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08" codeName="{00000000-0000-0000-0000-000000000000}"/>
  <workbookPr codeName="ThisWorkbook"/>
  <mc:AlternateContent xmlns:mc="http://schemas.openxmlformats.org/markup-compatibility/2006">
    <mc:Choice Requires="x15">
      <x15ac:absPath xmlns:x15ac="http://schemas.microsoft.com/office/spreadsheetml/2010/11/ac" url="C:\Users\HP 2.0\Desktop\PINILLOS\"/>
    </mc:Choice>
  </mc:AlternateContent>
  <xr:revisionPtr revIDLastSave="0" documentId="11_82FECFDBDA4DAB09797C46B914977A8B23C8A00F" xr6:coauthVersionLast="47" xr6:coauthVersionMax="47" xr10:uidLastSave="{00000000-0000-0000-0000-000000000000}"/>
  <bookViews>
    <workbookView xWindow="0" yWindow="0" windowWidth="5835" windowHeight="6075" xr2:uid="{00000000-000D-0000-FFFF-FFFF00000000}"/>
  </bookViews>
  <sheets>
    <sheet name="Digital consolidado" sheetId="5" r:id="rId1"/>
    <sheet name="LISTAS" sheetId="8" state="hidden" r:id="rId2"/>
    <sheet name="LISTAS_DEPENDIENTES" sheetId="9" state="hidden" r:id="rId3"/>
    <sheet name="Hogares" sheetId="7" r:id="rId4"/>
    <sheet name="Instructivo" sheetId="10" r:id="rId5"/>
    <sheet name="Hoja1" sheetId="4" state="hidden" r:id="rId6"/>
    <sheet name="Hoja2" sheetId="6" state="hidden" r:id="rId7"/>
  </sheets>
  <externalReferences>
    <externalReference r:id="rId8"/>
  </externalReferences>
  <definedNames>
    <definedName name="_xlnm._FilterDatabase" localSheetId="0" hidden="1">'Digital consolidado'!$A$10:$AZ$517</definedName>
    <definedName name="_Hlk31188082" localSheetId="4">Instructivo!$A$15</definedName>
    <definedName name="_Hlk31189275" localSheetId="4">Instructivo!$A$29</definedName>
    <definedName name="_xlnm.Print_Area" localSheetId="0">'Digital consolidado'!$A$1:$AZ$30</definedName>
    <definedName name="Bajo_peso_para_la_edad_gestacional">LISTAS_DEPENDIENTES!$Y$2:$Y$5</definedName>
    <definedName name="Cedula_de_Ciudadania">LISTAS_DEPENDIENTES!$D$2:$D$4</definedName>
    <definedName name="Cedula_de_extranjería">LISTAS_DEPENDIENTES!$E$2:$E$3</definedName>
    <definedName name="Desnutrición_aguda_moderada">LISTAS_DEPENDIENTES!$T$2:$T$3</definedName>
    <definedName name="Desnutrición_aguda_severa">LISTAS_DEPENDIENTES!$U$2:$U$3</definedName>
    <definedName name="Mujer_gestante">LISTAS_DEPENDIENTES!$M$2:$M$5</definedName>
    <definedName name="Niño_niña">LISTAS_DEPENDIENTES!$L$2:$L$8</definedName>
    <definedName name="No_tiene">LISTAS_DEPENDIENTES!$I$2:$I$4</definedName>
    <definedName name="Pasaporte">LISTAS_DEPENDIENTES!$F$2:$F$3</definedName>
    <definedName name="Perfil_del_usuario">LISTAS_DEPENDIENTES!$K$2:$K$3</definedName>
    <definedName name="Permiso_Especial_de_Permanencia">LISTAS_DEPENDIENTES!$G$2</definedName>
    <definedName name="Registro_Civil">LISTAS_DEPENDIENTES!$B$2:$B$4</definedName>
    <definedName name="Riesgo_de_desnutrición_aguda">LISTAS_DEPENDIENTES!$S$2:$S$5</definedName>
    <definedName name="Servicio_al_que_fue_remitido">LISTAS_DEPENDIENTES!$Q$2:$Q$12</definedName>
    <definedName name="Tarjeta_de_Identidad">LISTAS_DEPENDIENTES!$C$2:$C$4</definedName>
    <definedName name="Tarjeta_de_Movilidad_Fronteriza">LISTAS_DEPENDIENTES!$H$2</definedName>
    <definedName name="Tipo_de_documento_de_identidad">LISTAS_DEPENDIENTES!$A$2:$A$9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34" i="7" l="1"/>
  <c r="E234" i="7"/>
  <c r="F208" i="7"/>
  <c r="F209" i="7"/>
  <c r="F210" i="7"/>
  <c r="E208" i="7"/>
  <c r="E209" i="7"/>
  <c r="E210" i="7"/>
  <c r="H486" i="7"/>
  <c r="G486" i="7"/>
  <c r="F486" i="7"/>
  <c r="E486" i="7"/>
  <c r="D486" i="7"/>
  <c r="C486" i="7"/>
  <c r="B486" i="7"/>
  <c r="AK490" i="5"/>
  <c r="AK489" i="5"/>
  <c r="AK488" i="5"/>
  <c r="AK487" i="5"/>
  <c r="AK479" i="5"/>
  <c r="AK478" i="5"/>
  <c r="AK477" i="5"/>
  <c r="AK476" i="5"/>
  <c r="AK475" i="5"/>
  <c r="AK474" i="5"/>
  <c r="AK473" i="5"/>
  <c r="AK472" i="5"/>
  <c r="AK471" i="5"/>
  <c r="AK470" i="5"/>
  <c r="AK469" i="5"/>
  <c r="AK468" i="5"/>
  <c r="AK467" i="5"/>
  <c r="AK459" i="5"/>
  <c r="AK443" i="5"/>
  <c r="AK434" i="5"/>
  <c r="AK423" i="5"/>
  <c r="AK422" i="5"/>
  <c r="AK421" i="5"/>
  <c r="AK420" i="5"/>
  <c r="AK415" i="5"/>
  <c r="AK413" i="5"/>
  <c r="AK410" i="5"/>
  <c r="AK409" i="5"/>
  <c r="AK408" i="5"/>
  <c r="AK407" i="5"/>
  <c r="AK406" i="5"/>
  <c r="AK402" i="5"/>
  <c r="AK401" i="5"/>
  <c r="AK383" i="5"/>
  <c r="AK311" i="5"/>
  <c r="AK305" i="5"/>
  <c r="AK294" i="5"/>
  <c r="AK216" i="5"/>
  <c r="H467" i="7" l="1"/>
  <c r="H468" i="7"/>
  <c r="H469" i="7"/>
  <c r="H470" i="7"/>
  <c r="H471" i="7"/>
  <c r="H472" i="7"/>
  <c r="H473" i="7"/>
  <c r="H474" i="7"/>
  <c r="H475" i="7"/>
  <c r="H476" i="7"/>
  <c r="H477" i="7"/>
  <c r="H478" i="7"/>
  <c r="H479" i="7"/>
  <c r="H480" i="7"/>
  <c r="H481" i="7"/>
  <c r="H482" i="7"/>
  <c r="H483" i="7"/>
  <c r="H484" i="7"/>
  <c r="H485" i="7"/>
  <c r="G467" i="7"/>
  <c r="G468" i="7"/>
  <c r="G469" i="7"/>
  <c r="G470" i="7"/>
  <c r="G471" i="7"/>
  <c r="G472" i="7"/>
  <c r="G473" i="7"/>
  <c r="G474" i="7"/>
  <c r="G475" i="7"/>
  <c r="G476" i="7"/>
  <c r="G477" i="7"/>
  <c r="G478" i="7"/>
  <c r="G479" i="7"/>
  <c r="G480" i="7"/>
  <c r="G481" i="7"/>
  <c r="G482" i="7"/>
  <c r="G483" i="7"/>
  <c r="G484" i="7"/>
  <c r="G485" i="7"/>
  <c r="F467" i="7"/>
  <c r="F468" i="7"/>
  <c r="F469" i="7"/>
  <c r="F470" i="7"/>
  <c r="F471" i="7"/>
  <c r="F472" i="7"/>
  <c r="F473" i="7"/>
  <c r="F474" i="7"/>
  <c r="F475" i="7"/>
  <c r="F476" i="7"/>
  <c r="F477" i="7"/>
  <c r="F478" i="7"/>
  <c r="F479" i="7"/>
  <c r="F480" i="7"/>
  <c r="F481" i="7"/>
  <c r="F482" i="7"/>
  <c r="F483" i="7"/>
  <c r="F484" i="7"/>
  <c r="F485" i="7"/>
  <c r="E467" i="7"/>
  <c r="E468" i="7"/>
  <c r="E469" i="7"/>
  <c r="E470" i="7"/>
  <c r="E471" i="7"/>
  <c r="E472" i="7"/>
  <c r="E473" i="7"/>
  <c r="E474" i="7"/>
  <c r="E475" i="7"/>
  <c r="E476" i="7"/>
  <c r="E477" i="7"/>
  <c r="E478" i="7"/>
  <c r="E479" i="7"/>
  <c r="E480" i="7"/>
  <c r="E481" i="7"/>
  <c r="E482" i="7"/>
  <c r="E483" i="7"/>
  <c r="E484" i="7"/>
  <c r="E485" i="7"/>
  <c r="D467" i="7"/>
  <c r="D468" i="7"/>
  <c r="D469" i="7"/>
  <c r="D470" i="7"/>
  <c r="D471" i="7"/>
  <c r="D472" i="7"/>
  <c r="D473" i="7"/>
  <c r="D474" i="7"/>
  <c r="D475" i="7"/>
  <c r="D476" i="7"/>
  <c r="D477" i="7"/>
  <c r="D478" i="7"/>
  <c r="D479" i="7"/>
  <c r="D480" i="7"/>
  <c r="D481" i="7"/>
  <c r="D482" i="7"/>
  <c r="D483" i="7"/>
  <c r="D484" i="7"/>
  <c r="D485" i="7"/>
  <c r="C467" i="7"/>
  <c r="C468" i="7"/>
  <c r="C469" i="7"/>
  <c r="C470" i="7"/>
  <c r="C471" i="7"/>
  <c r="C472" i="7"/>
  <c r="C473" i="7"/>
  <c r="C474" i="7"/>
  <c r="C475" i="7"/>
  <c r="C476" i="7"/>
  <c r="C477" i="7"/>
  <c r="C478" i="7"/>
  <c r="C479" i="7"/>
  <c r="C480" i="7"/>
  <c r="C481" i="7"/>
  <c r="C482" i="7"/>
  <c r="C483" i="7"/>
  <c r="C484" i="7"/>
  <c r="C485" i="7"/>
  <c r="B467" i="7"/>
  <c r="B468" i="7"/>
  <c r="B469" i="7"/>
  <c r="B470" i="7"/>
  <c r="B471" i="7"/>
  <c r="B472" i="7"/>
  <c r="B473" i="7"/>
  <c r="B474" i="7"/>
  <c r="B475" i="7"/>
  <c r="B476" i="7"/>
  <c r="B477" i="7"/>
  <c r="B478" i="7"/>
  <c r="B479" i="7"/>
  <c r="B480" i="7"/>
  <c r="B481" i="7"/>
  <c r="B482" i="7"/>
  <c r="B483" i="7"/>
  <c r="B484" i="7"/>
  <c r="B485" i="7"/>
  <c r="F7" i="7" l="1"/>
  <c r="E7" i="7"/>
  <c r="D7" i="5"/>
  <c r="H466" i="7" l="1"/>
  <c r="G466" i="7"/>
  <c r="F466" i="7"/>
  <c r="E466" i="7"/>
  <c r="D466" i="7"/>
  <c r="C466" i="7"/>
  <c r="B466" i="7"/>
  <c r="H465" i="7"/>
  <c r="G465" i="7"/>
  <c r="F465" i="7"/>
  <c r="E465" i="7"/>
  <c r="D465" i="7"/>
  <c r="C465" i="7"/>
  <c r="B465" i="7"/>
  <c r="H464" i="7"/>
  <c r="G464" i="7"/>
  <c r="F464" i="7"/>
  <c r="E464" i="7"/>
  <c r="D464" i="7"/>
  <c r="C464" i="7"/>
  <c r="B464" i="7"/>
  <c r="H463" i="7"/>
  <c r="G463" i="7"/>
  <c r="F463" i="7"/>
  <c r="E463" i="7"/>
  <c r="D463" i="7"/>
  <c r="C463" i="7"/>
  <c r="B463" i="7"/>
  <c r="H462" i="7"/>
  <c r="G462" i="7"/>
  <c r="F462" i="7"/>
  <c r="E462" i="7"/>
  <c r="D462" i="7"/>
  <c r="C462" i="7"/>
  <c r="B462" i="7"/>
  <c r="H461" i="7"/>
  <c r="G461" i="7"/>
  <c r="F461" i="7"/>
  <c r="E461" i="7"/>
  <c r="D461" i="7"/>
  <c r="C461" i="7"/>
  <c r="B461" i="7"/>
  <c r="H460" i="7"/>
  <c r="G460" i="7"/>
  <c r="F460" i="7"/>
  <c r="E460" i="7"/>
  <c r="D460" i="7"/>
  <c r="C460" i="7"/>
  <c r="B460" i="7"/>
  <c r="H459" i="7"/>
  <c r="G459" i="7"/>
  <c r="F459" i="7"/>
  <c r="E459" i="7"/>
  <c r="D459" i="7"/>
  <c r="C459" i="7"/>
  <c r="B459" i="7"/>
  <c r="H458" i="7"/>
  <c r="G458" i="7"/>
  <c r="F458" i="7"/>
  <c r="E458" i="7"/>
  <c r="D458" i="7"/>
  <c r="C458" i="7"/>
  <c r="B458" i="7"/>
  <c r="H457" i="7"/>
  <c r="G457" i="7"/>
  <c r="F457" i="7"/>
  <c r="E457" i="7"/>
  <c r="D457" i="7"/>
  <c r="C457" i="7"/>
  <c r="B457" i="7"/>
  <c r="H456" i="7"/>
  <c r="G456" i="7"/>
  <c r="F456" i="7"/>
  <c r="E456" i="7"/>
  <c r="D456" i="7"/>
  <c r="C456" i="7"/>
  <c r="B456" i="7"/>
  <c r="H455" i="7"/>
  <c r="G455" i="7"/>
  <c r="F455" i="7"/>
  <c r="E455" i="7"/>
  <c r="D455" i="7"/>
  <c r="C455" i="7"/>
  <c r="B455" i="7"/>
  <c r="H454" i="7"/>
  <c r="G454" i="7"/>
  <c r="F454" i="7"/>
  <c r="E454" i="7"/>
  <c r="D454" i="7"/>
  <c r="C454" i="7"/>
  <c r="B454" i="7"/>
  <c r="H453" i="7"/>
  <c r="G453" i="7"/>
  <c r="F453" i="7"/>
  <c r="E453" i="7"/>
  <c r="D453" i="7"/>
  <c r="C453" i="7"/>
  <c r="B453" i="7"/>
  <c r="H452" i="7"/>
  <c r="G452" i="7"/>
  <c r="F452" i="7"/>
  <c r="E452" i="7"/>
  <c r="D452" i="7"/>
  <c r="C452" i="7"/>
  <c r="B452" i="7"/>
  <c r="H451" i="7"/>
  <c r="G451" i="7"/>
  <c r="F451" i="7"/>
  <c r="E451" i="7"/>
  <c r="D451" i="7"/>
  <c r="C451" i="7"/>
  <c r="B451" i="7"/>
  <c r="H450" i="7"/>
  <c r="G450" i="7"/>
  <c r="F450" i="7"/>
  <c r="E450" i="7"/>
  <c r="D450" i="7"/>
  <c r="C450" i="7"/>
  <c r="B450" i="7"/>
  <c r="H449" i="7"/>
  <c r="G449" i="7"/>
  <c r="F449" i="7"/>
  <c r="E449" i="7"/>
  <c r="D449" i="7"/>
  <c r="C449" i="7"/>
  <c r="B449" i="7"/>
  <c r="H448" i="7"/>
  <c r="G448" i="7"/>
  <c r="F448" i="7"/>
  <c r="E448" i="7"/>
  <c r="D448" i="7"/>
  <c r="C448" i="7"/>
  <c r="B448" i="7"/>
  <c r="H447" i="7"/>
  <c r="G447" i="7"/>
  <c r="F447" i="7"/>
  <c r="E447" i="7"/>
  <c r="D447" i="7"/>
  <c r="C447" i="7"/>
  <c r="B447" i="7"/>
  <c r="H446" i="7"/>
  <c r="G446" i="7"/>
  <c r="F446" i="7"/>
  <c r="E446" i="7"/>
  <c r="D446" i="7"/>
  <c r="C446" i="7"/>
  <c r="B446" i="7"/>
  <c r="H445" i="7"/>
  <c r="G445" i="7"/>
  <c r="F445" i="7"/>
  <c r="E445" i="7"/>
  <c r="D445" i="7"/>
  <c r="C445" i="7"/>
  <c r="B445" i="7"/>
  <c r="H444" i="7"/>
  <c r="G444" i="7"/>
  <c r="F444" i="7"/>
  <c r="E444" i="7"/>
  <c r="D444" i="7"/>
  <c r="C444" i="7"/>
  <c r="B444" i="7"/>
  <c r="H443" i="7"/>
  <c r="G443" i="7"/>
  <c r="F443" i="7"/>
  <c r="E443" i="7"/>
  <c r="D443" i="7"/>
  <c r="C443" i="7"/>
  <c r="B443" i="7"/>
  <c r="H442" i="7"/>
  <c r="G442" i="7"/>
  <c r="F442" i="7"/>
  <c r="E442" i="7"/>
  <c r="D442" i="7"/>
  <c r="C442" i="7"/>
  <c r="B442" i="7"/>
  <c r="H441" i="7"/>
  <c r="G441" i="7"/>
  <c r="F441" i="7"/>
  <c r="E441" i="7"/>
  <c r="D441" i="7"/>
  <c r="C441" i="7"/>
  <c r="B441" i="7"/>
  <c r="H440" i="7"/>
  <c r="G440" i="7"/>
  <c r="F440" i="7"/>
  <c r="E440" i="7"/>
  <c r="D440" i="7"/>
  <c r="C440" i="7"/>
  <c r="B440" i="7"/>
  <c r="H439" i="7"/>
  <c r="G439" i="7"/>
  <c r="F439" i="7"/>
  <c r="E439" i="7"/>
  <c r="D439" i="7"/>
  <c r="C439" i="7"/>
  <c r="B439" i="7"/>
  <c r="H438" i="7"/>
  <c r="G438" i="7"/>
  <c r="F438" i="7"/>
  <c r="E438" i="7"/>
  <c r="D438" i="7"/>
  <c r="C438" i="7"/>
  <c r="B438" i="7"/>
  <c r="H437" i="7"/>
  <c r="G437" i="7"/>
  <c r="F437" i="7"/>
  <c r="E437" i="7"/>
  <c r="D437" i="7"/>
  <c r="C437" i="7"/>
  <c r="B437" i="7"/>
  <c r="H436" i="7"/>
  <c r="G436" i="7"/>
  <c r="F436" i="7"/>
  <c r="E436" i="7"/>
  <c r="D436" i="7"/>
  <c r="C436" i="7"/>
  <c r="B436" i="7"/>
  <c r="H435" i="7"/>
  <c r="G435" i="7"/>
  <c r="F435" i="7"/>
  <c r="E435" i="7"/>
  <c r="D435" i="7"/>
  <c r="C435" i="7"/>
  <c r="B435" i="7"/>
  <c r="H434" i="7"/>
  <c r="G434" i="7"/>
  <c r="F434" i="7"/>
  <c r="E434" i="7"/>
  <c r="D434" i="7"/>
  <c r="C434" i="7"/>
  <c r="B434" i="7"/>
  <c r="H433" i="7"/>
  <c r="G433" i="7"/>
  <c r="F433" i="7"/>
  <c r="E433" i="7"/>
  <c r="D433" i="7"/>
  <c r="C433" i="7"/>
  <c r="B433" i="7"/>
  <c r="H432" i="7"/>
  <c r="G432" i="7"/>
  <c r="F432" i="7"/>
  <c r="E432" i="7"/>
  <c r="D432" i="7"/>
  <c r="C432" i="7"/>
  <c r="B432" i="7"/>
  <c r="H431" i="7"/>
  <c r="G431" i="7"/>
  <c r="F431" i="7"/>
  <c r="E431" i="7"/>
  <c r="D431" i="7"/>
  <c r="C431" i="7"/>
  <c r="B431" i="7"/>
  <c r="H430" i="7"/>
  <c r="G430" i="7"/>
  <c r="F430" i="7"/>
  <c r="E430" i="7"/>
  <c r="D430" i="7"/>
  <c r="C430" i="7"/>
  <c r="B430" i="7"/>
  <c r="H429" i="7"/>
  <c r="G429" i="7"/>
  <c r="F429" i="7"/>
  <c r="E429" i="7"/>
  <c r="D429" i="7"/>
  <c r="C429" i="7"/>
  <c r="B429" i="7"/>
  <c r="H428" i="7"/>
  <c r="G428" i="7"/>
  <c r="F428" i="7"/>
  <c r="E428" i="7"/>
  <c r="D428" i="7"/>
  <c r="C428" i="7"/>
  <c r="B428" i="7"/>
  <c r="H427" i="7"/>
  <c r="G427" i="7"/>
  <c r="F427" i="7"/>
  <c r="E427" i="7"/>
  <c r="D427" i="7"/>
  <c r="C427" i="7"/>
  <c r="B427" i="7"/>
  <c r="H426" i="7"/>
  <c r="G426" i="7"/>
  <c r="F426" i="7"/>
  <c r="E426" i="7"/>
  <c r="D426" i="7"/>
  <c r="C426" i="7"/>
  <c r="B426" i="7"/>
  <c r="H425" i="7"/>
  <c r="G425" i="7"/>
  <c r="F425" i="7"/>
  <c r="E425" i="7"/>
  <c r="D425" i="7"/>
  <c r="C425" i="7"/>
  <c r="B425" i="7"/>
  <c r="H424" i="7"/>
  <c r="G424" i="7"/>
  <c r="F424" i="7"/>
  <c r="E424" i="7"/>
  <c r="D424" i="7"/>
  <c r="C424" i="7"/>
  <c r="B424" i="7"/>
  <c r="H423" i="7"/>
  <c r="G423" i="7"/>
  <c r="F423" i="7"/>
  <c r="E423" i="7"/>
  <c r="D423" i="7"/>
  <c r="C423" i="7"/>
  <c r="B423" i="7"/>
  <c r="H422" i="7"/>
  <c r="G422" i="7"/>
  <c r="F422" i="7"/>
  <c r="E422" i="7"/>
  <c r="D422" i="7"/>
  <c r="C422" i="7"/>
  <c r="B422" i="7"/>
  <c r="H421" i="7"/>
  <c r="G421" i="7"/>
  <c r="F421" i="7"/>
  <c r="E421" i="7"/>
  <c r="D421" i="7"/>
  <c r="C421" i="7"/>
  <c r="B421" i="7"/>
  <c r="H420" i="7"/>
  <c r="G420" i="7"/>
  <c r="F420" i="7"/>
  <c r="E420" i="7"/>
  <c r="D420" i="7"/>
  <c r="C420" i="7"/>
  <c r="B420" i="7"/>
  <c r="H419" i="7"/>
  <c r="G419" i="7"/>
  <c r="F419" i="7"/>
  <c r="E419" i="7"/>
  <c r="D419" i="7"/>
  <c r="C419" i="7"/>
  <c r="B419" i="7"/>
  <c r="H418" i="7"/>
  <c r="G418" i="7"/>
  <c r="F418" i="7"/>
  <c r="E418" i="7"/>
  <c r="D418" i="7"/>
  <c r="C418" i="7"/>
  <c r="B418" i="7"/>
  <c r="H417" i="7"/>
  <c r="G417" i="7"/>
  <c r="F417" i="7"/>
  <c r="E417" i="7"/>
  <c r="D417" i="7"/>
  <c r="C417" i="7"/>
  <c r="B417" i="7"/>
  <c r="H416" i="7"/>
  <c r="G416" i="7"/>
  <c r="F416" i="7"/>
  <c r="E416" i="7"/>
  <c r="D416" i="7"/>
  <c r="C416" i="7"/>
  <c r="B416" i="7"/>
  <c r="H415" i="7"/>
  <c r="G415" i="7"/>
  <c r="F415" i="7"/>
  <c r="E415" i="7"/>
  <c r="D415" i="7"/>
  <c r="C415" i="7"/>
  <c r="B415" i="7"/>
  <c r="H414" i="7"/>
  <c r="G414" i="7"/>
  <c r="F414" i="7"/>
  <c r="E414" i="7"/>
  <c r="D414" i="7"/>
  <c r="C414" i="7"/>
  <c r="B414" i="7"/>
  <c r="H413" i="7"/>
  <c r="G413" i="7"/>
  <c r="F413" i="7"/>
  <c r="E413" i="7"/>
  <c r="D413" i="7"/>
  <c r="C413" i="7"/>
  <c r="B413" i="7"/>
  <c r="H412" i="7"/>
  <c r="G412" i="7"/>
  <c r="F412" i="7"/>
  <c r="E412" i="7"/>
  <c r="D412" i="7"/>
  <c r="C412" i="7"/>
  <c r="B412" i="7"/>
  <c r="H411" i="7"/>
  <c r="G411" i="7"/>
  <c r="F411" i="7"/>
  <c r="E411" i="7"/>
  <c r="D411" i="7"/>
  <c r="C411" i="7"/>
  <c r="B411" i="7"/>
  <c r="H410" i="7"/>
  <c r="G410" i="7"/>
  <c r="F410" i="7"/>
  <c r="E410" i="7"/>
  <c r="D410" i="7"/>
  <c r="C410" i="7"/>
  <c r="B410" i="7"/>
  <c r="H409" i="7"/>
  <c r="G409" i="7"/>
  <c r="F409" i="7"/>
  <c r="E409" i="7"/>
  <c r="D409" i="7"/>
  <c r="C409" i="7"/>
  <c r="B409" i="7"/>
  <c r="H408" i="7"/>
  <c r="G408" i="7"/>
  <c r="F408" i="7"/>
  <c r="E408" i="7"/>
  <c r="D408" i="7"/>
  <c r="C408" i="7"/>
  <c r="B408" i="7"/>
  <c r="H407" i="7"/>
  <c r="G407" i="7"/>
  <c r="F407" i="7"/>
  <c r="E407" i="7"/>
  <c r="D407" i="7"/>
  <c r="C407" i="7"/>
  <c r="B407" i="7"/>
  <c r="H406" i="7"/>
  <c r="G406" i="7"/>
  <c r="F406" i="7"/>
  <c r="E406" i="7"/>
  <c r="D406" i="7"/>
  <c r="C406" i="7"/>
  <c r="B406" i="7"/>
  <c r="H405" i="7"/>
  <c r="G405" i="7"/>
  <c r="F405" i="7"/>
  <c r="E405" i="7"/>
  <c r="D405" i="7"/>
  <c r="C405" i="7"/>
  <c r="B405" i="7"/>
  <c r="H404" i="7"/>
  <c r="G404" i="7"/>
  <c r="F404" i="7"/>
  <c r="E404" i="7"/>
  <c r="D404" i="7"/>
  <c r="C404" i="7"/>
  <c r="B404" i="7"/>
  <c r="H403" i="7"/>
  <c r="G403" i="7"/>
  <c r="F403" i="7"/>
  <c r="E403" i="7"/>
  <c r="D403" i="7"/>
  <c r="C403" i="7"/>
  <c r="B403" i="7"/>
  <c r="H402" i="7"/>
  <c r="G402" i="7"/>
  <c r="F402" i="7"/>
  <c r="E402" i="7"/>
  <c r="D402" i="7"/>
  <c r="C402" i="7"/>
  <c r="B402" i="7"/>
  <c r="H401" i="7"/>
  <c r="G401" i="7"/>
  <c r="F401" i="7"/>
  <c r="E401" i="7"/>
  <c r="D401" i="7"/>
  <c r="C401" i="7"/>
  <c r="B401" i="7"/>
  <c r="H400" i="7"/>
  <c r="G400" i="7"/>
  <c r="F400" i="7"/>
  <c r="E400" i="7"/>
  <c r="D400" i="7"/>
  <c r="C400" i="7"/>
  <c r="B400" i="7"/>
  <c r="H399" i="7"/>
  <c r="G399" i="7"/>
  <c r="F399" i="7"/>
  <c r="E399" i="7"/>
  <c r="D399" i="7"/>
  <c r="C399" i="7"/>
  <c r="B399" i="7"/>
  <c r="H398" i="7"/>
  <c r="G398" i="7"/>
  <c r="F398" i="7"/>
  <c r="E398" i="7"/>
  <c r="D398" i="7"/>
  <c r="C398" i="7"/>
  <c r="B398" i="7"/>
  <c r="H397" i="7"/>
  <c r="G397" i="7"/>
  <c r="F397" i="7"/>
  <c r="E397" i="7"/>
  <c r="D397" i="7"/>
  <c r="C397" i="7"/>
  <c r="B397" i="7"/>
  <c r="H396" i="7"/>
  <c r="G396" i="7"/>
  <c r="F396" i="7"/>
  <c r="E396" i="7"/>
  <c r="D396" i="7"/>
  <c r="C396" i="7"/>
  <c r="B396" i="7"/>
  <c r="H395" i="7"/>
  <c r="G395" i="7"/>
  <c r="F395" i="7"/>
  <c r="E395" i="7"/>
  <c r="D395" i="7"/>
  <c r="C395" i="7"/>
  <c r="B395" i="7"/>
  <c r="H394" i="7"/>
  <c r="G394" i="7"/>
  <c r="F394" i="7"/>
  <c r="E394" i="7"/>
  <c r="D394" i="7"/>
  <c r="C394" i="7"/>
  <c r="B394" i="7"/>
  <c r="H393" i="7"/>
  <c r="G393" i="7"/>
  <c r="F393" i="7"/>
  <c r="E393" i="7"/>
  <c r="D393" i="7"/>
  <c r="C393" i="7"/>
  <c r="B393" i="7"/>
  <c r="H392" i="7"/>
  <c r="G392" i="7"/>
  <c r="F392" i="7"/>
  <c r="E392" i="7"/>
  <c r="D392" i="7"/>
  <c r="C392" i="7"/>
  <c r="B392" i="7"/>
  <c r="H391" i="7"/>
  <c r="G391" i="7"/>
  <c r="F391" i="7"/>
  <c r="E391" i="7"/>
  <c r="D391" i="7"/>
  <c r="C391" i="7"/>
  <c r="B391" i="7"/>
  <c r="H390" i="7"/>
  <c r="G390" i="7"/>
  <c r="F390" i="7"/>
  <c r="E390" i="7"/>
  <c r="D390" i="7"/>
  <c r="C390" i="7"/>
  <c r="B390" i="7"/>
  <c r="H389" i="7"/>
  <c r="G389" i="7"/>
  <c r="F389" i="7"/>
  <c r="E389" i="7"/>
  <c r="D389" i="7"/>
  <c r="C389" i="7"/>
  <c r="B389" i="7"/>
  <c r="H388" i="7"/>
  <c r="G388" i="7"/>
  <c r="F388" i="7"/>
  <c r="E388" i="7"/>
  <c r="D388" i="7"/>
  <c r="C388" i="7"/>
  <c r="B388" i="7"/>
  <c r="H387" i="7"/>
  <c r="G387" i="7"/>
  <c r="F387" i="7"/>
  <c r="E387" i="7"/>
  <c r="D387" i="7"/>
  <c r="C387" i="7"/>
  <c r="B387" i="7"/>
  <c r="H386" i="7"/>
  <c r="G386" i="7"/>
  <c r="F386" i="7"/>
  <c r="E386" i="7"/>
  <c r="D386" i="7"/>
  <c r="C386" i="7"/>
  <c r="B386" i="7"/>
  <c r="H385" i="7"/>
  <c r="G385" i="7"/>
  <c r="F385" i="7"/>
  <c r="E385" i="7"/>
  <c r="D385" i="7"/>
  <c r="C385" i="7"/>
  <c r="B385" i="7"/>
  <c r="H384" i="7"/>
  <c r="G384" i="7"/>
  <c r="F384" i="7"/>
  <c r="E384" i="7"/>
  <c r="D384" i="7"/>
  <c r="C384" i="7"/>
  <c r="B384" i="7"/>
  <c r="H383" i="7"/>
  <c r="G383" i="7"/>
  <c r="F383" i="7"/>
  <c r="E383" i="7"/>
  <c r="D383" i="7"/>
  <c r="C383" i="7"/>
  <c r="B383" i="7"/>
  <c r="H382" i="7"/>
  <c r="G382" i="7"/>
  <c r="F382" i="7"/>
  <c r="E382" i="7"/>
  <c r="D382" i="7"/>
  <c r="C382" i="7"/>
  <c r="B382" i="7"/>
  <c r="H381" i="7"/>
  <c r="G381" i="7"/>
  <c r="F381" i="7"/>
  <c r="E381" i="7"/>
  <c r="D381" i="7"/>
  <c r="C381" i="7"/>
  <c r="B381" i="7"/>
  <c r="H380" i="7"/>
  <c r="G380" i="7"/>
  <c r="F380" i="7"/>
  <c r="E380" i="7"/>
  <c r="D380" i="7"/>
  <c r="C380" i="7"/>
  <c r="B380" i="7"/>
  <c r="H379" i="7"/>
  <c r="G379" i="7"/>
  <c r="F379" i="7"/>
  <c r="E379" i="7"/>
  <c r="D379" i="7"/>
  <c r="C379" i="7"/>
  <c r="B379" i="7"/>
  <c r="H378" i="7"/>
  <c r="G378" i="7"/>
  <c r="F378" i="7"/>
  <c r="E378" i="7"/>
  <c r="D378" i="7"/>
  <c r="C378" i="7"/>
  <c r="B378" i="7"/>
  <c r="H377" i="7"/>
  <c r="G377" i="7"/>
  <c r="F377" i="7"/>
  <c r="E377" i="7"/>
  <c r="D377" i="7"/>
  <c r="C377" i="7"/>
  <c r="B377" i="7"/>
  <c r="H376" i="7"/>
  <c r="G376" i="7"/>
  <c r="F376" i="7"/>
  <c r="E376" i="7"/>
  <c r="D376" i="7"/>
  <c r="C376" i="7"/>
  <c r="B376" i="7"/>
  <c r="H375" i="7"/>
  <c r="G375" i="7"/>
  <c r="F375" i="7"/>
  <c r="E375" i="7"/>
  <c r="D375" i="7"/>
  <c r="C375" i="7"/>
  <c r="B375" i="7"/>
  <c r="H374" i="7"/>
  <c r="G374" i="7"/>
  <c r="F374" i="7"/>
  <c r="E374" i="7"/>
  <c r="D374" i="7"/>
  <c r="C374" i="7"/>
  <c r="B374" i="7"/>
  <c r="H373" i="7"/>
  <c r="G373" i="7"/>
  <c r="F373" i="7"/>
  <c r="E373" i="7"/>
  <c r="D373" i="7"/>
  <c r="C373" i="7"/>
  <c r="B373" i="7"/>
  <c r="H372" i="7"/>
  <c r="G372" i="7"/>
  <c r="F372" i="7"/>
  <c r="E372" i="7"/>
  <c r="D372" i="7"/>
  <c r="C372" i="7"/>
  <c r="B372" i="7"/>
  <c r="H371" i="7"/>
  <c r="G371" i="7"/>
  <c r="F371" i="7"/>
  <c r="E371" i="7"/>
  <c r="D371" i="7"/>
  <c r="C371" i="7"/>
  <c r="B371" i="7"/>
  <c r="H370" i="7"/>
  <c r="G370" i="7"/>
  <c r="F370" i="7"/>
  <c r="E370" i="7"/>
  <c r="D370" i="7"/>
  <c r="C370" i="7"/>
  <c r="B370" i="7"/>
  <c r="H369" i="7"/>
  <c r="G369" i="7"/>
  <c r="F369" i="7"/>
  <c r="E369" i="7"/>
  <c r="D369" i="7"/>
  <c r="C369" i="7"/>
  <c r="B369" i="7"/>
  <c r="H368" i="7"/>
  <c r="G368" i="7"/>
  <c r="F368" i="7"/>
  <c r="E368" i="7"/>
  <c r="D368" i="7"/>
  <c r="C368" i="7"/>
  <c r="B368" i="7"/>
  <c r="H367" i="7"/>
  <c r="G367" i="7"/>
  <c r="F367" i="7"/>
  <c r="E367" i="7"/>
  <c r="D367" i="7"/>
  <c r="C367" i="7"/>
  <c r="B367" i="7"/>
  <c r="H366" i="7"/>
  <c r="G366" i="7"/>
  <c r="F366" i="7"/>
  <c r="E366" i="7"/>
  <c r="D366" i="7"/>
  <c r="C366" i="7"/>
  <c r="B366" i="7"/>
  <c r="H365" i="7"/>
  <c r="G365" i="7"/>
  <c r="F365" i="7"/>
  <c r="E365" i="7"/>
  <c r="D365" i="7"/>
  <c r="C365" i="7"/>
  <c r="B365" i="7"/>
  <c r="H364" i="7"/>
  <c r="G364" i="7"/>
  <c r="F364" i="7"/>
  <c r="E364" i="7"/>
  <c r="D364" i="7"/>
  <c r="C364" i="7"/>
  <c r="B364" i="7"/>
  <c r="H363" i="7"/>
  <c r="G363" i="7"/>
  <c r="F363" i="7"/>
  <c r="E363" i="7"/>
  <c r="D363" i="7"/>
  <c r="C363" i="7"/>
  <c r="B363" i="7"/>
  <c r="H362" i="7"/>
  <c r="G362" i="7"/>
  <c r="F362" i="7"/>
  <c r="E362" i="7"/>
  <c r="D362" i="7"/>
  <c r="C362" i="7"/>
  <c r="B362" i="7"/>
  <c r="H361" i="7"/>
  <c r="G361" i="7"/>
  <c r="F361" i="7"/>
  <c r="E361" i="7"/>
  <c r="D361" i="7"/>
  <c r="C361" i="7"/>
  <c r="B361" i="7"/>
  <c r="H360" i="7"/>
  <c r="G360" i="7"/>
  <c r="F360" i="7"/>
  <c r="E360" i="7"/>
  <c r="D360" i="7"/>
  <c r="C360" i="7"/>
  <c r="B360" i="7"/>
  <c r="H359" i="7"/>
  <c r="G359" i="7"/>
  <c r="F359" i="7"/>
  <c r="E359" i="7"/>
  <c r="D359" i="7"/>
  <c r="C359" i="7"/>
  <c r="B359" i="7"/>
  <c r="H358" i="7"/>
  <c r="G358" i="7"/>
  <c r="F358" i="7"/>
  <c r="E358" i="7"/>
  <c r="D358" i="7"/>
  <c r="C358" i="7"/>
  <c r="B358" i="7"/>
  <c r="H357" i="7"/>
  <c r="G357" i="7"/>
  <c r="F357" i="7"/>
  <c r="E357" i="7"/>
  <c r="D357" i="7"/>
  <c r="C357" i="7"/>
  <c r="B357" i="7"/>
  <c r="H356" i="7"/>
  <c r="G356" i="7"/>
  <c r="F356" i="7"/>
  <c r="E356" i="7"/>
  <c r="D356" i="7"/>
  <c r="C356" i="7"/>
  <c r="B356" i="7"/>
  <c r="H355" i="7"/>
  <c r="G355" i="7"/>
  <c r="F355" i="7"/>
  <c r="E355" i="7"/>
  <c r="D355" i="7"/>
  <c r="C355" i="7"/>
  <c r="B355" i="7"/>
  <c r="H354" i="7"/>
  <c r="G354" i="7"/>
  <c r="F354" i="7"/>
  <c r="E354" i="7"/>
  <c r="D354" i="7"/>
  <c r="C354" i="7"/>
  <c r="B354" i="7"/>
  <c r="H353" i="7"/>
  <c r="G353" i="7"/>
  <c r="F353" i="7"/>
  <c r="E353" i="7"/>
  <c r="D353" i="7"/>
  <c r="C353" i="7"/>
  <c r="B353" i="7"/>
  <c r="H352" i="7"/>
  <c r="G352" i="7"/>
  <c r="F352" i="7"/>
  <c r="E352" i="7"/>
  <c r="D352" i="7"/>
  <c r="C352" i="7"/>
  <c r="B352" i="7"/>
  <c r="H351" i="7"/>
  <c r="G351" i="7"/>
  <c r="F351" i="7"/>
  <c r="E351" i="7"/>
  <c r="D351" i="7"/>
  <c r="C351" i="7"/>
  <c r="B351" i="7"/>
  <c r="H350" i="7"/>
  <c r="G350" i="7"/>
  <c r="F350" i="7"/>
  <c r="E350" i="7"/>
  <c r="D350" i="7"/>
  <c r="C350" i="7"/>
  <c r="B350" i="7"/>
  <c r="H349" i="7"/>
  <c r="G349" i="7"/>
  <c r="F349" i="7"/>
  <c r="E349" i="7"/>
  <c r="D349" i="7"/>
  <c r="C349" i="7"/>
  <c r="B349" i="7"/>
  <c r="H348" i="7"/>
  <c r="G348" i="7"/>
  <c r="F348" i="7"/>
  <c r="E348" i="7"/>
  <c r="D348" i="7"/>
  <c r="C348" i="7"/>
  <c r="B348" i="7"/>
  <c r="H347" i="7"/>
  <c r="G347" i="7"/>
  <c r="F347" i="7"/>
  <c r="E347" i="7"/>
  <c r="D347" i="7"/>
  <c r="C347" i="7"/>
  <c r="B347" i="7"/>
  <c r="H346" i="7"/>
  <c r="G346" i="7"/>
  <c r="F346" i="7"/>
  <c r="E346" i="7"/>
  <c r="D346" i="7"/>
  <c r="C346" i="7"/>
  <c r="B346" i="7"/>
  <c r="H345" i="7"/>
  <c r="G345" i="7"/>
  <c r="F345" i="7"/>
  <c r="E345" i="7"/>
  <c r="D345" i="7"/>
  <c r="C345" i="7"/>
  <c r="B345" i="7"/>
  <c r="H344" i="7"/>
  <c r="G344" i="7"/>
  <c r="F344" i="7"/>
  <c r="E344" i="7"/>
  <c r="D344" i="7"/>
  <c r="C344" i="7"/>
  <c r="B344" i="7"/>
  <c r="H343" i="7"/>
  <c r="G343" i="7"/>
  <c r="F343" i="7"/>
  <c r="E343" i="7"/>
  <c r="D343" i="7"/>
  <c r="C343" i="7"/>
  <c r="B343" i="7"/>
  <c r="H342" i="7"/>
  <c r="G342" i="7"/>
  <c r="F342" i="7"/>
  <c r="E342" i="7"/>
  <c r="D342" i="7"/>
  <c r="C342" i="7"/>
  <c r="B342" i="7"/>
  <c r="H341" i="7"/>
  <c r="G341" i="7"/>
  <c r="F341" i="7"/>
  <c r="E341" i="7"/>
  <c r="D341" i="7"/>
  <c r="C341" i="7"/>
  <c r="B341" i="7"/>
  <c r="H340" i="7"/>
  <c r="G340" i="7"/>
  <c r="F340" i="7"/>
  <c r="E340" i="7"/>
  <c r="D340" i="7"/>
  <c r="C340" i="7"/>
  <c r="B340" i="7"/>
  <c r="H339" i="7"/>
  <c r="G339" i="7"/>
  <c r="F339" i="7"/>
  <c r="E339" i="7"/>
  <c r="D339" i="7"/>
  <c r="C339" i="7"/>
  <c r="B339" i="7"/>
  <c r="H338" i="7"/>
  <c r="G338" i="7"/>
  <c r="F338" i="7"/>
  <c r="E338" i="7"/>
  <c r="D338" i="7"/>
  <c r="C338" i="7"/>
  <c r="B338" i="7"/>
  <c r="H337" i="7"/>
  <c r="G337" i="7"/>
  <c r="F337" i="7"/>
  <c r="E337" i="7"/>
  <c r="D337" i="7"/>
  <c r="C337" i="7"/>
  <c r="B337" i="7"/>
  <c r="H336" i="7"/>
  <c r="G336" i="7"/>
  <c r="F336" i="7"/>
  <c r="E336" i="7"/>
  <c r="D336" i="7"/>
  <c r="C336" i="7"/>
  <c r="B336" i="7"/>
  <c r="H335" i="7"/>
  <c r="G335" i="7"/>
  <c r="F335" i="7"/>
  <c r="E335" i="7"/>
  <c r="D335" i="7"/>
  <c r="C335" i="7"/>
  <c r="B335" i="7"/>
  <c r="H334" i="7"/>
  <c r="G334" i="7"/>
  <c r="F334" i="7"/>
  <c r="E334" i="7"/>
  <c r="D334" i="7"/>
  <c r="C334" i="7"/>
  <c r="B334" i="7"/>
  <c r="H333" i="7"/>
  <c r="G333" i="7"/>
  <c r="F333" i="7"/>
  <c r="E333" i="7"/>
  <c r="D333" i="7"/>
  <c r="C333" i="7"/>
  <c r="B333" i="7"/>
  <c r="H332" i="7"/>
  <c r="G332" i="7"/>
  <c r="F332" i="7"/>
  <c r="E332" i="7"/>
  <c r="D332" i="7"/>
  <c r="C332" i="7"/>
  <c r="B332" i="7"/>
  <c r="H331" i="7"/>
  <c r="G331" i="7"/>
  <c r="F331" i="7"/>
  <c r="E331" i="7"/>
  <c r="D331" i="7"/>
  <c r="C331" i="7"/>
  <c r="B331" i="7"/>
  <c r="H330" i="7"/>
  <c r="G330" i="7"/>
  <c r="F330" i="7"/>
  <c r="E330" i="7"/>
  <c r="D330" i="7"/>
  <c r="C330" i="7"/>
  <c r="B330" i="7"/>
  <c r="H329" i="7"/>
  <c r="G329" i="7"/>
  <c r="F329" i="7"/>
  <c r="E329" i="7"/>
  <c r="D329" i="7"/>
  <c r="C329" i="7"/>
  <c r="B329" i="7"/>
  <c r="H328" i="7"/>
  <c r="G328" i="7"/>
  <c r="F328" i="7"/>
  <c r="E328" i="7"/>
  <c r="D328" i="7"/>
  <c r="C328" i="7"/>
  <c r="B328" i="7"/>
  <c r="H327" i="7"/>
  <c r="G327" i="7"/>
  <c r="F327" i="7"/>
  <c r="E327" i="7"/>
  <c r="D327" i="7"/>
  <c r="C327" i="7"/>
  <c r="B327" i="7"/>
  <c r="H326" i="7"/>
  <c r="G326" i="7"/>
  <c r="F326" i="7"/>
  <c r="E326" i="7"/>
  <c r="D326" i="7"/>
  <c r="C326" i="7"/>
  <c r="B326" i="7"/>
  <c r="H325" i="7"/>
  <c r="G325" i="7"/>
  <c r="F325" i="7"/>
  <c r="E325" i="7"/>
  <c r="D325" i="7"/>
  <c r="C325" i="7"/>
  <c r="B325" i="7"/>
  <c r="H324" i="7"/>
  <c r="G324" i="7"/>
  <c r="F324" i="7"/>
  <c r="E324" i="7"/>
  <c r="D324" i="7"/>
  <c r="C324" i="7"/>
  <c r="B324" i="7"/>
  <c r="H323" i="7"/>
  <c r="G323" i="7"/>
  <c r="F323" i="7"/>
  <c r="E323" i="7"/>
  <c r="D323" i="7"/>
  <c r="C323" i="7"/>
  <c r="B323" i="7"/>
  <c r="H322" i="7"/>
  <c r="G322" i="7"/>
  <c r="F322" i="7"/>
  <c r="E322" i="7"/>
  <c r="D322" i="7"/>
  <c r="C322" i="7"/>
  <c r="B322" i="7"/>
  <c r="H321" i="7"/>
  <c r="G321" i="7"/>
  <c r="F321" i="7"/>
  <c r="E321" i="7"/>
  <c r="D321" i="7"/>
  <c r="C321" i="7"/>
  <c r="B321" i="7"/>
  <c r="H320" i="7"/>
  <c r="G320" i="7"/>
  <c r="F320" i="7"/>
  <c r="E320" i="7"/>
  <c r="D320" i="7"/>
  <c r="C320" i="7"/>
  <c r="B320" i="7"/>
  <c r="H319" i="7"/>
  <c r="G319" i="7"/>
  <c r="F319" i="7"/>
  <c r="E319" i="7"/>
  <c r="D319" i="7"/>
  <c r="C319" i="7"/>
  <c r="B319" i="7"/>
  <c r="H318" i="7"/>
  <c r="G318" i="7"/>
  <c r="F318" i="7"/>
  <c r="E318" i="7"/>
  <c r="D318" i="7"/>
  <c r="C318" i="7"/>
  <c r="B318" i="7"/>
  <c r="H317" i="7"/>
  <c r="G317" i="7"/>
  <c r="F317" i="7"/>
  <c r="E317" i="7"/>
  <c r="D317" i="7"/>
  <c r="C317" i="7"/>
  <c r="B317" i="7"/>
  <c r="H316" i="7"/>
  <c r="G316" i="7"/>
  <c r="F316" i="7"/>
  <c r="E316" i="7"/>
  <c r="D316" i="7"/>
  <c r="C316" i="7"/>
  <c r="B316" i="7"/>
  <c r="H315" i="7"/>
  <c r="G315" i="7"/>
  <c r="F315" i="7"/>
  <c r="E315" i="7"/>
  <c r="D315" i="7"/>
  <c r="C315" i="7"/>
  <c r="B315" i="7"/>
  <c r="H314" i="7"/>
  <c r="G314" i="7"/>
  <c r="F314" i="7"/>
  <c r="E314" i="7"/>
  <c r="D314" i="7"/>
  <c r="C314" i="7"/>
  <c r="B314" i="7"/>
  <c r="H313" i="7"/>
  <c r="G313" i="7"/>
  <c r="F313" i="7"/>
  <c r="E313" i="7"/>
  <c r="D313" i="7"/>
  <c r="C313" i="7"/>
  <c r="B313" i="7"/>
  <c r="H312" i="7"/>
  <c r="G312" i="7"/>
  <c r="F312" i="7"/>
  <c r="E312" i="7"/>
  <c r="D312" i="7"/>
  <c r="C312" i="7"/>
  <c r="B312" i="7"/>
  <c r="H311" i="7"/>
  <c r="G311" i="7"/>
  <c r="F311" i="7"/>
  <c r="E311" i="7"/>
  <c r="D311" i="7"/>
  <c r="C311" i="7"/>
  <c r="B311" i="7"/>
  <c r="H310" i="7"/>
  <c r="G310" i="7"/>
  <c r="F310" i="7"/>
  <c r="E310" i="7"/>
  <c r="D310" i="7"/>
  <c r="C310" i="7"/>
  <c r="B310" i="7"/>
  <c r="H309" i="7"/>
  <c r="G309" i="7"/>
  <c r="F309" i="7"/>
  <c r="E309" i="7"/>
  <c r="D309" i="7"/>
  <c r="C309" i="7"/>
  <c r="B309" i="7"/>
  <c r="H308" i="7"/>
  <c r="G308" i="7"/>
  <c r="F308" i="7"/>
  <c r="E308" i="7"/>
  <c r="D308" i="7"/>
  <c r="C308" i="7"/>
  <c r="B308" i="7"/>
  <c r="H307" i="7"/>
  <c r="G307" i="7"/>
  <c r="F307" i="7"/>
  <c r="E307" i="7"/>
  <c r="D307" i="7"/>
  <c r="C307" i="7"/>
  <c r="B307" i="7"/>
  <c r="H306" i="7"/>
  <c r="G306" i="7"/>
  <c r="F306" i="7"/>
  <c r="E306" i="7"/>
  <c r="D306" i="7"/>
  <c r="C306" i="7"/>
  <c r="B306" i="7"/>
  <c r="H305" i="7"/>
  <c r="G305" i="7"/>
  <c r="F305" i="7"/>
  <c r="E305" i="7"/>
  <c r="D305" i="7"/>
  <c r="C305" i="7"/>
  <c r="B305" i="7"/>
  <c r="H304" i="7"/>
  <c r="G304" i="7"/>
  <c r="F304" i="7"/>
  <c r="E304" i="7"/>
  <c r="D304" i="7"/>
  <c r="C304" i="7"/>
  <c r="B304" i="7"/>
  <c r="H303" i="7"/>
  <c r="G303" i="7"/>
  <c r="F303" i="7"/>
  <c r="E303" i="7"/>
  <c r="D303" i="7"/>
  <c r="C303" i="7"/>
  <c r="B303" i="7"/>
  <c r="H302" i="7"/>
  <c r="G302" i="7"/>
  <c r="F302" i="7"/>
  <c r="E302" i="7"/>
  <c r="D302" i="7"/>
  <c r="C302" i="7"/>
  <c r="B302" i="7"/>
  <c r="H301" i="7"/>
  <c r="G301" i="7"/>
  <c r="F301" i="7"/>
  <c r="E301" i="7"/>
  <c r="D301" i="7"/>
  <c r="C301" i="7"/>
  <c r="B301" i="7"/>
  <c r="H300" i="7"/>
  <c r="G300" i="7"/>
  <c r="F300" i="7"/>
  <c r="E300" i="7"/>
  <c r="D300" i="7"/>
  <c r="C300" i="7"/>
  <c r="B300" i="7"/>
  <c r="H299" i="7"/>
  <c r="G299" i="7"/>
  <c r="F299" i="7"/>
  <c r="E299" i="7"/>
  <c r="D299" i="7"/>
  <c r="C299" i="7"/>
  <c r="B299" i="7"/>
  <c r="H298" i="7"/>
  <c r="G298" i="7"/>
  <c r="F298" i="7"/>
  <c r="E298" i="7"/>
  <c r="D298" i="7"/>
  <c r="C298" i="7"/>
  <c r="B298" i="7"/>
  <c r="H297" i="7"/>
  <c r="G297" i="7"/>
  <c r="F297" i="7"/>
  <c r="E297" i="7"/>
  <c r="D297" i="7"/>
  <c r="C297" i="7"/>
  <c r="B297" i="7"/>
  <c r="H296" i="7"/>
  <c r="G296" i="7"/>
  <c r="F296" i="7"/>
  <c r="E296" i="7"/>
  <c r="D296" i="7"/>
  <c r="C296" i="7"/>
  <c r="B296" i="7"/>
  <c r="H295" i="7"/>
  <c r="G295" i="7"/>
  <c r="F295" i="7"/>
  <c r="E295" i="7"/>
  <c r="D295" i="7"/>
  <c r="C295" i="7"/>
  <c r="B295" i="7"/>
  <c r="H294" i="7"/>
  <c r="G294" i="7"/>
  <c r="F294" i="7"/>
  <c r="E294" i="7"/>
  <c r="D294" i="7"/>
  <c r="C294" i="7"/>
  <c r="B294" i="7"/>
  <c r="H293" i="7"/>
  <c r="G293" i="7"/>
  <c r="F293" i="7"/>
  <c r="E293" i="7"/>
  <c r="D293" i="7"/>
  <c r="C293" i="7"/>
  <c r="B293" i="7"/>
  <c r="H292" i="7"/>
  <c r="G292" i="7"/>
  <c r="F292" i="7"/>
  <c r="E292" i="7"/>
  <c r="D292" i="7"/>
  <c r="C292" i="7"/>
  <c r="B292" i="7"/>
  <c r="H291" i="7"/>
  <c r="G291" i="7"/>
  <c r="F291" i="7"/>
  <c r="E291" i="7"/>
  <c r="D291" i="7"/>
  <c r="C291" i="7"/>
  <c r="B291" i="7"/>
  <c r="H290" i="7"/>
  <c r="G290" i="7"/>
  <c r="F290" i="7"/>
  <c r="E290" i="7"/>
  <c r="D290" i="7"/>
  <c r="C290" i="7"/>
  <c r="B290" i="7"/>
  <c r="H289" i="7"/>
  <c r="G289" i="7"/>
  <c r="F289" i="7"/>
  <c r="E289" i="7"/>
  <c r="D289" i="7"/>
  <c r="C289" i="7"/>
  <c r="B289" i="7"/>
  <c r="H288" i="7"/>
  <c r="G288" i="7"/>
  <c r="F288" i="7"/>
  <c r="E288" i="7"/>
  <c r="D288" i="7"/>
  <c r="C288" i="7"/>
  <c r="B288" i="7"/>
  <c r="H287" i="7"/>
  <c r="G287" i="7"/>
  <c r="F287" i="7"/>
  <c r="E287" i="7"/>
  <c r="D287" i="7"/>
  <c r="C287" i="7"/>
  <c r="B287" i="7"/>
  <c r="H286" i="7"/>
  <c r="G286" i="7"/>
  <c r="F286" i="7"/>
  <c r="E286" i="7"/>
  <c r="D286" i="7"/>
  <c r="C286" i="7"/>
  <c r="B286" i="7"/>
  <c r="H285" i="7"/>
  <c r="G285" i="7"/>
  <c r="F285" i="7"/>
  <c r="E285" i="7"/>
  <c r="D285" i="7"/>
  <c r="C285" i="7"/>
  <c r="B285" i="7"/>
  <c r="H284" i="7"/>
  <c r="G284" i="7"/>
  <c r="F284" i="7"/>
  <c r="E284" i="7"/>
  <c r="D284" i="7"/>
  <c r="C284" i="7"/>
  <c r="B284" i="7"/>
  <c r="H283" i="7"/>
  <c r="G283" i="7"/>
  <c r="F283" i="7"/>
  <c r="E283" i="7"/>
  <c r="D283" i="7"/>
  <c r="C283" i="7"/>
  <c r="B283" i="7"/>
  <c r="H282" i="7"/>
  <c r="G282" i="7"/>
  <c r="F282" i="7"/>
  <c r="E282" i="7"/>
  <c r="D282" i="7"/>
  <c r="C282" i="7"/>
  <c r="B282" i="7"/>
  <c r="H281" i="7"/>
  <c r="G281" i="7"/>
  <c r="F281" i="7"/>
  <c r="E281" i="7"/>
  <c r="D281" i="7"/>
  <c r="C281" i="7"/>
  <c r="B281" i="7"/>
  <c r="H280" i="7"/>
  <c r="G280" i="7"/>
  <c r="F280" i="7"/>
  <c r="E280" i="7"/>
  <c r="D280" i="7"/>
  <c r="C280" i="7"/>
  <c r="B280" i="7"/>
  <c r="H279" i="7"/>
  <c r="G279" i="7"/>
  <c r="F279" i="7"/>
  <c r="E279" i="7"/>
  <c r="D279" i="7"/>
  <c r="C279" i="7"/>
  <c r="B279" i="7"/>
  <c r="H278" i="7"/>
  <c r="G278" i="7"/>
  <c r="F278" i="7"/>
  <c r="E278" i="7"/>
  <c r="D278" i="7"/>
  <c r="C278" i="7"/>
  <c r="B278" i="7"/>
  <c r="H277" i="7"/>
  <c r="G277" i="7"/>
  <c r="F277" i="7"/>
  <c r="E277" i="7"/>
  <c r="D277" i="7"/>
  <c r="C277" i="7"/>
  <c r="B277" i="7"/>
  <c r="H276" i="7"/>
  <c r="G276" i="7"/>
  <c r="F276" i="7"/>
  <c r="E276" i="7"/>
  <c r="D276" i="7"/>
  <c r="C276" i="7"/>
  <c r="B276" i="7"/>
  <c r="H275" i="7"/>
  <c r="G275" i="7"/>
  <c r="F275" i="7"/>
  <c r="E275" i="7"/>
  <c r="D275" i="7"/>
  <c r="C275" i="7"/>
  <c r="B275" i="7"/>
  <c r="H274" i="7"/>
  <c r="G274" i="7"/>
  <c r="F274" i="7"/>
  <c r="E274" i="7"/>
  <c r="D274" i="7"/>
  <c r="C274" i="7"/>
  <c r="B274" i="7"/>
  <c r="H273" i="7"/>
  <c r="G273" i="7"/>
  <c r="F273" i="7"/>
  <c r="E273" i="7"/>
  <c r="D273" i="7"/>
  <c r="C273" i="7"/>
  <c r="B273" i="7"/>
  <c r="H272" i="7"/>
  <c r="G272" i="7"/>
  <c r="F272" i="7"/>
  <c r="E272" i="7"/>
  <c r="D272" i="7"/>
  <c r="C272" i="7"/>
  <c r="B272" i="7"/>
  <c r="H271" i="7"/>
  <c r="G271" i="7"/>
  <c r="F271" i="7"/>
  <c r="E271" i="7"/>
  <c r="D271" i="7"/>
  <c r="C271" i="7"/>
  <c r="B271" i="7"/>
  <c r="H270" i="7"/>
  <c r="G270" i="7"/>
  <c r="F270" i="7"/>
  <c r="E270" i="7"/>
  <c r="D270" i="7"/>
  <c r="C270" i="7"/>
  <c r="B270" i="7"/>
  <c r="H269" i="7"/>
  <c r="G269" i="7"/>
  <c r="F269" i="7"/>
  <c r="E269" i="7"/>
  <c r="D269" i="7"/>
  <c r="C269" i="7"/>
  <c r="B269" i="7"/>
  <c r="H268" i="7"/>
  <c r="G268" i="7"/>
  <c r="F268" i="7"/>
  <c r="E268" i="7"/>
  <c r="D268" i="7"/>
  <c r="C268" i="7"/>
  <c r="B268" i="7"/>
  <c r="H267" i="7"/>
  <c r="G267" i="7"/>
  <c r="F267" i="7"/>
  <c r="E267" i="7"/>
  <c r="D267" i="7"/>
  <c r="C267" i="7"/>
  <c r="B267" i="7"/>
  <c r="H266" i="7"/>
  <c r="G266" i="7"/>
  <c r="F266" i="7"/>
  <c r="E266" i="7"/>
  <c r="D266" i="7"/>
  <c r="C266" i="7"/>
  <c r="B266" i="7"/>
  <c r="H265" i="7"/>
  <c r="G265" i="7"/>
  <c r="F265" i="7"/>
  <c r="E265" i="7"/>
  <c r="D265" i="7"/>
  <c r="C265" i="7"/>
  <c r="B265" i="7"/>
  <c r="H264" i="7"/>
  <c r="G264" i="7"/>
  <c r="F264" i="7"/>
  <c r="E264" i="7"/>
  <c r="D264" i="7"/>
  <c r="C264" i="7"/>
  <c r="B264" i="7"/>
  <c r="H263" i="7"/>
  <c r="G263" i="7"/>
  <c r="F263" i="7"/>
  <c r="E263" i="7"/>
  <c r="D263" i="7"/>
  <c r="C263" i="7"/>
  <c r="B263" i="7"/>
  <c r="H262" i="7"/>
  <c r="G262" i="7"/>
  <c r="F262" i="7"/>
  <c r="E262" i="7"/>
  <c r="D262" i="7"/>
  <c r="C262" i="7"/>
  <c r="B262" i="7"/>
  <c r="H261" i="7"/>
  <c r="G261" i="7"/>
  <c r="F261" i="7"/>
  <c r="E261" i="7"/>
  <c r="D261" i="7"/>
  <c r="C261" i="7"/>
  <c r="B261" i="7"/>
  <c r="H260" i="7"/>
  <c r="G260" i="7"/>
  <c r="F260" i="7"/>
  <c r="E260" i="7"/>
  <c r="D260" i="7"/>
  <c r="C260" i="7"/>
  <c r="B260" i="7"/>
  <c r="H259" i="7"/>
  <c r="G259" i="7"/>
  <c r="F259" i="7"/>
  <c r="E259" i="7"/>
  <c r="D259" i="7"/>
  <c r="C259" i="7"/>
  <c r="B259" i="7"/>
  <c r="H258" i="7"/>
  <c r="G258" i="7"/>
  <c r="F258" i="7"/>
  <c r="E258" i="7"/>
  <c r="D258" i="7"/>
  <c r="C258" i="7"/>
  <c r="B258" i="7"/>
  <c r="H257" i="7"/>
  <c r="G257" i="7"/>
  <c r="F257" i="7"/>
  <c r="E257" i="7"/>
  <c r="D257" i="7"/>
  <c r="C257" i="7"/>
  <c r="B257" i="7"/>
  <c r="H256" i="7"/>
  <c r="G256" i="7"/>
  <c r="F256" i="7"/>
  <c r="E256" i="7"/>
  <c r="D256" i="7"/>
  <c r="C256" i="7"/>
  <c r="B256" i="7"/>
  <c r="H255" i="7"/>
  <c r="G255" i="7"/>
  <c r="F255" i="7"/>
  <c r="E255" i="7"/>
  <c r="D255" i="7"/>
  <c r="C255" i="7"/>
  <c r="B255" i="7"/>
  <c r="H254" i="7"/>
  <c r="G254" i="7"/>
  <c r="F254" i="7"/>
  <c r="E254" i="7"/>
  <c r="D254" i="7"/>
  <c r="C254" i="7"/>
  <c r="B254" i="7"/>
  <c r="H253" i="7"/>
  <c r="G253" i="7"/>
  <c r="F253" i="7"/>
  <c r="E253" i="7"/>
  <c r="D253" i="7"/>
  <c r="C253" i="7"/>
  <c r="B253" i="7"/>
  <c r="H252" i="7"/>
  <c r="G252" i="7"/>
  <c r="F252" i="7"/>
  <c r="E252" i="7"/>
  <c r="D252" i="7"/>
  <c r="C252" i="7"/>
  <c r="B252" i="7"/>
  <c r="H251" i="7"/>
  <c r="G251" i="7"/>
  <c r="F251" i="7"/>
  <c r="E251" i="7"/>
  <c r="D251" i="7"/>
  <c r="C251" i="7"/>
  <c r="B251" i="7"/>
  <c r="H250" i="7"/>
  <c r="G250" i="7"/>
  <c r="F250" i="7"/>
  <c r="E250" i="7"/>
  <c r="D250" i="7"/>
  <c r="C250" i="7"/>
  <c r="B250" i="7"/>
  <c r="H249" i="7"/>
  <c r="G249" i="7"/>
  <c r="F249" i="7"/>
  <c r="E249" i="7"/>
  <c r="D249" i="7"/>
  <c r="C249" i="7"/>
  <c r="B249" i="7"/>
  <c r="H248" i="7"/>
  <c r="G248" i="7"/>
  <c r="F248" i="7"/>
  <c r="E248" i="7"/>
  <c r="D248" i="7"/>
  <c r="C248" i="7"/>
  <c r="B248" i="7"/>
  <c r="H247" i="7"/>
  <c r="G247" i="7"/>
  <c r="F247" i="7"/>
  <c r="E247" i="7"/>
  <c r="D247" i="7"/>
  <c r="C247" i="7"/>
  <c r="B247" i="7"/>
  <c r="H246" i="7"/>
  <c r="G246" i="7"/>
  <c r="F246" i="7"/>
  <c r="E246" i="7"/>
  <c r="D246" i="7"/>
  <c r="C246" i="7"/>
  <c r="B246" i="7"/>
  <c r="H245" i="7"/>
  <c r="G245" i="7"/>
  <c r="F245" i="7"/>
  <c r="E245" i="7"/>
  <c r="D245" i="7"/>
  <c r="C245" i="7"/>
  <c r="B245" i="7"/>
  <c r="H244" i="7"/>
  <c r="G244" i="7"/>
  <c r="F244" i="7"/>
  <c r="E244" i="7"/>
  <c r="D244" i="7"/>
  <c r="C244" i="7"/>
  <c r="B244" i="7"/>
  <c r="H243" i="7"/>
  <c r="G243" i="7"/>
  <c r="F243" i="7"/>
  <c r="E243" i="7"/>
  <c r="D243" i="7"/>
  <c r="C243" i="7"/>
  <c r="B243" i="7"/>
  <c r="H242" i="7"/>
  <c r="G242" i="7"/>
  <c r="F242" i="7"/>
  <c r="E242" i="7"/>
  <c r="D242" i="7"/>
  <c r="C242" i="7"/>
  <c r="B242" i="7"/>
  <c r="H241" i="7"/>
  <c r="G241" i="7"/>
  <c r="F241" i="7"/>
  <c r="E241" i="7"/>
  <c r="D241" i="7"/>
  <c r="C241" i="7"/>
  <c r="B241" i="7"/>
  <c r="H240" i="7"/>
  <c r="G240" i="7"/>
  <c r="F240" i="7"/>
  <c r="E240" i="7"/>
  <c r="D240" i="7"/>
  <c r="C240" i="7"/>
  <c r="B240" i="7"/>
  <c r="H239" i="7"/>
  <c r="G239" i="7"/>
  <c r="F239" i="7"/>
  <c r="E239" i="7"/>
  <c r="D239" i="7"/>
  <c r="C239" i="7"/>
  <c r="B239" i="7"/>
  <c r="H238" i="7"/>
  <c r="G238" i="7"/>
  <c r="F238" i="7"/>
  <c r="E238" i="7"/>
  <c r="D238" i="7"/>
  <c r="C238" i="7"/>
  <c r="B238" i="7"/>
  <c r="H237" i="7"/>
  <c r="G237" i="7"/>
  <c r="F237" i="7"/>
  <c r="E237" i="7"/>
  <c r="D237" i="7"/>
  <c r="C237" i="7"/>
  <c r="B237" i="7"/>
  <c r="H236" i="7"/>
  <c r="G236" i="7"/>
  <c r="F236" i="7"/>
  <c r="E236" i="7"/>
  <c r="D236" i="7"/>
  <c r="C236" i="7"/>
  <c r="B236" i="7"/>
  <c r="H235" i="7"/>
  <c r="G235" i="7"/>
  <c r="F235" i="7"/>
  <c r="E235" i="7"/>
  <c r="D235" i="7"/>
  <c r="C235" i="7"/>
  <c r="B235" i="7"/>
  <c r="H234" i="7"/>
  <c r="G234" i="7"/>
  <c r="D234" i="7"/>
  <c r="C234" i="7"/>
  <c r="B234" i="7"/>
  <c r="H233" i="7"/>
  <c r="G233" i="7"/>
  <c r="F233" i="7"/>
  <c r="E233" i="7"/>
  <c r="D233" i="7"/>
  <c r="C233" i="7"/>
  <c r="B233" i="7"/>
  <c r="H232" i="7"/>
  <c r="G232" i="7"/>
  <c r="F232" i="7"/>
  <c r="E232" i="7"/>
  <c r="D232" i="7"/>
  <c r="C232" i="7"/>
  <c r="B232" i="7"/>
  <c r="H231" i="7"/>
  <c r="G231" i="7"/>
  <c r="F231" i="7"/>
  <c r="E231" i="7"/>
  <c r="D231" i="7"/>
  <c r="C231" i="7"/>
  <c r="B231" i="7"/>
  <c r="H230" i="7"/>
  <c r="G230" i="7"/>
  <c r="F230" i="7"/>
  <c r="E230" i="7"/>
  <c r="D230" i="7"/>
  <c r="C230" i="7"/>
  <c r="B230" i="7"/>
  <c r="H229" i="7"/>
  <c r="G229" i="7"/>
  <c r="F229" i="7"/>
  <c r="E229" i="7"/>
  <c r="D229" i="7"/>
  <c r="C229" i="7"/>
  <c r="B229" i="7"/>
  <c r="H228" i="7"/>
  <c r="G228" i="7"/>
  <c r="F228" i="7"/>
  <c r="E228" i="7"/>
  <c r="D228" i="7"/>
  <c r="C228" i="7"/>
  <c r="B228" i="7"/>
  <c r="H227" i="7"/>
  <c r="G227" i="7"/>
  <c r="F227" i="7"/>
  <c r="E227" i="7"/>
  <c r="D227" i="7"/>
  <c r="C227" i="7"/>
  <c r="B227" i="7"/>
  <c r="H226" i="7"/>
  <c r="G226" i="7"/>
  <c r="F226" i="7"/>
  <c r="E226" i="7"/>
  <c r="D226" i="7"/>
  <c r="C226" i="7"/>
  <c r="B226" i="7"/>
  <c r="H225" i="7"/>
  <c r="G225" i="7"/>
  <c r="F225" i="7"/>
  <c r="E225" i="7"/>
  <c r="D225" i="7"/>
  <c r="C225" i="7"/>
  <c r="B225" i="7"/>
  <c r="H224" i="7"/>
  <c r="G224" i="7"/>
  <c r="F224" i="7"/>
  <c r="E224" i="7"/>
  <c r="D224" i="7"/>
  <c r="C224" i="7"/>
  <c r="B224" i="7"/>
  <c r="H223" i="7"/>
  <c r="G223" i="7"/>
  <c r="F223" i="7"/>
  <c r="E223" i="7"/>
  <c r="D223" i="7"/>
  <c r="C223" i="7"/>
  <c r="B223" i="7"/>
  <c r="H222" i="7"/>
  <c r="G222" i="7"/>
  <c r="F222" i="7"/>
  <c r="E222" i="7"/>
  <c r="D222" i="7"/>
  <c r="C222" i="7"/>
  <c r="B222" i="7"/>
  <c r="H221" i="7"/>
  <c r="G221" i="7"/>
  <c r="F221" i="7"/>
  <c r="E221" i="7"/>
  <c r="D221" i="7"/>
  <c r="C221" i="7"/>
  <c r="B221" i="7"/>
  <c r="H220" i="7"/>
  <c r="G220" i="7"/>
  <c r="F220" i="7"/>
  <c r="E220" i="7"/>
  <c r="D220" i="7"/>
  <c r="C220" i="7"/>
  <c r="B220" i="7"/>
  <c r="H219" i="7"/>
  <c r="G219" i="7"/>
  <c r="F219" i="7"/>
  <c r="E219" i="7"/>
  <c r="D219" i="7"/>
  <c r="C219" i="7"/>
  <c r="B219" i="7"/>
  <c r="H218" i="7"/>
  <c r="G218" i="7"/>
  <c r="F218" i="7"/>
  <c r="E218" i="7"/>
  <c r="D218" i="7"/>
  <c r="C218" i="7"/>
  <c r="B218" i="7"/>
  <c r="H217" i="7"/>
  <c r="G217" i="7"/>
  <c r="F217" i="7"/>
  <c r="E217" i="7"/>
  <c r="D217" i="7"/>
  <c r="C217" i="7"/>
  <c r="B217" i="7"/>
  <c r="H216" i="7"/>
  <c r="G216" i="7"/>
  <c r="F216" i="7"/>
  <c r="E216" i="7"/>
  <c r="D216" i="7"/>
  <c r="C216" i="7"/>
  <c r="B216" i="7"/>
  <c r="H215" i="7"/>
  <c r="G215" i="7"/>
  <c r="F215" i="7"/>
  <c r="E215" i="7"/>
  <c r="D215" i="7"/>
  <c r="C215" i="7"/>
  <c r="B215" i="7"/>
  <c r="H214" i="7"/>
  <c r="G214" i="7"/>
  <c r="F214" i="7"/>
  <c r="E214" i="7"/>
  <c r="D214" i="7"/>
  <c r="C214" i="7"/>
  <c r="B214" i="7"/>
  <c r="H213" i="7"/>
  <c r="G213" i="7"/>
  <c r="F213" i="7"/>
  <c r="E213" i="7"/>
  <c r="D213" i="7"/>
  <c r="C213" i="7"/>
  <c r="B213" i="7"/>
  <c r="H212" i="7"/>
  <c r="G212" i="7"/>
  <c r="F212" i="7"/>
  <c r="E212" i="7"/>
  <c r="D212" i="7"/>
  <c r="C212" i="7"/>
  <c r="B212" i="7"/>
  <c r="H211" i="7"/>
  <c r="G211" i="7"/>
  <c r="F211" i="7"/>
  <c r="E211" i="7"/>
  <c r="D211" i="7"/>
  <c r="C211" i="7"/>
  <c r="B211" i="7"/>
  <c r="H210" i="7"/>
  <c r="G210" i="7"/>
  <c r="D210" i="7"/>
  <c r="C210" i="7"/>
  <c r="B210" i="7"/>
  <c r="H209" i="7"/>
  <c r="G209" i="7"/>
  <c r="D209" i="7"/>
  <c r="C209" i="7"/>
  <c r="B209" i="7"/>
  <c r="H208" i="7"/>
  <c r="G208" i="7"/>
  <c r="D208" i="7"/>
  <c r="C208" i="7"/>
  <c r="B208" i="7"/>
  <c r="H207" i="7"/>
  <c r="G207" i="7"/>
  <c r="F207" i="7"/>
  <c r="E207" i="7"/>
  <c r="D207" i="7"/>
  <c r="C207" i="7"/>
  <c r="B207" i="7"/>
  <c r="H206" i="7"/>
  <c r="G206" i="7"/>
  <c r="F206" i="7"/>
  <c r="E206" i="7"/>
  <c r="D206" i="7"/>
  <c r="C206" i="7"/>
  <c r="B206" i="7"/>
  <c r="H205" i="7"/>
  <c r="G205" i="7"/>
  <c r="F205" i="7"/>
  <c r="E205" i="7"/>
  <c r="D205" i="7"/>
  <c r="C205" i="7"/>
  <c r="B205" i="7"/>
  <c r="H204" i="7"/>
  <c r="G204" i="7"/>
  <c r="F204" i="7"/>
  <c r="E204" i="7"/>
  <c r="D204" i="7"/>
  <c r="C204" i="7"/>
  <c r="B204" i="7"/>
  <c r="H203" i="7"/>
  <c r="G203" i="7"/>
  <c r="F203" i="7"/>
  <c r="E203" i="7"/>
  <c r="D203" i="7"/>
  <c r="C203" i="7"/>
  <c r="B203" i="7"/>
  <c r="H202" i="7"/>
  <c r="G202" i="7"/>
  <c r="F202" i="7"/>
  <c r="E202" i="7"/>
  <c r="D202" i="7"/>
  <c r="C202" i="7"/>
  <c r="B202" i="7"/>
  <c r="H201" i="7"/>
  <c r="G201" i="7"/>
  <c r="F201" i="7"/>
  <c r="E201" i="7"/>
  <c r="D201" i="7"/>
  <c r="C201" i="7"/>
  <c r="B201" i="7"/>
  <c r="H200" i="7"/>
  <c r="G200" i="7"/>
  <c r="F200" i="7"/>
  <c r="E200" i="7"/>
  <c r="D200" i="7"/>
  <c r="C200" i="7"/>
  <c r="B200" i="7"/>
  <c r="H199" i="7"/>
  <c r="G199" i="7"/>
  <c r="F199" i="7"/>
  <c r="E199" i="7"/>
  <c r="D199" i="7"/>
  <c r="C199" i="7"/>
  <c r="B199" i="7"/>
  <c r="H198" i="7"/>
  <c r="G198" i="7"/>
  <c r="F198" i="7"/>
  <c r="E198" i="7"/>
  <c r="D198" i="7"/>
  <c r="C198" i="7"/>
  <c r="B198" i="7"/>
  <c r="H197" i="7"/>
  <c r="G197" i="7"/>
  <c r="F197" i="7"/>
  <c r="E197" i="7"/>
  <c r="D197" i="7"/>
  <c r="C197" i="7"/>
  <c r="B197" i="7"/>
  <c r="H196" i="7"/>
  <c r="G196" i="7"/>
  <c r="F196" i="7"/>
  <c r="E196" i="7"/>
  <c r="D196" i="7"/>
  <c r="C196" i="7"/>
  <c r="B196" i="7"/>
  <c r="H195" i="7"/>
  <c r="G195" i="7"/>
  <c r="F195" i="7"/>
  <c r="E195" i="7"/>
  <c r="D195" i="7"/>
  <c r="C195" i="7"/>
  <c r="B195" i="7"/>
  <c r="H194" i="7"/>
  <c r="G194" i="7"/>
  <c r="F194" i="7"/>
  <c r="E194" i="7"/>
  <c r="D194" i="7"/>
  <c r="C194" i="7"/>
  <c r="B194" i="7"/>
  <c r="H193" i="7"/>
  <c r="G193" i="7"/>
  <c r="F193" i="7"/>
  <c r="E193" i="7"/>
  <c r="D193" i="7"/>
  <c r="C193" i="7"/>
  <c r="B193" i="7"/>
  <c r="H192" i="7"/>
  <c r="G192" i="7"/>
  <c r="F192" i="7"/>
  <c r="E192" i="7"/>
  <c r="D192" i="7"/>
  <c r="C192" i="7"/>
  <c r="B192" i="7"/>
  <c r="H191" i="7"/>
  <c r="G191" i="7"/>
  <c r="F191" i="7"/>
  <c r="E191" i="7"/>
  <c r="D191" i="7"/>
  <c r="C191" i="7"/>
  <c r="B191" i="7"/>
  <c r="H190" i="7"/>
  <c r="G190" i="7"/>
  <c r="F190" i="7"/>
  <c r="E190" i="7"/>
  <c r="D190" i="7"/>
  <c r="C190" i="7"/>
  <c r="B190" i="7"/>
  <c r="H189" i="7"/>
  <c r="G189" i="7"/>
  <c r="F189" i="7"/>
  <c r="E189" i="7"/>
  <c r="D189" i="7"/>
  <c r="C189" i="7"/>
  <c r="B189" i="7"/>
  <c r="H188" i="7"/>
  <c r="G188" i="7"/>
  <c r="F188" i="7"/>
  <c r="E188" i="7"/>
  <c r="D188" i="7"/>
  <c r="C188" i="7"/>
  <c r="B188" i="7"/>
  <c r="H187" i="7"/>
  <c r="G187" i="7"/>
  <c r="F187" i="7"/>
  <c r="E187" i="7"/>
  <c r="D187" i="7"/>
  <c r="C187" i="7"/>
  <c r="B187" i="7"/>
  <c r="H186" i="7"/>
  <c r="G186" i="7"/>
  <c r="F186" i="7"/>
  <c r="E186" i="7"/>
  <c r="D186" i="7"/>
  <c r="C186" i="7"/>
  <c r="B186" i="7"/>
  <c r="H185" i="7"/>
  <c r="G185" i="7"/>
  <c r="F185" i="7"/>
  <c r="E185" i="7"/>
  <c r="D185" i="7"/>
  <c r="C185" i="7"/>
  <c r="B185" i="7"/>
  <c r="H184" i="7"/>
  <c r="G184" i="7"/>
  <c r="F184" i="7"/>
  <c r="E184" i="7"/>
  <c r="D184" i="7"/>
  <c r="C184" i="7"/>
  <c r="B184" i="7"/>
  <c r="H183" i="7"/>
  <c r="G183" i="7"/>
  <c r="F183" i="7"/>
  <c r="E183" i="7"/>
  <c r="D183" i="7"/>
  <c r="C183" i="7"/>
  <c r="B183" i="7"/>
  <c r="H182" i="7"/>
  <c r="G182" i="7"/>
  <c r="F182" i="7"/>
  <c r="E182" i="7"/>
  <c r="D182" i="7"/>
  <c r="C182" i="7"/>
  <c r="B182" i="7"/>
  <c r="H181" i="7"/>
  <c r="G181" i="7"/>
  <c r="F181" i="7"/>
  <c r="E181" i="7"/>
  <c r="D181" i="7"/>
  <c r="C181" i="7"/>
  <c r="B181" i="7"/>
  <c r="H180" i="7"/>
  <c r="G180" i="7"/>
  <c r="F180" i="7"/>
  <c r="E180" i="7"/>
  <c r="D180" i="7"/>
  <c r="C180" i="7"/>
  <c r="B180" i="7"/>
  <c r="H179" i="7"/>
  <c r="G179" i="7"/>
  <c r="F179" i="7"/>
  <c r="E179" i="7"/>
  <c r="D179" i="7"/>
  <c r="C179" i="7"/>
  <c r="B179" i="7"/>
  <c r="H178" i="7"/>
  <c r="G178" i="7"/>
  <c r="F178" i="7"/>
  <c r="E178" i="7"/>
  <c r="D178" i="7"/>
  <c r="C178" i="7"/>
  <c r="B178" i="7"/>
  <c r="H177" i="7"/>
  <c r="G177" i="7"/>
  <c r="F177" i="7"/>
  <c r="E177" i="7"/>
  <c r="D177" i="7"/>
  <c r="C177" i="7"/>
  <c r="B177" i="7"/>
  <c r="H176" i="7"/>
  <c r="G176" i="7"/>
  <c r="F176" i="7"/>
  <c r="E176" i="7"/>
  <c r="D176" i="7"/>
  <c r="C176" i="7"/>
  <c r="B176" i="7"/>
  <c r="H175" i="7"/>
  <c r="G175" i="7"/>
  <c r="F175" i="7"/>
  <c r="E175" i="7"/>
  <c r="D175" i="7"/>
  <c r="C175" i="7"/>
  <c r="B175" i="7"/>
  <c r="H174" i="7"/>
  <c r="G174" i="7"/>
  <c r="F174" i="7"/>
  <c r="E174" i="7"/>
  <c r="D174" i="7"/>
  <c r="C174" i="7"/>
  <c r="B174" i="7"/>
  <c r="H173" i="7"/>
  <c r="G173" i="7"/>
  <c r="F173" i="7"/>
  <c r="E173" i="7"/>
  <c r="D173" i="7"/>
  <c r="C173" i="7"/>
  <c r="B173" i="7"/>
  <c r="H172" i="7"/>
  <c r="G172" i="7"/>
  <c r="F172" i="7"/>
  <c r="E172" i="7"/>
  <c r="D172" i="7"/>
  <c r="C172" i="7"/>
  <c r="B172" i="7"/>
  <c r="H171" i="7"/>
  <c r="G171" i="7"/>
  <c r="F171" i="7"/>
  <c r="E171" i="7"/>
  <c r="D171" i="7"/>
  <c r="C171" i="7"/>
  <c r="B171" i="7"/>
  <c r="H170" i="7"/>
  <c r="G170" i="7"/>
  <c r="F170" i="7"/>
  <c r="E170" i="7"/>
  <c r="D170" i="7"/>
  <c r="C170" i="7"/>
  <c r="B170" i="7"/>
  <c r="H169" i="7"/>
  <c r="G169" i="7"/>
  <c r="F169" i="7"/>
  <c r="E169" i="7"/>
  <c r="D169" i="7"/>
  <c r="C169" i="7"/>
  <c r="B169" i="7"/>
  <c r="H168" i="7"/>
  <c r="G168" i="7"/>
  <c r="F168" i="7"/>
  <c r="E168" i="7"/>
  <c r="D168" i="7"/>
  <c r="C168" i="7"/>
  <c r="B168" i="7"/>
  <c r="H167" i="7"/>
  <c r="G167" i="7"/>
  <c r="F167" i="7"/>
  <c r="E167" i="7"/>
  <c r="D167" i="7"/>
  <c r="C167" i="7"/>
  <c r="B167" i="7"/>
  <c r="H166" i="7"/>
  <c r="G166" i="7"/>
  <c r="F166" i="7"/>
  <c r="E166" i="7"/>
  <c r="D166" i="7"/>
  <c r="C166" i="7"/>
  <c r="B166" i="7"/>
  <c r="H165" i="7"/>
  <c r="G165" i="7"/>
  <c r="F165" i="7"/>
  <c r="E165" i="7"/>
  <c r="D165" i="7"/>
  <c r="C165" i="7"/>
  <c r="B165" i="7"/>
  <c r="H164" i="7"/>
  <c r="G164" i="7"/>
  <c r="F164" i="7"/>
  <c r="E164" i="7"/>
  <c r="D164" i="7"/>
  <c r="C164" i="7"/>
  <c r="B164" i="7"/>
  <c r="H163" i="7"/>
  <c r="G163" i="7"/>
  <c r="F163" i="7"/>
  <c r="E163" i="7"/>
  <c r="D163" i="7"/>
  <c r="C163" i="7"/>
  <c r="B163" i="7"/>
  <c r="H162" i="7"/>
  <c r="G162" i="7"/>
  <c r="F162" i="7"/>
  <c r="E162" i="7"/>
  <c r="D162" i="7"/>
  <c r="C162" i="7"/>
  <c r="B162" i="7"/>
  <c r="H161" i="7"/>
  <c r="G161" i="7"/>
  <c r="F161" i="7"/>
  <c r="E161" i="7"/>
  <c r="D161" i="7"/>
  <c r="C161" i="7"/>
  <c r="B161" i="7"/>
  <c r="H160" i="7"/>
  <c r="G160" i="7"/>
  <c r="F160" i="7"/>
  <c r="E160" i="7"/>
  <c r="D160" i="7"/>
  <c r="C160" i="7"/>
  <c r="B160" i="7"/>
  <c r="H159" i="7"/>
  <c r="G159" i="7"/>
  <c r="F159" i="7"/>
  <c r="E159" i="7"/>
  <c r="D159" i="7"/>
  <c r="C159" i="7"/>
  <c r="B159" i="7"/>
  <c r="H158" i="7"/>
  <c r="G158" i="7"/>
  <c r="F158" i="7"/>
  <c r="E158" i="7"/>
  <c r="D158" i="7"/>
  <c r="C158" i="7"/>
  <c r="B158" i="7"/>
  <c r="H157" i="7"/>
  <c r="G157" i="7"/>
  <c r="F157" i="7"/>
  <c r="E157" i="7"/>
  <c r="D157" i="7"/>
  <c r="C157" i="7"/>
  <c r="B157" i="7"/>
  <c r="H156" i="7"/>
  <c r="G156" i="7"/>
  <c r="F156" i="7"/>
  <c r="E156" i="7"/>
  <c r="D156" i="7"/>
  <c r="C156" i="7"/>
  <c r="B156" i="7"/>
  <c r="H155" i="7"/>
  <c r="G155" i="7"/>
  <c r="F155" i="7"/>
  <c r="E155" i="7"/>
  <c r="D155" i="7"/>
  <c r="C155" i="7"/>
  <c r="B155" i="7"/>
  <c r="H154" i="7"/>
  <c r="G154" i="7"/>
  <c r="F154" i="7"/>
  <c r="E154" i="7"/>
  <c r="D154" i="7"/>
  <c r="C154" i="7"/>
  <c r="B154" i="7"/>
  <c r="H153" i="7"/>
  <c r="G153" i="7"/>
  <c r="F153" i="7"/>
  <c r="E153" i="7"/>
  <c r="D153" i="7"/>
  <c r="C153" i="7"/>
  <c r="B153" i="7"/>
  <c r="H152" i="7"/>
  <c r="G152" i="7"/>
  <c r="F152" i="7"/>
  <c r="E152" i="7"/>
  <c r="D152" i="7"/>
  <c r="C152" i="7"/>
  <c r="B152" i="7"/>
  <c r="H151" i="7"/>
  <c r="G151" i="7"/>
  <c r="F151" i="7"/>
  <c r="E151" i="7"/>
  <c r="D151" i="7"/>
  <c r="C151" i="7"/>
  <c r="B151" i="7"/>
  <c r="H150" i="7"/>
  <c r="G150" i="7"/>
  <c r="F150" i="7"/>
  <c r="E150" i="7"/>
  <c r="D150" i="7"/>
  <c r="C150" i="7"/>
  <c r="B150" i="7"/>
  <c r="H149" i="7"/>
  <c r="G149" i="7"/>
  <c r="F149" i="7"/>
  <c r="E149" i="7"/>
  <c r="D149" i="7"/>
  <c r="C149" i="7"/>
  <c r="B149" i="7"/>
  <c r="H148" i="7"/>
  <c r="G148" i="7"/>
  <c r="F148" i="7"/>
  <c r="E148" i="7"/>
  <c r="D148" i="7"/>
  <c r="C148" i="7"/>
  <c r="B148" i="7"/>
  <c r="H147" i="7"/>
  <c r="G147" i="7"/>
  <c r="F147" i="7"/>
  <c r="E147" i="7"/>
  <c r="D147" i="7"/>
  <c r="C147" i="7"/>
  <c r="B147" i="7"/>
  <c r="H146" i="7"/>
  <c r="G146" i="7"/>
  <c r="F146" i="7"/>
  <c r="E146" i="7"/>
  <c r="D146" i="7"/>
  <c r="C146" i="7"/>
  <c r="B146" i="7"/>
  <c r="H145" i="7"/>
  <c r="G145" i="7"/>
  <c r="F145" i="7"/>
  <c r="E145" i="7"/>
  <c r="D145" i="7"/>
  <c r="C145" i="7"/>
  <c r="B145" i="7"/>
  <c r="H144" i="7"/>
  <c r="G144" i="7"/>
  <c r="F144" i="7"/>
  <c r="E144" i="7"/>
  <c r="D144" i="7"/>
  <c r="C144" i="7"/>
  <c r="B144" i="7"/>
  <c r="H143" i="7"/>
  <c r="G143" i="7"/>
  <c r="F143" i="7"/>
  <c r="E143" i="7"/>
  <c r="D143" i="7"/>
  <c r="C143" i="7"/>
  <c r="B143" i="7"/>
  <c r="H142" i="7"/>
  <c r="G142" i="7"/>
  <c r="F142" i="7"/>
  <c r="E142" i="7"/>
  <c r="D142" i="7"/>
  <c r="C142" i="7"/>
  <c r="B142" i="7"/>
  <c r="H141" i="7"/>
  <c r="G141" i="7"/>
  <c r="F141" i="7"/>
  <c r="E141" i="7"/>
  <c r="D141" i="7"/>
  <c r="C141" i="7"/>
  <c r="B141" i="7"/>
  <c r="H140" i="7"/>
  <c r="G140" i="7"/>
  <c r="F140" i="7"/>
  <c r="E140" i="7"/>
  <c r="D140" i="7"/>
  <c r="C140" i="7"/>
  <c r="B140" i="7"/>
  <c r="H139" i="7"/>
  <c r="G139" i="7"/>
  <c r="F139" i="7"/>
  <c r="E139" i="7"/>
  <c r="D139" i="7"/>
  <c r="C139" i="7"/>
  <c r="B139" i="7"/>
  <c r="H138" i="7"/>
  <c r="G138" i="7"/>
  <c r="F138" i="7"/>
  <c r="E138" i="7"/>
  <c r="D138" i="7"/>
  <c r="C138" i="7"/>
  <c r="B138" i="7"/>
  <c r="H137" i="7"/>
  <c r="G137" i="7"/>
  <c r="F137" i="7"/>
  <c r="E137" i="7"/>
  <c r="D137" i="7"/>
  <c r="C137" i="7"/>
  <c r="B137" i="7"/>
  <c r="H136" i="7"/>
  <c r="G136" i="7"/>
  <c r="F136" i="7"/>
  <c r="E136" i="7"/>
  <c r="D136" i="7"/>
  <c r="C136" i="7"/>
  <c r="B136" i="7"/>
  <c r="H135" i="7"/>
  <c r="G135" i="7"/>
  <c r="F135" i="7"/>
  <c r="E135" i="7"/>
  <c r="D135" i="7"/>
  <c r="C135" i="7"/>
  <c r="B135" i="7"/>
  <c r="H134" i="7"/>
  <c r="G134" i="7"/>
  <c r="F134" i="7"/>
  <c r="E134" i="7"/>
  <c r="D134" i="7"/>
  <c r="C134" i="7"/>
  <c r="B134" i="7"/>
  <c r="H133" i="7"/>
  <c r="G133" i="7"/>
  <c r="F133" i="7"/>
  <c r="E133" i="7"/>
  <c r="D133" i="7"/>
  <c r="C133" i="7"/>
  <c r="B133" i="7"/>
  <c r="H132" i="7"/>
  <c r="G132" i="7"/>
  <c r="F132" i="7"/>
  <c r="E132" i="7"/>
  <c r="D132" i="7"/>
  <c r="C132" i="7"/>
  <c r="B132" i="7"/>
  <c r="H131" i="7"/>
  <c r="G131" i="7"/>
  <c r="F131" i="7"/>
  <c r="E131" i="7"/>
  <c r="D131" i="7"/>
  <c r="C131" i="7"/>
  <c r="B131" i="7"/>
  <c r="H130" i="7"/>
  <c r="G130" i="7"/>
  <c r="F130" i="7"/>
  <c r="E130" i="7"/>
  <c r="D130" i="7"/>
  <c r="C130" i="7"/>
  <c r="B130" i="7"/>
  <c r="H129" i="7"/>
  <c r="G129" i="7"/>
  <c r="F129" i="7"/>
  <c r="E129" i="7"/>
  <c r="D129" i="7"/>
  <c r="C129" i="7"/>
  <c r="B129" i="7"/>
  <c r="H128" i="7"/>
  <c r="G128" i="7"/>
  <c r="F128" i="7"/>
  <c r="E128" i="7"/>
  <c r="D128" i="7"/>
  <c r="C128" i="7"/>
  <c r="B128" i="7"/>
  <c r="H127" i="7"/>
  <c r="G127" i="7"/>
  <c r="F127" i="7"/>
  <c r="E127" i="7"/>
  <c r="D127" i="7"/>
  <c r="C127" i="7"/>
  <c r="B127" i="7"/>
  <c r="H126" i="7"/>
  <c r="G126" i="7"/>
  <c r="F126" i="7"/>
  <c r="E126" i="7"/>
  <c r="D126" i="7"/>
  <c r="C126" i="7"/>
  <c r="B126" i="7"/>
  <c r="H125" i="7"/>
  <c r="G125" i="7"/>
  <c r="F125" i="7"/>
  <c r="E125" i="7"/>
  <c r="D125" i="7"/>
  <c r="C125" i="7"/>
  <c r="B125" i="7"/>
  <c r="H124" i="7"/>
  <c r="G124" i="7"/>
  <c r="F124" i="7"/>
  <c r="E124" i="7"/>
  <c r="D124" i="7"/>
  <c r="C124" i="7"/>
  <c r="B124" i="7"/>
  <c r="H123" i="7"/>
  <c r="G123" i="7"/>
  <c r="F123" i="7"/>
  <c r="E123" i="7"/>
  <c r="D123" i="7"/>
  <c r="C123" i="7"/>
  <c r="B123" i="7"/>
  <c r="H122" i="7"/>
  <c r="G122" i="7"/>
  <c r="F122" i="7"/>
  <c r="E122" i="7"/>
  <c r="D122" i="7"/>
  <c r="C122" i="7"/>
  <c r="B122" i="7"/>
  <c r="H121" i="7"/>
  <c r="G121" i="7"/>
  <c r="F121" i="7"/>
  <c r="E121" i="7"/>
  <c r="D121" i="7"/>
  <c r="C121" i="7"/>
  <c r="B121" i="7"/>
  <c r="H120" i="7"/>
  <c r="G120" i="7"/>
  <c r="F120" i="7"/>
  <c r="E120" i="7"/>
  <c r="D120" i="7"/>
  <c r="C120" i="7"/>
  <c r="B120" i="7"/>
  <c r="H119" i="7"/>
  <c r="G119" i="7"/>
  <c r="F119" i="7"/>
  <c r="E119" i="7"/>
  <c r="D119" i="7"/>
  <c r="C119" i="7"/>
  <c r="B119" i="7"/>
  <c r="H118" i="7"/>
  <c r="G118" i="7"/>
  <c r="F118" i="7"/>
  <c r="E118" i="7"/>
  <c r="D118" i="7"/>
  <c r="C118" i="7"/>
  <c r="B118" i="7"/>
  <c r="H117" i="7"/>
  <c r="G117" i="7"/>
  <c r="F117" i="7"/>
  <c r="E117" i="7"/>
  <c r="D117" i="7"/>
  <c r="C117" i="7"/>
  <c r="B117" i="7"/>
  <c r="H116" i="7"/>
  <c r="G116" i="7"/>
  <c r="F116" i="7"/>
  <c r="E116" i="7"/>
  <c r="D116" i="7"/>
  <c r="C116" i="7"/>
  <c r="B116" i="7"/>
  <c r="H115" i="7"/>
  <c r="G115" i="7"/>
  <c r="F115" i="7"/>
  <c r="E115" i="7"/>
  <c r="D115" i="7"/>
  <c r="C115" i="7"/>
  <c r="B115" i="7"/>
  <c r="H114" i="7"/>
  <c r="G114" i="7"/>
  <c r="F114" i="7"/>
  <c r="E114" i="7"/>
  <c r="D114" i="7"/>
  <c r="C114" i="7"/>
  <c r="B114" i="7"/>
  <c r="H113" i="7"/>
  <c r="G113" i="7"/>
  <c r="F113" i="7"/>
  <c r="E113" i="7"/>
  <c r="D113" i="7"/>
  <c r="C113" i="7"/>
  <c r="B113" i="7"/>
  <c r="H112" i="7"/>
  <c r="G112" i="7"/>
  <c r="F112" i="7"/>
  <c r="E112" i="7"/>
  <c r="D112" i="7"/>
  <c r="C112" i="7"/>
  <c r="B112" i="7"/>
  <c r="H111" i="7"/>
  <c r="G111" i="7"/>
  <c r="F111" i="7"/>
  <c r="E111" i="7"/>
  <c r="D111" i="7"/>
  <c r="C111" i="7"/>
  <c r="B111" i="7"/>
  <c r="H110" i="7"/>
  <c r="G110" i="7"/>
  <c r="F110" i="7"/>
  <c r="E110" i="7"/>
  <c r="D110" i="7"/>
  <c r="C110" i="7"/>
  <c r="B110" i="7"/>
  <c r="H109" i="7"/>
  <c r="G109" i="7"/>
  <c r="F109" i="7"/>
  <c r="E109" i="7"/>
  <c r="D109" i="7"/>
  <c r="C109" i="7"/>
  <c r="B109" i="7"/>
  <c r="H108" i="7"/>
  <c r="G108" i="7"/>
  <c r="F108" i="7"/>
  <c r="E108" i="7"/>
  <c r="D108" i="7"/>
  <c r="C108" i="7"/>
  <c r="B108" i="7"/>
  <c r="H107" i="7"/>
  <c r="G107" i="7"/>
  <c r="F107" i="7"/>
  <c r="E107" i="7"/>
  <c r="D107" i="7"/>
  <c r="C107" i="7"/>
  <c r="B107" i="7"/>
  <c r="H106" i="7"/>
  <c r="G106" i="7"/>
  <c r="F106" i="7"/>
  <c r="E106" i="7"/>
  <c r="D106" i="7"/>
  <c r="C106" i="7"/>
  <c r="B106" i="7"/>
  <c r="H105" i="7"/>
  <c r="G105" i="7"/>
  <c r="F105" i="7"/>
  <c r="E105" i="7"/>
  <c r="D105" i="7"/>
  <c r="C105" i="7"/>
  <c r="B105" i="7"/>
  <c r="H104" i="7"/>
  <c r="G104" i="7"/>
  <c r="F104" i="7"/>
  <c r="E104" i="7"/>
  <c r="D104" i="7"/>
  <c r="C104" i="7"/>
  <c r="B104" i="7"/>
  <c r="H103" i="7"/>
  <c r="G103" i="7"/>
  <c r="F103" i="7"/>
  <c r="E103" i="7"/>
  <c r="D103" i="7"/>
  <c r="C103" i="7"/>
  <c r="B103" i="7"/>
  <c r="H102" i="7"/>
  <c r="G102" i="7"/>
  <c r="F102" i="7"/>
  <c r="E102" i="7"/>
  <c r="D102" i="7"/>
  <c r="C102" i="7"/>
  <c r="B102" i="7"/>
  <c r="H101" i="7"/>
  <c r="G101" i="7"/>
  <c r="F101" i="7"/>
  <c r="E101" i="7"/>
  <c r="D101" i="7"/>
  <c r="C101" i="7"/>
  <c r="B101" i="7"/>
  <c r="H100" i="7"/>
  <c r="G100" i="7"/>
  <c r="F100" i="7"/>
  <c r="E100" i="7"/>
  <c r="D100" i="7"/>
  <c r="C100" i="7"/>
  <c r="B100" i="7"/>
  <c r="H99" i="7"/>
  <c r="G99" i="7"/>
  <c r="F99" i="7"/>
  <c r="E99" i="7"/>
  <c r="D99" i="7"/>
  <c r="C99" i="7"/>
  <c r="B99" i="7"/>
  <c r="H98" i="7"/>
  <c r="G98" i="7"/>
  <c r="F98" i="7"/>
  <c r="E98" i="7"/>
  <c r="D98" i="7"/>
  <c r="C98" i="7"/>
  <c r="B98" i="7"/>
  <c r="H97" i="7"/>
  <c r="G97" i="7"/>
  <c r="F97" i="7"/>
  <c r="E97" i="7"/>
  <c r="D97" i="7"/>
  <c r="C97" i="7"/>
  <c r="B97" i="7"/>
  <c r="H96" i="7"/>
  <c r="G96" i="7"/>
  <c r="F96" i="7"/>
  <c r="E96" i="7"/>
  <c r="D96" i="7"/>
  <c r="C96" i="7"/>
  <c r="B96" i="7"/>
  <c r="H95" i="7"/>
  <c r="G95" i="7"/>
  <c r="F95" i="7"/>
  <c r="E95" i="7"/>
  <c r="D95" i="7"/>
  <c r="C95" i="7"/>
  <c r="B95" i="7"/>
  <c r="H94" i="7"/>
  <c r="G94" i="7"/>
  <c r="F94" i="7"/>
  <c r="E94" i="7"/>
  <c r="D94" i="7"/>
  <c r="C94" i="7"/>
  <c r="B94" i="7"/>
  <c r="H93" i="7"/>
  <c r="G93" i="7"/>
  <c r="F93" i="7"/>
  <c r="E93" i="7"/>
  <c r="D93" i="7"/>
  <c r="C93" i="7"/>
  <c r="B93" i="7"/>
  <c r="H92" i="7"/>
  <c r="G92" i="7"/>
  <c r="F92" i="7"/>
  <c r="E92" i="7"/>
  <c r="D92" i="7"/>
  <c r="C92" i="7"/>
  <c r="B92" i="7"/>
  <c r="H91" i="7"/>
  <c r="G91" i="7"/>
  <c r="F91" i="7"/>
  <c r="E91" i="7"/>
  <c r="D91" i="7"/>
  <c r="C91" i="7"/>
  <c r="B91" i="7"/>
  <c r="H90" i="7"/>
  <c r="G90" i="7"/>
  <c r="F90" i="7"/>
  <c r="E90" i="7"/>
  <c r="D90" i="7"/>
  <c r="C90" i="7"/>
  <c r="B90" i="7"/>
  <c r="H89" i="7"/>
  <c r="G89" i="7"/>
  <c r="F89" i="7"/>
  <c r="E89" i="7"/>
  <c r="D89" i="7"/>
  <c r="C89" i="7"/>
  <c r="B89" i="7"/>
  <c r="H88" i="7"/>
  <c r="G88" i="7"/>
  <c r="F88" i="7"/>
  <c r="E88" i="7"/>
  <c r="D88" i="7"/>
  <c r="C88" i="7"/>
  <c r="B88" i="7"/>
  <c r="H87" i="7"/>
  <c r="G87" i="7"/>
  <c r="F87" i="7"/>
  <c r="E87" i="7"/>
  <c r="D87" i="7"/>
  <c r="C87" i="7"/>
  <c r="B87" i="7"/>
  <c r="H86" i="7"/>
  <c r="G86" i="7"/>
  <c r="F86" i="7"/>
  <c r="E86" i="7"/>
  <c r="D86" i="7"/>
  <c r="C86" i="7"/>
  <c r="B86" i="7"/>
  <c r="H85" i="7"/>
  <c r="G85" i="7"/>
  <c r="F85" i="7"/>
  <c r="E85" i="7"/>
  <c r="D85" i="7"/>
  <c r="C85" i="7"/>
  <c r="B85" i="7"/>
  <c r="H84" i="7"/>
  <c r="G84" i="7"/>
  <c r="F84" i="7"/>
  <c r="E84" i="7"/>
  <c r="D84" i="7"/>
  <c r="C84" i="7"/>
  <c r="B84" i="7"/>
  <c r="H83" i="7"/>
  <c r="G83" i="7"/>
  <c r="F83" i="7"/>
  <c r="E83" i="7"/>
  <c r="D83" i="7"/>
  <c r="C83" i="7"/>
  <c r="B83" i="7"/>
  <c r="H82" i="7"/>
  <c r="G82" i="7"/>
  <c r="F82" i="7"/>
  <c r="E82" i="7"/>
  <c r="D82" i="7"/>
  <c r="C82" i="7"/>
  <c r="B82" i="7"/>
  <c r="H81" i="7"/>
  <c r="G81" i="7"/>
  <c r="F81" i="7"/>
  <c r="E81" i="7"/>
  <c r="D81" i="7"/>
  <c r="C81" i="7"/>
  <c r="B81" i="7"/>
  <c r="H80" i="7"/>
  <c r="G80" i="7"/>
  <c r="F80" i="7"/>
  <c r="E80" i="7"/>
  <c r="D80" i="7"/>
  <c r="C80" i="7"/>
  <c r="B80" i="7"/>
  <c r="H79" i="7"/>
  <c r="G79" i="7"/>
  <c r="F79" i="7"/>
  <c r="E79" i="7"/>
  <c r="D79" i="7"/>
  <c r="C79" i="7"/>
  <c r="B79" i="7"/>
  <c r="H78" i="7"/>
  <c r="G78" i="7"/>
  <c r="F78" i="7"/>
  <c r="E78" i="7"/>
  <c r="D78" i="7"/>
  <c r="C78" i="7"/>
  <c r="B78" i="7"/>
  <c r="H77" i="7"/>
  <c r="G77" i="7"/>
  <c r="F77" i="7"/>
  <c r="E77" i="7"/>
  <c r="D77" i="7"/>
  <c r="C77" i="7"/>
  <c r="B77" i="7"/>
  <c r="H76" i="7"/>
  <c r="G76" i="7"/>
  <c r="F76" i="7"/>
  <c r="E76" i="7"/>
  <c r="D76" i="7"/>
  <c r="C76" i="7"/>
  <c r="B76" i="7"/>
  <c r="H75" i="7"/>
  <c r="G75" i="7"/>
  <c r="F75" i="7"/>
  <c r="E75" i="7"/>
  <c r="D75" i="7"/>
  <c r="C75" i="7"/>
  <c r="B75" i="7"/>
  <c r="H74" i="7"/>
  <c r="G74" i="7"/>
  <c r="F74" i="7"/>
  <c r="E74" i="7"/>
  <c r="D74" i="7"/>
  <c r="C74" i="7"/>
  <c r="B74" i="7"/>
  <c r="H73" i="7"/>
  <c r="G73" i="7"/>
  <c r="F73" i="7"/>
  <c r="E73" i="7"/>
  <c r="D73" i="7"/>
  <c r="C73" i="7"/>
  <c r="B73" i="7"/>
  <c r="H72" i="7"/>
  <c r="G72" i="7"/>
  <c r="F72" i="7"/>
  <c r="E72" i="7"/>
  <c r="D72" i="7"/>
  <c r="C72" i="7"/>
  <c r="B72" i="7"/>
  <c r="H71" i="7"/>
  <c r="G71" i="7"/>
  <c r="F71" i="7"/>
  <c r="E71" i="7"/>
  <c r="D71" i="7"/>
  <c r="C71" i="7"/>
  <c r="B71" i="7"/>
  <c r="H70" i="7"/>
  <c r="G70" i="7"/>
  <c r="F70" i="7"/>
  <c r="E70" i="7"/>
  <c r="D70" i="7"/>
  <c r="C70" i="7"/>
  <c r="B70" i="7"/>
  <c r="H69" i="7"/>
  <c r="G69" i="7"/>
  <c r="F69" i="7"/>
  <c r="E69" i="7"/>
  <c r="D69" i="7"/>
  <c r="C69" i="7"/>
  <c r="B69" i="7"/>
  <c r="H68" i="7"/>
  <c r="G68" i="7"/>
  <c r="F68" i="7"/>
  <c r="E68" i="7"/>
  <c r="D68" i="7"/>
  <c r="C68" i="7"/>
  <c r="B68" i="7"/>
  <c r="H67" i="7"/>
  <c r="G67" i="7"/>
  <c r="F67" i="7"/>
  <c r="E67" i="7"/>
  <c r="D67" i="7"/>
  <c r="C67" i="7"/>
  <c r="B67" i="7"/>
  <c r="H66" i="7"/>
  <c r="G66" i="7"/>
  <c r="F66" i="7"/>
  <c r="E66" i="7"/>
  <c r="D66" i="7"/>
  <c r="C66" i="7"/>
  <c r="B66" i="7"/>
  <c r="H65" i="7"/>
  <c r="G65" i="7"/>
  <c r="F65" i="7"/>
  <c r="E65" i="7"/>
  <c r="D65" i="7"/>
  <c r="C65" i="7"/>
  <c r="B65" i="7"/>
  <c r="H64" i="7"/>
  <c r="G64" i="7"/>
  <c r="F64" i="7"/>
  <c r="E64" i="7"/>
  <c r="D64" i="7"/>
  <c r="C64" i="7"/>
  <c r="B64" i="7"/>
  <c r="H63" i="7"/>
  <c r="G63" i="7"/>
  <c r="F63" i="7"/>
  <c r="E63" i="7"/>
  <c r="D63" i="7"/>
  <c r="C63" i="7"/>
  <c r="B63" i="7"/>
  <c r="H62" i="7"/>
  <c r="G62" i="7"/>
  <c r="F62" i="7"/>
  <c r="E62" i="7"/>
  <c r="D62" i="7"/>
  <c r="C62" i="7"/>
  <c r="B62" i="7"/>
  <c r="H61" i="7"/>
  <c r="G61" i="7"/>
  <c r="F61" i="7"/>
  <c r="E61" i="7"/>
  <c r="D61" i="7"/>
  <c r="C61" i="7"/>
  <c r="B61" i="7"/>
  <c r="H60" i="7"/>
  <c r="G60" i="7"/>
  <c r="F60" i="7"/>
  <c r="E60" i="7"/>
  <c r="D60" i="7"/>
  <c r="C60" i="7"/>
  <c r="B60" i="7"/>
  <c r="H59" i="7"/>
  <c r="G59" i="7"/>
  <c r="F59" i="7"/>
  <c r="E59" i="7"/>
  <c r="D59" i="7"/>
  <c r="C59" i="7"/>
  <c r="B59" i="7"/>
  <c r="H58" i="7"/>
  <c r="G58" i="7"/>
  <c r="F58" i="7"/>
  <c r="E58" i="7"/>
  <c r="D58" i="7"/>
  <c r="C58" i="7"/>
  <c r="B58" i="7"/>
  <c r="H57" i="7"/>
  <c r="G57" i="7"/>
  <c r="F57" i="7"/>
  <c r="E57" i="7"/>
  <c r="D57" i="7"/>
  <c r="C57" i="7"/>
  <c r="B57" i="7"/>
  <c r="H56" i="7"/>
  <c r="G56" i="7"/>
  <c r="F56" i="7"/>
  <c r="E56" i="7"/>
  <c r="D56" i="7"/>
  <c r="C56" i="7"/>
  <c r="B56" i="7"/>
  <c r="H55" i="7"/>
  <c r="G55" i="7"/>
  <c r="F55" i="7"/>
  <c r="E55" i="7"/>
  <c r="D55" i="7"/>
  <c r="C55" i="7"/>
  <c r="B55" i="7"/>
  <c r="H54" i="7"/>
  <c r="G54" i="7"/>
  <c r="F54" i="7"/>
  <c r="E54" i="7"/>
  <c r="D54" i="7"/>
  <c r="C54" i="7"/>
  <c r="B54" i="7"/>
  <c r="H53" i="7"/>
  <c r="G53" i="7"/>
  <c r="F53" i="7"/>
  <c r="E53" i="7"/>
  <c r="D53" i="7"/>
  <c r="C53" i="7"/>
  <c r="B53" i="7"/>
  <c r="H52" i="7"/>
  <c r="G52" i="7"/>
  <c r="F52" i="7"/>
  <c r="E52" i="7"/>
  <c r="D52" i="7"/>
  <c r="C52" i="7"/>
  <c r="B52" i="7"/>
  <c r="H51" i="7"/>
  <c r="G51" i="7"/>
  <c r="F51" i="7"/>
  <c r="E51" i="7"/>
  <c r="D51" i="7"/>
  <c r="C51" i="7"/>
  <c r="B51" i="7"/>
  <c r="H50" i="7"/>
  <c r="G50" i="7"/>
  <c r="F50" i="7"/>
  <c r="E50" i="7"/>
  <c r="D50" i="7"/>
  <c r="C50" i="7"/>
  <c r="B50" i="7"/>
  <c r="H49" i="7"/>
  <c r="G49" i="7"/>
  <c r="F49" i="7"/>
  <c r="E49" i="7"/>
  <c r="D49" i="7"/>
  <c r="C49" i="7"/>
  <c r="B49" i="7"/>
  <c r="H48" i="7"/>
  <c r="G48" i="7"/>
  <c r="F48" i="7"/>
  <c r="E48" i="7"/>
  <c r="D48" i="7"/>
  <c r="C48" i="7"/>
  <c r="B48" i="7"/>
  <c r="H47" i="7"/>
  <c r="G47" i="7"/>
  <c r="F47" i="7"/>
  <c r="E47" i="7"/>
  <c r="D47" i="7"/>
  <c r="C47" i="7"/>
  <c r="B47" i="7"/>
  <c r="H46" i="7"/>
  <c r="G46" i="7"/>
  <c r="F46" i="7"/>
  <c r="E46" i="7"/>
  <c r="D46" i="7"/>
  <c r="C46" i="7"/>
  <c r="B46" i="7"/>
  <c r="H45" i="7"/>
  <c r="G45" i="7"/>
  <c r="F45" i="7"/>
  <c r="E45" i="7"/>
  <c r="D45" i="7"/>
  <c r="C45" i="7"/>
  <c r="B45" i="7"/>
  <c r="H44" i="7"/>
  <c r="G44" i="7"/>
  <c r="F44" i="7"/>
  <c r="E44" i="7"/>
  <c r="D44" i="7"/>
  <c r="C44" i="7"/>
  <c r="B44" i="7"/>
  <c r="H43" i="7"/>
  <c r="G43" i="7"/>
  <c r="F43" i="7"/>
  <c r="E43" i="7"/>
  <c r="D43" i="7"/>
  <c r="C43" i="7"/>
  <c r="B43" i="7"/>
  <c r="H42" i="7"/>
  <c r="G42" i="7"/>
  <c r="F42" i="7"/>
  <c r="E42" i="7"/>
  <c r="D42" i="7"/>
  <c r="C42" i="7"/>
  <c r="B42" i="7"/>
  <c r="H41" i="7"/>
  <c r="G41" i="7"/>
  <c r="F41" i="7"/>
  <c r="E41" i="7"/>
  <c r="D41" i="7"/>
  <c r="C41" i="7"/>
  <c r="B41" i="7"/>
  <c r="H40" i="7"/>
  <c r="G40" i="7"/>
  <c r="F40" i="7"/>
  <c r="E40" i="7"/>
  <c r="D40" i="7"/>
  <c r="C40" i="7"/>
  <c r="B40" i="7"/>
  <c r="H39" i="7"/>
  <c r="G39" i="7"/>
  <c r="F39" i="7"/>
  <c r="E39" i="7"/>
  <c r="D39" i="7"/>
  <c r="C39" i="7"/>
  <c r="B39" i="7"/>
  <c r="H38" i="7"/>
  <c r="G38" i="7"/>
  <c r="F38" i="7"/>
  <c r="E38" i="7"/>
  <c r="D38" i="7"/>
  <c r="C38" i="7"/>
  <c r="B38" i="7"/>
  <c r="H37" i="7"/>
  <c r="G37" i="7"/>
  <c r="F37" i="7"/>
  <c r="E37" i="7"/>
  <c r="D37" i="7"/>
  <c r="C37" i="7"/>
  <c r="B37" i="7"/>
  <c r="H36" i="7"/>
  <c r="G36" i="7"/>
  <c r="F36" i="7"/>
  <c r="E36" i="7"/>
  <c r="D36" i="7"/>
  <c r="C36" i="7"/>
  <c r="B36" i="7"/>
  <c r="H35" i="7"/>
  <c r="G35" i="7"/>
  <c r="F35" i="7"/>
  <c r="E35" i="7"/>
  <c r="D35" i="7"/>
  <c r="C35" i="7"/>
  <c r="B35" i="7"/>
  <c r="H34" i="7"/>
  <c r="G34" i="7"/>
  <c r="F34" i="7"/>
  <c r="E34" i="7"/>
  <c r="D34" i="7"/>
  <c r="C34" i="7"/>
  <c r="B34" i="7"/>
  <c r="H33" i="7"/>
  <c r="G33" i="7"/>
  <c r="F33" i="7"/>
  <c r="E33" i="7"/>
  <c r="D33" i="7"/>
  <c r="C33" i="7"/>
  <c r="B33" i="7"/>
  <c r="H32" i="7"/>
  <c r="G32" i="7"/>
  <c r="F32" i="7"/>
  <c r="E32" i="7"/>
  <c r="D32" i="7"/>
  <c r="C32" i="7"/>
  <c r="B32" i="7"/>
  <c r="H31" i="7"/>
  <c r="G31" i="7"/>
  <c r="F31" i="7"/>
  <c r="E31" i="7"/>
  <c r="D31" i="7"/>
  <c r="C31" i="7"/>
  <c r="B31" i="7"/>
  <c r="H30" i="7"/>
  <c r="G30" i="7"/>
  <c r="F30" i="7"/>
  <c r="E30" i="7"/>
  <c r="D30" i="7"/>
  <c r="C30" i="7"/>
  <c r="B30" i="7"/>
  <c r="H29" i="7"/>
  <c r="G29" i="7"/>
  <c r="F29" i="7"/>
  <c r="E29" i="7"/>
  <c r="D29" i="7"/>
  <c r="C29" i="7"/>
  <c r="B29" i="7"/>
  <c r="H28" i="7"/>
  <c r="G28" i="7"/>
  <c r="F28" i="7"/>
  <c r="E28" i="7"/>
  <c r="D28" i="7"/>
  <c r="C28" i="7"/>
  <c r="B28" i="7"/>
  <c r="H27" i="7"/>
  <c r="G27" i="7"/>
  <c r="F27" i="7"/>
  <c r="E27" i="7"/>
  <c r="D27" i="7"/>
  <c r="C27" i="7"/>
  <c r="B27" i="7"/>
  <c r="H26" i="7"/>
  <c r="G26" i="7"/>
  <c r="F26" i="7"/>
  <c r="E26" i="7"/>
  <c r="D26" i="7"/>
  <c r="C26" i="7"/>
  <c r="B26" i="7"/>
  <c r="H25" i="7"/>
  <c r="G25" i="7"/>
  <c r="F25" i="7"/>
  <c r="E25" i="7"/>
  <c r="D25" i="7"/>
  <c r="C25" i="7"/>
  <c r="B25" i="7"/>
  <c r="H24" i="7"/>
  <c r="G24" i="7"/>
  <c r="F24" i="7"/>
  <c r="E24" i="7"/>
  <c r="D24" i="7"/>
  <c r="C24" i="7"/>
  <c r="B24" i="7"/>
  <c r="H23" i="7"/>
  <c r="G23" i="7"/>
  <c r="F23" i="7"/>
  <c r="E23" i="7"/>
  <c r="D23" i="7"/>
  <c r="C23" i="7"/>
  <c r="B23" i="7"/>
  <c r="H22" i="7"/>
  <c r="G22" i="7"/>
  <c r="F22" i="7"/>
  <c r="E22" i="7"/>
  <c r="D22" i="7"/>
  <c r="C22" i="7"/>
  <c r="B22" i="7"/>
  <c r="H21" i="7"/>
  <c r="G21" i="7"/>
  <c r="F21" i="7"/>
  <c r="E21" i="7"/>
  <c r="D21" i="7"/>
  <c r="C21" i="7"/>
  <c r="B21" i="7"/>
  <c r="H20" i="7"/>
  <c r="G20" i="7"/>
  <c r="F20" i="7"/>
  <c r="E20" i="7"/>
  <c r="D20" i="7"/>
  <c r="C20" i="7"/>
  <c r="B20" i="7"/>
  <c r="H19" i="7"/>
  <c r="G19" i="7"/>
  <c r="F19" i="7"/>
  <c r="E19" i="7"/>
  <c r="D19" i="7"/>
  <c r="C19" i="7"/>
  <c r="B19" i="7"/>
  <c r="H18" i="7"/>
  <c r="G18" i="7"/>
  <c r="F18" i="7"/>
  <c r="E18" i="7"/>
  <c r="D18" i="7"/>
  <c r="C18" i="7"/>
  <c r="B18" i="7"/>
  <c r="H17" i="7"/>
  <c r="G17" i="7"/>
  <c r="F17" i="7"/>
  <c r="E17" i="7"/>
  <c r="D17" i="7"/>
  <c r="C17" i="7"/>
  <c r="B17" i="7"/>
  <c r="H16" i="7"/>
  <c r="G16" i="7"/>
  <c r="F16" i="7"/>
  <c r="E16" i="7"/>
  <c r="D16" i="7"/>
  <c r="C16" i="7"/>
  <c r="B16" i="7"/>
  <c r="H15" i="7"/>
  <c r="G15" i="7"/>
  <c r="F15" i="7"/>
  <c r="E15" i="7"/>
  <c r="D15" i="7"/>
  <c r="C15" i="7"/>
  <c r="B15" i="7"/>
  <c r="H14" i="7"/>
  <c r="G14" i="7"/>
  <c r="F14" i="7"/>
  <c r="E14" i="7"/>
  <c r="D14" i="7"/>
  <c r="C14" i="7"/>
  <c r="B14" i="7"/>
  <c r="H13" i="7"/>
  <c r="G13" i="7"/>
  <c r="F13" i="7"/>
  <c r="E13" i="7"/>
  <c r="D13" i="7"/>
  <c r="C13" i="7"/>
  <c r="B13" i="7"/>
  <c r="H12" i="7"/>
  <c r="G12" i="7"/>
  <c r="F12" i="7"/>
  <c r="E12" i="7"/>
  <c r="D12" i="7"/>
  <c r="C12" i="7"/>
  <c r="B12" i="7"/>
  <c r="H11" i="7"/>
  <c r="G11" i="7"/>
  <c r="F11" i="7"/>
  <c r="E11" i="7"/>
  <c r="D11" i="7"/>
  <c r="C11" i="7"/>
  <c r="B11" i="7"/>
  <c r="H10" i="7"/>
  <c r="G10" i="7"/>
  <c r="F10" i="7"/>
  <c r="E10" i="7"/>
  <c r="D10" i="7"/>
  <c r="C10" i="7"/>
  <c r="B10" i="7"/>
  <c r="H9" i="7"/>
  <c r="G9" i="7"/>
  <c r="F9" i="7"/>
  <c r="E9" i="7"/>
  <c r="D9" i="7"/>
  <c r="C9" i="7"/>
  <c r="B9" i="7"/>
  <c r="H8" i="7"/>
  <c r="G8" i="7"/>
  <c r="F8" i="7"/>
  <c r="E8" i="7"/>
  <c r="D8" i="7"/>
  <c r="C8" i="7"/>
  <c r="B8" i="7"/>
  <c r="A8" i="7"/>
  <c r="A9" i="7" s="1"/>
  <c r="A10" i="7" s="1"/>
  <c r="A11" i="7" s="1"/>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68" i="7" s="1"/>
  <c r="A69" i="7" s="1"/>
  <c r="A70" i="7" s="1"/>
  <c r="A71" i="7" s="1"/>
  <c r="A72" i="7" s="1"/>
  <c r="A73" i="7" s="1"/>
  <c r="A74" i="7" s="1"/>
  <c r="A75" i="7" s="1"/>
  <c r="A76" i="7" s="1"/>
  <c r="A77" i="7" s="1"/>
  <c r="A78" i="7" s="1"/>
  <c r="A79" i="7" s="1"/>
  <c r="A80" i="7" s="1"/>
  <c r="A81" i="7" s="1"/>
  <c r="A82" i="7" s="1"/>
  <c r="A83" i="7" s="1"/>
  <c r="A84" i="7" s="1"/>
  <c r="A85" i="7" s="1"/>
  <c r="A86" i="7" s="1"/>
  <c r="A87" i="7" s="1"/>
  <c r="A88" i="7" s="1"/>
  <c r="A89" i="7" s="1"/>
  <c r="A90" i="7" s="1"/>
  <c r="A91" i="7" s="1"/>
  <c r="A92" i="7" s="1"/>
  <c r="A93" i="7" s="1"/>
  <c r="A94" i="7" s="1"/>
  <c r="A95" i="7" s="1"/>
  <c r="A96" i="7" s="1"/>
  <c r="A97" i="7" s="1"/>
  <c r="A98" i="7" s="1"/>
  <c r="A99" i="7" s="1"/>
  <c r="A100" i="7" s="1"/>
  <c r="A101" i="7" s="1"/>
  <c r="A102" i="7" s="1"/>
  <c r="A103" i="7" s="1"/>
  <c r="A104" i="7" s="1"/>
  <c r="A105" i="7" s="1"/>
  <c r="A106" i="7" s="1"/>
  <c r="A107" i="7" s="1"/>
  <c r="A108" i="7" s="1"/>
  <c r="A109" i="7" s="1"/>
  <c r="A110" i="7" s="1"/>
  <c r="A111" i="7" s="1"/>
  <c r="A112" i="7" s="1"/>
  <c r="A113" i="7" s="1"/>
  <c r="A114" i="7" s="1"/>
  <c r="A115" i="7" s="1"/>
  <c r="A116" i="7" s="1"/>
  <c r="A117" i="7" s="1"/>
  <c r="A118" i="7" s="1"/>
  <c r="A119" i="7" s="1"/>
  <c r="A120" i="7" s="1"/>
  <c r="A121" i="7" s="1"/>
  <c r="A122" i="7" s="1"/>
  <c r="A123" i="7" s="1"/>
  <c r="A124" i="7" s="1"/>
  <c r="A125" i="7" s="1"/>
  <c r="A126" i="7" s="1"/>
  <c r="A127" i="7" s="1"/>
  <c r="A128" i="7" s="1"/>
  <c r="A129" i="7" s="1"/>
  <c r="A130" i="7" s="1"/>
  <c r="A131" i="7" s="1"/>
  <c r="A132"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54" i="7" s="1"/>
  <c r="A155" i="7" s="1"/>
  <c r="A156" i="7" s="1"/>
  <c r="A157" i="7" s="1"/>
  <c r="A158" i="7" s="1"/>
  <c r="A159" i="7" s="1"/>
  <c r="A160" i="7" s="1"/>
  <c r="A161" i="7" s="1"/>
  <c r="A162" i="7" s="1"/>
  <c r="A163" i="7" s="1"/>
  <c r="A164" i="7" s="1"/>
  <c r="A165" i="7" s="1"/>
  <c r="A166" i="7" s="1"/>
  <c r="A167" i="7" s="1"/>
  <c r="A168" i="7" s="1"/>
  <c r="A169" i="7" s="1"/>
  <c r="A170" i="7" s="1"/>
  <c r="A171" i="7" s="1"/>
  <c r="A172" i="7" s="1"/>
  <c r="A173" i="7" s="1"/>
  <c r="A174" i="7" s="1"/>
  <c r="A175" i="7" s="1"/>
  <c r="A176" i="7" s="1"/>
  <c r="A177" i="7" s="1"/>
  <c r="A178" i="7" s="1"/>
  <c r="A179" i="7" s="1"/>
  <c r="A180" i="7" s="1"/>
  <c r="A181" i="7" s="1"/>
  <c r="A182" i="7" s="1"/>
  <c r="A183" i="7" s="1"/>
  <c r="A184" i="7" s="1"/>
  <c r="A185" i="7" s="1"/>
  <c r="A186" i="7" s="1"/>
  <c r="A187" i="7" s="1"/>
  <c r="A188" i="7" s="1"/>
  <c r="A189" i="7" s="1"/>
  <c r="A190" i="7" s="1"/>
  <c r="A191" i="7" s="1"/>
  <c r="A192" i="7" s="1"/>
  <c r="A193" i="7" s="1"/>
  <c r="A194" i="7" s="1"/>
  <c r="A195" i="7" s="1"/>
  <c r="A196" i="7" s="1"/>
  <c r="A197" i="7" s="1"/>
  <c r="A198" i="7" s="1"/>
  <c r="A199" i="7" s="1"/>
  <c r="A200" i="7" s="1"/>
  <c r="A201" i="7" s="1"/>
  <c r="A202" i="7" s="1"/>
  <c r="A203" i="7" s="1"/>
  <c r="A204" i="7" s="1"/>
  <c r="A205" i="7" s="1"/>
  <c r="A206" i="7" s="1"/>
  <c r="A207" i="7" s="1"/>
  <c r="A208" i="7" s="1"/>
  <c r="A209" i="7" s="1"/>
  <c r="A210" i="7" s="1"/>
  <c r="A211" i="7" s="1"/>
  <c r="A212" i="7" s="1"/>
  <c r="A213" i="7" s="1"/>
  <c r="A214" i="7" s="1"/>
  <c r="A215" i="7" s="1"/>
  <c r="A216" i="7" s="1"/>
  <c r="A217" i="7" s="1"/>
  <c r="A218" i="7" s="1"/>
  <c r="A219" i="7" s="1"/>
  <c r="A220" i="7" s="1"/>
  <c r="A221" i="7" s="1"/>
  <c r="A222" i="7" s="1"/>
  <c r="A223" i="7" s="1"/>
  <c r="A224" i="7" s="1"/>
  <c r="A225" i="7" s="1"/>
  <c r="A226" i="7" s="1"/>
  <c r="A227" i="7" s="1"/>
  <c r="A228" i="7" s="1"/>
  <c r="A229" i="7" s="1"/>
  <c r="A230" i="7" s="1"/>
  <c r="A231" i="7" s="1"/>
  <c r="A232" i="7" s="1"/>
  <c r="A233" i="7" s="1"/>
  <c r="A234" i="7" s="1"/>
  <c r="A235" i="7" s="1"/>
  <c r="A236" i="7" s="1"/>
  <c r="A237" i="7" s="1"/>
  <c r="A238" i="7" s="1"/>
  <c r="A239" i="7" s="1"/>
  <c r="A240" i="7" s="1"/>
  <c r="A241" i="7" s="1"/>
  <c r="A242" i="7" s="1"/>
  <c r="A243" i="7" s="1"/>
  <c r="A244" i="7" s="1"/>
  <c r="A245" i="7" s="1"/>
  <c r="A246" i="7" s="1"/>
  <c r="A247" i="7" s="1"/>
  <c r="A248" i="7" s="1"/>
  <c r="A249" i="7" s="1"/>
  <c r="A250" i="7" s="1"/>
  <c r="A251" i="7" s="1"/>
  <c r="A252" i="7" s="1"/>
  <c r="A253" i="7" s="1"/>
  <c r="A254" i="7" s="1"/>
  <c r="A255" i="7" s="1"/>
  <c r="A256" i="7" s="1"/>
  <c r="A257" i="7" s="1"/>
  <c r="A258" i="7" s="1"/>
  <c r="A259" i="7" s="1"/>
  <c r="A260" i="7" s="1"/>
  <c r="A261" i="7" s="1"/>
  <c r="A262" i="7" s="1"/>
  <c r="A263" i="7" s="1"/>
  <c r="A264" i="7" s="1"/>
  <c r="A265" i="7" s="1"/>
  <c r="A266" i="7" s="1"/>
  <c r="A267" i="7" s="1"/>
  <c r="A268" i="7" s="1"/>
  <c r="A269" i="7" s="1"/>
  <c r="A270" i="7" s="1"/>
  <c r="A271" i="7" s="1"/>
  <c r="A272" i="7" s="1"/>
  <c r="A273" i="7" s="1"/>
  <c r="A274" i="7" s="1"/>
  <c r="A275" i="7" s="1"/>
  <c r="A276" i="7" s="1"/>
  <c r="A277" i="7" s="1"/>
  <c r="A278" i="7" s="1"/>
  <c r="A279" i="7" s="1"/>
  <c r="A280" i="7" s="1"/>
  <c r="A281" i="7" s="1"/>
  <c r="A282" i="7" s="1"/>
  <c r="A283" i="7" s="1"/>
  <c r="A284" i="7" s="1"/>
  <c r="A285" i="7" s="1"/>
  <c r="A286" i="7" s="1"/>
  <c r="A287" i="7" s="1"/>
  <c r="A288" i="7" s="1"/>
  <c r="A289" i="7" s="1"/>
  <c r="A290" i="7" s="1"/>
  <c r="A291" i="7" s="1"/>
  <c r="A292" i="7" s="1"/>
  <c r="A293" i="7" s="1"/>
  <c r="A294" i="7" s="1"/>
  <c r="A295" i="7" s="1"/>
  <c r="A296" i="7" s="1"/>
  <c r="A297" i="7" s="1"/>
  <c r="A298" i="7" s="1"/>
  <c r="A299" i="7" s="1"/>
  <c r="A300" i="7" s="1"/>
  <c r="A301" i="7" s="1"/>
  <c r="A302" i="7" s="1"/>
  <c r="A303" i="7" s="1"/>
  <c r="A304" i="7" s="1"/>
  <c r="A305" i="7" s="1"/>
  <c r="A306" i="7" s="1"/>
  <c r="A307" i="7" s="1"/>
  <c r="A308" i="7" s="1"/>
  <c r="A309" i="7" s="1"/>
  <c r="A310" i="7" s="1"/>
  <c r="A311" i="7" s="1"/>
  <c r="A312" i="7" s="1"/>
  <c r="A313" i="7" s="1"/>
  <c r="A314" i="7" s="1"/>
  <c r="A315" i="7" s="1"/>
  <c r="A316" i="7" s="1"/>
  <c r="A317" i="7" s="1"/>
  <c r="A318" i="7" s="1"/>
  <c r="A319" i="7" s="1"/>
  <c r="A320" i="7" s="1"/>
  <c r="A321" i="7" s="1"/>
  <c r="A322" i="7" s="1"/>
  <c r="A323" i="7" s="1"/>
  <c r="A324" i="7" s="1"/>
  <c r="A325" i="7" s="1"/>
  <c r="A326" i="7" s="1"/>
  <c r="A327" i="7" s="1"/>
  <c r="A328" i="7" s="1"/>
  <c r="A329" i="7" s="1"/>
  <c r="A330" i="7" s="1"/>
  <c r="A331" i="7" s="1"/>
  <c r="A332" i="7" s="1"/>
  <c r="A333" i="7" s="1"/>
  <c r="A334" i="7" s="1"/>
  <c r="A335" i="7" s="1"/>
  <c r="A336" i="7" s="1"/>
  <c r="A337" i="7" s="1"/>
  <c r="A338" i="7" s="1"/>
  <c r="A339" i="7" s="1"/>
  <c r="A340" i="7" s="1"/>
  <c r="A341" i="7" s="1"/>
  <c r="A342" i="7" s="1"/>
  <c r="A343" i="7" s="1"/>
  <c r="A344" i="7" s="1"/>
  <c r="A345" i="7" s="1"/>
  <c r="A346" i="7" s="1"/>
  <c r="A347" i="7" s="1"/>
  <c r="A348" i="7" s="1"/>
  <c r="A349" i="7" s="1"/>
  <c r="A350" i="7" s="1"/>
  <c r="A351" i="7" s="1"/>
  <c r="A352" i="7" s="1"/>
  <c r="A353" i="7" s="1"/>
  <c r="A354" i="7" s="1"/>
  <c r="A355" i="7" s="1"/>
  <c r="A356" i="7" s="1"/>
  <c r="A357" i="7" s="1"/>
  <c r="A358" i="7" s="1"/>
  <c r="A359" i="7" s="1"/>
  <c r="A360" i="7" s="1"/>
  <c r="A361" i="7" s="1"/>
  <c r="A362" i="7" s="1"/>
  <c r="A363" i="7" s="1"/>
  <c r="A364" i="7" s="1"/>
  <c r="A365" i="7" s="1"/>
  <c r="A366" i="7" s="1"/>
  <c r="A367" i="7" s="1"/>
  <c r="A368" i="7" s="1"/>
  <c r="A369" i="7" s="1"/>
  <c r="A370" i="7" s="1"/>
  <c r="A371" i="7" s="1"/>
  <c r="A372" i="7" s="1"/>
  <c r="A373" i="7" s="1"/>
  <c r="A374" i="7" s="1"/>
  <c r="A375" i="7" s="1"/>
  <c r="A376" i="7" s="1"/>
  <c r="A377" i="7" s="1"/>
  <c r="A378" i="7" s="1"/>
  <c r="A379" i="7" s="1"/>
  <c r="A380" i="7" s="1"/>
  <c r="A381" i="7" s="1"/>
  <c r="A382" i="7" s="1"/>
  <c r="A383" i="7" s="1"/>
  <c r="A384" i="7" s="1"/>
  <c r="A385" i="7" s="1"/>
  <c r="A386" i="7" s="1"/>
  <c r="A387" i="7" s="1"/>
  <c r="A388" i="7" s="1"/>
  <c r="A389" i="7" s="1"/>
  <c r="A390" i="7" s="1"/>
  <c r="A391" i="7" s="1"/>
  <c r="A392" i="7" s="1"/>
  <c r="A393" i="7" s="1"/>
  <c r="A394" i="7" s="1"/>
  <c r="A395" i="7" s="1"/>
  <c r="A396" i="7" s="1"/>
  <c r="A397" i="7" s="1"/>
  <c r="A398" i="7" s="1"/>
  <c r="A399" i="7" s="1"/>
  <c r="A400" i="7" s="1"/>
  <c r="A401" i="7" s="1"/>
  <c r="A402" i="7" s="1"/>
  <c r="A403" i="7" s="1"/>
  <c r="A404" i="7" s="1"/>
  <c r="A405" i="7" s="1"/>
  <c r="A406" i="7" s="1"/>
  <c r="A407" i="7" s="1"/>
  <c r="A408" i="7" s="1"/>
  <c r="A409" i="7" s="1"/>
  <c r="A410" i="7" s="1"/>
  <c r="A411" i="7" s="1"/>
  <c r="A412" i="7" s="1"/>
  <c r="A413" i="7" s="1"/>
  <c r="A414" i="7" s="1"/>
  <c r="A415" i="7" s="1"/>
  <c r="A416" i="7" s="1"/>
  <c r="A417" i="7" s="1"/>
  <c r="A418" i="7" s="1"/>
  <c r="A419" i="7" s="1"/>
  <c r="A420" i="7" s="1"/>
  <c r="A421" i="7" s="1"/>
  <c r="A422" i="7" s="1"/>
  <c r="A423" i="7" s="1"/>
  <c r="A424" i="7" s="1"/>
  <c r="A425" i="7" s="1"/>
  <c r="A426" i="7" s="1"/>
  <c r="A427" i="7" s="1"/>
  <c r="A428" i="7" s="1"/>
  <c r="A429" i="7" s="1"/>
  <c r="A430" i="7" s="1"/>
  <c r="A431" i="7" s="1"/>
  <c r="A432" i="7" s="1"/>
  <c r="A433" i="7" s="1"/>
  <c r="A434" i="7" s="1"/>
  <c r="A435" i="7" s="1"/>
  <c r="A436" i="7" s="1"/>
  <c r="A437" i="7" s="1"/>
  <c r="A438" i="7" s="1"/>
  <c r="A439" i="7" s="1"/>
  <c r="A440" i="7" s="1"/>
  <c r="A441" i="7" s="1"/>
  <c r="A442" i="7" s="1"/>
  <c r="A443" i="7" s="1"/>
  <c r="A444" i="7" s="1"/>
  <c r="A445" i="7" s="1"/>
  <c r="A446" i="7" s="1"/>
  <c r="A447" i="7" s="1"/>
  <c r="A448" i="7" s="1"/>
  <c r="A449" i="7" s="1"/>
  <c r="A450" i="7" s="1"/>
  <c r="A451" i="7" s="1"/>
  <c r="A452" i="7" s="1"/>
  <c r="A453" i="7" s="1"/>
  <c r="A454" i="7" s="1"/>
  <c r="A455" i="7" s="1"/>
  <c r="A456" i="7" s="1"/>
  <c r="A457" i="7" s="1"/>
  <c r="A458" i="7" s="1"/>
  <c r="A459" i="7" s="1"/>
  <c r="A460" i="7" s="1"/>
  <c r="A461" i="7" s="1"/>
  <c r="A462" i="7" s="1"/>
  <c r="A463" i="7" s="1"/>
  <c r="A464" i="7" s="1"/>
  <c r="A465" i="7" s="1"/>
  <c r="A466" i="7" s="1"/>
  <c r="A467" i="7" s="1"/>
  <c r="A468" i="7" s="1"/>
  <c r="A469" i="7" s="1"/>
  <c r="A470" i="7" s="1"/>
  <c r="A471" i="7" s="1"/>
  <c r="A472" i="7" s="1"/>
  <c r="A473" i="7" s="1"/>
  <c r="A474" i="7" s="1"/>
  <c r="A475" i="7" s="1"/>
  <c r="A476" i="7" s="1"/>
  <c r="A477" i="7" s="1"/>
  <c r="A478" i="7" s="1"/>
  <c r="A479" i="7" s="1"/>
  <c r="A480" i="7" s="1"/>
  <c r="A481" i="7" s="1"/>
  <c r="A482" i="7" s="1"/>
  <c r="A483" i="7" s="1"/>
  <c r="A484" i="7" s="1"/>
  <c r="A485" i="7" s="1"/>
  <c r="A486" i="7" s="1"/>
  <c r="A487" i="7" s="1"/>
  <c r="A488" i="7" s="1"/>
  <c r="A489" i="7" s="1"/>
  <c r="A490" i="7" s="1"/>
  <c r="A491" i="7" s="1"/>
  <c r="A492" i="7" s="1"/>
  <c r="A493" i="7" s="1"/>
  <c r="A494" i="7" s="1"/>
  <c r="A495" i="7" s="1"/>
  <c r="A496" i="7" s="1"/>
  <c r="A497" i="7" s="1"/>
  <c r="A498" i="7" s="1"/>
  <c r="A499" i="7" s="1"/>
  <c r="A500" i="7" s="1"/>
  <c r="A501" i="7" s="1"/>
  <c r="A502" i="7" s="1"/>
  <c r="A503" i="7" s="1"/>
  <c r="A504" i="7" s="1"/>
  <c r="A505" i="7" s="1"/>
  <c r="A506" i="7" s="1"/>
  <c r="H7" i="7"/>
  <c r="G7" i="7"/>
  <c r="D7" i="7"/>
  <c r="C7" i="7"/>
  <c r="B7" i="7"/>
  <c r="AN517" i="5"/>
  <c r="AC517" i="5"/>
  <c r="AB517" i="5"/>
  <c r="AA517" i="5"/>
  <c r="AN516" i="5"/>
  <c r="AC516" i="5"/>
  <c r="AB516" i="5"/>
  <c r="AA516" i="5"/>
  <c r="AN515" i="5"/>
  <c r="AC515" i="5"/>
  <c r="AB515" i="5"/>
  <c r="AA515" i="5"/>
  <c r="AN514" i="5"/>
  <c r="AC514" i="5"/>
  <c r="AB514" i="5"/>
  <c r="AA514" i="5"/>
  <c r="AN513" i="5"/>
  <c r="AC513" i="5"/>
  <c r="AB513" i="5"/>
  <c r="AA513" i="5"/>
  <c r="AN512" i="5"/>
  <c r="AC512" i="5"/>
  <c r="AB512" i="5"/>
  <c r="AA512" i="5"/>
  <c r="AN511" i="5"/>
  <c r="AC511" i="5"/>
  <c r="AB511" i="5"/>
  <c r="AA511" i="5"/>
  <c r="AN510" i="5"/>
  <c r="AC510" i="5"/>
  <c r="AB510" i="5"/>
  <c r="AA510" i="5"/>
  <c r="AN509" i="5"/>
  <c r="AC509" i="5"/>
  <c r="AB509" i="5"/>
  <c r="AA509" i="5"/>
  <c r="AN508" i="5"/>
  <c r="AC508" i="5"/>
  <c r="AB508" i="5"/>
  <c r="AA508" i="5"/>
  <c r="AN507" i="5"/>
  <c r="AC507" i="5"/>
  <c r="AB507" i="5"/>
  <c r="AA507" i="5"/>
  <c r="AN506" i="5"/>
  <c r="AC506" i="5"/>
  <c r="AB506" i="5"/>
  <c r="AA506" i="5"/>
  <c r="AN505" i="5"/>
  <c r="AC505" i="5"/>
  <c r="AB505" i="5"/>
  <c r="AA505" i="5"/>
  <c r="AN504" i="5"/>
  <c r="AC504" i="5"/>
  <c r="AB504" i="5"/>
  <c r="AA504" i="5"/>
  <c r="AN503" i="5"/>
  <c r="AC503" i="5"/>
  <c r="AB503" i="5"/>
  <c r="AA503" i="5"/>
  <c r="AN502" i="5"/>
  <c r="AC502" i="5"/>
  <c r="AB502" i="5"/>
  <c r="AA502" i="5"/>
  <c r="AN501" i="5"/>
  <c r="AC501" i="5"/>
  <c r="AB501" i="5"/>
  <c r="AA501" i="5"/>
  <c r="AN500" i="5"/>
  <c r="AC500" i="5"/>
  <c r="AB500" i="5"/>
  <c r="AA500" i="5"/>
  <c r="AN499" i="5"/>
  <c r="AC499" i="5"/>
  <c r="AB499" i="5"/>
  <c r="AA499" i="5"/>
  <c r="AN498" i="5"/>
  <c r="AC498" i="5"/>
  <c r="AB498" i="5"/>
  <c r="AA498" i="5"/>
  <c r="AN497" i="5"/>
  <c r="AC497" i="5"/>
  <c r="AB497" i="5"/>
  <c r="AA497" i="5"/>
  <c r="AN496" i="5"/>
  <c r="AC496" i="5"/>
  <c r="AB496" i="5"/>
  <c r="AA496" i="5"/>
  <c r="AN495" i="5"/>
  <c r="AC495" i="5"/>
  <c r="AB495" i="5"/>
  <c r="AA495" i="5"/>
  <c r="AN494" i="5"/>
  <c r="AC494" i="5"/>
  <c r="AB494" i="5"/>
  <c r="AA494" i="5"/>
  <c r="AN493" i="5"/>
  <c r="AC493" i="5"/>
  <c r="AB493" i="5"/>
  <c r="AA493" i="5"/>
  <c r="AN492" i="5"/>
  <c r="AC492" i="5"/>
  <c r="AB492" i="5"/>
  <c r="AA492" i="5"/>
  <c r="AN491" i="5"/>
  <c r="AC491" i="5"/>
  <c r="AB491" i="5"/>
  <c r="AA491" i="5"/>
  <c r="AN490" i="5"/>
  <c r="AB490" i="5"/>
  <c r="AA490" i="5"/>
  <c r="AC490" i="5" s="1"/>
  <c r="AN489" i="5"/>
  <c r="AB489" i="5"/>
  <c r="AA489" i="5"/>
  <c r="AC489" i="5" s="1"/>
  <c r="AN488" i="5"/>
  <c r="AB488" i="5"/>
  <c r="AA488" i="5"/>
  <c r="AC488" i="5" s="1"/>
  <c r="AN487" i="5"/>
  <c r="AB487" i="5"/>
  <c r="AA487" i="5"/>
  <c r="AC487" i="5" s="1"/>
  <c r="AN486" i="5"/>
  <c r="AB486" i="5"/>
  <c r="AC486" i="5" s="1"/>
  <c r="AA486" i="5"/>
  <c r="AN485" i="5"/>
  <c r="AB485" i="5"/>
  <c r="AC485" i="5" s="1"/>
  <c r="AA485" i="5"/>
  <c r="AN484" i="5"/>
  <c r="AB484" i="5"/>
  <c r="AC484" i="5" s="1"/>
  <c r="AA484" i="5"/>
  <c r="AN483" i="5"/>
  <c r="AB483" i="5"/>
  <c r="AC483" i="5" s="1"/>
  <c r="AA483" i="5"/>
  <c r="AN482" i="5"/>
  <c r="AB482" i="5"/>
  <c r="AC482" i="5" s="1"/>
  <c r="AA482" i="5"/>
  <c r="AN481" i="5"/>
  <c r="AB481" i="5"/>
  <c r="AC481" i="5" s="1"/>
  <c r="AA481" i="5"/>
  <c r="AN480" i="5"/>
  <c r="AB480" i="5"/>
  <c r="AC480" i="5" s="1"/>
  <c r="AA480" i="5"/>
  <c r="AN479" i="5"/>
  <c r="AB479" i="5"/>
  <c r="AA479" i="5"/>
  <c r="AC479" i="5" s="1"/>
  <c r="AN478" i="5"/>
  <c r="AB478" i="5"/>
  <c r="AA478" i="5"/>
  <c r="AC478" i="5" s="1"/>
  <c r="AN477" i="5"/>
  <c r="AB477" i="5"/>
  <c r="AA477" i="5"/>
  <c r="AC477" i="5" s="1"/>
  <c r="AN476" i="5"/>
  <c r="AB476" i="5"/>
  <c r="AA476" i="5"/>
  <c r="AC476" i="5" s="1"/>
  <c r="AN475" i="5"/>
  <c r="AB475" i="5"/>
  <c r="AA475" i="5"/>
  <c r="AC475" i="5" s="1"/>
  <c r="AN474" i="5"/>
  <c r="AB474" i="5"/>
  <c r="AA474" i="5"/>
  <c r="AC474" i="5" s="1"/>
  <c r="AN473" i="5"/>
  <c r="AB473" i="5"/>
  <c r="AA473" i="5"/>
  <c r="AC473" i="5" s="1"/>
  <c r="AN472" i="5"/>
  <c r="AB472" i="5"/>
  <c r="AA472" i="5"/>
  <c r="AC472" i="5" s="1"/>
  <c r="AN471" i="5"/>
  <c r="AB471" i="5"/>
  <c r="AA471" i="5"/>
  <c r="AC471" i="5" s="1"/>
  <c r="AN470" i="5"/>
  <c r="AB470" i="5"/>
  <c r="AA470" i="5"/>
  <c r="AC470" i="5" s="1"/>
  <c r="AN469" i="5"/>
  <c r="AB469" i="5"/>
  <c r="AA469" i="5"/>
  <c r="AC469" i="5" s="1"/>
  <c r="AN468" i="5"/>
  <c r="AB468" i="5"/>
  <c r="AA468" i="5"/>
  <c r="AC468" i="5" s="1"/>
  <c r="AN467" i="5"/>
  <c r="AB467" i="5"/>
  <c r="AA467" i="5"/>
  <c r="AC467" i="5" s="1"/>
  <c r="AN466" i="5"/>
  <c r="AB466" i="5"/>
  <c r="AC466" i="5" s="1"/>
  <c r="AA466" i="5"/>
  <c r="AN465" i="5"/>
  <c r="AB465" i="5"/>
  <c r="AC465" i="5" s="1"/>
  <c r="AA465" i="5"/>
  <c r="AN464" i="5"/>
  <c r="AB464" i="5"/>
  <c r="AC464" i="5" s="1"/>
  <c r="AA464" i="5"/>
  <c r="AN463" i="5"/>
  <c r="AB463" i="5"/>
  <c r="AC463" i="5" s="1"/>
  <c r="AA463" i="5"/>
  <c r="AN462" i="5"/>
  <c r="AB462" i="5"/>
  <c r="AC462" i="5" s="1"/>
  <c r="AA462" i="5"/>
  <c r="AN461" i="5"/>
  <c r="AB461" i="5"/>
  <c r="AC461" i="5" s="1"/>
  <c r="AA461" i="5"/>
  <c r="AN460" i="5"/>
  <c r="AB460" i="5"/>
  <c r="AC460" i="5" s="1"/>
  <c r="AA460" i="5"/>
  <c r="AN459" i="5"/>
  <c r="AB459" i="5"/>
  <c r="AA459" i="5"/>
  <c r="AC459" i="5" s="1"/>
  <c r="AN458" i="5"/>
  <c r="AB458" i="5"/>
  <c r="AC458" i="5" s="1"/>
  <c r="AA458" i="5"/>
  <c r="AN457" i="5"/>
  <c r="AB457" i="5"/>
  <c r="AC457" i="5" s="1"/>
  <c r="AA457" i="5"/>
  <c r="AN456" i="5"/>
  <c r="AB456" i="5"/>
  <c r="AC456" i="5" s="1"/>
  <c r="AA456" i="5"/>
  <c r="AN455" i="5"/>
  <c r="AB455" i="5"/>
  <c r="AC455" i="5" s="1"/>
  <c r="AA455" i="5"/>
  <c r="AN454" i="5"/>
  <c r="AB454" i="5"/>
  <c r="AC454" i="5" s="1"/>
  <c r="AA454" i="5"/>
  <c r="AN453" i="5"/>
  <c r="AB453" i="5"/>
  <c r="AC453" i="5" s="1"/>
  <c r="AA453" i="5"/>
  <c r="AN452" i="5"/>
  <c r="AB452" i="5"/>
  <c r="AC452" i="5" s="1"/>
  <c r="AA452" i="5"/>
  <c r="AN451" i="5"/>
  <c r="AB451" i="5"/>
  <c r="AC451" i="5" s="1"/>
  <c r="AA451" i="5"/>
  <c r="AN450" i="5"/>
  <c r="AB450" i="5"/>
  <c r="AC450" i="5" s="1"/>
  <c r="AA450" i="5"/>
  <c r="AN449" i="5"/>
  <c r="AB449" i="5"/>
  <c r="AC449" i="5" s="1"/>
  <c r="AA449" i="5"/>
  <c r="AN448" i="5"/>
  <c r="AB448" i="5"/>
  <c r="AC448" i="5" s="1"/>
  <c r="AA448" i="5"/>
  <c r="AN447" i="5"/>
  <c r="AB447" i="5"/>
  <c r="AC447" i="5" s="1"/>
  <c r="AA447" i="5"/>
  <c r="AN446" i="5"/>
  <c r="AB446" i="5"/>
  <c r="AC446" i="5" s="1"/>
  <c r="AA446" i="5"/>
  <c r="AN445" i="5"/>
  <c r="AB445" i="5"/>
  <c r="AC445" i="5" s="1"/>
  <c r="AA445" i="5"/>
  <c r="AN444" i="5"/>
  <c r="AB444" i="5"/>
  <c r="AC444" i="5" s="1"/>
  <c r="AA444" i="5"/>
  <c r="AN443" i="5"/>
  <c r="AB443" i="5"/>
  <c r="AA443" i="5"/>
  <c r="AC443" i="5" s="1"/>
  <c r="AN442" i="5"/>
  <c r="AB442" i="5"/>
  <c r="AC442" i="5" s="1"/>
  <c r="AA442" i="5"/>
  <c r="AN441" i="5"/>
  <c r="AB441" i="5"/>
  <c r="AC441" i="5" s="1"/>
  <c r="AA441" i="5"/>
  <c r="AN440" i="5"/>
  <c r="AB440" i="5"/>
  <c r="AC440" i="5" s="1"/>
  <c r="AA440" i="5"/>
  <c r="AN439" i="5"/>
  <c r="AB439" i="5"/>
  <c r="AC439" i="5" s="1"/>
  <c r="AA439" i="5"/>
  <c r="AN438" i="5"/>
  <c r="AB438" i="5"/>
  <c r="AC438" i="5" s="1"/>
  <c r="AA438" i="5"/>
  <c r="AN437" i="5"/>
  <c r="AB437" i="5"/>
  <c r="AC437" i="5" s="1"/>
  <c r="AA437" i="5"/>
  <c r="AN436" i="5"/>
  <c r="AB436" i="5"/>
  <c r="AC436" i="5" s="1"/>
  <c r="AA436" i="5"/>
  <c r="AN435" i="5"/>
  <c r="AB435" i="5"/>
  <c r="AC435" i="5" s="1"/>
  <c r="AA435" i="5"/>
  <c r="AN434" i="5"/>
  <c r="AB434" i="5"/>
  <c r="AA434" i="5"/>
  <c r="AC434" i="5" s="1"/>
  <c r="AN433" i="5"/>
  <c r="AB433" i="5"/>
  <c r="AC433" i="5" s="1"/>
  <c r="AA433" i="5"/>
  <c r="AN432" i="5"/>
  <c r="AB432" i="5"/>
  <c r="AC432" i="5" s="1"/>
  <c r="AA432" i="5"/>
  <c r="AN431" i="5"/>
  <c r="AB431" i="5"/>
  <c r="AC431" i="5" s="1"/>
  <c r="AA431" i="5"/>
  <c r="AN430" i="5"/>
  <c r="AB430" i="5"/>
  <c r="AC430" i="5" s="1"/>
  <c r="AA430" i="5"/>
  <c r="AN429" i="5"/>
  <c r="AB429" i="5"/>
  <c r="AC429" i="5" s="1"/>
  <c r="AA429" i="5"/>
  <c r="AN428" i="5"/>
  <c r="AB428" i="5"/>
  <c r="AC428" i="5" s="1"/>
  <c r="AA428" i="5"/>
  <c r="AB427" i="5"/>
  <c r="AC427" i="5" s="1"/>
  <c r="AA427" i="5"/>
  <c r="AN426" i="5"/>
  <c r="AB426" i="5"/>
  <c r="AC426" i="5" s="1"/>
  <c r="AA426" i="5"/>
  <c r="AN425" i="5"/>
  <c r="AB425" i="5"/>
  <c r="AC425" i="5" s="1"/>
  <c r="AA425" i="5"/>
  <c r="AN424" i="5"/>
  <c r="AB424" i="5"/>
  <c r="AC424" i="5" s="1"/>
  <c r="AA424" i="5"/>
  <c r="AN423" i="5"/>
  <c r="AB423" i="5"/>
  <c r="AA423" i="5"/>
  <c r="AC423" i="5" s="1"/>
  <c r="AN422" i="5"/>
  <c r="AB422" i="5"/>
  <c r="AA422" i="5"/>
  <c r="AC422" i="5" s="1"/>
  <c r="AN421" i="5"/>
  <c r="AB421" i="5"/>
  <c r="AA421" i="5"/>
  <c r="AC421" i="5" s="1"/>
  <c r="AN420" i="5"/>
  <c r="AB420" i="5"/>
  <c r="AA420" i="5"/>
  <c r="AC420" i="5" s="1"/>
  <c r="AN419" i="5"/>
  <c r="AB419" i="5"/>
  <c r="AC419" i="5" s="1"/>
  <c r="AA419" i="5"/>
  <c r="AN418" i="5"/>
  <c r="AB418" i="5"/>
  <c r="AC418" i="5" s="1"/>
  <c r="AA418" i="5"/>
  <c r="AN417" i="5"/>
  <c r="AB417" i="5"/>
  <c r="AC417" i="5" s="1"/>
  <c r="AA417" i="5"/>
  <c r="AN416" i="5"/>
  <c r="AB416" i="5"/>
  <c r="AC416" i="5" s="1"/>
  <c r="AA416" i="5"/>
  <c r="AN415" i="5"/>
  <c r="AB415" i="5"/>
  <c r="AA415" i="5"/>
  <c r="AC415" i="5" s="1"/>
  <c r="AN414" i="5"/>
  <c r="AB414" i="5"/>
  <c r="AC414" i="5" s="1"/>
  <c r="AA414" i="5"/>
  <c r="AN413" i="5"/>
  <c r="AB413" i="5"/>
  <c r="AA413" i="5"/>
  <c r="AC413" i="5" s="1"/>
  <c r="AN412" i="5"/>
  <c r="AB412" i="5"/>
  <c r="AC412" i="5" s="1"/>
  <c r="AA412" i="5"/>
  <c r="AN411" i="5"/>
  <c r="AB411" i="5"/>
  <c r="AC411" i="5" s="1"/>
  <c r="AA411" i="5"/>
  <c r="AN410" i="5"/>
  <c r="AB410" i="5"/>
  <c r="AA410" i="5"/>
  <c r="AC410" i="5" s="1"/>
  <c r="AN409" i="5"/>
  <c r="AB409" i="5"/>
  <c r="AA409" i="5"/>
  <c r="AC409" i="5" s="1"/>
  <c r="AN408" i="5"/>
  <c r="AB408" i="5"/>
  <c r="AA408" i="5"/>
  <c r="AC408" i="5" s="1"/>
  <c r="AN407" i="5"/>
  <c r="AB407" i="5"/>
  <c r="AA407" i="5"/>
  <c r="AC407" i="5" s="1"/>
  <c r="AN406" i="5"/>
  <c r="AB406" i="5"/>
  <c r="AA406" i="5"/>
  <c r="AC406" i="5" s="1"/>
  <c r="AN405" i="5"/>
  <c r="AB405" i="5"/>
  <c r="AC405" i="5" s="1"/>
  <c r="AA405" i="5"/>
  <c r="AN404" i="5"/>
  <c r="AB404" i="5"/>
  <c r="AC404" i="5" s="1"/>
  <c r="AA404" i="5"/>
  <c r="AN403" i="5"/>
  <c r="AB403" i="5"/>
  <c r="AC403" i="5" s="1"/>
  <c r="AA403" i="5"/>
  <c r="AN402" i="5"/>
  <c r="AB402" i="5"/>
  <c r="AA402" i="5"/>
  <c r="AC402" i="5" s="1"/>
  <c r="AN401" i="5"/>
  <c r="AB401" i="5"/>
  <c r="AA401" i="5"/>
  <c r="AC401" i="5" s="1"/>
  <c r="AN400" i="5"/>
  <c r="AB400" i="5"/>
  <c r="AC400" i="5" s="1"/>
  <c r="AA400" i="5"/>
  <c r="AN399" i="5"/>
  <c r="AB399" i="5"/>
  <c r="AC399" i="5" s="1"/>
  <c r="AA399" i="5"/>
  <c r="AN398" i="5"/>
  <c r="AB398" i="5"/>
  <c r="AC398" i="5" s="1"/>
  <c r="AA398" i="5"/>
  <c r="AN397" i="5"/>
  <c r="AB397" i="5"/>
  <c r="AC397" i="5" s="1"/>
  <c r="AA397" i="5"/>
  <c r="AN396" i="5"/>
  <c r="AB396" i="5"/>
  <c r="AC396" i="5" s="1"/>
  <c r="AA396" i="5"/>
  <c r="AN395" i="5"/>
  <c r="AB395" i="5"/>
  <c r="AC395" i="5" s="1"/>
  <c r="AA395" i="5"/>
  <c r="AN394" i="5"/>
  <c r="AB394" i="5"/>
  <c r="AC394" i="5" s="1"/>
  <c r="AA394" i="5"/>
  <c r="AN393" i="5"/>
  <c r="AB393" i="5"/>
  <c r="AC393" i="5" s="1"/>
  <c r="AA393" i="5"/>
  <c r="AN392" i="5"/>
  <c r="AB392" i="5"/>
  <c r="AC392" i="5" s="1"/>
  <c r="AA392" i="5"/>
  <c r="AN391" i="5"/>
  <c r="AB391" i="5"/>
  <c r="AC391" i="5" s="1"/>
  <c r="AA391" i="5"/>
  <c r="AN390" i="5"/>
  <c r="AB390" i="5"/>
  <c r="AC390" i="5" s="1"/>
  <c r="AA390" i="5"/>
  <c r="AN389" i="5"/>
  <c r="AB389" i="5"/>
  <c r="AC389" i="5" s="1"/>
  <c r="AA389" i="5"/>
  <c r="AN388" i="5"/>
  <c r="AB388" i="5"/>
  <c r="AC388" i="5" s="1"/>
  <c r="AA388" i="5"/>
  <c r="AN387" i="5"/>
  <c r="AB387" i="5"/>
  <c r="AC387" i="5" s="1"/>
  <c r="AA387" i="5"/>
  <c r="AN386" i="5"/>
  <c r="AB386" i="5"/>
  <c r="AC386" i="5" s="1"/>
  <c r="AA386" i="5"/>
  <c r="AN385" i="5"/>
  <c r="AB385" i="5"/>
  <c r="AC385" i="5" s="1"/>
  <c r="AA385" i="5"/>
  <c r="AN384" i="5"/>
  <c r="AB384" i="5"/>
  <c r="AC384" i="5" s="1"/>
  <c r="AA384" i="5"/>
  <c r="AN383" i="5"/>
  <c r="AB383" i="5"/>
  <c r="AA383" i="5"/>
  <c r="AC383" i="5" s="1"/>
  <c r="AN382" i="5"/>
  <c r="AB382" i="5"/>
  <c r="AC382" i="5" s="1"/>
  <c r="AA382" i="5"/>
  <c r="AN381" i="5"/>
  <c r="AB381" i="5"/>
  <c r="AC381" i="5" s="1"/>
  <c r="AA381" i="5"/>
  <c r="AN380" i="5"/>
  <c r="AB380" i="5"/>
  <c r="AC380" i="5" s="1"/>
  <c r="AA380" i="5"/>
  <c r="AN379" i="5"/>
  <c r="AB379" i="5"/>
  <c r="AC379" i="5" s="1"/>
  <c r="AA379" i="5"/>
  <c r="AN378" i="5"/>
  <c r="AB378" i="5"/>
  <c r="AC378" i="5" s="1"/>
  <c r="AA378" i="5"/>
  <c r="AN377" i="5"/>
  <c r="AB377" i="5"/>
  <c r="AC377" i="5" s="1"/>
  <c r="AA377" i="5"/>
  <c r="AN376" i="5"/>
  <c r="AB376" i="5"/>
  <c r="AC376" i="5" s="1"/>
  <c r="AA376" i="5"/>
  <c r="AN375" i="5"/>
  <c r="AB375" i="5"/>
  <c r="AC375" i="5" s="1"/>
  <c r="AA375" i="5"/>
  <c r="AN374" i="5"/>
  <c r="AB374" i="5"/>
  <c r="AC374" i="5" s="1"/>
  <c r="AA374" i="5"/>
  <c r="AN373" i="5"/>
  <c r="AB373" i="5"/>
  <c r="AC373" i="5" s="1"/>
  <c r="AA373" i="5"/>
  <c r="AN372" i="5"/>
  <c r="AB372" i="5"/>
  <c r="AC372" i="5" s="1"/>
  <c r="AA372" i="5"/>
  <c r="AN371" i="5"/>
  <c r="AB371" i="5"/>
  <c r="AC371" i="5" s="1"/>
  <c r="AA371" i="5"/>
  <c r="AN370" i="5"/>
  <c r="AB370" i="5"/>
  <c r="AC370" i="5" s="1"/>
  <c r="AA370" i="5"/>
  <c r="AN369" i="5"/>
  <c r="AB369" i="5"/>
  <c r="AC369" i="5" s="1"/>
  <c r="AA369" i="5"/>
  <c r="AN368" i="5"/>
  <c r="AB368" i="5"/>
  <c r="AC368" i="5" s="1"/>
  <c r="AA368" i="5"/>
  <c r="AN367" i="5"/>
  <c r="AB367" i="5"/>
  <c r="AC367" i="5" s="1"/>
  <c r="AA367" i="5"/>
  <c r="AN366" i="5"/>
  <c r="AB366" i="5"/>
  <c r="AC366" i="5" s="1"/>
  <c r="AA366" i="5"/>
  <c r="AN365" i="5"/>
  <c r="AB365" i="5"/>
  <c r="AC365" i="5" s="1"/>
  <c r="AA365" i="5"/>
  <c r="AN364" i="5"/>
  <c r="AB364" i="5"/>
  <c r="AC364" i="5" s="1"/>
  <c r="AA364" i="5"/>
  <c r="AN363" i="5"/>
  <c r="AB363" i="5"/>
  <c r="AC363" i="5" s="1"/>
  <c r="AA363" i="5"/>
  <c r="AN362" i="5"/>
  <c r="AB362" i="5"/>
  <c r="AC362" i="5" s="1"/>
  <c r="AA362" i="5"/>
  <c r="AN361" i="5"/>
  <c r="AB361" i="5"/>
  <c r="AC361" i="5" s="1"/>
  <c r="AA361" i="5"/>
  <c r="AB360" i="5"/>
  <c r="AC360" i="5" s="1"/>
  <c r="AA360" i="5"/>
  <c r="AB359" i="5"/>
  <c r="AC359" i="5" s="1"/>
  <c r="AA359" i="5"/>
  <c r="AB358" i="5"/>
  <c r="AC358" i="5" s="1"/>
  <c r="AA358" i="5"/>
  <c r="AB357" i="5"/>
  <c r="AC357" i="5" s="1"/>
  <c r="AA357" i="5"/>
  <c r="AB356" i="5"/>
  <c r="AC356" i="5" s="1"/>
  <c r="AA356" i="5"/>
  <c r="AN355" i="5"/>
  <c r="AB355" i="5"/>
  <c r="AC355" i="5" s="1"/>
  <c r="AA355" i="5"/>
  <c r="AN354" i="5"/>
  <c r="AB354" i="5"/>
  <c r="AC354" i="5" s="1"/>
  <c r="AA354" i="5"/>
  <c r="AN353" i="5"/>
  <c r="AB353" i="5"/>
  <c r="AC353" i="5" s="1"/>
  <c r="AA353" i="5"/>
  <c r="AN352" i="5"/>
  <c r="AB352" i="5"/>
  <c r="AC352" i="5" s="1"/>
  <c r="AA352" i="5"/>
  <c r="AN351" i="5"/>
  <c r="AB351" i="5"/>
  <c r="AC351" i="5" s="1"/>
  <c r="AA351" i="5"/>
  <c r="AN350" i="5"/>
  <c r="AB350" i="5"/>
  <c r="AC350" i="5" s="1"/>
  <c r="AA350" i="5"/>
  <c r="AN349" i="5"/>
  <c r="AB349" i="5"/>
  <c r="AC349" i="5" s="1"/>
  <c r="AA349" i="5"/>
  <c r="AN348" i="5"/>
  <c r="AB348" i="5"/>
  <c r="AC348" i="5" s="1"/>
  <c r="AA348" i="5"/>
  <c r="AN347" i="5"/>
  <c r="AB347" i="5"/>
  <c r="AC347" i="5" s="1"/>
  <c r="AA347" i="5"/>
  <c r="AN346" i="5"/>
  <c r="AB346" i="5"/>
  <c r="AC346" i="5" s="1"/>
  <c r="AA346" i="5"/>
  <c r="AN345" i="5"/>
  <c r="AB345" i="5"/>
  <c r="AC345" i="5" s="1"/>
  <c r="AA345" i="5"/>
  <c r="AN344" i="5"/>
  <c r="AB344" i="5"/>
  <c r="AC344" i="5" s="1"/>
  <c r="AA344" i="5"/>
  <c r="AN343" i="5"/>
  <c r="AB343" i="5"/>
  <c r="AC343" i="5" s="1"/>
  <c r="AA343" i="5"/>
  <c r="AN342" i="5"/>
  <c r="AB342" i="5"/>
  <c r="AC342" i="5" s="1"/>
  <c r="AA342" i="5"/>
  <c r="AN341" i="5"/>
  <c r="AB341" i="5"/>
  <c r="AC341" i="5" s="1"/>
  <c r="AA341" i="5"/>
  <c r="AN340" i="5"/>
  <c r="AB340" i="5"/>
  <c r="AC340" i="5" s="1"/>
  <c r="AA340" i="5"/>
  <c r="AN339" i="5"/>
  <c r="AB339" i="5"/>
  <c r="AC339" i="5" s="1"/>
  <c r="AA339" i="5"/>
  <c r="AN338" i="5"/>
  <c r="AB338" i="5"/>
  <c r="AC338" i="5" s="1"/>
  <c r="AA338" i="5"/>
  <c r="AN337" i="5"/>
  <c r="AB337" i="5"/>
  <c r="AC337" i="5" s="1"/>
  <c r="AA337" i="5"/>
  <c r="AN336" i="5"/>
  <c r="AB336" i="5"/>
  <c r="AC336" i="5" s="1"/>
  <c r="AA336" i="5"/>
  <c r="AN335" i="5"/>
  <c r="AB335" i="5"/>
  <c r="AC335" i="5" s="1"/>
  <c r="AA335" i="5"/>
  <c r="AN334" i="5"/>
  <c r="AB334" i="5"/>
  <c r="AC334" i="5" s="1"/>
  <c r="AA334" i="5"/>
  <c r="AN333" i="5"/>
  <c r="AB333" i="5"/>
  <c r="AC333" i="5" s="1"/>
  <c r="AA333" i="5"/>
  <c r="AN332" i="5"/>
  <c r="AB332" i="5"/>
  <c r="AC332" i="5" s="1"/>
  <c r="AA332" i="5"/>
  <c r="AN331" i="5"/>
  <c r="AB331" i="5"/>
  <c r="AC331" i="5" s="1"/>
  <c r="AA331" i="5"/>
  <c r="AN330" i="5"/>
  <c r="AB330" i="5"/>
  <c r="AC330" i="5" s="1"/>
  <c r="AA330" i="5"/>
  <c r="AN329" i="5"/>
  <c r="AB329" i="5"/>
  <c r="AC329" i="5" s="1"/>
  <c r="AA329" i="5"/>
  <c r="AN328" i="5"/>
  <c r="AB328" i="5"/>
  <c r="AC328" i="5" s="1"/>
  <c r="AA328" i="5"/>
  <c r="AN327" i="5"/>
  <c r="AB327" i="5"/>
  <c r="AC327" i="5" s="1"/>
  <c r="AA327" i="5"/>
  <c r="AN326" i="5"/>
  <c r="AB326" i="5"/>
  <c r="AC326" i="5" s="1"/>
  <c r="AA326" i="5"/>
  <c r="AN325" i="5"/>
  <c r="AB325" i="5"/>
  <c r="AC325" i="5" s="1"/>
  <c r="AA325" i="5"/>
  <c r="AN324" i="5"/>
  <c r="AB324" i="5"/>
  <c r="AC324" i="5" s="1"/>
  <c r="AA324" i="5"/>
  <c r="AN323" i="5"/>
  <c r="AB323" i="5"/>
  <c r="AC323" i="5" s="1"/>
  <c r="AA323" i="5"/>
  <c r="AN322" i="5"/>
  <c r="AB322" i="5"/>
  <c r="AC322" i="5" s="1"/>
  <c r="AA322" i="5"/>
  <c r="AN321" i="5"/>
  <c r="AB321" i="5"/>
  <c r="AC321" i="5" s="1"/>
  <c r="AA321" i="5"/>
  <c r="AN320" i="5"/>
  <c r="AB320" i="5"/>
  <c r="AC320" i="5" s="1"/>
  <c r="AA320" i="5"/>
  <c r="AN319" i="5"/>
  <c r="AB319" i="5"/>
  <c r="AC319" i="5" s="1"/>
  <c r="AA319" i="5"/>
  <c r="AN318" i="5"/>
  <c r="AB318" i="5"/>
  <c r="AC318" i="5" s="1"/>
  <c r="AA318" i="5"/>
  <c r="AN317" i="5"/>
  <c r="AB317" i="5"/>
  <c r="AC317" i="5" s="1"/>
  <c r="AA317" i="5"/>
  <c r="AN316" i="5"/>
  <c r="AB316" i="5"/>
  <c r="AC316" i="5" s="1"/>
  <c r="AA316" i="5"/>
  <c r="AN315" i="5"/>
  <c r="AB315" i="5"/>
  <c r="AC315" i="5" s="1"/>
  <c r="AA315" i="5"/>
  <c r="AN314" i="5"/>
  <c r="AB314" i="5"/>
  <c r="AC314" i="5" s="1"/>
  <c r="AA314" i="5"/>
  <c r="AN313" i="5"/>
  <c r="AB313" i="5"/>
  <c r="AC313" i="5" s="1"/>
  <c r="AA313" i="5"/>
  <c r="AN312" i="5"/>
  <c r="AB312" i="5"/>
  <c r="AC312" i="5" s="1"/>
  <c r="AA312" i="5"/>
  <c r="AN311" i="5"/>
  <c r="AB311" i="5"/>
  <c r="AA311" i="5"/>
  <c r="AC311" i="5" s="1"/>
  <c r="AN310" i="5"/>
  <c r="AB310" i="5"/>
  <c r="AC310" i="5" s="1"/>
  <c r="AA310" i="5"/>
  <c r="AN309" i="5"/>
  <c r="AB309" i="5"/>
  <c r="AC309" i="5" s="1"/>
  <c r="AA309" i="5"/>
  <c r="AN308" i="5"/>
  <c r="AB308" i="5"/>
  <c r="AC308" i="5" s="1"/>
  <c r="AA308" i="5"/>
  <c r="AN307" i="5"/>
  <c r="AB307" i="5"/>
  <c r="AC307" i="5" s="1"/>
  <c r="AA307" i="5"/>
  <c r="AN306" i="5"/>
  <c r="AB306" i="5"/>
  <c r="AC306" i="5" s="1"/>
  <c r="AA306" i="5"/>
  <c r="AN305" i="5"/>
  <c r="AB305" i="5"/>
  <c r="AA305" i="5"/>
  <c r="AC305" i="5" s="1"/>
  <c r="AN304" i="5"/>
  <c r="AB304" i="5"/>
  <c r="AC304" i="5" s="1"/>
  <c r="AA304" i="5"/>
  <c r="AN303" i="5"/>
  <c r="AB303" i="5"/>
  <c r="AC303" i="5" s="1"/>
  <c r="AA303" i="5"/>
  <c r="AN302" i="5"/>
  <c r="AB302" i="5"/>
  <c r="AC302" i="5" s="1"/>
  <c r="AA302" i="5"/>
  <c r="AN301" i="5"/>
  <c r="AK301" i="5"/>
  <c r="AB301" i="5"/>
  <c r="AA301" i="5"/>
  <c r="AC301" i="5" s="1"/>
  <c r="AN300" i="5"/>
  <c r="AB300" i="5"/>
  <c r="AC300" i="5" s="1"/>
  <c r="AA300" i="5"/>
  <c r="AN299" i="5"/>
  <c r="AB299" i="5"/>
  <c r="AC299" i="5" s="1"/>
  <c r="AA299" i="5"/>
  <c r="AN298" i="5"/>
  <c r="AB298" i="5"/>
  <c r="AC298" i="5" s="1"/>
  <c r="AA298" i="5"/>
  <c r="AN297" i="5"/>
  <c r="AB297" i="5"/>
  <c r="AC297" i="5" s="1"/>
  <c r="AA297" i="5"/>
  <c r="AN296" i="5"/>
  <c r="AB296" i="5"/>
  <c r="AC296" i="5" s="1"/>
  <c r="AA296" i="5"/>
  <c r="AN295" i="5"/>
  <c r="AB295" i="5"/>
  <c r="AC295" i="5" s="1"/>
  <c r="AA295" i="5"/>
  <c r="AN294" i="5"/>
  <c r="AB294" i="5"/>
  <c r="AA294" i="5"/>
  <c r="AC294" i="5" s="1"/>
  <c r="AN293" i="5"/>
  <c r="AB293" i="5"/>
  <c r="AC293" i="5" s="1"/>
  <c r="AA293" i="5"/>
  <c r="AN292" i="5"/>
  <c r="AB292" i="5"/>
  <c r="AC292" i="5" s="1"/>
  <c r="AA292" i="5"/>
  <c r="AN291" i="5"/>
  <c r="AB291" i="5"/>
  <c r="AC291" i="5" s="1"/>
  <c r="AA291" i="5"/>
  <c r="AN290" i="5"/>
  <c r="AB290" i="5"/>
  <c r="AC290" i="5" s="1"/>
  <c r="AA290" i="5"/>
  <c r="AN289" i="5"/>
  <c r="AB289" i="5"/>
  <c r="AC289" i="5" s="1"/>
  <c r="AA289" i="5"/>
  <c r="AN288" i="5"/>
  <c r="AB288" i="5"/>
  <c r="AC288" i="5" s="1"/>
  <c r="AA288" i="5"/>
  <c r="AN287" i="5"/>
  <c r="AB287" i="5"/>
  <c r="AC287" i="5" s="1"/>
  <c r="AA287" i="5"/>
  <c r="AN286" i="5"/>
  <c r="AB286" i="5"/>
  <c r="AC286" i="5" s="1"/>
  <c r="AA286" i="5"/>
  <c r="AN285" i="5"/>
  <c r="AB285" i="5"/>
  <c r="AC285" i="5" s="1"/>
  <c r="AA285" i="5"/>
  <c r="AN284" i="5"/>
  <c r="AB284" i="5"/>
  <c r="AC284" i="5" s="1"/>
  <c r="AA284" i="5"/>
  <c r="AN283" i="5"/>
  <c r="AB283" i="5"/>
  <c r="AC283" i="5" s="1"/>
  <c r="AA283" i="5"/>
  <c r="AN282" i="5"/>
  <c r="AB282" i="5"/>
  <c r="AC282" i="5" s="1"/>
  <c r="AA282" i="5"/>
  <c r="AN281" i="5"/>
  <c r="AB281" i="5"/>
  <c r="AC281" i="5" s="1"/>
  <c r="AA281" i="5"/>
  <c r="AN280" i="5"/>
  <c r="AB280" i="5"/>
  <c r="AC280" i="5" s="1"/>
  <c r="AA280" i="5"/>
  <c r="AN279" i="5"/>
  <c r="AB279" i="5"/>
  <c r="AC279" i="5" s="1"/>
  <c r="AA279" i="5"/>
  <c r="AN278" i="5"/>
  <c r="AB278" i="5"/>
  <c r="AC278" i="5" s="1"/>
  <c r="AA278" i="5"/>
  <c r="AN277" i="5"/>
  <c r="AB277" i="5"/>
  <c r="AC277" i="5" s="1"/>
  <c r="AA277" i="5"/>
  <c r="AN276" i="5"/>
  <c r="AB276" i="5"/>
  <c r="AC276" i="5" s="1"/>
  <c r="AA276" i="5"/>
  <c r="AN275" i="5"/>
  <c r="AB275" i="5"/>
  <c r="AC275" i="5" s="1"/>
  <c r="AA275" i="5"/>
  <c r="AN274" i="5"/>
  <c r="AB274" i="5"/>
  <c r="AC274" i="5" s="1"/>
  <c r="AA274" i="5"/>
  <c r="AN273" i="5"/>
  <c r="AB273" i="5"/>
  <c r="AC273" i="5" s="1"/>
  <c r="AA273" i="5"/>
  <c r="AN272" i="5"/>
  <c r="AB272" i="5"/>
  <c r="AC272" i="5" s="1"/>
  <c r="AA272" i="5"/>
  <c r="AN271" i="5"/>
  <c r="AB271" i="5"/>
  <c r="AC271" i="5" s="1"/>
  <c r="AA271" i="5"/>
  <c r="AN270" i="5"/>
  <c r="AB270" i="5"/>
  <c r="AC270" i="5" s="1"/>
  <c r="AA270" i="5"/>
  <c r="AN269" i="5"/>
  <c r="AB269" i="5"/>
  <c r="AC269" i="5" s="1"/>
  <c r="AA269" i="5"/>
  <c r="AN268" i="5"/>
  <c r="AB268" i="5"/>
  <c r="AC268" i="5" s="1"/>
  <c r="AA268" i="5"/>
  <c r="AN267" i="5"/>
  <c r="AB267" i="5"/>
  <c r="AC267" i="5" s="1"/>
  <c r="AA267" i="5"/>
  <c r="AN266" i="5"/>
  <c r="AB266" i="5"/>
  <c r="AC266" i="5" s="1"/>
  <c r="AA266" i="5"/>
  <c r="AN265" i="5"/>
  <c r="AB265" i="5"/>
  <c r="AC265" i="5" s="1"/>
  <c r="AA265" i="5"/>
  <c r="AN264" i="5"/>
  <c r="AB264" i="5"/>
  <c r="AC264" i="5" s="1"/>
  <c r="AA264" i="5"/>
  <c r="AN263" i="5"/>
  <c r="AB263" i="5"/>
  <c r="AC263" i="5" s="1"/>
  <c r="AA263" i="5"/>
  <c r="AN262" i="5"/>
  <c r="AB262" i="5"/>
  <c r="AC262" i="5" s="1"/>
  <c r="AA262" i="5"/>
  <c r="AN261" i="5"/>
  <c r="AB261" i="5"/>
  <c r="AC261" i="5" s="1"/>
  <c r="AA261" i="5"/>
  <c r="AN260" i="5"/>
  <c r="AB260" i="5"/>
  <c r="AC260" i="5" s="1"/>
  <c r="AA260" i="5"/>
  <c r="AN259" i="5"/>
  <c r="AB259" i="5"/>
  <c r="AC259" i="5" s="1"/>
  <c r="AA259" i="5"/>
  <c r="AN258" i="5"/>
  <c r="AB258" i="5"/>
  <c r="AC258" i="5" s="1"/>
  <c r="AA258" i="5"/>
  <c r="AN257" i="5"/>
  <c r="AB257" i="5"/>
  <c r="AC257" i="5" s="1"/>
  <c r="AA257" i="5"/>
  <c r="AN256" i="5"/>
  <c r="AB256" i="5"/>
  <c r="AC256" i="5" s="1"/>
  <c r="AA256" i="5"/>
  <c r="AN255" i="5"/>
  <c r="AB255" i="5"/>
  <c r="AC255" i="5" s="1"/>
  <c r="AA255" i="5"/>
  <c r="AN254" i="5"/>
  <c r="AB254" i="5"/>
  <c r="AC254" i="5" s="1"/>
  <c r="AA254" i="5"/>
  <c r="AN253" i="5"/>
  <c r="AB253" i="5"/>
  <c r="AC253" i="5" s="1"/>
  <c r="AA253" i="5"/>
  <c r="AN252" i="5"/>
  <c r="AB252" i="5"/>
  <c r="AC252" i="5" s="1"/>
  <c r="AA252" i="5"/>
  <c r="AN251" i="5"/>
  <c r="AB251" i="5"/>
  <c r="AC251" i="5" s="1"/>
  <c r="AA251" i="5"/>
  <c r="AN250" i="5"/>
  <c r="AB250" i="5"/>
  <c r="AC250" i="5" s="1"/>
  <c r="AA250" i="5"/>
  <c r="AN249" i="5"/>
  <c r="AB249" i="5"/>
  <c r="AC249" i="5" s="1"/>
  <c r="AA249" i="5"/>
  <c r="AN248" i="5"/>
  <c r="AB248" i="5"/>
  <c r="AC248" i="5" s="1"/>
  <c r="AA248" i="5"/>
  <c r="AN247" i="5"/>
  <c r="AB247" i="5"/>
  <c r="AC247" i="5" s="1"/>
  <c r="AA247" i="5"/>
  <c r="AN246" i="5"/>
  <c r="AB246" i="5"/>
  <c r="AC246" i="5" s="1"/>
  <c r="AA246" i="5"/>
  <c r="AN245" i="5"/>
  <c r="AB245" i="5"/>
  <c r="AC245" i="5" s="1"/>
  <c r="AA245" i="5"/>
  <c r="AN244" i="5"/>
  <c r="AB244" i="5"/>
  <c r="AC244" i="5" s="1"/>
  <c r="AA244" i="5"/>
  <c r="AN243" i="5"/>
  <c r="AB243" i="5"/>
  <c r="AC243" i="5" s="1"/>
  <c r="AA243" i="5"/>
  <c r="AN242" i="5"/>
  <c r="AB242" i="5"/>
  <c r="AC242" i="5" s="1"/>
  <c r="AA242" i="5"/>
  <c r="AN241" i="5"/>
  <c r="AB241" i="5"/>
  <c r="AC241" i="5" s="1"/>
  <c r="AA241" i="5"/>
  <c r="AN240" i="5"/>
  <c r="AB240" i="5"/>
  <c r="AC240" i="5" s="1"/>
  <c r="AA240" i="5"/>
  <c r="AN239" i="5"/>
  <c r="AB239" i="5"/>
  <c r="AC239" i="5" s="1"/>
  <c r="AA239" i="5"/>
  <c r="AN238" i="5"/>
  <c r="AB238" i="5"/>
  <c r="AC238" i="5" s="1"/>
  <c r="AA238" i="5"/>
  <c r="AN237" i="5"/>
  <c r="AB237" i="5"/>
  <c r="AC237" i="5" s="1"/>
  <c r="AA237" i="5"/>
  <c r="AN236" i="5"/>
  <c r="AB236" i="5"/>
  <c r="AC236" i="5" s="1"/>
  <c r="AA236" i="5"/>
  <c r="AN235" i="5"/>
  <c r="AB235" i="5"/>
  <c r="AC235" i="5" s="1"/>
  <c r="AA235" i="5"/>
  <c r="AN234" i="5"/>
  <c r="AB234" i="5"/>
  <c r="AC234" i="5" s="1"/>
  <c r="AA234" i="5"/>
  <c r="AN233" i="5"/>
  <c r="AB233" i="5"/>
  <c r="AC233" i="5" s="1"/>
  <c r="AA233" i="5"/>
  <c r="AN232" i="5"/>
  <c r="AB232" i="5"/>
  <c r="AC232" i="5" s="1"/>
  <c r="AA232" i="5"/>
  <c r="AN231" i="5"/>
  <c r="AB231" i="5"/>
  <c r="AC231" i="5" s="1"/>
  <c r="AA231" i="5"/>
  <c r="AN230" i="5"/>
  <c r="AB230" i="5"/>
  <c r="AC230" i="5" s="1"/>
  <c r="AA230" i="5"/>
  <c r="AN229" i="5"/>
  <c r="AB229" i="5"/>
  <c r="AC229" i="5" s="1"/>
  <c r="AA229" i="5"/>
  <c r="AN228" i="5"/>
  <c r="AB228" i="5"/>
  <c r="AC228" i="5" s="1"/>
  <c r="AA228" i="5"/>
  <c r="AN227" i="5"/>
  <c r="AB227" i="5"/>
  <c r="AC227" i="5" s="1"/>
  <c r="AA227" i="5"/>
  <c r="AN226" i="5"/>
  <c r="AB226" i="5"/>
  <c r="AC226" i="5" s="1"/>
  <c r="AA226" i="5"/>
  <c r="AN225" i="5"/>
  <c r="AB225" i="5"/>
  <c r="AC225" i="5" s="1"/>
  <c r="AA225" i="5"/>
  <c r="AN224" i="5"/>
  <c r="AB224" i="5"/>
  <c r="AC224" i="5" s="1"/>
  <c r="AA224" i="5"/>
  <c r="AN223" i="5"/>
  <c r="AB223" i="5"/>
  <c r="AC223" i="5" s="1"/>
  <c r="AA223" i="5"/>
  <c r="AN222" i="5"/>
  <c r="AB222" i="5"/>
  <c r="AC222" i="5" s="1"/>
  <c r="AA222" i="5"/>
  <c r="AN221" i="5"/>
  <c r="AB221" i="5"/>
  <c r="AC221" i="5" s="1"/>
  <c r="AA221" i="5"/>
  <c r="AN220" i="5"/>
  <c r="AB220" i="5"/>
  <c r="AC220" i="5" s="1"/>
  <c r="AA220" i="5"/>
  <c r="AN219" i="5"/>
  <c r="AB219" i="5"/>
  <c r="AC219" i="5" s="1"/>
  <c r="AA219" i="5"/>
  <c r="AN218" i="5"/>
  <c r="AB218" i="5"/>
  <c r="AC218" i="5" s="1"/>
  <c r="AA218" i="5"/>
  <c r="AN217" i="5"/>
  <c r="AB217" i="5"/>
  <c r="AC217" i="5" s="1"/>
  <c r="AA217" i="5"/>
  <c r="AN216" i="5"/>
  <c r="AB216" i="5"/>
  <c r="AA216" i="5"/>
  <c r="AC216" i="5" s="1"/>
  <c r="AN215" i="5"/>
  <c r="AB215" i="5"/>
  <c r="AC215" i="5" s="1"/>
  <c r="AA215" i="5"/>
  <c r="AN214" i="5"/>
  <c r="AK214" i="5"/>
  <c r="AB214" i="5"/>
  <c r="AA214" i="5"/>
  <c r="AC214" i="5" s="1"/>
  <c r="AN213" i="5"/>
  <c r="AK213" i="5"/>
  <c r="AB213" i="5"/>
  <c r="AA213" i="5"/>
  <c r="AC213" i="5" s="1"/>
  <c r="AN212" i="5"/>
  <c r="AK212" i="5"/>
  <c r="AB212" i="5"/>
  <c r="AA212" i="5"/>
  <c r="AC212" i="5" s="1"/>
  <c r="AN211" i="5"/>
  <c r="AB211" i="5"/>
  <c r="AC211" i="5" s="1"/>
  <c r="AA211" i="5"/>
  <c r="AN210" i="5"/>
  <c r="AB210" i="5"/>
  <c r="AC210" i="5" s="1"/>
  <c r="AA210" i="5"/>
  <c r="AN209" i="5"/>
  <c r="AB209" i="5"/>
  <c r="AC209" i="5" s="1"/>
  <c r="AA209" i="5"/>
  <c r="AN208" i="5"/>
  <c r="AB208" i="5"/>
  <c r="AC208" i="5" s="1"/>
  <c r="AA208" i="5"/>
  <c r="AN207" i="5"/>
  <c r="AB207" i="5"/>
  <c r="AC207" i="5" s="1"/>
  <c r="AA207" i="5"/>
  <c r="AN206" i="5"/>
  <c r="AB206" i="5"/>
  <c r="AC206" i="5" s="1"/>
  <c r="AA206" i="5"/>
  <c r="AN205" i="5"/>
  <c r="AB205" i="5"/>
  <c r="AC205" i="5" s="1"/>
  <c r="AA205" i="5"/>
  <c r="AN204" i="5"/>
  <c r="AB204" i="5"/>
  <c r="AC204" i="5" s="1"/>
  <c r="AA204" i="5"/>
  <c r="AN203" i="5"/>
  <c r="AB203" i="5"/>
  <c r="AC203" i="5" s="1"/>
  <c r="AA203" i="5"/>
  <c r="AN202" i="5"/>
  <c r="AB202" i="5"/>
  <c r="AC202" i="5" s="1"/>
  <c r="AA202" i="5"/>
  <c r="AN201" i="5"/>
  <c r="AB201" i="5"/>
  <c r="AC201" i="5" s="1"/>
  <c r="AA201" i="5"/>
  <c r="AN200" i="5"/>
  <c r="AB200" i="5"/>
  <c r="AC200" i="5" s="1"/>
  <c r="AA200" i="5"/>
  <c r="AN199" i="5"/>
  <c r="AB199" i="5"/>
  <c r="AC199" i="5" s="1"/>
  <c r="AA199" i="5"/>
  <c r="AN198" i="5"/>
  <c r="AB198" i="5"/>
  <c r="AC198" i="5" s="1"/>
  <c r="AA198" i="5"/>
  <c r="AN197" i="5"/>
  <c r="AB197" i="5"/>
  <c r="AC197" i="5" s="1"/>
  <c r="AA197" i="5"/>
  <c r="AN196" i="5"/>
  <c r="AB196" i="5"/>
  <c r="AC196" i="5" s="1"/>
  <c r="AA196" i="5"/>
  <c r="AN195" i="5"/>
  <c r="AB195" i="5"/>
  <c r="AC195" i="5" s="1"/>
  <c r="AA195" i="5"/>
  <c r="AN194" i="5"/>
  <c r="AB194" i="5"/>
  <c r="AC194" i="5" s="1"/>
  <c r="AA194" i="5"/>
  <c r="AN193" i="5"/>
  <c r="AB193" i="5"/>
  <c r="AC193" i="5" s="1"/>
  <c r="AA193" i="5"/>
  <c r="AN192" i="5"/>
  <c r="AB192" i="5"/>
  <c r="AC192" i="5" s="1"/>
  <c r="AA192" i="5"/>
  <c r="AN191" i="5"/>
  <c r="AB191" i="5"/>
  <c r="AC191" i="5" s="1"/>
  <c r="AA191" i="5"/>
  <c r="AN190" i="5"/>
  <c r="AB190" i="5"/>
  <c r="AC190" i="5" s="1"/>
  <c r="AA190" i="5"/>
  <c r="AN189" i="5"/>
  <c r="AK189" i="5"/>
  <c r="AB189" i="5"/>
  <c r="AA189" i="5"/>
  <c r="AC189" i="5" s="1"/>
  <c r="AN188" i="5"/>
  <c r="AK188" i="5"/>
  <c r="AB188" i="5"/>
  <c r="AA188" i="5"/>
  <c r="AC188" i="5" s="1"/>
  <c r="AN187" i="5"/>
  <c r="AK187" i="5"/>
  <c r="AB187" i="5"/>
  <c r="AA187" i="5"/>
  <c r="AC187" i="5" s="1"/>
  <c r="AN186" i="5"/>
  <c r="AB186" i="5"/>
  <c r="AC186" i="5" s="1"/>
  <c r="AA186" i="5"/>
  <c r="AN185" i="5"/>
  <c r="AB185" i="5"/>
  <c r="AC185" i="5" s="1"/>
  <c r="AA185" i="5"/>
  <c r="AN184" i="5"/>
  <c r="AB184" i="5"/>
  <c r="AC184" i="5" s="1"/>
  <c r="AA184" i="5"/>
  <c r="AN183" i="5"/>
  <c r="AB183" i="5"/>
  <c r="AC183" i="5" s="1"/>
  <c r="AA183" i="5"/>
  <c r="AN182" i="5"/>
  <c r="AB182" i="5"/>
  <c r="AA182" i="5"/>
  <c r="AC182" i="5" s="1"/>
  <c r="AN181" i="5"/>
  <c r="AK181" i="5"/>
  <c r="AB181" i="5"/>
  <c r="AA181" i="5"/>
  <c r="AC181" i="5" s="1"/>
  <c r="AN180" i="5"/>
  <c r="AB180" i="5"/>
  <c r="AC180" i="5" s="1"/>
  <c r="AA180" i="5"/>
  <c r="AN179" i="5"/>
  <c r="AB179" i="5"/>
  <c r="AC179" i="5" s="1"/>
  <c r="AA179" i="5"/>
  <c r="AN178" i="5"/>
  <c r="AB178" i="5"/>
  <c r="AC178" i="5" s="1"/>
  <c r="AA178" i="5"/>
  <c r="AN177" i="5"/>
  <c r="AK177" i="5"/>
  <c r="AB177" i="5"/>
  <c r="AA177" i="5"/>
  <c r="AC177" i="5" s="1"/>
  <c r="AN176" i="5"/>
  <c r="AB176" i="5"/>
  <c r="AC176" i="5" s="1"/>
  <c r="AA176" i="5"/>
  <c r="AN175" i="5"/>
  <c r="AK175" i="5"/>
  <c r="AB175" i="5"/>
  <c r="AA175" i="5"/>
  <c r="AC175" i="5" s="1"/>
  <c r="AN174" i="5"/>
  <c r="AB174" i="5"/>
  <c r="AC174" i="5" s="1"/>
  <c r="AA174" i="5"/>
  <c r="AN173" i="5"/>
  <c r="AB173" i="5"/>
  <c r="AC173" i="5" s="1"/>
  <c r="AA173" i="5"/>
  <c r="AN172" i="5"/>
  <c r="AB172" i="5"/>
  <c r="AC172" i="5" s="1"/>
  <c r="AA172" i="5"/>
  <c r="AN171" i="5"/>
  <c r="AB171" i="5"/>
  <c r="AC171" i="5" s="1"/>
  <c r="AA171" i="5"/>
  <c r="AN170" i="5"/>
  <c r="AB170" i="5"/>
  <c r="AC170" i="5" s="1"/>
  <c r="AA170" i="5"/>
  <c r="AN169" i="5"/>
  <c r="AB169" i="5"/>
  <c r="AC169" i="5" s="1"/>
  <c r="AA169" i="5"/>
  <c r="AN168" i="5"/>
  <c r="AB168" i="5"/>
  <c r="AC168" i="5" s="1"/>
  <c r="AA168" i="5"/>
  <c r="AN167" i="5"/>
  <c r="AB167" i="5"/>
  <c r="AC167" i="5" s="1"/>
  <c r="AA167" i="5"/>
  <c r="AN166" i="5"/>
  <c r="AB166" i="5"/>
  <c r="AC166" i="5" s="1"/>
  <c r="AA166" i="5"/>
  <c r="AN165" i="5"/>
  <c r="AB165" i="5"/>
  <c r="AC165" i="5" s="1"/>
  <c r="AA165" i="5"/>
  <c r="AN164" i="5"/>
  <c r="AB164" i="5"/>
  <c r="AC164" i="5" s="1"/>
  <c r="AA164" i="5"/>
  <c r="AN163" i="5"/>
  <c r="AB163" i="5"/>
  <c r="AC163" i="5" s="1"/>
  <c r="AA163" i="5"/>
  <c r="AN162" i="5"/>
  <c r="AB162" i="5"/>
  <c r="AC162" i="5" s="1"/>
  <c r="AA162" i="5"/>
  <c r="AN161" i="5"/>
  <c r="AB161" i="5"/>
  <c r="AC161" i="5" s="1"/>
  <c r="AA161" i="5"/>
  <c r="AN160" i="5"/>
  <c r="AB160" i="5"/>
  <c r="AC160" i="5" s="1"/>
  <c r="AA160" i="5"/>
  <c r="AN159" i="5"/>
  <c r="AB159" i="5"/>
  <c r="AC159" i="5" s="1"/>
  <c r="AA159" i="5"/>
  <c r="AN158" i="5"/>
  <c r="AB158" i="5"/>
  <c r="AC158" i="5" s="1"/>
  <c r="AA158" i="5"/>
  <c r="AN157" i="5"/>
  <c r="AB157" i="5"/>
  <c r="AC157" i="5" s="1"/>
  <c r="AA157" i="5"/>
  <c r="AN156" i="5"/>
  <c r="AB156" i="5"/>
  <c r="AC156" i="5" s="1"/>
  <c r="AA156" i="5"/>
  <c r="AB155" i="5"/>
  <c r="AC155" i="5" s="1"/>
  <c r="AA155" i="5"/>
  <c r="AK154" i="5"/>
  <c r="AB154" i="5"/>
  <c r="AA154" i="5"/>
  <c r="AC154" i="5" s="1"/>
  <c r="AB153" i="5"/>
  <c r="AC153" i="5" s="1"/>
  <c r="AA153" i="5"/>
  <c r="AB152" i="5"/>
  <c r="AC152" i="5" s="1"/>
  <c r="AA152" i="5"/>
  <c r="AB151" i="5"/>
  <c r="AC151" i="5" s="1"/>
  <c r="AA151" i="5"/>
  <c r="AB150" i="5"/>
  <c r="AC150" i="5" s="1"/>
  <c r="AA150" i="5"/>
  <c r="AB149" i="5"/>
  <c r="AC149" i="5" s="1"/>
  <c r="AA149" i="5"/>
  <c r="AB148" i="5"/>
  <c r="AC148" i="5" s="1"/>
  <c r="AA148" i="5"/>
  <c r="AB147" i="5"/>
  <c r="AC147" i="5" s="1"/>
  <c r="AA147" i="5"/>
  <c r="AB146" i="5"/>
  <c r="AC146" i="5" s="1"/>
  <c r="AA146" i="5"/>
  <c r="AB145" i="5"/>
  <c r="AC145" i="5" s="1"/>
  <c r="AA145" i="5"/>
  <c r="AB144" i="5"/>
  <c r="AC144" i="5" s="1"/>
  <c r="AA144" i="5"/>
  <c r="AB143" i="5"/>
  <c r="AC143" i="5" s="1"/>
  <c r="AA143" i="5"/>
  <c r="AN142" i="5"/>
  <c r="AK142" i="5"/>
  <c r="AB142" i="5"/>
  <c r="AA142" i="5"/>
  <c r="AC142" i="5" s="1"/>
  <c r="AB141" i="5"/>
  <c r="AC141" i="5" s="1"/>
  <c r="AA141" i="5"/>
  <c r="AB140" i="5"/>
  <c r="AC140" i="5" s="1"/>
  <c r="AA140" i="5"/>
  <c r="AB139" i="5"/>
  <c r="AC139" i="5" s="1"/>
  <c r="AA139" i="5"/>
  <c r="AK138" i="5"/>
  <c r="AB138" i="5"/>
  <c r="AA138" i="5"/>
  <c r="AC138" i="5" s="1"/>
  <c r="AB137" i="5"/>
  <c r="AC137" i="5" s="1"/>
  <c r="AA137" i="5"/>
  <c r="AB136" i="5"/>
  <c r="AC136" i="5" s="1"/>
  <c r="AA136" i="5"/>
  <c r="AB135" i="5"/>
  <c r="AC135" i="5" s="1"/>
  <c r="AA135" i="5"/>
  <c r="AB134" i="5"/>
  <c r="AC134" i="5" s="1"/>
  <c r="AA134" i="5"/>
  <c r="AB133" i="5"/>
  <c r="AC133" i="5" s="1"/>
  <c r="AA133" i="5"/>
  <c r="AB132" i="5"/>
  <c r="AC132" i="5" s="1"/>
  <c r="AA132" i="5"/>
  <c r="AB131" i="5"/>
  <c r="AC131" i="5" s="1"/>
  <c r="AA131" i="5"/>
  <c r="AN130" i="5"/>
  <c r="AK130" i="5"/>
  <c r="AB130" i="5"/>
  <c r="AA130" i="5"/>
  <c r="AC130" i="5" s="1"/>
  <c r="AN129" i="5"/>
  <c r="AB129" i="5"/>
  <c r="AC129" i="5" s="1"/>
  <c r="AA129" i="5"/>
  <c r="AN128" i="5"/>
  <c r="AK128" i="5"/>
  <c r="AB128" i="5"/>
  <c r="AA128" i="5"/>
  <c r="AC128" i="5" s="1"/>
  <c r="AN127" i="5"/>
  <c r="AK127" i="5"/>
  <c r="AB127" i="5"/>
  <c r="AA127" i="5"/>
  <c r="AC127" i="5" s="1"/>
  <c r="AN126" i="5"/>
  <c r="AK126" i="5"/>
  <c r="AB126" i="5"/>
  <c r="AA126" i="5"/>
  <c r="AC126" i="5" s="1"/>
  <c r="AN125" i="5"/>
  <c r="AB125" i="5"/>
  <c r="AC125" i="5" s="1"/>
  <c r="AA125" i="5"/>
  <c r="AN124" i="5"/>
  <c r="AB124" i="5"/>
  <c r="AC124" i="5" s="1"/>
  <c r="AA124" i="5"/>
  <c r="AN123" i="5"/>
  <c r="AB123" i="5"/>
  <c r="AC123" i="5" s="1"/>
  <c r="AA123" i="5"/>
  <c r="AN122" i="5"/>
  <c r="AB122" i="5"/>
  <c r="AC122" i="5" s="1"/>
  <c r="AA122" i="5"/>
  <c r="AN121" i="5"/>
  <c r="AB121" i="5"/>
  <c r="AC121" i="5" s="1"/>
  <c r="AA121" i="5"/>
  <c r="AN120" i="5"/>
  <c r="AK120" i="5"/>
  <c r="AB120" i="5"/>
  <c r="AC120" i="5" s="1"/>
  <c r="AA120" i="5"/>
  <c r="AN119" i="5"/>
  <c r="AB119" i="5"/>
  <c r="AC119" i="5" s="1"/>
  <c r="AA119" i="5"/>
  <c r="AN118" i="5"/>
  <c r="AB118" i="5"/>
  <c r="AC118" i="5" s="1"/>
  <c r="AA118" i="5"/>
  <c r="AN117" i="5"/>
  <c r="AB117" i="5"/>
  <c r="AC117" i="5" s="1"/>
  <c r="AA117" i="5"/>
  <c r="AN116" i="5"/>
  <c r="AB116" i="5"/>
  <c r="AC116" i="5" s="1"/>
  <c r="AA116" i="5"/>
  <c r="AN115" i="5"/>
  <c r="AB115" i="5"/>
  <c r="AC115" i="5" s="1"/>
  <c r="AA115" i="5"/>
  <c r="AN114" i="5"/>
  <c r="AB114" i="5"/>
  <c r="AC114" i="5" s="1"/>
  <c r="AA114" i="5"/>
  <c r="AN113" i="5"/>
  <c r="AB113" i="5"/>
  <c r="AC113" i="5" s="1"/>
  <c r="AA113" i="5"/>
  <c r="AN112" i="5"/>
  <c r="AB112" i="5"/>
  <c r="AC112" i="5" s="1"/>
  <c r="AA112" i="5"/>
  <c r="AN111" i="5"/>
  <c r="AB111" i="5"/>
  <c r="AC111" i="5" s="1"/>
  <c r="AA111" i="5"/>
  <c r="AN110" i="5"/>
  <c r="AB110" i="5"/>
  <c r="AC110" i="5" s="1"/>
  <c r="AA110" i="5"/>
  <c r="AN109" i="5"/>
  <c r="AB109" i="5"/>
  <c r="AC109" i="5" s="1"/>
  <c r="AA109" i="5"/>
  <c r="AN108" i="5"/>
  <c r="AB108" i="5"/>
  <c r="AC108" i="5" s="1"/>
  <c r="AA108" i="5"/>
  <c r="AN107" i="5"/>
  <c r="AB107" i="5"/>
  <c r="AC107" i="5" s="1"/>
  <c r="AA107" i="5"/>
  <c r="AN106" i="5"/>
  <c r="AB106" i="5"/>
  <c r="AC106" i="5" s="1"/>
  <c r="AA106" i="5"/>
  <c r="AN105" i="5"/>
  <c r="AB105" i="5"/>
  <c r="AC105" i="5" s="1"/>
  <c r="AA105" i="5"/>
  <c r="AN104" i="5"/>
  <c r="AB104" i="5"/>
  <c r="AC104" i="5" s="1"/>
  <c r="AA104" i="5"/>
  <c r="AN103" i="5"/>
  <c r="AB103" i="5"/>
  <c r="AC103" i="5" s="1"/>
  <c r="AA103" i="5"/>
  <c r="AN102" i="5"/>
  <c r="AB102" i="5"/>
  <c r="AC102" i="5" s="1"/>
  <c r="AA102" i="5"/>
  <c r="AN101" i="5"/>
  <c r="AB101" i="5"/>
  <c r="AC101" i="5" s="1"/>
  <c r="AA101" i="5"/>
  <c r="AN100" i="5"/>
  <c r="AB100" i="5"/>
  <c r="AC100" i="5" s="1"/>
  <c r="AA100" i="5"/>
  <c r="AN99" i="5"/>
  <c r="AK99" i="5"/>
  <c r="AB99" i="5"/>
  <c r="AA99" i="5"/>
  <c r="AC99" i="5" s="1"/>
  <c r="AN98" i="5"/>
  <c r="AB98" i="5"/>
  <c r="AC98" i="5" s="1"/>
  <c r="AA98" i="5"/>
  <c r="AN97" i="5"/>
  <c r="AB97" i="5"/>
  <c r="AC97" i="5" s="1"/>
  <c r="AA97" i="5"/>
  <c r="AN96" i="5"/>
  <c r="AB96" i="5"/>
  <c r="AC96" i="5" s="1"/>
  <c r="AA96" i="5"/>
  <c r="AN95" i="5"/>
  <c r="AB95" i="5"/>
  <c r="AC95" i="5" s="1"/>
  <c r="AA95" i="5"/>
  <c r="AN94" i="5"/>
  <c r="AB94" i="5"/>
  <c r="AC94" i="5" s="1"/>
  <c r="AA94" i="5"/>
  <c r="AN93" i="5"/>
  <c r="AB93" i="5"/>
  <c r="AC93" i="5" s="1"/>
  <c r="AA93" i="5"/>
  <c r="AN92" i="5"/>
  <c r="AB92" i="5"/>
  <c r="AC92" i="5" s="1"/>
  <c r="AA92" i="5"/>
  <c r="AN91" i="5"/>
  <c r="AK91" i="5"/>
  <c r="AB91" i="5"/>
  <c r="AA91" i="5"/>
  <c r="AC91" i="5" s="1"/>
  <c r="AN90" i="5"/>
  <c r="AB90" i="5"/>
  <c r="AC90" i="5" s="1"/>
  <c r="AA90" i="5"/>
  <c r="AN89" i="5"/>
  <c r="AB89" i="5"/>
  <c r="AC89" i="5" s="1"/>
  <c r="AA89" i="5"/>
  <c r="AN88" i="5"/>
  <c r="AB88" i="5"/>
  <c r="AC88" i="5" s="1"/>
  <c r="AA88" i="5"/>
  <c r="AN87" i="5"/>
  <c r="AB87" i="5"/>
  <c r="AC87" i="5" s="1"/>
  <c r="AA87" i="5"/>
  <c r="AN86" i="5"/>
  <c r="AB86" i="5"/>
  <c r="AC86" i="5" s="1"/>
  <c r="AA86" i="5"/>
  <c r="AN85" i="5"/>
  <c r="AB85" i="5"/>
  <c r="AC85" i="5" s="1"/>
  <c r="AA85" i="5"/>
  <c r="AN84" i="5"/>
  <c r="AB84" i="5"/>
  <c r="AC84" i="5" s="1"/>
  <c r="AA84" i="5"/>
  <c r="AN83" i="5"/>
  <c r="AB83" i="5"/>
  <c r="AC83" i="5" s="1"/>
  <c r="AA83" i="5"/>
  <c r="AN82" i="5"/>
  <c r="AB82" i="5"/>
  <c r="AC82" i="5" s="1"/>
  <c r="AA82" i="5"/>
  <c r="AN81" i="5"/>
  <c r="AB81" i="5"/>
  <c r="AC81" i="5" s="1"/>
  <c r="AA81" i="5"/>
  <c r="AN80" i="5"/>
  <c r="AK80" i="5"/>
  <c r="AB80" i="5"/>
  <c r="AA80" i="5"/>
  <c r="AC80" i="5" s="1"/>
  <c r="AN79" i="5"/>
  <c r="AK79" i="5"/>
  <c r="AB79" i="5"/>
  <c r="AA79" i="5"/>
  <c r="AC79" i="5" s="1"/>
  <c r="AN78" i="5"/>
  <c r="AB78" i="5"/>
  <c r="AC78" i="5" s="1"/>
  <c r="AA78" i="5"/>
  <c r="AN77" i="5"/>
  <c r="AK77" i="5"/>
  <c r="AB77" i="5"/>
  <c r="AA77" i="5"/>
  <c r="AC77" i="5" s="1"/>
  <c r="AN76" i="5"/>
  <c r="AB76" i="5"/>
  <c r="AC76" i="5" s="1"/>
  <c r="AA76" i="5"/>
  <c r="AN75" i="5"/>
  <c r="AB75" i="5"/>
  <c r="AC75" i="5" s="1"/>
  <c r="AA75" i="5"/>
  <c r="AN74" i="5"/>
  <c r="AB74" i="5"/>
  <c r="AC74" i="5" s="1"/>
  <c r="AA74" i="5"/>
  <c r="AN73" i="5"/>
  <c r="AB73" i="5"/>
  <c r="AC73" i="5" s="1"/>
  <c r="AA73" i="5"/>
  <c r="AN72" i="5"/>
  <c r="AB72" i="5"/>
  <c r="AC72" i="5" s="1"/>
  <c r="AA72" i="5"/>
  <c r="AN71" i="5"/>
  <c r="AB71" i="5"/>
  <c r="AC71" i="5" s="1"/>
  <c r="AA71" i="5"/>
  <c r="AN70" i="5"/>
  <c r="AB70" i="5"/>
  <c r="AC70" i="5" s="1"/>
  <c r="AA70" i="5"/>
  <c r="AN69" i="5"/>
  <c r="AB69" i="5"/>
  <c r="AC69" i="5" s="1"/>
  <c r="AA69" i="5"/>
  <c r="AN68" i="5"/>
  <c r="AB68" i="5"/>
  <c r="AC68" i="5" s="1"/>
  <c r="AA68" i="5"/>
  <c r="AN67" i="5"/>
  <c r="AB67" i="5"/>
  <c r="AC67" i="5" s="1"/>
  <c r="AA67" i="5"/>
  <c r="AN66" i="5"/>
  <c r="AB66" i="5"/>
  <c r="AC66" i="5" s="1"/>
  <c r="AA66" i="5"/>
  <c r="AN65" i="5"/>
  <c r="AB65" i="5"/>
  <c r="AC65" i="5" s="1"/>
  <c r="AA65" i="5"/>
  <c r="AN64" i="5"/>
  <c r="AB64" i="5"/>
  <c r="AC64" i="5" s="1"/>
  <c r="AA64" i="5"/>
  <c r="AN63" i="5"/>
  <c r="AB63" i="5"/>
  <c r="AC63" i="5" s="1"/>
  <c r="AA63" i="5"/>
  <c r="AN62" i="5"/>
  <c r="AB62" i="5"/>
  <c r="AC62" i="5" s="1"/>
  <c r="AA62" i="5"/>
  <c r="AN61" i="5"/>
  <c r="AB61" i="5"/>
  <c r="AC61" i="5" s="1"/>
  <c r="AA61" i="5"/>
  <c r="AN60" i="5"/>
  <c r="AB60" i="5"/>
  <c r="AC60" i="5" s="1"/>
  <c r="AA60" i="5"/>
  <c r="AN59" i="5"/>
  <c r="AB59" i="5"/>
  <c r="AC59" i="5" s="1"/>
  <c r="AA59" i="5"/>
  <c r="AN58" i="5"/>
  <c r="AB58" i="5"/>
  <c r="AC58" i="5" s="1"/>
  <c r="AA58" i="5"/>
  <c r="AN57" i="5"/>
  <c r="AB57" i="5"/>
  <c r="AC57" i="5" s="1"/>
  <c r="AA57" i="5"/>
  <c r="AN56" i="5"/>
  <c r="AB56" i="5"/>
  <c r="AC56" i="5" s="1"/>
  <c r="AA56" i="5"/>
  <c r="AN55" i="5"/>
  <c r="AB55" i="5"/>
  <c r="AC55" i="5" s="1"/>
  <c r="AA55" i="5"/>
  <c r="AN54" i="5"/>
  <c r="AB54" i="5"/>
  <c r="AC54" i="5" s="1"/>
  <c r="AA54" i="5"/>
  <c r="AN53" i="5"/>
  <c r="AB53" i="5"/>
  <c r="AC53" i="5" s="1"/>
  <c r="AA53" i="5"/>
  <c r="AN52" i="5"/>
  <c r="AB52" i="5"/>
  <c r="AC52" i="5" s="1"/>
  <c r="AA52" i="5"/>
  <c r="AN51" i="5"/>
  <c r="AB51" i="5"/>
  <c r="AC51" i="5" s="1"/>
  <c r="AA51" i="5"/>
  <c r="AN50" i="5"/>
  <c r="AB50" i="5"/>
  <c r="AC50" i="5" s="1"/>
  <c r="AA50" i="5"/>
  <c r="AN49" i="5"/>
  <c r="AB49" i="5"/>
  <c r="AC49" i="5" s="1"/>
  <c r="AA49" i="5"/>
  <c r="AN48" i="5"/>
  <c r="AK48" i="5"/>
  <c r="AB48" i="5"/>
  <c r="AA48" i="5"/>
  <c r="AC48" i="5" s="1"/>
  <c r="AN47" i="5"/>
  <c r="AK47" i="5"/>
  <c r="AB47" i="5"/>
  <c r="AA47" i="5"/>
  <c r="AC47" i="5" s="1"/>
  <c r="AN46" i="5"/>
  <c r="AB46" i="5"/>
  <c r="AC46" i="5" s="1"/>
  <c r="AA46" i="5"/>
  <c r="AN45" i="5"/>
  <c r="AB45" i="5"/>
  <c r="AC45" i="5" s="1"/>
  <c r="AA45" i="5"/>
  <c r="AN44" i="5"/>
  <c r="AB44" i="5"/>
  <c r="AC44" i="5" s="1"/>
  <c r="AA44" i="5"/>
  <c r="AN43" i="5"/>
  <c r="AB43" i="5"/>
  <c r="AC43" i="5" s="1"/>
  <c r="AA43" i="5"/>
  <c r="AN42" i="5"/>
  <c r="AB42" i="5"/>
  <c r="AC42" i="5" s="1"/>
  <c r="AA42" i="5"/>
  <c r="AN41" i="5"/>
  <c r="AB41" i="5"/>
  <c r="AC41" i="5" s="1"/>
  <c r="AA41" i="5"/>
  <c r="AN40" i="5"/>
  <c r="AB40" i="5"/>
  <c r="AC40" i="5" s="1"/>
  <c r="AA40" i="5"/>
  <c r="AN39" i="5"/>
  <c r="AB39" i="5"/>
  <c r="AC39" i="5" s="1"/>
  <c r="AA39" i="5"/>
  <c r="AN38" i="5"/>
  <c r="AB38" i="5"/>
  <c r="AC38" i="5" s="1"/>
  <c r="AA38" i="5"/>
  <c r="AN37" i="5"/>
  <c r="AB37" i="5"/>
  <c r="AC37" i="5" s="1"/>
  <c r="AA37" i="5"/>
  <c r="AN36" i="5"/>
  <c r="AB36" i="5"/>
  <c r="AC36" i="5" s="1"/>
  <c r="AA36" i="5"/>
  <c r="AN35" i="5"/>
  <c r="AB35" i="5"/>
  <c r="AC35" i="5" s="1"/>
  <c r="AA35" i="5"/>
  <c r="AN34" i="5"/>
  <c r="AB34" i="5"/>
  <c r="AC34" i="5" s="1"/>
  <c r="AA34" i="5"/>
  <c r="AN33" i="5"/>
  <c r="AB33" i="5"/>
  <c r="AC33" i="5" s="1"/>
  <c r="AA33" i="5"/>
  <c r="AN32" i="5"/>
  <c r="AB32" i="5"/>
  <c r="AC32" i="5" s="1"/>
  <c r="AA32" i="5"/>
  <c r="AN31" i="5"/>
  <c r="AB31" i="5"/>
  <c r="AC31" i="5" s="1"/>
  <c r="AA31" i="5"/>
  <c r="AN30" i="5"/>
  <c r="AB30" i="5"/>
  <c r="AC30" i="5" s="1"/>
  <c r="AA30" i="5"/>
  <c r="AN29" i="5"/>
  <c r="AB29" i="5"/>
  <c r="AC29" i="5" s="1"/>
  <c r="AA29" i="5"/>
  <c r="AN28" i="5"/>
  <c r="AB28" i="5"/>
  <c r="AC28" i="5" s="1"/>
  <c r="AA28" i="5"/>
  <c r="AN27" i="5"/>
  <c r="AB27" i="5"/>
  <c r="AC27" i="5" s="1"/>
  <c r="AA27" i="5"/>
  <c r="AN26" i="5"/>
  <c r="AB26" i="5"/>
  <c r="AC26" i="5" s="1"/>
  <c r="AA26" i="5"/>
  <c r="AN25" i="5"/>
  <c r="AB25" i="5"/>
  <c r="AC25" i="5" s="1"/>
  <c r="AA25" i="5"/>
  <c r="AN24" i="5"/>
  <c r="AK24" i="5"/>
  <c r="AB24" i="5"/>
  <c r="AA24" i="5"/>
  <c r="AC24" i="5" s="1"/>
  <c r="AN23" i="5"/>
  <c r="AB23" i="5"/>
  <c r="AC23" i="5" s="1"/>
  <c r="AA23" i="5"/>
  <c r="AN22" i="5"/>
  <c r="AB22" i="5"/>
  <c r="AC22" i="5" s="1"/>
  <c r="AA22" i="5"/>
  <c r="AN21" i="5"/>
  <c r="AK21" i="5"/>
  <c r="AB21" i="5"/>
  <c r="AA21" i="5"/>
  <c r="AC21" i="5" s="1"/>
  <c r="AN20" i="5"/>
  <c r="AB20" i="5"/>
  <c r="AC20" i="5" s="1"/>
  <c r="AA20" i="5"/>
  <c r="AN19" i="5"/>
  <c r="AB19" i="5"/>
  <c r="AC19" i="5" s="1"/>
  <c r="AA19" i="5"/>
  <c r="AN18" i="5"/>
  <c r="AB18" i="5"/>
  <c r="AC18" i="5" s="1"/>
  <c r="AA18" i="5"/>
  <c r="AN17" i="5"/>
  <c r="AK17" i="5"/>
  <c r="AB17" i="5"/>
  <c r="AA17" i="5"/>
  <c r="AC17" i="5" s="1"/>
  <c r="AN16" i="5"/>
  <c r="AB16" i="5"/>
  <c r="AC16" i="5" s="1"/>
  <c r="AA16" i="5"/>
  <c r="AN15" i="5"/>
  <c r="AB15" i="5"/>
  <c r="AC15" i="5" s="1"/>
  <c r="AA15" i="5"/>
  <c r="AN14" i="5"/>
  <c r="AB14" i="5"/>
  <c r="AC14" i="5" s="1"/>
  <c r="AA14" i="5"/>
  <c r="AN13" i="5"/>
  <c r="AK13" i="5"/>
  <c r="AB13" i="5"/>
  <c r="AA13" i="5"/>
  <c r="AC13" i="5" s="1"/>
  <c r="AN12" i="5"/>
  <c r="AB12" i="5"/>
  <c r="AC12" i="5" s="1"/>
  <c r="AA12" i="5"/>
  <c r="AN11" i="5"/>
  <c r="AB11" i="5"/>
  <c r="AC11" i="5" s="1"/>
  <c r="AA11" i="5"/>
</calcChain>
</file>

<file path=xl/sharedStrings.xml><?xml version="1.0" encoding="utf-8"?>
<sst xmlns="http://schemas.openxmlformats.org/spreadsheetml/2006/main" count="16509" uniqueCount="7860">
  <si>
    <t xml:space="preserve">PROCESO
PROMOCIÓN Y PREVENCIÓN
FORMATO DE FOCALIZACIÓN UNIDADES DE BÚSQUEDA ACTIVA </t>
  </si>
  <si>
    <t>F3.LM2.PP</t>
  </si>
  <si>
    <t>Versión 3</t>
  </si>
  <si>
    <t>Página 1 de 1</t>
  </si>
  <si>
    <t>CLASIFICACIÓN DE LA INFORMACIÓN
Clasificada</t>
  </si>
  <si>
    <t>Persona que diligencia: ___________________LILIBETH DE LA OSSA _________________________________</t>
  </si>
  <si>
    <t>Cargo de la persona que diligencia: _____EMFERMERA JEFE ________________________________</t>
  </si>
  <si>
    <t>N°</t>
  </si>
  <si>
    <t>Fecha toma del dato
día/mes/año</t>
  </si>
  <si>
    <t>Regional</t>
  </si>
  <si>
    <t>Municipio</t>
  </si>
  <si>
    <t>Corregimiento/  Comunidad/  Resguardo</t>
  </si>
  <si>
    <t>Comuna/Barrio/  Vereda/  Ranchería</t>
  </si>
  <si>
    <t xml:space="preserve">Autoreconocimiento grupo étnico </t>
  </si>
  <si>
    <t>Si el usuario se autoreconoce como afrocolombiano comunidad negra, palenquero o raizal indique a que territorio pertenece</t>
  </si>
  <si>
    <t>Si el usuario se autoreconoce como afrocolombiano o comunidad negra indique el nombre del consejo comunitario al que pertenece</t>
  </si>
  <si>
    <t>Si el usuario se autoreconoce como indígena indique pueblo indigena</t>
  </si>
  <si>
    <t>Resguardo</t>
  </si>
  <si>
    <t>Comunidad indígena</t>
  </si>
  <si>
    <t>Si el usuario se autoreconoce como Rom/Gitano, indique la comunidad Kumpany a la que pertenece</t>
  </si>
  <si>
    <t>Coordenadas geográficas</t>
  </si>
  <si>
    <t>Datos de identificación de la mujer gestante, niña o niño focalizado</t>
  </si>
  <si>
    <t>Perfil del usuario
(niña, niño o mujer gestante</t>
  </si>
  <si>
    <t>Sexo: Masculino (M) Femenino (F)</t>
  </si>
  <si>
    <t>Tipo de documento de identidad (Registro civil,
Tarjeta identidad,
Cédula, Cédula Extranjería, No tiene, etc)</t>
  </si>
  <si>
    <t>Número de documento de identidad</t>
  </si>
  <si>
    <t>Nacionalidad</t>
  </si>
  <si>
    <t>Nombre EPS de afiliación (Si no cuenta con EPS, indicar no tiene)</t>
  </si>
  <si>
    <t>Fecha nacimiento</t>
  </si>
  <si>
    <t>Edad</t>
  </si>
  <si>
    <t xml:space="preserve">Perímetro Braquial - PB (no aplica para menores de 6 meses) </t>
  </si>
  <si>
    <t>Cumple criterio de remisión inmediata a salud (SI-NO)</t>
  </si>
  <si>
    <t xml:space="preserve">Se remitió a salud (SI-NO) </t>
  </si>
  <si>
    <t>Toma de medidas antropométricas</t>
  </si>
  <si>
    <t>Cumple criterio de remisión (SI-NO)</t>
  </si>
  <si>
    <t>Servicio al que fue remitido</t>
  </si>
  <si>
    <t>Si ya se encuentra vinculado, especificar a qué servicio</t>
  </si>
  <si>
    <t>Número de contacto</t>
  </si>
  <si>
    <t>Nombre completo de contacto</t>
  </si>
  <si>
    <t>Seguimiento a la remisión</t>
  </si>
  <si>
    <t>Día/mes/año</t>
  </si>
  <si>
    <t>Años</t>
  </si>
  <si>
    <t>Meses</t>
  </si>
  <si>
    <t>Alertas</t>
  </si>
  <si>
    <t>¿Presenta Edema? (si-no)</t>
  </si>
  <si>
    <t xml:space="preserve">
Dato de la medida (cm)</t>
  </si>
  <si>
    <t>c</t>
  </si>
  <si>
    <t>Se atendió la remisión (atención en salud o vinculación a modalidad)</t>
  </si>
  <si>
    <t>Fecha de atención de la remisión
día/mes/año</t>
  </si>
  <si>
    <t>Razón por la cual no se atendió la remisión (atención en salud o vinculación a modalidad)</t>
  </si>
  <si>
    <t>Requirió hospitalización</t>
  </si>
  <si>
    <t>Si fue hospitalizado, fecha del alta 
día/mes/año</t>
  </si>
  <si>
    <t>Seguimiento</t>
  </si>
  <si>
    <t>Falleció durante la atención en salud</t>
  </si>
  <si>
    <t>Si falleció durante la atención, especifique la causa</t>
  </si>
  <si>
    <t>Latitud NS (ej:N 11°16'12.1")</t>
  </si>
  <si>
    <t>Longitud WE (ej: W 72°15'3.7")</t>
  </si>
  <si>
    <t>Primer nombre</t>
  </si>
  <si>
    <t>Segundo nombre</t>
  </si>
  <si>
    <t>Primer apellido</t>
  </si>
  <si>
    <t>Segundo apellido</t>
  </si>
  <si>
    <t>años</t>
  </si>
  <si>
    <t>Edad en meses</t>
  </si>
  <si>
    <t>Fecha de valoración nutricional día/mes/año</t>
  </si>
  <si>
    <t>Peso (Kg)</t>
  </si>
  <si>
    <t>Talla (cm)</t>
  </si>
  <si>
    <t>IMC Para mujer gestante (Kg/m2)</t>
  </si>
  <si>
    <t xml:space="preserve">Semana de gestación </t>
  </si>
  <si>
    <t>Clasificación nutricional</t>
  </si>
  <si>
    <t>BOLIVAR</t>
  </si>
  <si>
    <t>PINILLOS</t>
  </si>
  <si>
    <t>AVENIDA DEL PTO DE PINILLOS</t>
  </si>
  <si>
    <t>LA PLAYA</t>
  </si>
  <si>
    <t>NO SE AUTORECONOCE EN NINGUNO DE LOS ANTERIORES</t>
  </si>
  <si>
    <t xml:space="preserve">ESTEBAN </t>
  </si>
  <si>
    <t>VIDES</t>
  </si>
  <si>
    <t>RODRIGUEZ</t>
  </si>
  <si>
    <t>Niño_niña</t>
  </si>
  <si>
    <t>M</t>
  </si>
  <si>
    <t>Registro_Civil</t>
  </si>
  <si>
    <t>Colombiana</t>
  </si>
  <si>
    <t>MUTUAL SER</t>
  </si>
  <si>
    <t>NO</t>
  </si>
  <si>
    <t>Riesgo_de_desnutrición_aguda</t>
  </si>
  <si>
    <t>1.000_días_para_cambiar_el_mundo</t>
  </si>
  <si>
    <t>ESTER RODRIGUEZ PAVA</t>
  </si>
  <si>
    <t>SI</t>
  </si>
  <si>
    <t>NATALI</t>
  </si>
  <si>
    <t>GALVIS</t>
  </si>
  <si>
    <t>ARRIETA</t>
  </si>
  <si>
    <t>F</t>
  </si>
  <si>
    <t>Otras_atenciones_territoriales</t>
  </si>
  <si>
    <t>Modalidades de Primera Infancia - ICBF</t>
  </si>
  <si>
    <t>NATALIA ARRIETA MEJIA</t>
  </si>
  <si>
    <t>LA CANDELARIA</t>
  </si>
  <si>
    <t>MARIA</t>
  </si>
  <si>
    <t>VIRGINIA</t>
  </si>
  <si>
    <t>ZAMBRANO</t>
  </si>
  <si>
    <t>MEJIA</t>
  </si>
  <si>
    <t>Mujer_gestante</t>
  </si>
  <si>
    <t>Cedula_de_Ciudadania</t>
  </si>
  <si>
    <t>Bajo_peso_para_la_edad_gestacional</t>
  </si>
  <si>
    <t>MARIA MEJIA LIÑAN</t>
  </si>
  <si>
    <t>SECTOR MURALLA</t>
  </si>
  <si>
    <t>SAN MARTIN</t>
  </si>
  <si>
    <t>ESMERALDA</t>
  </si>
  <si>
    <t>ISABEL</t>
  </si>
  <si>
    <t>DEULOFEUTT</t>
  </si>
  <si>
    <t>OJEDA</t>
  </si>
  <si>
    <t>Obesidad</t>
  </si>
  <si>
    <t>MARIA OJEDA AGUDELO</t>
  </si>
  <si>
    <t>AVENIDA PRINCIPAL</t>
  </si>
  <si>
    <t>LA PLAZA</t>
  </si>
  <si>
    <t>GERLIANA</t>
  </si>
  <si>
    <t>ESTHER</t>
  </si>
  <si>
    <t>VALDEZ</t>
  </si>
  <si>
    <t>QUEVEDO</t>
  </si>
  <si>
    <t>Peso_adecuado_para_la_talla</t>
  </si>
  <si>
    <t>DANILSA QUEVEDO ORTIZ</t>
  </si>
  <si>
    <t>VIDA TRANQUILA</t>
  </si>
  <si>
    <t xml:space="preserve">EIDIS </t>
  </si>
  <si>
    <t>CRESPO</t>
  </si>
  <si>
    <t xml:space="preserve">GARCIA </t>
  </si>
  <si>
    <t>DELIS GARCIA</t>
  </si>
  <si>
    <t xml:space="preserve">VALENTINA </t>
  </si>
  <si>
    <t>MARTINEZ</t>
  </si>
  <si>
    <t>LOPEZ</t>
  </si>
  <si>
    <t>VALENTINA MARTINEZ</t>
  </si>
  <si>
    <t>GAEL</t>
  </si>
  <si>
    <t xml:space="preserve">RICO </t>
  </si>
  <si>
    <t xml:space="preserve">MIRLENA MARTINEZ LOPEZ </t>
  </si>
  <si>
    <t xml:space="preserve">DANIEL </t>
  </si>
  <si>
    <t>DAVID</t>
  </si>
  <si>
    <t>SAMPAYO</t>
  </si>
  <si>
    <t xml:space="preserve">LUZ DARI CRESPO </t>
  </si>
  <si>
    <t xml:space="preserve">ELKIN </t>
  </si>
  <si>
    <t xml:space="preserve">YEPES </t>
  </si>
  <si>
    <t>ESCAMILLA</t>
  </si>
  <si>
    <t>NELSY ESCAMILLA</t>
  </si>
  <si>
    <t>PALOMINO</t>
  </si>
  <si>
    <t>BARRIO ARRIBA</t>
  </si>
  <si>
    <t>LUZ</t>
  </si>
  <si>
    <t>ISELA</t>
  </si>
  <si>
    <t>BENAVIDES</t>
  </si>
  <si>
    <t>Obesidad_para_la_edad_gestacional</t>
  </si>
  <si>
    <t xml:space="preserve">LUZ MARTINEZ </t>
  </si>
  <si>
    <t>SAMUEL</t>
  </si>
  <si>
    <t>EDALVIS LOPEZ MONROY</t>
  </si>
  <si>
    <t>BARRIO ABAJO</t>
  </si>
  <si>
    <t>LUIS</t>
  </si>
  <si>
    <t>JOSE</t>
  </si>
  <si>
    <t>CARDENAS</t>
  </si>
  <si>
    <t>Sobrepeso</t>
  </si>
  <si>
    <t>ODALIS TORRES MENDEZ</t>
  </si>
  <si>
    <t>NICARAGUA</t>
  </si>
  <si>
    <t>LAS PALMAS</t>
  </si>
  <si>
    <t>LINDIS</t>
  </si>
  <si>
    <t>ANDREA</t>
  </si>
  <si>
    <t>POVEDA</t>
  </si>
  <si>
    <t>CASTRO</t>
  </si>
  <si>
    <t>Tarjeta_de_Identidad</t>
  </si>
  <si>
    <t>Sobrepeso_para_la_edad_gestacional</t>
  </si>
  <si>
    <t>1.000 días para cambiar el mundo</t>
  </si>
  <si>
    <t>ENALBA GARCIA</t>
  </si>
  <si>
    <t>THIAGO</t>
  </si>
  <si>
    <t>OLIVEROS</t>
  </si>
  <si>
    <t>ACEVEDO</t>
  </si>
  <si>
    <t>NUEVA EPS</t>
  </si>
  <si>
    <t>LUZ MARY RAMOS PEREZ</t>
  </si>
  <si>
    <t>MATEO</t>
  </si>
  <si>
    <t xml:space="preserve">JOSE </t>
  </si>
  <si>
    <t xml:space="preserve">GONZALEZ </t>
  </si>
  <si>
    <t xml:space="preserve">MARELVIS RIBON </t>
  </si>
  <si>
    <t>MAIA</t>
  </si>
  <si>
    <t>ANTONELA</t>
  </si>
  <si>
    <t>OCHOA</t>
  </si>
  <si>
    <t>ROSNAIRA ARRIETA</t>
  </si>
  <si>
    <t>YOSHUA</t>
  </si>
  <si>
    <t>TAHARON</t>
  </si>
  <si>
    <t xml:space="preserve">COSALUD </t>
  </si>
  <si>
    <t xml:space="preserve">ENALIA MARTINEZ OCHOA </t>
  </si>
  <si>
    <t>RENATHA</t>
  </si>
  <si>
    <t>LIÑAN</t>
  </si>
  <si>
    <t>PAYARES</t>
  </si>
  <si>
    <t>ROSARIO LIÑAN REYES</t>
  </si>
  <si>
    <t>AURA</t>
  </si>
  <si>
    <t>ROSA</t>
  </si>
  <si>
    <t>VERONICA MARTINEZ BELLO</t>
  </si>
  <si>
    <t>ILAN</t>
  </si>
  <si>
    <t>MARTIZ</t>
  </si>
  <si>
    <t>LUZ MERY MARTIZ</t>
  </si>
  <si>
    <t>IAM</t>
  </si>
  <si>
    <t>JOSUE</t>
  </si>
  <si>
    <t>EMIRO</t>
  </si>
  <si>
    <t>SANTIAGO</t>
  </si>
  <si>
    <t>PAYAREZ</t>
  </si>
  <si>
    <t>Desnutrición_aguda_moderada</t>
  </si>
  <si>
    <t>Centros_de_Recuperación_Nutricional</t>
  </si>
  <si>
    <t>Centros de Recuperación Nutricional</t>
  </si>
  <si>
    <t>YENIFER OCHOA ORTEGA</t>
  </si>
  <si>
    <t>SAUCEDO</t>
  </si>
  <si>
    <t>POLANCO</t>
  </si>
  <si>
    <t>MILEIDIS POLANCO CABARCA</t>
  </si>
  <si>
    <t>SHAILIN</t>
  </si>
  <si>
    <t>PALMA</t>
  </si>
  <si>
    <t>MARIA LUISA ARRIETA PALMA</t>
  </si>
  <si>
    <t>HEILER</t>
  </si>
  <si>
    <t>MIA</t>
  </si>
  <si>
    <t>LUCIA</t>
  </si>
  <si>
    <t>YICEL</t>
  </si>
  <si>
    <t>GOMEZ</t>
  </si>
  <si>
    <t>NELSY SAMPAYO ALVARADO</t>
  </si>
  <si>
    <t>YULIANA</t>
  </si>
  <si>
    <t>ZABALETA</t>
  </si>
  <si>
    <t>AURIS ZABALETA PADILLA</t>
  </si>
  <si>
    <t>JUAN</t>
  </si>
  <si>
    <t>ANTONIO</t>
  </si>
  <si>
    <t>OROZCO</t>
  </si>
  <si>
    <t>Remisión_a_Salud</t>
  </si>
  <si>
    <t>DILSA BELEÑO NOGUERA</t>
  </si>
  <si>
    <t>ANTONELLA</t>
  </si>
  <si>
    <t>BELEÑO</t>
  </si>
  <si>
    <t>ARTEAGA</t>
  </si>
  <si>
    <t xml:space="preserve">GLADYS ARTEAGA SILVA </t>
  </si>
  <si>
    <t>ADHARA</t>
  </si>
  <si>
    <t>LUISMAR</t>
  </si>
  <si>
    <t>PEÑA</t>
  </si>
  <si>
    <t>LASCARRO</t>
  </si>
  <si>
    <t>AMADIS LASCARRO HERNANDEZ</t>
  </si>
  <si>
    <t>SIQUEN</t>
  </si>
  <si>
    <t>SILVA</t>
  </si>
  <si>
    <t>SHAYLETH</t>
  </si>
  <si>
    <t>MONSALVO</t>
  </si>
  <si>
    <t>PEREZ</t>
  </si>
  <si>
    <t>SHARGELIS PEREZ PINEDA</t>
  </si>
  <si>
    <t>ABDIEL</t>
  </si>
  <si>
    <t xml:space="preserve">MADERA </t>
  </si>
  <si>
    <t>SILVIA PEREZ SILVA</t>
  </si>
  <si>
    <t>LOS MANGUITOS</t>
  </si>
  <si>
    <t>MARLY</t>
  </si>
  <si>
    <t>FERIA</t>
  </si>
  <si>
    <t>MARLY SILVA FERIA</t>
  </si>
  <si>
    <t>ARELIS</t>
  </si>
  <si>
    <t>BELLO</t>
  </si>
  <si>
    <t>ARELIS BELLO</t>
  </si>
  <si>
    <t>ENALDO</t>
  </si>
  <si>
    <t>MARZAL</t>
  </si>
  <si>
    <t>SOLIDA CAMARGO</t>
  </si>
  <si>
    <t>ZURY</t>
  </si>
  <si>
    <t>MAR</t>
  </si>
  <si>
    <t>AREVALO</t>
  </si>
  <si>
    <t>ORTEGA</t>
  </si>
  <si>
    <t>ANA JULIA ORTEGA</t>
  </si>
  <si>
    <t>XAVID</t>
  </si>
  <si>
    <t xml:space="preserve">VERA </t>
  </si>
  <si>
    <t>MAROVIS BELLO RODIRGUEZ</t>
  </si>
  <si>
    <t>KATIA</t>
  </si>
  <si>
    <t>BALDOVINO</t>
  </si>
  <si>
    <t>NORELVIS BALDOVINO PEREZ</t>
  </si>
  <si>
    <t>NEIDER</t>
  </si>
  <si>
    <t>FABIAN</t>
  </si>
  <si>
    <t>CORONADO</t>
  </si>
  <si>
    <t>YERLIS CORONADO</t>
  </si>
  <si>
    <t>ANGEL</t>
  </si>
  <si>
    <t>MANUEL</t>
  </si>
  <si>
    <t>PALENCIA</t>
  </si>
  <si>
    <t>ENILVIA SILVA BALDOVINO</t>
  </si>
  <si>
    <t xml:space="preserve">DILAN </t>
  </si>
  <si>
    <t xml:space="preserve">ANDRES </t>
  </si>
  <si>
    <t>RIAÑO</t>
  </si>
  <si>
    <t>ALEJANDRA RIAÑO GRACIA</t>
  </si>
  <si>
    <t>ORLANDO</t>
  </si>
  <si>
    <t xml:space="preserve">OCHOA </t>
  </si>
  <si>
    <t>EMILIANA PEREZ ARRIETA</t>
  </si>
  <si>
    <t>LAIREN</t>
  </si>
  <si>
    <t>KAREN MEJIA OLIVEROS</t>
  </si>
  <si>
    <t>SMITH</t>
  </si>
  <si>
    <t>LLERENA</t>
  </si>
  <si>
    <t>SABALA</t>
  </si>
  <si>
    <t>NORIS LUZ SABALA RAMOS</t>
  </si>
  <si>
    <t>EL CARMEN</t>
  </si>
  <si>
    <t>JHON</t>
  </si>
  <si>
    <t>ALEX</t>
  </si>
  <si>
    <t>CALDERON</t>
  </si>
  <si>
    <t>URIETA</t>
  </si>
  <si>
    <t xml:space="preserve">YUBIRLEYS URUETA </t>
  </si>
  <si>
    <t>ELIZABETH</t>
  </si>
  <si>
    <t>NEVIS POLANCO POLO</t>
  </si>
  <si>
    <t>JAIDITH</t>
  </si>
  <si>
    <t>YENIFER LOPEZ MEJIA</t>
  </si>
  <si>
    <t>GONZALES</t>
  </si>
  <si>
    <t>LUNA</t>
  </si>
  <si>
    <t xml:space="preserve">DARLI LUNA DONADO </t>
  </si>
  <si>
    <t>OLIVARES</t>
  </si>
  <si>
    <t>HERRERA</t>
  </si>
  <si>
    <t>HEIMIS HERRERA</t>
  </si>
  <si>
    <t>MATHIAS</t>
  </si>
  <si>
    <t>CIRO</t>
  </si>
  <si>
    <t>CASTILLO</t>
  </si>
  <si>
    <t>ANABEL CASTILLO MENCO</t>
  </si>
  <si>
    <t>NORELSY</t>
  </si>
  <si>
    <t>NORALVIS ARRIETA GIL</t>
  </si>
  <si>
    <t>KEYMAR</t>
  </si>
  <si>
    <t>ROJAS</t>
  </si>
  <si>
    <t xml:space="preserve">ANA RODRIGUEZ </t>
  </si>
  <si>
    <t>ENMANUEL</t>
  </si>
  <si>
    <t>AILETH</t>
  </si>
  <si>
    <t>SHADDAY</t>
  </si>
  <si>
    <t>BANQUET</t>
  </si>
  <si>
    <t>LILIANA BANQUET</t>
  </si>
  <si>
    <t>POLOMINO</t>
  </si>
  <si>
    <t>KEYLOR</t>
  </si>
  <si>
    <t>ANDRES</t>
  </si>
  <si>
    <t>TERCILIA MEJIA CAÑAS</t>
  </si>
  <si>
    <t>KEILIS</t>
  </si>
  <si>
    <t>YENIBET BELEÑO NOGUERA</t>
  </si>
  <si>
    <t>KHILIAN</t>
  </si>
  <si>
    <t>RANGEL</t>
  </si>
  <si>
    <t>TENILSA MARTINEZ</t>
  </si>
  <si>
    <t>ANA</t>
  </si>
  <si>
    <t>ANA ELVIA BELEÑO MARMOL</t>
  </si>
  <si>
    <t>BARRIO NUEVO</t>
  </si>
  <si>
    <t>NEILIS</t>
  </si>
  <si>
    <t>MORALES</t>
  </si>
  <si>
    <t xml:space="preserve">DOMINGA RODRIGUEZ </t>
  </si>
  <si>
    <t>YEINER</t>
  </si>
  <si>
    <t>SAIDE MEJIA</t>
  </si>
  <si>
    <t>CONTRERAS</t>
  </si>
  <si>
    <t>VILLANUEVA</t>
  </si>
  <si>
    <t xml:space="preserve">KELLY CONTRERAS </t>
  </si>
  <si>
    <t>POZON</t>
  </si>
  <si>
    <t xml:space="preserve">NELYS </t>
  </si>
  <si>
    <t>GUZMAN</t>
  </si>
  <si>
    <t>DOMINGUEZ</t>
  </si>
  <si>
    <t>ALMEIRA MEJIA</t>
  </si>
  <si>
    <t>SANTA COA</t>
  </si>
  <si>
    <t>WENDY</t>
  </si>
  <si>
    <t>ECHEVERRIA</t>
  </si>
  <si>
    <t xml:space="preserve">WENDY MARTINEZ </t>
  </si>
  <si>
    <t>ARMENIA</t>
  </si>
  <si>
    <t>RAFAEL</t>
  </si>
  <si>
    <t xml:space="preserve">RAFAEL RODIRGUEZ </t>
  </si>
  <si>
    <t xml:space="preserve">INES </t>
  </si>
  <si>
    <t xml:space="preserve">INES MARIA GUZMAN MEJIA </t>
  </si>
  <si>
    <t>GISSELL</t>
  </si>
  <si>
    <t>CRISTINA</t>
  </si>
  <si>
    <t>BARRAZA</t>
  </si>
  <si>
    <t>MACHADO</t>
  </si>
  <si>
    <t>Otras atenciones territoriales</t>
  </si>
  <si>
    <t>GISELL BARRAZA</t>
  </si>
  <si>
    <t>EMMA</t>
  </si>
  <si>
    <t>CARO</t>
  </si>
  <si>
    <t xml:space="preserve">KATTY CARO AGUDELO </t>
  </si>
  <si>
    <t>YOGIBETH</t>
  </si>
  <si>
    <t>FABRA</t>
  </si>
  <si>
    <t xml:space="preserve">BLANCA IRIS AREVALO </t>
  </si>
  <si>
    <t>YHANIER</t>
  </si>
  <si>
    <t xml:space="preserve">FABRA </t>
  </si>
  <si>
    <t>ANUAR FARBRA</t>
  </si>
  <si>
    <t>YARISEL</t>
  </si>
  <si>
    <t>MORENO</t>
  </si>
  <si>
    <t xml:space="preserve">MARIA ISABEL MORENO </t>
  </si>
  <si>
    <t>MAILIN</t>
  </si>
  <si>
    <t>ORTIZ</t>
  </si>
  <si>
    <t xml:space="preserve">JIMENA LOPEZ </t>
  </si>
  <si>
    <t>HURTADO</t>
  </si>
  <si>
    <t>SIRLY PADA LOPEZ</t>
  </si>
  <si>
    <t>SHARON</t>
  </si>
  <si>
    <t>DAYANA</t>
  </si>
  <si>
    <t>ALVARINO</t>
  </si>
  <si>
    <t>YUSINA CARO</t>
  </si>
  <si>
    <t>JUNIOR</t>
  </si>
  <si>
    <t>SIERRA</t>
  </si>
  <si>
    <t>MARIA SIERRA MEJIA</t>
  </si>
  <si>
    <t>LILIANIS</t>
  </si>
  <si>
    <t>CORDERO</t>
  </si>
  <si>
    <t>YULISA CARDEÑO AREVALO</t>
  </si>
  <si>
    <t xml:space="preserve"> LEYDER</t>
  </si>
  <si>
    <t xml:space="preserve">LUZ MERY LOPEZ </t>
  </si>
  <si>
    <t>DANIELA</t>
  </si>
  <si>
    <t xml:space="preserve">DANIELA LOPEZ MEJIA </t>
  </si>
  <si>
    <t>SARA</t>
  </si>
  <si>
    <t>SOFIA</t>
  </si>
  <si>
    <t>CLARIBETH CASTRO</t>
  </si>
  <si>
    <t>GEILIN</t>
  </si>
  <si>
    <t>PAOLA</t>
  </si>
  <si>
    <t>SOTO</t>
  </si>
  <si>
    <t>Riesgo_de_sobrepeso</t>
  </si>
  <si>
    <t>NINI JHOHANA SOTO</t>
  </si>
  <si>
    <t>RETAMOSA</t>
  </si>
  <si>
    <t xml:space="preserve">NORELIS ARRIETA </t>
  </si>
  <si>
    <t>DAMIAN</t>
  </si>
  <si>
    <t>CARMONA</t>
  </si>
  <si>
    <t xml:space="preserve">AIDE CARMONA </t>
  </si>
  <si>
    <t>NICOLL</t>
  </si>
  <si>
    <t>CELESTE</t>
  </si>
  <si>
    <t>CHACIN</t>
  </si>
  <si>
    <t xml:space="preserve">SINDIA CHACON MERCADO </t>
  </si>
  <si>
    <t>DAVILA</t>
  </si>
  <si>
    <t>VIVERO</t>
  </si>
  <si>
    <t xml:space="preserve">YISENIA DAVILA </t>
  </si>
  <si>
    <t>ANGELINA</t>
  </si>
  <si>
    <t>SERPA</t>
  </si>
  <si>
    <t>ARIAS</t>
  </si>
  <si>
    <t xml:space="preserve">YESENIA DAVILA </t>
  </si>
  <si>
    <t>VELIS</t>
  </si>
  <si>
    <t>SIMANCA</t>
  </si>
  <si>
    <t>YISENIA DAVILA</t>
  </si>
  <si>
    <t>KIARA</t>
  </si>
  <si>
    <t>FUENTES</t>
  </si>
  <si>
    <t>SANDRA RODRIGUEZ</t>
  </si>
  <si>
    <t>ANTHONI</t>
  </si>
  <si>
    <t>SHIRLY RODRIGUEZ</t>
  </si>
  <si>
    <t>REPOSO</t>
  </si>
  <si>
    <t>NEISON</t>
  </si>
  <si>
    <t xml:space="preserve">DUVIS MARTINEZ </t>
  </si>
  <si>
    <t>ASTORGA</t>
  </si>
  <si>
    <t>GREIDIS ASTORGA GRACIA</t>
  </si>
  <si>
    <t>SOLE</t>
  </si>
  <si>
    <t>SUAREZ</t>
  </si>
  <si>
    <t xml:space="preserve">LINA PEÑA </t>
  </si>
  <si>
    <t>URICOECHEA</t>
  </si>
  <si>
    <t xml:space="preserve">MABEL SANTANA </t>
  </si>
  <si>
    <t>ELIEL</t>
  </si>
  <si>
    <t>ARLINIS ORTIZ</t>
  </si>
  <si>
    <t>JAZIEL</t>
  </si>
  <si>
    <t>NOGUERA</t>
  </si>
  <si>
    <t xml:space="preserve">YULIANIS RODRIGUEZ CHACON </t>
  </si>
  <si>
    <t>JULIAN</t>
  </si>
  <si>
    <t>OBANDO</t>
  </si>
  <si>
    <t>LARIOS</t>
  </si>
  <si>
    <t>YENIFER LOPEZ</t>
  </si>
  <si>
    <t>HALAN</t>
  </si>
  <si>
    <t>DANIEL</t>
  </si>
  <si>
    <t>MATTOS</t>
  </si>
  <si>
    <t>KATHERINE URICOECHEA</t>
  </si>
  <si>
    <t>ISABELLA</t>
  </si>
  <si>
    <t>MONROY</t>
  </si>
  <si>
    <t xml:space="preserve">INGRI RODRIGUEZ </t>
  </si>
  <si>
    <t>YESICA</t>
  </si>
  <si>
    <t>LORENA RODRIGUEZ</t>
  </si>
  <si>
    <t xml:space="preserve">GRASIELA CONTRERAS </t>
  </si>
  <si>
    <t>YOCELYN</t>
  </si>
  <si>
    <t>CARPIO</t>
  </si>
  <si>
    <t>DIOCELINA RODRIGUEZ</t>
  </si>
  <si>
    <t>BARRIO EL CARMEN</t>
  </si>
  <si>
    <t>JESUS</t>
  </si>
  <si>
    <t>HERNANDEZ</t>
  </si>
  <si>
    <t>MUÑOZ</t>
  </si>
  <si>
    <t>ALEXANDRA MUÑOZ GOMEZ</t>
  </si>
  <si>
    <t>NASHIRA</t>
  </si>
  <si>
    <t>MILEIDIS CARPIO</t>
  </si>
  <si>
    <t xml:space="preserve">GIL </t>
  </si>
  <si>
    <t>PORTELA</t>
  </si>
  <si>
    <t xml:space="preserve">KATHERINE PORTELA </t>
  </si>
  <si>
    <t>JOSIAS</t>
  </si>
  <si>
    <t>MARMOL</t>
  </si>
  <si>
    <t>GUERRERO</t>
  </si>
  <si>
    <t>ROXANA ALVARINO</t>
  </si>
  <si>
    <t>DEINER</t>
  </si>
  <si>
    <t>EMILIA URIETA OBREGON</t>
  </si>
  <si>
    <t>IVAN</t>
  </si>
  <si>
    <t>ARROYO</t>
  </si>
  <si>
    <t>LEON</t>
  </si>
  <si>
    <t>CAROLAY LEON ROCHA</t>
  </si>
  <si>
    <t>SAMANTA</t>
  </si>
  <si>
    <t>ESTEFANIA</t>
  </si>
  <si>
    <t>PACHECO</t>
  </si>
  <si>
    <t>GOTOPO</t>
  </si>
  <si>
    <t>Permiso_Especial_de_Permanencia</t>
  </si>
  <si>
    <t>Venezolana</t>
  </si>
  <si>
    <t xml:space="preserve">YURANIS COTOPO </t>
  </si>
  <si>
    <t>NOEMI</t>
  </si>
  <si>
    <t>LISETH</t>
  </si>
  <si>
    <t>VELAIDES</t>
  </si>
  <si>
    <t>ALVEAR</t>
  </si>
  <si>
    <t>MARCELINA ALVEAR</t>
  </si>
  <si>
    <t>JULIANA</t>
  </si>
  <si>
    <t xml:space="preserve">YULIANIS COTRERAS </t>
  </si>
  <si>
    <t xml:space="preserve">OMAIRA </t>
  </si>
  <si>
    <t>NEILIS NOGUERA PALMA</t>
  </si>
  <si>
    <t>ANTHONY</t>
  </si>
  <si>
    <t>PALLARES</t>
  </si>
  <si>
    <t>VELKIS FERNANDEZ</t>
  </si>
  <si>
    <t>NEDER</t>
  </si>
  <si>
    <t>LEONILDA AREVALO</t>
  </si>
  <si>
    <t>PALENQUITO</t>
  </si>
  <si>
    <t xml:space="preserve">GLADIS </t>
  </si>
  <si>
    <t>GLADYS MEÑA</t>
  </si>
  <si>
    <t>DEILA</t>
  </si>
  <si>
    <t>DEILA RETAMOZA</t>
  </si>
  <si>
    <t>NUEVAS COLONIAS</t>
  </si>
  <si>
    <t>AFLINEZ</t>
  </si>
  <si>
    <t>CLIRNEZ MEJIA</t>
  </si>
  <si>
    <t>PLAN BONITO</t>
  </si>
  <si>
    <t xml:space="preserve">ELISABETH ALVARINO </t>
  </si>
  <si>
    <t>SHIRLYS</t>
  </si>
  <si>
    <t>IBAÑEZ</t>
  </si>
  <si>
    <t>SHIRLY ROJAS IBAÑEZ</t>
  </si>
  <si>
    <t xml:space="preserve">SANTO DOMINGO </t>
  </si>
  <si>
    <t xml:space="preserve">YOSIMAR </t>
  </si>
  <si>
    <t xml:space="preserve">MARTINEZ </t>
  </si>
  <si>
    <t xml:space="preserve">RANGEL </t>
  </si>
  <si>
    <t xml:space="preserve">JASINTA RANGEL VASQUEZ </t>
  </si>
  <si>
    <t xml:space="preserve">ANA </t>
  </si>
  <si>
    <t xml:space="preserve">LILIANA </t>
  </si>
  <si>
    <t xml:space="preserve">RODRIGUEZ </t>
  </si>
  <si>
    <t xml:space="preserve">MIRALBA RODRIGUEZ MARTINEZ </t>
  </si>
  <si>
    <t>DIANA</t>
  </si>
  <si>
    <t xml:space="preserve">MARCELA </t>
  </si>
  <si>
    <t xml:space="preserve">MONTERO </t>
  </si>
  <si>
    <t xml:space="preserve">ALVAREZ </t>
  </si>
  <si>
    <t xml:space="preserve">LIA  MARCELA ALBAREZ MARTINEZ </t>
  </si>
  <si>
    <t xml:space="preserve">HILARIO </t>
  </si>
  <si>
    <t>GIL</t>
  </si>
  <si>
    <t xml:space="preserve">MABEL GIL MEJIA </t>
  </si>
  <si>
    <t xml:space="preserve">KANNY </t>
  </si>
  <si>
    <t xml:space="preserve">SOFIA </t>
  </si>
  <si>
    <t xml:space="preserve">ACOSTA </t>
  </si>
  <si>
    <t xml:space="preserve">MARY LUZ ACOSTA PALENCIA </t>
  </si>
  <si>
    <t xml:space="preserve">MARIA </t>
  </si>
  <si>
    <t xml:space="preserve">LAIREN </t>
  </si>
  <si>
    <t xml:space="preserve">YIRETH </t>
  </si>
  <si>
    <t xml:space="preserve">FIGUEROA </t>
  </si>
  <si>
    <t xml:space="preserve">DAYENIS FIGUEROA PALMA </t>
  </si>
  <si>
    <t>DAYENIS</t>
  </si>
  <si>
    <t xml:space="preserve">PALMA </t>
  </si>
  <si>
    <t xml:space="preserve">LEONARDO MARTINEZ MEDINA </t>
  </si>
  <si>
    <t xml:space="preserve">ZAID </t>
  </si>
  <si>
    <t>ELIAS</t>
  </si>
  <si>
    <t>DEAVILA</t>
  </si>
  <si>
    <t>CAMILA DEAVILA MARTINEZ</t>
  </si>
  <si>
    <t xml:space="preserve">TAPOA </t>
  </si>
  <si>
    <t xml:space="preserve">DERED </t>
  </si>
  <si>
    <t xml:space="preserve">DE JESUS </t>
  </si>
  <si>
    <t xml:space="preserve">ROJAS </t>
  </si>
  <si>
    <t xml:space="preserve">PAYARES </t>
  </si>
  <si>
    <t>ERIKA PAOLA PAYAREZ CRUZ</t>
  </si>
  <si>
    <t>DAINER</t>
  </si>
  <si>
    <t xml:space="preserve">MEDINA </t>
  </si>
  <si>
    <t xml:space="preserve">RIVERA </t>
  </si>
  <si>
    <t xml:space="preserve">SANDY PAOLA MEDINA RIVERA </t>
  </si>
  <si>
    <t xml:space="preserve">SANDY </t>
  </si>
  <si>
    <t xml:space="preserve">PAOLA </t>
  </si>
  <si>
    <t xml:space="preserve">EVELIN </t>
  </si>
  <si>
    <t xml:space="preserve">OTAROLA </t>
  </si>
  <si>
    <t>ARDILA</t>
  </si>
  <si>
    <t>YULIS  PAOLA ALVARINO BELLO</t>
  </si>
  <si>
    <t xml:space="preserve">PUERTO CERRO </t>
  </si>
  <si>
    <t>MAILOTH</t>
  </si>
  <si>
    <t xml:space="preserve">MENESES </t>
  </si>
  <si>
    <t xml:space="preserve">VARGAS </t>
  </si>
  <si>
    <t xml:space="preserve">YESENIA VARGAS ACOSTA </t>
  </si>
  <si>
    <t xml:space="preserve">MATEO </t>
  </si>
  <si>
    <t xml:space="preserve">ANNY </t>
  </si>
  <si>
    <t>FERNANDA</t>
  </si>
  <si>
    <t xml:space="preserve">SUAREZ </t>
  </si>
  <si>
    <t>MARISOL RODRIGUEZ GIL</t>
  </si>
  <si>
    <t xml:space="preserve">AVIGAIL </t>
  </si>
  <si>
    <t>LUISA FERNANDA PALENCIA VIDEZ</t>
  </si>
  <si>
    <t xml:space="preserve">JOSUAR </t>
  </si>
  <si>
    <t xml:space="preserve">GAEL </t>
  </si>
  <si>
    <t>GUTIERREZ</t>
  </si>
  <si>
    <t>RIVALDO GUTIERREZ RODRIGUEZ</t>
  </si>
  <si>
    <t>GABRIELA</t>
  </si>
  <si>
    <t>SANDRA GIL RODRIGUEZ</t>
  </si>
  <si>
    <t xml:space="preserve">LUIS </t>
  </si>
  <si>
    <t xml:space="preserve">MANUEL </t>
  </si>
  <si>
    <t xml:space="preserve">JAILIN </t>
  </si>
  <si>
    <t>AURIS GARCIA CASTRO</t>
  </si>
  <si>
    <t xml:space="preserve">CAMPO ALEGRE </t>
  </si>
  <si>
    <t xml:space="preserve">ANGEL </t>
  </si>
  <si>
    <t xml:space="preserve">DONADO </t>
  </si>
  <si>
    <t>ATENCIA</t>
  </si>
  <si>
    <t>ESMERALDA ATENCIA JARABA</t>
  </si>
  <si>
    <t>ESILDA</t>
  </si>
  <si>
    <t>BATISTA</t>
  </si>
  <si>
    <t>MENDEEZ</t>
  </si>
  <si>
    <t>LEDYS MARIA MENDEZ SANCHEZ</t>
  </si>
  <si>
    <t>DANNA</t>
  </si>
  <si>
    <t>BARROZO</t>
  </si>
  <si>
    <t>DAYANA  BARROZO ROCHA</t>
  </si>
  <si>
    <t xml:space="preserve">JESUS </t>
  </si>
  <si>
    <t xml:space="preserve">DAVID </t>
  </si>
  <si>
    <t xml:space="preserve">CHACON </t>
  </si>
  <si>
    <t xml:space="preserve">DAYANA BARROSO ROCHA </t>
  </si>
  <si>
    <t>PUERTO LOPEZ</t>
  </si>
  <si>
    <t xml:space="preserve">PUERTO LOPEZ </t>
  </si>
  <si>
    <t xml:space="preserve">BALDOVINO </t>
  </si>
  <si>
    <t xml:space="preserve">GOMEZ </t>
  </si>
  <si>
    <t xml:space="preserve">GISELL GOMEZ ROJAS </t>
  </si>
  <si>
    <t xml:space="preserve">YENIFER </t>
  </si>
  <si>
    <t xml:space="preserve">VIDEZ </t>
  </si>
  <si>
    <t xml:space="preserve">NILFA SIERRA PEREZ </t>
  </si>
  <si>
    <t xml:space="preserve">ADAHARA </t>
  </si>
  <si>
    <t xml:space="preserve">VEGA </t>
  </si>
  <si>
    <t xml:space="preserve">PAOLA VEGA RANGEL </t>
  </si>
  <si>
    <t xml:space="preserve">JUAN </t>
  </si>
  <si>
    <t xml:space="preserve">LOPEZ </t>
  </si>
  <si>
    <t>BARRIOS</t>
  </si>
  <si>
    <t xml:space="preserve">KATTY BAÑOS GARCIA </t>
  </si>
  <si>
    <t xml:space="preserve">ISAAC </t>
  </si>
  <si>
    <t xml:space="preserve">TAFUR </t>
  </si>
  <si>
    <t>KIARA ALVAREZ</t>
  </si>
  <si>
    <t>ZACK</t>
  </si>
  <si>
    <t xml:space="preserve">DALIA </t>
  </si>
  <si>
    <t xml:space="preserve">PORTO </t>
  </si>
  <si>
    <t>AMPARO PAYARTEZ CRUZ</t>
  </si>
  <si>
    <t xml:space="preserve">ENGEL </t>
  </si>
  <si>
    <t xml:space="preserve">TATIANA </t>
  </si>
  <si>
    <t xml:space="preserve">SOSA </t>
  </si>
  <si>
    <t xml:space="preserve">ADRIANA ORTIZ CORDERO </t>
  </si>
  <si>
    <t xml:space="preserve">OVER </t>
  </si>
  <si>
    <t xml:space="preserve">CHACON  </t>
  </si>
  <si>
    <t>DIAZ</t>
  </si>
  <si>
    <t xml:space="preserve">DELIA DIAZ VELILLA </t>
  </si>
  <si>
    <t xml:space="preserve">MAITE </t>
  </si>
  <si>
    <t xml:space="preserve">HURTADO </t>
  </si>
  <si>
    <t xml:space="preserve">YELIMA HURTADO RAMOS </t>
  </si>
  <si>
    <t xml:space="preserve">GENESIS </t>
  </si>
  <si>
    <t xml:space="preserve">LEIDER </t>
  </si>
  <si>
    <t xml:space="preserve">RUIZ </t>
  </si>
  <si>
    <t>AMADIS RODRIGUEZ ORTEGA</t>
  </si>
  <si>
    <t xml:space="preserve">DANA </t>
  </si>
  <si>
    <t xml:space="preserve">MERCADO </t>
  </si>
  <si>
    <t xml:space="preserve">DUNAIS MERCADO ROJAS </t>
  </si>
  <si>
    <t xml:space="preserve">MAR </t>
  </si>
  <si>
    <t>OLIVERO</t>
  </si>
  <si>
    <t xml:space="preserve">BERTA CHACON JIMENEZ </t>
  </si>
  <si>
    <t xml:space="preserve">VILLALOBO </t>
  </si>
  <si>
    <t>LEDIS VILLALOGOS</t>
  </si>
  <si>
    <t xml:space="preserve">SAMARA </t>
  </si>
  <si>
    <t xml:space="preserve">INGRI CHACON OLIVEROS </t>
  </si>
  <si>
    <t>YIRETH</t>
  </si>
  <si>
    <t>SALCEDO</t>
  </si>
  <si>
    <t xml:space="preserve">KARINA SAMPAYO </t>
  </si>
  <si>
    <t>NICOLAS</t>
  </si>
  <si>
    <t>PABUIENA</t>
  </si>
  <si>
    <t>VALENCIA</t>
  </si>
  <si>
    <t xml:space="preserve">AMPARO RODRIGUEZ </t>
  </si>
  <si>
    <t xml:space="preserve">YORLEIDIS </t>
  </si>
  <si>
    <t>GARCIA</t>
  </si>
  <si>
    <t>MENDOZA</t>
  </si>
  <si>
    <t xml:space="preserve">YORLEIDIS GARCIAN </t>
  </si>
  <si>
    <t>MAICOL</t>
  </si>
  <si>
    <t>DAYAN</t>
  </si>
  <si>
    <t>OBREGON</t>
  </si>
  <si>
    <t>RUNBEN ALVARIÑO</t>
  </si>
  <si>
    <t>SURYS</t>
  </si>
  <si>
    <t>SARAY</t>
  </si>
  <si>
    <t xml:space="preserve">PEREZ </t>
  </si>
  <si>
    <t>CORTEZ</t>
  </si>
  <si>
    <t xml:space="preserve">SURYS SARAY PEREZ CORTEZ </t>
  </si>
  <si>
    <t>JEY</t>
  </si>
  <si>
    <t>DANILSA MUÑOZ ALVAREZ</t>
  </si>
  <si>
    <t>ESTEBAN</t>
  </si>
  <si>
    <t>MIRANDA</t>
  </si>
  <si>
    <t xml:space="preserve">YULIANIS MILENA MARTINEZ </t>
  </si>
  <si>
    <t>GLORIETB</t>
  </si>
  <si>
    <t xml:space="preserve">MARYORI BALDOVINO </t>
  </si>
  <si>
    <t>KELLY</t>
  </si>
  <si>
    <t>PADA</t>
  </si>
  <si>
    <t>TELLEZ</t>
  </si>
  <si>
    <t>KELLY CRESPO TELLEZ</t>
  </si>
  <si>
    <t>NAYELIS</t>
  </si>
  <si>
    <t>66.9</t>
  </si>
  <si>
    <t>10.4</t>
  </si>
  <si>
    <t>NAYELIS MARTINEZ MORENO</t>
  </si>
  <si>
    <t>SERGIO</t>
  </si>
  <si>
    <t>SEQUEIRA</t>
  </si>
  <si>
    <t xml:space="preserve">NAFIDIA RODRIGUEZ </t>
  </si>
  <si>
    <t>YEIDER</t>
  </si>
  <si>
    <t>JARED</t>
  </si>
  <si>
    <t>QUIROZ</t>
  </si>
  <si>
    <t xml:space="preserve">YERENIS RODRIGUES </t>
  </si>
  <si>
    <t>ANGELA</t>
  </si>
  <si>
    <t xml:space="preserve">CENAIDA SEQUEIDA </t>
  </si>
  <si>
    <t>ELKIN</t>
  </si>
  <si>
    <t>SEBALLO</t>
  </si>
  <si>
    <t>DAYANA RODRIGUEZ</t>
  </si>
  <si>
    <t>KAREN</t>
  </si>
  <si>
    <t>ESCORCIA</t>
  </si>
  <si>
    <t xml:space="preserve">KAREN ESCORCIA </t>
  </si>
  <si>
    <t>YERENIS</t>
  </si>
  <si>
    <t>DONADO</t>
  </si>
  <si>
    <t>DELSY</t>
  </si>
  <si>
    <t>DELSIS ROJAS GALCIAS</t>
  </si>
  <si>
    <t>ALANNA</t>
  </si>
  <si>
    <t>CHACON</t>
  </si>
  <si>
    <t xml:space="preserve">YARILSA TELLES BELILLA </t>
  </si>
  <si>
    <t>MENDEZ</t>
  </si>
  <si>
    <t xml:space="preserve">LIDIS NAVARRO RODRIGUEZ </t>
  </si>
  <si>
    <t>KAILANY</t>
  </si>
  <si>
    <t xml:space="preserve">SANDY MILENA MENDEZ </t>
  </si>
  <si>
    <t>BARRIO CENTRAL</t>
  </si>
  <si>
    <t>ROCHA</t>
  </si>
  <si>
    <t xml:space="preserve">MARLIN ROCHA </t>
  </si>
  <si>
    <t>CHAVEZ</t>
  </si>
  <si>
    <t>BEATRIZ ZABALETA</t>
  </si>
  <si>
    <t>JANIEL</t>
  </si>
  <si>
    <t>ASENCIO</t>
  </si>
  <si>
    <t>SILFREDO BALDOVINO</t>
  </si>
  <si>
    <t>YEIMER</t>
  </si>
  <si>
    <t>CERVANTES</t>
  </si>
  <si>
    <t xml:space="preserve">ANIRIS MUÑOZ </t>
  </si>
  <si>
    <t>DANELIS</t>
  </si>
  <si>
    <t>TORRES</t>
  </si>
  <si>
    <t xml:space="preserve">ANA GABRIEL ACENSIO </t>
  </si>
  <si>
    <t>MEZA</t>
  </si>
  <si>
    <t>ROYERO</t>
  </si>
  <si>
    <t>MAILEN ROYERO CRESPO</t>
  </si>
  <si>
    <t>YAHEL</t>
  </si>
  <si>
    <t xml:space="preserve">KATIA RODRIGUEZ </t>
  </si>
  <si>
    <t>JHONCELIN</t>
  </si>
  <si>
    <t>AGAMEZ</t>
  </si>
  <si>
    <t xml:space="preserve">MARELVIS CHACON </t>
  </si>
  <si>
    <t>EINER</t>
  </si>
  <si>
    <t xml:space="preserve">SIRLYS RODRIGUEZ </t>
  </si>
  <si>
    <t>YOSIAS</t>
  </si>
  <si>
    <t xml:space="preserve">LINA CHACON ARRIETA </t>
  </si>
  <si>
    <t>ELIAN</t>
  </si>
  <si>
    <t xml:space="preserve">MARIA MENDEZ ROJAS </t>
  </si>
  <si>
    <t>JEREMY</t>
  </si>
  <si>
    <t>ROMERO</t>
  </si>
  <si>
    <t xml:space="preserve">DIANA DONADO </t>
  </si>
  <si>
    <t>FELIPE</t>
  </si>
  <si>
    <t>JORGE ROMERO SERRANO</t>
  </si>
  <si>
    <t>YULIANIS</t>
  </si>
  <si>
    <t xml:space="preserve">DEINER HERNANDEZ </t>
  </si>
  <si>
    <t>KILIAM</t>
  </si>
  <si>
    <t>VEGA</t>
  </si>
  <si>
    <t xml:space="preserve">YESICA QUEVEDO </t>
  </si>
  <si>
    <t>BARRIO ARROYITO</t>
  </si>
  <si>
    <t>KARLA</t>
  </si>
  <si>
    <t>NOYA</t>
  </si>
  <si>
    <t xml:space="preserve">ORQUIDIA SERPA </t>
  </si>
  <si>
    <t>MATIAS</t>
  </si>
  <si>
    <t>YARIS ESCAMILLA</t>
  </si>
  <si>
    <t>BELKYS HERNANDEZ</t>
  </si>
  <si>
    <t>LEONILDA AREVALO ARIAS</t>
  </si>
  <si>
    <t xml:space="preserve">CONSUELO </t>
  </si>
  <si>
    <t>ALVARADO</t>
  </si>
  <si>
    <t xml:space="preserve">KENYS </t>
  </si>
  <si>
    <t xml:space="preserve">CRESPO </t>
  </si>
  <si>
    <t>MARIA ALVARINO</t>
  </si>
  <si>
    <t>IMC_adecuado_para_la_edad_gestacional</t>
  </si>
  <si>
    <t>SHIRLEY ROJAS IBAÑEZ</t>
  </si>
  <si>
    <t>SHAROM</t>
  </si>
  <si>
    <t xml:space="preserve">RINCON </t>
  </si>
  <si>
    <t>MAIRA  RINCON RODRIGUEZ</t>
  </si>
  <si>
    <t>DUBIS MARTINEZ</t>
  </si>
  <si>
    <t>CALEB</t>
  </si>
  <si>
    <t>ANA MILENA MARTINEZ DIAS</t>
  </si>
  <si>
    <t>LIA</t>
  </si>
  <si>
    <t>GUITIERRREZ</t>
  </si>
  <si>
    <t>NARLYS BELLO RODIGUEZ</t>
  </si>
  <si>
    <t>RINCON</t>
  </si>
  <si>
    <t>MAIRA RINCON</t>
  </si>
  <si>
    <t>SANTA ROSA</t>
  </si>
  <si>
    <t>ESTUPIÑAN</t>
  </si>
  <si>
    <t>MAYARIS RODRIGUEZ BELLO</t>
  </si>
  <si>
    <t>ELIS</t>
  </si>
  <si>
    <t>JOHANA</t>
  </si>
  <si>
    <t xml:space="preserve">YOELIS RODRIGUEZ </t>
  </si>
  <si>
    <t>SHAROL</t>
  </si>
  <si>
    <t>FAMISANAR</t>
  </si>
  <si>
    <t xml:space="preserve">LUZ MERY ARROYO </t>
  </si>
  <si>
    <t>ALFONSO</t>
  </si>
  <si>
    <t xml:space="preserve">DIANA RODRIGUEZ </t>
  </si>
  <si>
    <t xml:space="preserve">ROSNARA RODRIGUEZ </t>
  </si>
  <si>
    <t xml:space="preserve">LAURA </t>
  </si>
  <si>
    <t xml:space="preserve">KEISI OBANDO </t>
  </si>
  <si>
    <t>YUMARA</t>
  </si>
  <si>
    <t>LUCIANA</t>
  </si>
  <si>
    <t>YOHANA SAMPAYO</t>
  </si>
  <si>
    <t>MATIUS</t>
  </si>
  <si>
    <t>MONTERO</t>
  </si>
  <si>
    <t xml:space="preserve">BERLIDES MONTERO </t>
  </si>
  <si>
    <t>LA VICTORIA</t>
  </si>
  <si>
    <t>ZOE</t>
  </si>
  <si>
    <t xml:space="preserve">LORAINE RODRIUEZ </t>
  </si>
  <si>
    <t>KEILOR</t>
  </si>
  <si>
    <t>AGUA</t>
  </si>
  <si>
    <t xml:space="preserve">GREIDIS SEQUERA </t>
  </si>
  <si>
    <t>KILLIAM</t>
  </si>
  <si>
    <t>ARLED</t>
  </si>
  <si>
    <t xml:space="preserve">JIMENA RODRIGUEZ </t>
  </si>
  <si>
    <t>CHARLES</t>
  </si>
  <si>
    <t xml:space="preserve">ROCIO RODRIGUEZ </t>
  </si>
  <si>
    <t>LIAM</t>
  </si>
  <si>
    <t>JAVIER</t>
  </si>
  <si>
    <t xml:space="preserve">VERONICA HERNANDEZ </t>
  </si>
  <si>
    <t>EDUANIS</t>
  </si>
  <si>
    <t>ULLOQUE</t>
  </si>
  <si>
    <t>AGUAS</t>
  </si>
  <si>
    <t xml:space="preserve">ALEXANDRA AGUAS </t>
  </si>
  <si>
    <t xml:space="preserve">KEIDIS RODRIGUEZ </t>
  </si>
  <si>
    <t xml:space="preserve">DISNEY SEQUEIRA </t>
  </si>
  <si>
    <t>IGNACIO</t>
  </si>
  <si>
    <t>URRUTIA</t>
  </si>
  <si>
    <t>CARREÑO</t>
  </si>
  <si>
    <t>NORLEY CARREÑO</t>
  </si>
  <si>
    <t>NORELYS</t>
  </si>
  <si>
    <t>LUCAS</t>
  </si>
  <si>
    <t>BARROSO</t>
  </si>
  <si>
    <t>NEIDIS BARROSO</t>
  </si>
  <si>
    <t>AMALIA</t>
  </si>
  <si>
    <t>AMPARO ARROYO</t>
  </si>
  <si>
    <t>ADANIRLEY</t>
  </si>
  <si>
    <t xml:space="preserve">DANIELA VEGA </t>
  </si>
  <si>
    <t>MISAEL</t>
  </si>
  <si>
    <t>PADILLA</t>
  </si>
  <si>
    <t xml:space="preserve">CATALINA PADILLA </t>
  </si>
  <si>
    <t>KILIAN</t>
  </si>
  <si>
    <t>LAGARES</t>
  </si>
  <si>
    <t xml:space="preserve">YERALDIN LAGARES </t>
  </si>
  <si>
    <t>DAIRO</t>
  </si>
  <si>
    <t>CAINAS</t>
  </si>
  <si>
    <t xml:space="preserve">MARIELA CAINAS </t>
  </si>
  <si>
    <t>JAIME</t>
  </si>
  <si>
    <t>ANILLO</t>
  </si>
  <si>
    <t>ARILIS ANILLO</t>
  </si>
  <si>
    <t xml:space="preserve">ALEXIS </t>
  </si>
  <si>
    <t xml:space="preserve">KELLYS GIL </t>
  </si>
  <si>
    <t>SERYI</t>
  </si>
  <si>
    <t>FONSECA</t>
  </si>
  <si>
    <t xml:space="preserve">MARISOL FONSECA </t>
  </si>
  <si>
    <t xml:space="preserve">LUISA MIRANDA </t>
  </si>
  <si>
    <t>CARLA</t>
  </si>
  <si>
    <t xml:space="preserve">DENYS URIETA </t>
  </si>
  <si>
    <t>ALIS</t>
  </si>
  <si>
    <t>ESPERANZA</t>
  </si>
  <si>
    <t>MORA</t>
  </si>
  <si>
    <t>MAGALIS GIL</t>
  </si>
  <si>
    <t>ZURYS</t>
  </si>
  <si>
    <t>ELEN</t>
  </si>
  <si>
    <t>VASQUEZ</t>
  </si>
  <si>
    <t xml:space="preserve">YORSELIS VASQUEZ </t>
  </si>
  <si>
    <t>PATRICIA</t>
  </si>
  <si>
    <t xml:space="preserve">DANYS DIAZ </t>
  </si>
  <si>
    <t>HANNA</t>
  </si>
  <si>
    <t>MILENA</t>
  </si>
  <si>
    <t>SALAS</t>
  </si>
  <si>
    <t xml:space="preserve">NELIS SALAS </t>
  </si>
  <si>
    <t>IAN</t>
  </si>
  <si>
    <t>ESNEY</t>
  </si>
  <si>
    <t xml:space="preserve">YULIA PALMA </t>
  </si>
  <si>
    <t>MELANI</t>
  </si>
  <si>
    <t>TATIANA GIL</t>
  </si>
  <si>
    <t>NIÑO</t>
  </si>
  <si>
    <t>KAREN DAYANA MIRNAD A</t>
  </si>
  <si>
    <t>ALANYS</t>
  </si>
  <si>
    <t xml:space="preserve">MARIA JOSEFA RANGEL </t>
  </si>
  <si>
    <t>CAMILO</t>
  </si>
  <si>
    <t>MALDONADO</t>
  </si>
  <si>
    <t xml:space="preserve">RUBIELA RANGEL </t>
  </si>
  <si>
    <t>VILLAREAL</t>
  </si>
  <si>
    <t>CARDOZA</t>
  </si>
  <si>
    <t xml:space="preserve">ESTEFANY CARDOZA </t>
  </si>
  <si>
    <t>SOPHIE</t>
  </si>
  <si>
    <t xml:space="preserve">CRISTINA ISABEL SEQUEIRA </t>
  </si>
  <si>
    <t>RONALD</t>
  </si>
  <si>
    <t>BARANDICA</t>
  </si>
  <si>
    <t>YULIETH MARTINEZ</t>
  </si>
  <si>
    <t>CRISTHAL</t>
  </si>
  <si>
    <t>AMARIS</t>
  </si>
  <si>
    <t>BLEIDYS AMARIS</t>
  </si>
  <si>
    <t>JORDAN</t>
  </si>
  <si>
    <t>MAYERLIS ARROYO</t>
  </si>
  <si>
    <t>DILAN</t>
  </si>
  <si>
    <t xml:space="preserve">KISY ALVARINO </t>
  </si>
  <si>
    <t>YANOVIS</t>
  </si>
  <si>
    <t>CESSIA AGUAS</t>
  </si>
  <si>
    <t>DIDIER</t>
  </si>
  <si>
    <t>CARDEÑO</t>
  </si>
  <si>
    <t>EVERLIDES TELLEZ</t>
  </si>
  <si>
    <t>GUEVARA</t>
  </si>
  <si>
    <t xml:space="preserve">COOSALUD </t>
  </si>
  <si>
    <t>ELAUTERIO ARROYO</t>
  </si>
  <si>
    <t>MANTEQUEIRA</t>
  </si>
  <si>
    <t>HAAD</t>
  </si>
  <si>
    <t xml:space="preserve">KATTY HAAD </t>
  </si>
  <si>
    <t>CATTALEYA</t>
  </si>
  <si>
    <t>MARYURIS ALVAREZ</t>
  </si>
  <si>
    <t>ISAAC</t>
  </si>
  <si>
    <t>PINEDA</t>
  </si>
  <si>
    <t xml:space="preserve">KEVIN PINEDA </t>
  </si>
  <si>
    <t>MACIAS</t>
  </si>
  <si>
    <t xml:space="preserve">LILIBETH MARTINEZ </t>
  </si>
  <si>
    <t>EITHAN</t>
  </si>
  <si>
    <t>MACIA</t>
  </si>
  <si>
    <t>CORPAS</t>
  </si>
  <si>
    <t>URANGO</t>
  </si>
  <si>
    <t>JULIETH URANGO</t>
  </si>
  <si>
    <t>VALERY</t>
  </si>
  <si>
    <t>EMILIO</t>
  </si>
  <si>
    <t>TEHERAN</t>
  </si>
  <si>
    <t xml:space="preserve">GLEYDYS TEHERAN </t>
  </si>
  <si>
    <t>AYLA</t>
  </si>
  <si>
    <t>ISABELA</t>
  </si>
  <si>
    <t>THERAN</t>
  </si>
  <si>
    <t>NAYELIS ALVARINO</t>
  </si>
  <si>
    <t>YOSELY</t>
  </si>
  <si>
    <t xml:space="preserve">YESICA GUZMAN </t>
  </si>
  <si>
    <t>YEILIN</t>
  </si>
  <si>
    <t xml:space="preserve">YASICA GUZMAN </t>
  </si>
  <si>
    <t>RODELO</t>
  </si>
  <si>
    <t xml:space="preserve">ARGENIS RODELO </t>
  </si>
  <si>
    <t>RIBON</t>
  </si>
  <si>
    <t xml:space="preserve">YORLEIDIS RIBON </t>
  </si>
  <si>
    <t xml:space="preserve">THIAGO </t>
  </si>
  <si>
    <t xml:space="preserve">KEITY RODRIGUEZ </t>
  </si>
  <si>
    <t xml:space="preserve">DEINIS ELENA </t>
  </si>
  <si>
    <t>ROSANA</t>
  </si>
  <si>
    <t>LINEYIS SAMPAYO</t>
  </si>
  <si>
    <t>AINARA</t>
  </si>
  <si>
    <t>RICOS</t>
  </si>
  <si>
    <t xml:space="preserve">YAJAIRA SIERRA </t>
  </si>
  <si>
    <t>NAVARRO</t>
  </si>
  <si>
    <t xml:space="preserve">YORAISIS VILLALBA </t>
  </si>
  <si>
    <t>MIRIANGEL</t>
  </si>
  <si>
    <t>MURILLO</t>
  </si>
  <si>
    <t>RAMOS</t>
  </si>
  <si>
    <t xml:space="preserve">LISI VANESA RODRIGUEZ </t>
  </si>
  <si>
    <t>NUEVA ESPERANZA</t>
  </si>
  <si>
    <t>KEIDYS</t>
  </si>
  <si>
    <t>MILETH</t>
  </si>
  <si>
    <t>CARDONA</t>
  </si>
  <si>
    <t xml:space="preserve">MARTINA CARDENAS MEJIA </t>
  </si>
  <si>
    <t>PUERTO BELLO</t>
  </si>
  <si>
    <t>CAROLAY</t>
  </si>
  <si>
    <t xml:space="preserve">YASMERI CRESPO BELTRAN </t>
  </si>
  <si>
    <t>MARDEYIS</t>
  </si>
  <si>
    <t>MASRDEYIS DONADO</t>
  </si>
  <si>
    <t>ZAIDER</t>
  </si>
  <si>
    <t>1.000 dias para cambiar el mundo</t>
  </si>
  <si>
    <t xml:space="preserve">YENILSA ROMERO MOLINA </t>
  </si>
  <si>
    <t>YORLADIS</t>
  </si>
  <si>
    <t xml:space="preserve">MARCELA MARTINEZ BELLO </t>
  </si>
  <si>
    <t>SADY</t>
  </si>
  <si>
    <t>FERNANDO</t>
  </si>
  <si>
    <t>WILLIAM</t>
  </si>
  <si>
    <t>ALBERTO</t>
  </si>
  <si>
    <t xml:space="preserve">MARELVIS ALVARINON CASTRO </t>
  </si>
  <si>
    <t>BLADIMIR</t>
  </si>
  <si>
    <t xml:space="preserve">YURELIS BELLO RODRIGUEZ </t>
  </si>
  <si>
    <t>CENTRO</t>
  </si>
  <si>
    <t>YURANIS</t>
  </si>
  <si>
    <t>BARRAGAN</t>
  </si>
  <si>
    <t xml:space="preserve">YURANIS BELLO BARRAGAN </t>
  </si>
  <si>
    <t>DALIANI</t>
  </si>
  <si>
    <t xml:space="preserve">XIMENAMARTINEZ BELLO </t>
  </si>
  <si>
    <t>BREIDIS</t>
  </si>
  <si>
    <t>MAYELIS BELLO ROMERO</t>
  </si>
  <si>
    <t>BERSI</t>
  </si>
  <si>
    <t>DE ORO</t>
  </si>
  <si>
    <t xml:space="preserve">YARELIS BELLO ROMERO </t>
  </si>
  <si>
    <t>MAYERLI</t>
  </si>
  <si>
    <t xml:space="preserve">MAYERLIS DONADO MARTINEZ </t>
  </si>
  <si>
    <t xml:space="preserve">ZULY BELLO RODRIGUEZ </t>
  </si>
  <si>
    <t>KARELIS</t>
  </si>
  <si>
    <t>YONEIDIS RODRIGUEZ MUÑOZ</t>
  </si>
  <si>
    <t xml:space="preserve">ALANDIS RAMOS GARCIA </t>
  </si>
  <si>
    <t>NIVIS</t>
  </si>
  <si>
    <t xml:space="preserve">CELIA FERIA ALVARADO </t>
  </si>
  <si>
    <t>ONEIDIS</t>
  </si>
  <si>
    <t>ARCILA</t>
  </si>
  <si>
    <t xml:space="preserve">MARIA ALCILA  VIVANCO </t>
  </si>
  <si>
    <t>MIGUEL</t>
  </si>
  <si>
    <t>YASIRIS GALVIS BELLO</t>
  </si>
  <si>
    <t>IVANA</t>
  </si>
  <si>
    <t>LEIDYS</t>
  </si>
  <si>
    <t>MICHEL</t>
  </si>
  <si>
    <t>CARCAMO</t>
  </si>
  <si>
    <t xml:space="preserve">SILBIA ROMERO RODRIGUEZ </t>
  </si>
  <si>
    <t xml:space="preserve">DAMARIS </t>
  </si>
  <si>
    <t>ADRIANA</t>
  </si>
  <si>
    <t xml:space="preserve">MILANIS SABU CONTRERA  </t>
  </si>
  <si>
    <t>LIAN</t>
  </si>
  <si>
    <t xml:space="preserve">YEILIFERIA CHACON </t>
  </si>
  <si>
    <t>ORIANIS</t>
  </si>
  <si>
    <t xml:space="preserve">ALICIA ARROYO GALVIS  </t>
  </si>
  <si>
    <t>MAIVELIN</t>
  </si>
  <si>
    <t xml:space="preserve">LAURA BELLO ROMERO </t>
  </si>
  <si>
    <t>XIARA</t>
  </si>
  <si>
    <t>ALTAMAR</t>
  </si>
  <si>
    <t xml:space="preserve">SIRLEY BELLO BARRAGAN </t>
  </si>
  <si>
    <t>ROBLES</t>
  </si>
  <si>
    <t xml:space="preserve">MAIRA ROBLE MARTINEZ </t>
  </si>
  <si>
    <t>MARIANA</t>
  </si>
  <si>
    <t xml:space="preserve">ADRIANA DIAS PERS </t>
  </si>
  <si>
    <t>NAHOMY</t>
  </si>
  <si>
    <t>GONZALEZ</t>
  </si>
  <si>
    <t>BENITEZ</t>
  </si>
  <si>
    <t xml:space="preserve">MARIA VENITE  TABORDA </t>
  </si>
  <si>
    <t xml:space="preserve">ANA AMARIS CHACON </t>
  </si>
  <si>
    <t>VILLALBA</t>
  </si>
  <si>
    <t>11.9</t>
  </si>
  <si>
    <t xml:space="preserve">CLAUDIA SAUCEDO </t>
  </si>
  <si>
    <t>NERLEIDIS CRESPO</t>
  </si>
  <si>
    <t>ANYELI</t>
  </si>
  <si>
    <t>ANDRIS SIERRA</t>
  </si>
  <si>
    <t>NOHELIS</t>
  </si>
  <si>
    <t>LINDA CASTRO</t>
  </si>
  <si>
    <t>ANTONI</t>
  </si>
  <si>
    <t>CENTENO</t>
  </si>
  <si>
    <t xml:space="preserve">CLAUDIA HERNANDEZ RODELO </t>
  </si>
  <si>
    <t>ASTRID</t>
  </si>
  <si>
    <t>MARQUEZ</t>
  </si>
  <si>
    <t>MARBELIS MARQUEZ</t>
  </si>
  <si>
    <t>REBECA</t>
  </si>
  <si>
    <t>SHADAY</t>
  </si>
  <si>
    <t>YESENIA CARDEÑO</t>
  </si>
  <si>
    <t>BRIANA</t>
  </si>
  <si>
    <t>MARIA NAVARRO</t>
  </si>
  <si>
    <t>ROBERTH</t>
  </si>
  <si>
    <t>VECINO</t>
  </si>
  <si>
    <t>LUDIS VECINO CENTENO</t>
  </si>
  <si>
    <t>TIQUISIO</t>
  </si>
  <si>
    <t>PUERTO RICO</t>
  </si>
  <si>
    <t>CAMILA</t>
  </si>
  <si>
    <t>FLORES</t>
  </si>
  <si>
    <t>DAREIDIS FLOREZ</t>
  </si>
  <si>
    <t>NOVOA</t>
  </si>
  <si>
    <t xml:space="preserve">MARIA GUTIERREZ </t>
  </si>
  <si>
    <t>IDYS</t>
  </si>
  <si>
    <t>MARLEN</t>
  </si>
  <si>
    <t xml:space="preserve">KARIN VANEGAS </t>
  </si>
  <si>
    <t>EUCLIDES</t>
  </si>
  <si>
    <t>URIEL</t>
  </si>
  <si>
    <t>SUARES</t>
  </si>
  <si>
    <t xml:space="preserve">CAROLINA RANGEL </t>
  </si>
  <si>
    <t>ADALET</t>
  </si>
  <si>
    <t>AMARA</t>
  </si>
  <si>
    <t>BLANCA TAMARA</t>
  </si>
  <si>
    <t>LUISA</t>
  </si>
  <si>
    <t xml:space="preserve">NEIVIS SERPA </t>
  </si>
  <si>
    <t xml:space="preserve">RIVAS </t>
  </si>
  <si>
    <t>YUSNEIDIS GIL</t>
  </si>
  <si>
    <t>DAYELIS</t>
  </si>
  <si>
    <t>YENIFER CHARRIS</t>
  </si>
  <si>
    <t>JOB</t>
  </si>
  <si>
    <t>ALAVINO</t>
  </si>
  <si>
    <t>TURIZO</t>
  </si>
  <si>
    <t xml:space="preserve">OLGA ALVARINO </t>
  </si>
  <si>
    <t>DARA</t>
  </si>
  <si>
    <t>ZEYNED</t>
  </si>
  <si>
    <t>TINOCO</t>
  </si>
  <si>
    <t xml:space="preserve">DIANA TINICO </t>
  </si>
  <si>
    <t>LARIEN</t>
  </si>
  <si>
    <t>ORDOÑEZ</t>
  </si>
  <si>
    <t xml:space="preserve">LUCERIS ORDOÑEZ </t>
  </si>
  <si>
    <t>EDUARDO</t>
  </si>
  <si>
    <t>LUCEIRIS ORDOÑEZ</t>
  </si>
  <si>
    <t>LAURI</t>
  </si>
  <si>
    <t xml:space="preserve">LADIS GUZMAN </t>
  </si>
  <si>
    <t>HEINER</t>
  </si>
  <si>
    <t>ORDOÑES</t>
  </si>
  <si>
    <t>1.000 Días para cambiar el mundo</t>
  </si>
  <si>
    <t>LUISEIRIS ORDOÑEZ</t>
  </si>
  <si>
    <t xml:space="preserve">MOICET </t>
  </si>
  <si>
    <t xml:space="preserve"> GARCIA </t>
  </si>
  <si>
    <t>YULISA GARCIA SIERRA</t>
  </si>
  <si>
    <t>AILIS</t>
  </si>
  <si>
    <t>MAIRETH</t>
  </si>
  <si>
    <t>CAMPO</t>
  </si>
  <si>
    <t xml:space="preserve">MARYURIS MIRANDA </t>
  </si>
  <si>
    <t>SELEIDIS</t>
  </si>
  <si>
    <t>RIGERA</t>
  </si>
  <si>
    <t xml:space="preserve">KAREN RIVERA </t>
  </si>
  <si>
    <t>MARIA DEL CARMEN CORONADO</t>
  </si>
  <si>
    <t>URZOLA</t>
  </si>
  <si>
    <t>LAZARO</t>
  </si>
  <si>
    <t xml:space="preserve">MARIA URSOLA </t>
  </si>
  <si>
    <t>YEICOL</t>
  </si>
  <si>
    <t>GUTIEREZ</t>
  </si>
  <si>
    <t>YULIANIS GUTIERRES</t>
  </si>
  <si>
    <t>SANTA MARIA</t>
  </si>
  <si>
    <t>LUQUETA</t>
  </si>
  <si>
    <t>SALUD TOTAL</t>
  </si>
  <si>
    <t xml:space="preserve">riesgo de des nutricion aguda </t>
  </si>
  <si>
    <t xml:space="preserve">YURANIS LUQUETA </t>
  </si>
  <si>
    <t>si</t>
  </si>
  <si>
    <t>JHOAN</t>
  </si>
  <si>
    <t>ECHEVERIA</t>
  </si>
  <si>
    <t>CAJACOPI</t>
  </si>
  <si>
    <t>ANA MARCELA HERNANDEZ</t>
  </si>
  <si>
    <t>VIVIANA SANTAMARIA</t>
  </si>
  <si>
    <t>GENESIS</t>
  </si>
  <si>
    <t>TARRIBA</t>
  </si>
  <si>
    <t>EMILY POLANCO</t>
  </si>
  <si>
    <t>PARDO</t>
  </si>
  <si>
    <t>SEBASTIAN</t>
  </si>
  <si>
    <t>BAYTER</t>
  </si>
  <si>
    <t>ENALBA POLANCO</t>
  </si>
  <si>
    <t>EMANUEL</t>
  </si>
  <si>
    <t>TARIBA</t>
  </si>
  <si>
    <t>ADELIS POLANCO</t>
  </si>
  <si>
    <t>DAILER</t>
  </si>
  <si>
    <t>ACUÑA</t>
  </si>
  <si>
    <t>ALICIA RODRIGUEZ</t>
  </si>
  <si>
    <t>DEISY</t>
  </si>
  <si>
    <t>EBERLIDES LEON</t>
  </si>
  <si>
    <t>YEINIS</t>
  </si>
  <si>
    <t>VANESA</t>
  </si>
  <si>
    <t xml:space="preserve">TAPIAS </t>
  </si>
  <si>
    <t>IDALIS DIAZ</t>
  </si>
  <si>
    <t>TIAGO</t>
  </si>
  <si>
    <t xml:space="preserve">MADELEINE MARTINEZ </t>
  </si>
  <si>
    <t>BRAILYN</t>
  </si>
  <si>
    <t>ZORAINES ATENCIO</t>
  </si>
  <si>
    <t>TAYLER</t>
  </si>
  <si>
    <t>JOHANA MARTINEZ</t>
  </si>
  <si>
    <t>CRIS</t>
  </si>
  <si>
    <t>LIZ DANA CASTILLO</t>
  </si>
  <si>
    <t>ALANDETE</t>
  </si>
  <si>
    <t>YURANIS FUENTES</t>
  </si>
  <si>
    <t>YABIAN</t>
  </si>
  <si>
    <t>OMAIRA VEGA</t>
  </si>
  <si>
    <t>YERAYDYS</t>
  </si>
  <si>
    <t>VERGA</t>
  </si>
  <si>
    <t>LEIDYS DIAZ</t>
  </si>
  <si>
    <t>JIMENES</t>
  </si>
  <si>
    <t>SARAY SUAREZ</t>
  </si>
  <si>
    <t>ASHLYE</t>
  </si>
  <si>
    <t>CATALAN</t>
  </si>
  <si>
    <t>SEVERICHE</t>
  </si>
  <si>
    <t>LUZ ENITH SEVERICHE</t>
  </si>
  <si>
    <t>ELI</t>
  </si>
  <si>
    <t>ALAN</t>
  </si>
  <si>
    <t>CAICEDO</t>
  </si>
  <si>
    <t>ELI JOHANA CAICEDO</t>
  </si>
  <si>
    <t>ELIANIS</t>
  </si>
  <si>
    <t>SELE</t>
  </si>
  <si>
    <t>SANDRA CAICEDO</t>
  </si>
  <si>
    <t>RICHAR</t>
  </si>
  <si>
    <t>COLEY</t>
  </si>
  <si>
    <t>SULFANY RODRIGUEZ</t>
  </si>
  <si>
    <t>SANTANA</t>
  </si>
  <si>
    <t>MAILIN SANTANA</t>
  </si>
  <si>
    <t>SILVANA</t>
  </si>
  <si>
    <t>SANCHEZ</t>
  </si>
  <si>
    <t xml:space="preserve">SILVANA SANCHEZ </t>
  </si>
  <si>
    <t xml:space="preserve">LUCI PSDILLS PALMA </t>
  </si>
  <si>
    <t>ARXEL</t>
  </si>
  <si>
    <t>NIETO</t>
  </si>
  <si>
    <t xml:space="preserve">NIYIRE NIETO SOSA </t>
  </si>
  <si>
    <t xml:space="preserve">AMPARO BELEÑO BENAVIDES </t>
  </si>
  <si>
    <t xml:space="preserve">EMIRONEL BELEÑO BENAVIDES </t>
  </si>
  <si>
    <t>CERRO ROSARIO</t>
  </si>
  <si>
    <t xml:space="preserve">EINIS FERIA GUERRAS </t>
  </si>
  <si>
    <t>CONCHITAS</t>
  </si>
  <si>
    <t>DENIS</t>
  </si>
  <si>
    <t xml:space="preserve">DENIS NOGUERA PALMA </t>
  </si>
  <si>
    <t>YEIFRI</t>
  </si>
  <si>
    <t>VANEGAS</t>
  </si>
  <si>
    <t xml:space="preserve">YESICA VANEGA CRISTO </t>
  </si>
  <si>
    <t>CASA BLANCA</t>
  </si>
  <si>
    <t>BRIFANY</t>
  </si>
  <si>
    <t>MARCELA</t>
  </si>
  <si>
    <t>ARELIS CASTILLO</t>
  </si>
  <si>
    <t>TABORDA</t>
  </si>
  <si>
    <t xml:space="preserve">SALMIRA TABORDA </t>
  </si>
  <si>
    <t xml:space="preserve">BARIO ARRIBA </t>
  </si>
  <si>
    <t xml:space="preserve">MEJIA </t>
  </si>
  <si>
    <t xml:space="preserve">ECHEVERIA </t>
  </si>
  <si>
    <t>12.5</t>
  </si>
  <si>
    <t>LUZ ECHEVERRIA</t>
  </si>
  <si>
    <t xml:space="preserve">BARIO ABAJO </t>
  </si>
  <si>
    <t xml:space="preserve">BALERIS </t>
  </si>
  <si>
    <t xml:space="preserve">BELEÑO </t>
  </si>
  <si>
    <t>13.3</t>
  </si>
  <si>
    <t xml:space="preserve">KEINIS MEJIA MARTINES </t>
  </si>
  <si>
    <t xml:space="preserve">KIARA </t>
  </si>
  <si>
    <t xml:space="preserve">ROJA </t>
  </si>
  <si>
    <t>14.5</t>
  </si>
  <si>
    <t>13.4</t>
  </si>
  <si>
    <t xml:space="preserve">MATILDE ROJAS BELAIDES </t>
  </si>
  <si>
    <t xml:space="preserve">ARMENIA </t>
  </si>
  <si>
    <t xml:space="preserve">DUBAN </t>
  </si>
  <si>
    <t xml:space="preserve">HERRERA </t>
  </si>
  <si>
    <t>15.5</t>
  </si>
  <si>
    <t>13.6</t>
  </si>
  <si>
    <t xml:space="preserve">MARCELA CARPIO ANGULO </t>
  </si>
  <si>
    <t>PUERTO PINILLO</t>
  </si>
  <si>
    <t xml:space="preserve">ADRIAN </t>
  </si>
  <si>
    <t>DE LEON</t>
  </si>
  <si>
    <t>18.4</t>
  </si>
  <si>
    <t xml:space="preserve">DAYANA DE LEON AMARIS </t>
  </si>
  <si>
    <t>MARIAS PAZ</t>
  </si>
  <si>
    <t xml:space="preserve">SEBASTIAN </t>
  </si>
  <si>
    <t xml:space="preserve">ZAYA </t>
  </si>
  <si>
    <t xml:space="preserve">MORA </t>
  </si>
  <si>
    <t>9.9</t>
  </si>
  <si>
    <t>TALIANA MORA</t>
  </si>
  <si>
    <t xml:space="preserve">NUEVA COLONIA </t>
  </si>
  <si>
    <t>MENDIZ</t>
  </si>
  <si>
    <t>MARIA MENDIZ</t>
  </si>
  <si>
    <t xml:space="preserve">EL CARME </t>
  </si>
  <si>
    <t>MAYELIS GALVIS</t>
  </si>
  <si>
    <t xml:space="preserve">LOS LIMONES </t>
  </si>
  <si>
    <t>ARLEIDIS</t>
  </si>
  <si>
    <t>ECHAVEZ</t>
  </si>
  <si>
    <t>ARLENIS HERNANDEZ</t>
  </si>
  <si>
    <t xml:space="preserve">NICARAGUA </t>
  </si>
  <si>
    <t>RUENES</t>
  </si>
  <si>
    <t>TOVAR</t>
  </si>
  <si>
    <t>LUZ PABUENA</t>
  </si>
  <si>
    <t>NACIRA CHACON</t>
  </si>
  <si>
    <t>ALEJANDRO</t>
  </si>
  <si>
    <t>LISBETH SAMPAYO</t>
  </si>
  <si>
    <t>GADIEL</t>
  </si>
  <si>
    <t>FERREIRA</t>
  </si>
  <si>
    <t>JULIETH FERREIRA</t>
  </si>
  <si>
    <t>MARELIS</t>
  </si>
  <si>
    <t>MARELIS RODRIGUEZ</t>
  </si>
  <si>
    <t>VIKY</t>
  </si>
  <si>
    <t>VIKY GOMEZ</t>
  </si>
  <si>
    <t>TATIANA</t>
  </si>
  <si>
    <t>TAFUR</t>
  </si>
  <si>
    <t>TATIANA ROJAS</t>
  </si>
  <si>
    <t>ORIANA</t>
  </si>
  <si>
    <t>RIVERA</t>
  </si>
  <si>
    <t>1.000 días peso cambiar el mundo</t>
  </si>
  <si>
    <t>MARIA DEL ROSARIO MEJIA CARPIO</t>
  </si>
  <si>
    <t>EL POZON</t>
  </si>
  <si>
    <t>YOLBIS</t>
  </si>
  <si>
    <t>ALDANA</t>
  </si>
  <si>
    <t>YOLBIS CARDEÑO</t>
  </si>
  <si>
    <t>BOCA GRANDE</t>
  </si>
  <si>
    <t>EVA ALVAREZ VELASQUEZ</t>
  </si>
  <si>
    <t>1.000 días adecuado cambiar el nindo</t>
  </si>
  <si>
    <t>ADRIANA ALVAREZ</t>
  </si>
  <si>
    <t>ANA MARIA CRESPO</t>
  </si>
  <si>
    <t>NAOMIS</t>
  </si>
  <si>
    <t>MARCELINA ALVEAR ROJAS</t>
  </si>
  <si>
    <t>LUZ MAIRA PEÑA GUERRERO</t>
  </si>
  <si>
    <t>LA UNION</t>
  </si>
  <si>
    <t>BARRETO</t>
  </si>
  <si>
    <t>LUCELIS BARRETO ARROYO</t>
  </si>
  <si>
    <t xml:space="preserve">BOLIVAR </t>
  </si>
  <si>
    <t>BOLOMBOLO</t>
  </si>
  <si>
    <t xml:space="preserve">MONTECELIO </t>
  </si>
  <si>
    <t xml:space="preserve">JIMENEZ </t>
  </si>
  <si>
    <t>1.000 días de cambiar el nindo</t>
  </si>
  <si>
    <t xml:space="preserve">LEDYS JIMENEZ HERNANDEZ </t>
  </si>
  <si>
    <t xml:space="preserve">CERRO DE LA UNION </t>
  </si>
  <si>
    <t xml:space="preserve">FEIBER </t>
  </si>
  <si>
    <t xml:space="preserve">MENDEZ </t>
  </si>
  <si>
    <t xml:space="preserve">GALVAN </t>
  </si>
  <si>
    <t xml:space="preserve">LISET GALVAN HERNANDEZ </t>
  </si>
  <si>
    <t xml:space="preserve">AGUAS NEGRAS </t>
  </si>
  <si>
    <t xml:space="preserve">KAREN </t>
  </si>
  <si>
    <t xml:space="preserve">DAYANA </t>
  </si>
  <si>
    <t xml:space="preserve">PAPUENA </t>
  </si>
  <si>
    <t xml:space="preserve">PABUENA </t>
  </si>
  <si>
    <t xml:space="preserve">DORALIS PABUENA </t>
  </si>
  <si>
    <t xml:space="preserve">RUFINA </t>
  </si>
  <si>
    <t xml:space="preserve">ESTHER </t>
  </si>
  <si>
    <t xml:space="preserve">COMPENSAR </t>
  </si>
  <si>
    <t xml:space="preserve">CARMEN PABUENA </t>
  </si>
  <si>
    <t xml:space="preserve">DELSY </t>
  </si>
  <si>
    <t xml:space="preserve">BERTA GOMEZ </t>
  </si>
  <si>
    <t xml:space="preserve">ADELEN </t>
  </si>
  <si>
    <t xml:space="preserve">MENCO </t>
  </si>
  <si>
    <t xml:space="preserve">ALEX PABUENA </t>
  </si>
  <si>
    <t xml:space="preserve">SOLAINE </t>
  </si>
  <si>
    <t xml:space="preserve">MEZA </t>
  </si>
  <si>
    <t xml:space="preserve">BRASON HERNANDEZ </t>
  </si>
  <si>
    <t xml:space="preserve">CERRO LA UNION </t>
  </si>
  <si>
    <t xml:space="preserve">LUCIA </t>
  </si>
  <si>
    <t>13.7</t>
  </si>
  <si>
    <t xml:space="preserve">YESMIN CASTRO PABUENA </t>
  </si>
  <si>
    <t xml:space="preserve">DEILER </t>
  </si>
  <si>
    <t xml:space="preserve">VANESA ECHEVERRIA </t>
  </si>
  <si>
    <t xml:space="preserve">PUEBLO NUEVO </t>
  </si>
  <si>
    <t xml:space="preserve">KEILY </t>
  </si>
  <si>
    <t xml:space="preserve">ALGARIN </t>
  </si>
  <si>
    <t xml:space="preserve">SIMANCA </t>
  </si>
  <si>
    <t xml:space="preserve">DANIS SIMANCA CERVANTES </t>
  </si>
  <si>
    <t xml:space="preserve">IAN </t>
  </si>
  <si>
    <t xml:space="preserve">VILLADIEGO </t>
  </si>
  <si>
    <t xml:space="preserve">POMARES </t>
  </si>
  <si>
    <t xml:space="preserve">KAROL POMARES MUÑOZ </t>
  </si>
  <si>
    <t xml:space="preserve">EDIER </t>
  </si>
  <si>
    <t xml:space="preserve">CENTENO </t>
  </si>
  <si>
    <t xml:space="preserve">RAMIREZ </t>
  </si>
  <si>
    <t>13.5</t>
  </si>
  <si>
    <t xml:space="preserve">LINA MARCELA CENTENO </t>
  </si>
  <si>
    <t xml:space="preserve">YOELIS </t>
  </si>
  <si>
    <t xml:space="preserve">DIANIRIS TAFUR VANEGAS </t>
  </si>
  <si>
    <t>MARIA VANEGAS NAVARRO</t>
  </si>
  <si>
    <t>TAPOA</t>
  </si>
  <si>
    <t xml:space="preserve">YEINER </t>
  </si>
  <si>
    <t>SAYAS</t>
  </si>
  <si>
    <t>13.9</t>
  </si>
  <si>
    <t xml:space="preserve">RAMON TAFUR PEDROZA </t>
  </si>
  <si>
    <t xml:space="preserve">JOSUE </t>
  </si>
  <si>
    <t xml:space="preserve">ENRIQUE </t>
  </si>
  <si>
    <t xml:space="preserve">ANA ESTHER ENRIQUE MADERA </t>
  </si>
  <si>
    <t xml:space="preserve">VERSALLE </t>
  </si>
  <si>
    <t xml:space="preserve">YANET </t>
  </si>
  <si>
    <t xml:space="preserve">MIRANDA </t>
  </si>
  <si>
    <t>13.8</t>
  </si>
  <si>
    <t xml:space="preserve">DANISLSE JIMENEZ BAITER </t>
  </si>
  <si>
    <t>LOS CAÑITOS</t>
  </si>
  <si>
    <t>NELKYS</t>
  </si>
  <si>
    <t xml:space="preserve">MARIELA </t>
  </si>
  <si>
    <t xml:space="preserve">PALMERA </t>
  </si>
  <si>
    <t xml:space="preserve">YOLANDA PINEDA </t>
  </si>
  <si>
    <t xml:space="preserve">ALANIS </t>
  </si>
  <si>
    <t xml:space="preserve">LILIBETH BARRIOS CERVANTES </t>
  </si>
  <si>
    <t xml:space="preserve">BARRIO NUEVO </t>
  </si>
  <si>
    <t>KIOMY</t>
  </si>
  <si>
    <t xml:space="preserve">YALEN </t>
  </si>
  <si>
    <t xml:space="preserve">MOLINA </t>
  </si>
  <si>
    <t>12.9</t>
  </si>
  <si>
    <t xml:space="preserve">ARNADIS MOLINA CABARCA </t>
  </si>
  <si>
    <t xml:space="preserve">ANDERSON </t>
  </si>
  <si>
    <t xml:space="preserve">JOSE ÑOPEZ ACOSTA </t>
  </si>
  <si>
    <t xml:space="preserve">MIA </t>
  </si>
  <si>
    <t xml:space="preserve">ISABEL </t>
  </si>
  <si>
    <t xml:space="preserve">CABARCA </t>
  </si>
  <si>
    <t xml:space="preserve">NORLEDIS MOLINA CABARCA </t>
  </si>
  <si>
    <t xml:space="preserve">JEAN </t>
  </si>
  <si>
    <t xml:space="preserve">CARLOS </t>
  </si>
  <si>
    <t xml:space="preserve">SALCEDO </t>
  </si>
  <si>
    <t xml:space="preserve">OLIVARES </t>
  </si>
  <si>
    <t xml:space="preserve">FLOR CABARCA CABARCA </t>
  </si>
  <si>
    <t xml:space="preserve">MILAGROS </t>
  </si>
  <si>
    <t xml:space="preserve">ORDOÑEZ </t>
  </si>
  <si>
    <t xml:space="preserve">ORTEGA </t>
  </si>
  <si>
    <t xml:space="preserve">YOBELIS ORTEGA MARTNIEZ </t>
  </si>
  <si>
    <t xml:space="preserve">ENDRIS </t>
  </si>
  <si>
    <t xml:space="preserve">MIUÑOZ </t>
  </si>
  <si>
    <t xml:space="preserve">CRUZ </t>
  </si>
  <si>
    <t xml:space="preserve">WENDY CRUZ HERRERA </t>
  </si>
  <si>
    <t xml:space="preserve">ARIANA </t>
  </si>
  <si>
    <t xml:space="preserve">CONDE </t>
  </si>
  <si>
    <t xml:space="preserve">VILLAREAL </t>
  </si>
  <si>
    <t xml:space="preserve">LUIS ALBERTO PORTELA </t>
  </si>
  <si>
    <t xml:space="preserve">SAN MARTIN </t>
  </si>
  <si>
    <t xml:space="preserve">NARLIS </t>
  </si>
  <si>
    <t xml:space="preserve">ELENA </t>
  </si>
  <si>
    <t xml:space="preserve">NARLIS CONDE </t>
  </si>
  <si>
    <t xml:space="preserve">YERALDIN </t>
  </si>
  <si>
    <t xml:space="preserve">KARINA MERCADO </t>
  </si>
  <si>
    <t xml:space="preserve">VILLA SIARA </t>
  </si>
  <si>
    <t xml:space="preserve">MOISES </t>
  </si>
  <si>
    <t xml:space="preserve">PIÑERES </t>
  </si>
  <si>
    <t>BERTEL</t>
  </si>
  <si>
    <t xml:space="preserve">VIVIAN BERTEL </t>
  </si>
  <si>
    <t xml:space="preserve">MADRINAL </t>
  </si>
  <si>
    <t xml:space="preserve">GALE </t>
  </si>
  <si>
    <t xml:space="preserve">YORLENIS GALES </t>
  </si>
  <si>
    <t xml:space="preserve">EMI </t>
  </si>
  <si>
    <t xml:space="preserve">VICTORIA </t>
  </si>
  <si>
    <t xml:space="preserve">INELA </t>
  </si>
  <si>
    <t xml:space="preserve">YENNIFER RODRIGUEZ </t>
  </si>
  <si>
    <t xml:space="preserve">DORIS VILLALBA </t>
  </si>
  <si>
    <t xml:space="preserve">TOVAR </t>
  </si>
  <si>
    <t xml:space="preserve">CASTAÑEDA </t>
  </si>
  <si>
    <t xml:space="preserve">YOSAIRA TOVAR </t>
  </si>
  <si>
    <t xml:space="preserve">SILENCIO </t>
  </si>
  <si>
    <t xml:space="preserve">CHOPERENA </t>
  </si>
  <si>
    <t xml:space="preserve">YULIS TOVAR </t>
  </si>
  <si>
    <t xml:space="preserve">20 DE JULIO </t>
  </si>
  <si>
    <t xml:space="preserve">TALIA </t>
  </si>
  <si>
    <t xml:space="preserve">PACHECO </t>
  </si>
  <si>
    <t xml:space="preserve">REINA LOPEZ </t>
  </si>
  <si>
    <t xml:space="preserve">ABIGAIL </t>
  </si>
  <si>
    <t>GENES</t>
  </si>
  <si>
    <t>SEVILLA</t>
  </si>
  <si>
    <t xml:space="preserve">VIANE SEVILLA </t>
  </si>
  <si>
    <t xml:space="preserve">ALEJANDRA </t>
  </si>
  <si>
    <t xml:space="preserve">RUEDA </t>
  </si>
  <si>
    <t xml:space="preserve">SANDRA PACHECO </t>
  </si>
  <si>
    <t xml:space="preserve">ALAN </t>
  </si>
  <si>
    <t xml:space="preserve">KALED </t>
  </si>
  <si>
    <t xml:space="preserve">OSORIO  </t>
  </si>
  <si>
    <t xml:space="preserve">DIANA PACHECO </t>
  </si>
  <si>
    <t xml:space="preserve">ESCOBAR </t>
  </si>
  <si>
    <t xml:space="preserve">TORRES </t>
  </si>
  <si>
    <t xml:space="preserve">SIRLIS TORRES </t>
  </si>
  <si>
    <t xml:space="preserve">SAMUEL </t>
  </si>
  <si>
    <t xml:space="preserve">ALVARINO </t>
  </si>
  <si>
    <t xml:space="preserve">SALASAR </t>
  </si>
  <si>
    <t xml:space="preserve">JAQUELIN SALASAR </t>
  </si>
  <si>
    <t xml:space="preserve">NELFI MARTINEZ </t>
  </si>
  <si>
    <t xml:space="preserve">PINILLOS </t>
  </si>
  <si>
    <t>YULEIDIS CASTILLO</t>
  </si>
  <si>
    <t xml:space="preserve">WENDY </t>
  </si>
  <si>
    <t xml:space="preserve">PATRICIA </t>
  </si>
  <si>
    <t xml:space="preserve">VELEZ </t>
  </si>
  <si>
    <t>ESPAÑA</t>
  </si>
  <si>
    <t>WENDY VELEZ  ESPAÑA</t>
  </si>
  <si>
    <t xml:space="preserve">DE LAS AGUAS </t>
  </si>
  <si>
    <t xml:space="preserve">MONRROY </t>
  </si>
  <si>
    <t>LUISA PALENCIA VIDES</t>
  </si>
  <si>
    <t>JHOSUAR</t>
  </si>
  <si>
    <t xml:space="preserve">PALENCIA </t>
  </si>
  <si>
    <t>ANA MONRROY</t>
  </si>
  <si>
    <t xml:space="preserve">BRIANA </t>
  </si>
  <si>
    <t>CLUDIA MONRROY</t>
  </si>
  <si>
    <t xml:space="preserve">MARY </t>
  </si>
  <si>
    <t>CRUZ</t>
  </si>
  <si>
    <t xml:space="preserve">OSPINO </t>
  </si>
  <si>
    <t xml:space="preserve">ARRIETA </t>
  </si>
  <si>
    <t xml:space="preserve">TIOLILA ARRIETA MEJIA </t>
  </si>
  <si>
    <t>MELISSA</t>
  </si>
  <si>
    <t xml:space="preserve">FRANCISCO OSPINA ULLOQUE </t>
  </si>
  <si>
    <t xml:space="preserve">EINAR </t>
  </si>
  <si>
    <t>MARCELA ZABALETA SIERRA</t>
  </si>
  <si>
    <t xml:space="preserve">DAMIAN </t>
  </si>
  <si>
    <t>VIDEZ</t>
  </si>
  <si>
    <t xml:space="preserve">YURANIS PEREZ MUÑOZ </t>
  </si>
  <si>
    <t xml:space="preserve">MARILIN </t>
  </si>
  <si>
    <t>FUENTEZ</t>
  </si>
  <si>
    <t>MARILY MARTINEZ</t>
  </si>
  <si>
    <t xml:space="preserve">LINDA </t>
  </si>
  <si>
    <t>MANCILLA</t>
  </si>
  <si>
    <t xml:space="preserve">LINDA GARCIA </t>
  </si>
  <si>
    <t xml:space="preserve">EL POZON </t>
  </si>
  <si>
    <t xml:space="preserve">ROSA </t>
  </si>
  <si>
    <t>ESTELA</t>
  </si>
  <si>
    <t>CAMARGO</t>
  </si>
  <si>
    <t>ROSA CAMARGO</t>
  </si>
  <si>
    <t>SHIRLYS PAOLA PEREZ AREVALO</t>
  </si>
  <si>
    <t>NELFIS</t>
  </si>
  <si>
    <t>JUDIT</t>
  </si>
  <si>
    <t>NELFIS LAGARES AGUAS</t>
  </si>
  <si>
    <t xml:space="preserve">VIVIAN </t>
  </si>
  <si>
    <t>SANDRIT</t>
  </si>
  <si>
    <t xml:space="preserve">BOBADILLO </t>
  </si>
  <si>
    <t xml:space="preserve">URICOCHEA </t>
  </si>
  <si>
    <t>VIVIAN SANDRIT BOBADILLA</t>
  </si>
  <si>
    <t>ALEJANDRA</t>
  </si>
  <si>
    <t>TORRECILLA</t>
  </si>
  <si>
    <t xml:space="preserve">MARIA ALEJANDRA MARTINEZ </t>
  </si>
  <si>
    <t xml:space="preserve">ALEIDYS </t>
  </si>
  <si>
    <t>JAIRO ALEXANDER</t>
  </si>
  <si>
    <t>EVELIS</t>
  </si>
  <si>
    <t>ESPEJO</t>
  </si>
  <si>
    <t xml:space="preserve">EVELIN VELAIDE ESPEJO </t>
  </si>
  <si>
    <t>ARLINES</t>
  </si>
  <si>
    <t xml:space="preserve">EMIL ALBERTO ROJAS IBAÑEZ </t>
  </si>
  <si>
    <t>LORENA</t>
  </si>
  <si>
    <t xml:space="preserve">KAREN CHAVEZ </t>
  </si>
  <si>
    <t>PUERTO PINILLOS</t>
  </si>
  <si>
    <t>ANGELICA</t>
  </si>
  <si>
    <t xml:space="preserve">MARIA ANGELIA HERNANDEZ </t>
  </si>
  <si>
    <t>DANAE</t>
  </si>
  <si>
    <t>REYES</t>
  </si>
  <si>
    <t xml:space="preserve">DANAE REYES </t>
  </si>
  <si>
    <t>ESNEIDER</t>
  </si>
  <si>
    <t>VERA</t>
  </si>
  <si>
    <t xml:space="preserve">ESNAIDER </t>
  </si>
  <si>
    <t>REMOLINO</t>
  </si>
  <si>
    <t xml:space="preserve">SELENA </t>
  </si>
  <si>
    <t xml:space="preserve">RIBON </t>
  </si>
  <si>
    <t>LINA MARIA CASTRO GAMERO</t>
  </si>
  <si>
    <t xml:space="preserve">VIDES </t>
  </si>
  <si>
    <t xml:space="preserve">RIBA </t>
  </si>
  <si>
    <t xml:space="preserve">FERNANDA MERCEDES RIBAS </t>
  </si>
  <si>
    <t xml:space="preserve">EMANUEL </t>
  </si>
  <si>
    <t xml:space="preserve">MICHAEL </t>
  </si>
  <si>
    <t xml:space="preserve">RIBAS </t>
  </si>
  <si>
    <t>ALVAREZ</t>
  </si>
  <si>
    <t>YORGENIS ALVAREZ</t>
  </si>
  <si>
    <t>ERIKA DIAZ CAÑA</t>
  </si>
  <si>
    <t xml:space="preserve">PUERTO PINILLOS </t>
  </si>
  <si>
    <t xml:space="preserve">LEYDIS </t>
  </si>
  <si>
    <t xml:space="preserve">JOHANA </t>
  </si>
  <si>
    <t>HERAZO</t>
  </si>
  <si>
    <t>CERPA</t>
  </si>
  <si>
    <t xml:space="preserve">OLIVER RODRIGUEZ </t>
  </si>
  <si>
    <t>ARROYITO</t>
  </si>
  <si>
    <t xml:space="preserve">IVANA </t>
  </si>
  <si>
    <t xml:space="preserve">CAROLINA </t>
  </si>
  <si>
    <t>ENITH RODRIGUEZ</t>
  </si>
  <si>
    <t>MAYERLIS</t>
  </si>
  <si>
    <t>DE JESUS</t>
  </si>
  <si>
    <t>RAMIREZ</t>
  </si>
  <si>
    <t xml:space="preserve">JOSE FERNANDO MARTINEZ </t>
  </si>
  <si>
    <t xml:space="preserve">PALENQUITO </t>
  </si>
  <si>
    <t xml:space="preserve">NATALIA </t>
  </si>
  <si>
    <t xml:space="preserve">AREVALO </t>
  </si>
  <si>
    <t xml:space="preserve">MONTENEGRO </t>
  </si>
  <si>
    <t xml:space="preserve">1.000 dias para cambiar el mundo </t>
  </si>
  <si>
    <t xml:space="preserve">NATALIA AREVALO MONTENEGRO </t>
  </si>
  <si>
    <t xml:space="preserve"> </t>
  </si>
  <si>
    <t>NombreGrupoEtnico</t>
  </si>
  <si>
    <t>NombreTerritorio</t>
  </si>
  <si>
    <t>Consejo comunitario</t>
  </si>
  <si>
    <t>pueblo indigena</t>
  </si>
  <si>
    <t>RESGUARDO</t>
  </si>
  <si>
    <t>comunidad indigena</t>
  </si>
  <si>
    <t>kumpania</t>
  </si>
  <si>
    <t>clasificacion nutricional</t>
  </si>
  <si>
    <t>AFROCOLOMBIANO</t>
  </si>
  <si>
    <t>Alejandro Durán Díaz</t>
  </si>
  <si>
    <t>AGRICULTORES DEL PATIA</t>
  </si>
  <si>
    <t>ACHAGUA (AJAGUA, AXAGUA,  XAGUA)</t>
  </si>
  <si>
    <t>13 DE MAYO</t>
  </si>
  <si>
    <t>1° DE AGOSTO</t>
  </si>
  <si>
    <t>KUMPANIA DE SABANALARGA</t>
  </si>
  <si>
    <t>peso adecuado para la talla</t>
  </si>
  <si>
    <t>COMUNIDAD NEGRA</t>
  </si>
  <si>
    <t>Alejandro Rincón del Río Ñambí</t>
  </si>
  <si>
    <t>CONSAEJO COMUNITARIO RENACER NEGRO</t>
  </si>
  <si>
    <t>AMBALÓ</t>
  </si>
  <si>
    <t>7 DE AGOSTO</t>
  </si>
  <si>
    <t>KUMPANIA DE SAMPUES</t>
  </si>
  <si>
    <t>riesgo de desnutrición aguda</t>
  </si>
  <si>
    <t>PALENQUERO</t>
  </si>
  <si>
    <t>Alto Anchicayá</t>
  </si>
  <si>
    <t>CONSEJO COMUNIATRIO LA VOZ DE LOS NEGROS</t>
  </si>
  <si>
    <t>AMORÚA (AMURUA, CHIRIPO)</t>
  </si>
  <si>
    <t>8 DE DICIEMBRE</t>
  </si>
  <si>
    <t>17 DE JUNIO</t>
  </si>
  <si>
    <t>KUMPANIA DE SAHAGÚN</t>
  </si>
  <si>
    <t>desnutrición aguda moderada</t>
  </si>
  <si>
    <t>INDIGENA</t>
  </si>
  <si>
    <t>Alto Río Dagua Pacífico Cimarrones de Cisneros</t>
  </si>
  <si>
    <t>CONSEJO COMUNITARIO  DE LA COMUNIDAD SAN JOAQUIN AGUADULCE</t>
  </si>
  <si>
    <t>ANDAKIES</t>
  </si>
  <si>
    <t>ABEJERO</t>
  </si>
  <si>
    <t>20 DE JULIO</t>
  </si>
  <si>
    <t>KUMPANIA DE SAN PELAYO</t>
  </si>
  <si>
    <t>desnutrición aguda severa</t>
  </si>
  <si>
    <t>RROM/GITANO</t>
  </si>
  <si>
    <t>Bellavista Anchicayá</t>
  </si>
  <si>
    <t>CONSEJO COMUNITARIO  MANUEL ZAPATA OLIVELLA "CCMZO"</t>
  </si>
  <si>
    <t>ANDOKE (ANDOQUE,  BUSINCA,  CHA'OJE)</t>
  </si>
  <si>
    <t>ACEVEDO Y GOMEZ</t>
  </si>
  <si>
    <t>KUMPANIA DE CÚCUTA</t>
  </si>
  <si>
    <t>riesgo de sobrepeso</t>
  </si>
  <si>
    <t>RAIZAL DEL ARCHIPIELAGO DE SAN ANDRES, PROVIDENCIA Y SANTA CATALINA</t>
  </si>
  <si>
    <t>Cabeceras Río San Juan</t>
  </si>
  <si>
    <t>CONSEJO COMUNITARIO "LOS DELFINES"</t>
  </si>
  <si>
    <t>ARHUACO ( BINTUCUA, ICA, , IJKA, VINTUCUA)</t>
  </si>
  <si>
    <t>ACHOCHOJOLEKAT</t>
  </si>
  <si>
    <t>KUMPANIA DE GIRÓN</t>
  </si>
  <si>
    <t>sobrepeso</t>
  </si>
  <si>
    <t>Caucana</t>
  </si>
  <si>
    <t xml:space="preserve">CONSEJO COMUNITARIO “ALEJANDRO RINCON” DEL RIO ÑAMBI </t>
  </si>
  <si>
    <t>AWÁ (AWA KUAIKER,  KUAIKER)</t>
  </si>
  <si>
    <t>ACO VIEJO, PATIO BONITO</t>
  </si>
  <si>
    <t>AALU</t>
  </si>
  <si>
    <t>KUMPANIA DE ENVIGADO</t>
  </si>
  <si>
    <t>obesidad</t>
  </si>
  <si>
    <t>Chaparrosa</t>
  </si>
  <si>
    <t>CONSEJO COMUNITARIO “LA GRAN UNION” BAJO RIO GUELMAMBI</t>
  </si>
  <si>
    <t xml:space="preserve">BANIVA </t>
  </si>
  <si>
    <t>ADUCHE</t>
  </si>
  <si>
    <t>NO TIENE</t>
  </si>
  <si>
    <t>bajo peso para la edad gestacional</t>
  </si>
  <si>
    <t>Cocomopoca</t>
  </si>
  <si>
    <t>CONSEJO COMUNITARIO “MANOS UNIDAS DEL SOCORRO” ALTO GUELMAMBI</t>
  </si>
  <si>
    <t>BARA (MIRA, POSANGA, POSANGA MIRA, UAIMAJA)</t>
  </si>
  <si>
    <t>AGUA BLANCA</t>
  </si>
  <si>
    <t>ACAPAJUSHI</t>
  </si>
  <si>
    <t>OTRO</t>
  </si>
  <si>
    <t>IMC adecuado para la edad gestacional</t>
  </si>
  <si>
    <t>Consejo Comomuitario Veredas Unidas</t>
  </si>
  <si>
    <t xml:space="preserve">CONSEJO COMUNITARIO “RENACER CAMPESINO” </t>
  </si>
  <si>
    <t>BARASANO ( HANERA OKA, HANERA YAE, VARASANA, VARASANO)</t>
  </si>
  <si>
    <t>AGUA NEGRA</t>
  </si>
  <si>
    <t>ACARICUARA - ZONA AZATIAC</t>
  </si>
  <si>
    <t>KUMPANIA DE PASTO</t>
  </si>
  <si>
    <t>sobrepeso para la edad gestacional</t>
  </si>
  <si>
    <t>Consejo Comun Integración del Río Chuare</t>
  </si>
  <si>
    <t>CONSEJO COMUNITARIO ALTO MIRA Y FRONTERA</t>
  </si>
  <si>
    <t>BARI (BARIRA, CUNAUSAYA, DOBOCUBI, MOTILON)</t>
  </si>
  <si>
    <t xml:space="preserve">AGUA NEGRA </t>
  </si>
  <si>
    <t>ACDOSARIDA</t>
  </si>
  <si>
    <t>KUMPANIA DE TOLIMA</t>
  </si>
  <si>
    <t>obesidad para la edad gestacional</t>
  </si>
  <si>
    <t>Consejo Comunirario del Rio Napi</t>
  </si>
  <si>
    <t>CONSEJO COMUNITARIO ALTO PARAISO</t>
  </si>
  <si>
    <t>BETOYE (JIRARE, JIRARRE, VETOYE)</t>
  </si>
  <si>
    <t xml:space="preserve">AGUABLANCA </t>
  </si>
  <si>
    <t>PROCESO ORGANIZATIVO DEL PUEBLO RROM GITANO DE COLOMBIA PRO RROM (BOGOTÁ D.C.)</t>
  </si>
  <si>
    <t>Consejo Comunirario del Río San Francisco</t>
  </si>
  <si>
    <t>CONSEJO COMUNITARIO ALTO PIÑUÑA LA CHIRPA</t>
  </si>
  <si>
    <t>BORA (MEAMUYNA, VORA)</t>
  </si>
  <si>
    <t>AGUACLARA Y BELLA LUZ DEL RIO AMPARO</t>
  </si>
  <si>
    <t>ACHAGUA</t>
  </si>
  <si>
    <t>ORGANIZACIÓN DEL PUEBLO GITANO DE COLOMBIA, UNIÓN ROMANÍ DE COLOMBIA (BOGOTÁ D.C.)</t>
  </si>
  <si>
    <t>Consejo Comunitario  Alto Guapi</t>
  </si>
  <si>
    <t>CONSEJO COMUNITARIO ALTO RIO SEQUIHONDA</t>
  </si>
  <si>
    <t>CAÑAMOMO LOMAPRIETA (KUMBA)</t>
  </si>
  <si>
    <t>AGUAS NEGRAS</t>
  </si>
  <si>
    <t>ACHIOTE</t>
  </si>
  <si>
    <t>Consejo Comunitario Alto Mira y Frontera</t>
  </si>
  <si>
    <t>CONSEJO COMUNITARIO ANTONIO SAJON</t>
  </si>
  <si>
    <t>CARAPANA (KARAPANA, MI TEA, MOXDOA, MUXTEA)</t>
  </si>
  <si>
    <t>AGUAS VIVAS</t>
  </si>
  <si>
    <t>ACHIPAA</t>
  </si>
  <si>
    <t>Consejo Comunitario Alto Potedó</t>
  </si>
  <si>
    <t>CONSEJO COMUNITARIO ARCILLA CARDON Y TUNA</t>
  </si>
  <si>
    <t>CHIMILA (CHIMISA, , ETTE E'NEKA, SHIMISA,SIMSA)</t>
  </si>
  <si>
    <t>AICO</t>
  </si>
  <si>
    <t>Consejo Comunitario Alto Río Sequihonda</t>
  </si>
  <si>
    <t>CONSEJO COMUNITARIO BOCAS DE URE EDUARDO MARCELO</t>
  </si>
  <si>
    <t>CHIRICOA (CHIRIKOA)</t>
  </si>
  <si>
    <t>AIMA</t>
  </si>
  <si>
    <t>ACHUAYPANA</t>
  </si>
  <si>
    <t>Consejo Comunitario Bahía Málaga -La Plata</t>
  </si>
  <si>
    <t>CONSEJO COMUNITARIO BURDINES</t>
  </si>
  <si>
    <t>CHITARERO</t>
  </si>
  <si>
    <t>AIMANA</t>
  </si>
  <si>
    <t>Consejo Comunitario Bajo Mira y Frontera</t>
  </si>
  <si>
    <t>CONSEJO COMUNITARIO CARLOTA REDONDO DE ALVAREZ DE LA COMUNIDAD NEGRA DE EL PERRO</t>
  </si>
  <si>
    <t>COCAMA (COKAMA, KOKAMA)</t>
  </si>
  <si>
    <t>AIZAMA</t>
  </si>
  <si>
    <t>ACTACHY</t>
  </si>
  <si>
    <t>Consejo Comunitario Bajo Potedó</t>
  </si>
  <si>
    <t>CONSEJO COMUNITARIO CATANGUEROS</t>
  </si>
  <si>
    <t>COCONUCO (KOKONUKO)</t>
  </si>
  <si>
    <t>AL JOTE</t>
  </si>
  <si>
    <t>ACUARU</t>
  </si>
  <si>
    <t>Consejo Comunitario Bajo Río Guelmambí</t>
  </si>
  <si>
    <t>CONSEJO COMUNITARIO CHANZARA</t>
  </si>
  <si>
    <t>COREGUAJE (COREBAHU, COREBAJU,  KOREGUAXE)</t>
  </si>
  <si>
    <t>ALAMACHON</t>
  </si>
  <si>
    <t>ADPANATRA</t>
  </si>
  <si>
    <t>Consejo Comunitario Bazan - La Bocana</t>
  </si>
  <si>
    <t>CONSEJO COMUNITARIO COCONADERIA</t>
  </si>
  <si>
    <t>CUBEO ( COBEWA, HIPNWA, KANIWA, PANIWA)</t>
  </si>
  <si>
    <t>ALANAIPA</t>
  </si>
  <si>
    <t>Consejo Comunitario Bocas de Atrato y Leoncito</t>
  </si>
  <si>
    <t>CONSEJO COMUNITARIO COMUNIDAD NEGRA DE CABECERAS</t>
  </si>
  <si>
    <t>CUIVA (MAIBEN, UAMONE, WAMONE,CUIBA,KUIBA,KUIVA))</t>
  </si>
  <si>
    <t>ALBANIA</t>
  </si>
  <si>
    <t>AFRICANO TORRES (SECTOR TOLIMA)</t>
  </si>
  <si>
    <t>Consejo Comunitario Bocas de Caná</t>
  </si>
  <si>
    <t>CONSEJO COMUNITARIO CONCOMORI</t>
  </si>
  <si>
    <t>CUNA TULE (GUNA DULE,  CUNA, CUNAUSAYA)</t>
  </si>
  <si>
    <t>ALDEA DE MARIA</t>
  </si>
  <si>
    <t>Consejo Comunitario Calle Larga Río Dagua</t>
  </si>
  <si>
    <t>CONSEJO COMUNITARIO CORREGIMIENTO SAN ISIDRO</t>
  </si>
  <si>
    <t>CURRIPACO (KURRIPAKO)</t>
  </si>
  <si>
    <t>ALESPOULIA</t>
  </si>
  <si>
    <t>AGUA BLANCA TRIBUGA</t>
  </si>
  <si>
    <t>Consejo Comunitario Catangueros</t>
  </si>
  <si>
    <t>CONSEJO COMUNITARIO CORTINA VERDE MANDELA</t>
  </si>
  <si>
    <t>DESANO ( KOTEDIA, UINA, WINA, UIRA, WIRA)</t>
  </si>
  <si>
    <t>ALEWA LOS MONOS</t>
  </si>
  <si>
    <t>AGUA CLARA</t>
  </si>
  <si>
    <t>Consejo Comunitario Citronela Río Dagua</t>
  </si>
  <si>
    <t>CONSEJO COMUNITARIO CUENCA DEL RIO CAUCA Y MICRO CUENCA DEL RIO TETA-MASAMORRERO</t>
  </si>
  <si>
    <t>DUJOS (TAMAS, DUJOS DEL CAGUAN)</t>
  </si>
  <si>
    <t>ALICHAHAURIA</t>
  </si>
  <si>
    <t>AGUA CLARITA</t>
  </si>
  <si>
    <t>Consejo Comunitario Cortina Verde Mandela</t>
  </si>
  <si>
    <t>CONSEJO COMUNITARIO CULTURAL DE LA COMUNIDAD NEGRA DE LA VEREDA VILLANUEVA CONCCOMUNEVI</t>
  </si>
  <si>
    <t xml:space="preserve">EMBERÁ </t>
  </si>
  <si>
    <t>ALMENDRO</t>
  </si>
  <si>
    <t>Consejo Comunitario de "ACADESAN"</t>
  </si>
  <si>
    <t>CONSEJO COMUNITARIO DE “LA GRAN UNION” RIO TELPI</t>
  </si>
  <si>
    <t xml:space="preserve">EMBERÁ CHAMÍ (CHAMÍ) </t>
  </si>
  <si>
    <t>ALMIDON  LA CEIBA</t>
  </si>
  <si>
    <t>AGUABLANCA</t>
  </si>
  <si>
    <t>Consejo Comunitario de ACAPA</t>
  </si>
  <si>
    <t>CONSEJO COMUNITARIO DE APARTADO BUENAVISTA</t>
  </si>
  <si>
    <t>EMBERÁ DOBIDA</t>
  </si>
  <si>
    <t>ALMORZADERO, SAN ISIDRO Y LA NUEVA UNION</t>
  </si>
  <si>
    <t>AGUACATE</t>
  </si>
  <si>
    <t>Consejo Comunitario de Agricultores del Patía Grande</t>
  </si>
  <si>
    <t>CONSEJO COMUNITARIO DE BOCAS DE CANA</t>
  </si>
  <si>
    <t>EMBERÁ KATÍO (CATÍO, EMBERÁ ZENÚ)</t>
  </si>
  <si>
    <t>ALNAMAWAMI</t>
  </si>
  <si>
    <t>Consejo Comunitario de Agua Clara</t>
  </si>
  <si>
    <t>CONSEJO COMUNITARIO DE CASIMIRO</t>
  </si>
  <si>
    <t>EPERARA SIAPIDARA (EPERA,  EEPERA PEDEE, EMBERA EPERA, SIAPIDARA)</t>
  </si>
  <si>
    <t>ALPAMANGA</t>
  </si>
  <si>
    <t>AGUAKAURI</t>
  </si>
  <si>
    <t>Consejo Comunitario de Apartadó Buenavista</t>
  </si>
  <si>
    <t>CONSEJO COMUNITARIO DE CHAPARROSA</t>
  </si>
  <si>
    <t>GUANACA, GUANACO</t>
  </si>
  <si>
    <t xml:space="preserve">ALPARUMIYACO,ALTO SAN JUAN LAS DELICIAS </t>
  </si>
  <si>
    <t>AGUAS CLARAS (SECTOR TOLIMA)</t>
  </si>
  <si>
    <t>Consejo Comunitario de Bellavista Dubaza</t>
  </si>
  <si>
    <t>CONSEJO COMUNITARIO DE CHILONA- EL SALTO</t>
  </si>
  <si>
    <t>GUANE</t>
  </si>
  <si>
    <t>ALTA RIVERA ROMA</t>
  </si>
  <si>
    <t>Consejo Comunitario de Bocas de Taparal</t>
  </si>
  <si>
    <t>CONSEJO COMUNITARIO DE COMUNIDADES AFRODESCENDIENTES DE LA VICTORIA DE SAN ISIDRO  COAFROVIS</t>
  </si>
  <si>
    <t xml:space="preserve">GUARIQUEMA </t>
  </si>
  <si>
    <t>ALTA Y MEDIA GUAJIRA</t>
  </si>
  <si>
    <t>Consejo Comunitario de Brazitos y Amazonas</t>
  </si>
  <si>
    <t>CONSEJO COMUNITARIO DE COMUNIDADES AFRODESCENDIENTES LA PALMITA-COAFROPAL</t>
  </si>
  <si>
    <t>GUAYABERO (JIW, CUNIMIA,  MITUA)</t>
  </si>
  <si>
    <t>ALTAMIRA</t>
  </si>
  <si>
    <t>AGUASAL (ZONA 1)</t>
  </si>
  <si>
    <t>Consejo Comunitario de Campo Hermoso</t>
  </si>
  <si>
    <t>CONSEJO COMUNITARIO DE COMUNIDADES NEGRA LOS OLIVOS</t>
  </si>
  <si>
    <t>HITNU (ITNU, JITNU,  SARA)</t>
  </si>
  <si>
    <t>ALTO ALBI</t>
  </si>
  <si>
    <t>AHULALIA</t>
  </si>
  <si>
    <t>Consejo Comunitario de Caño Bodegas</t>
  </si>
  <si>
    <t>CONSEJO COMUNITARIO DE COMUNIDADES NEGRAS "OBATALA"</t>
  </si>
  <si>
    <t>INDIGENA SIN INFORMACIÓN</t>
  </si>
  <si>
    <t>ALTO BONITO VIRA VIRA</t>
  </si>
  <si>
    <t>AICHUAMANA</t>
  </si>
  <si>
    <t>Consejo Comunitario de Casimiro</t>
  </si>
  <si>
    <t>CONSEJO COMUNITARIO DE COMUNIDADES NEGRAS AMANZAGUAPO</t>
  </si>
  <si>
    <t xml:space="preserve">INDIGENAS BOLIVIA </t>
  </si>
  <si>
    <t xml:space="preserve">ALTO CARTAGENA </t>
  </si>
  <si>
    <t>AICHUNOU PATSUA- ZONA TAPARAJAIN CORREGIMIENTO TAPARAJAIN</t>
  </si>
  <si>
    <t>Consejo Comunitario de Cértegui</t>
  </si>
  <si>
    <t>CONSEJO COMUNITARIO DE COMUNIDADES NEGRAS DE ARACATACA JACOBO PEREZ ESCOBAR</t>
  </si>
  <si>
    <t>INDÍGENAS BRASIL</t>
  </si>
  <si>
    <t>ALTO COMBOY</t>
  </si>
  <si>
    <t>Consejo Comunitario de Chanzará</t>
  </si>
  <si>
    <t>CONSEJO COMUNITARIO DE COMUNIDADES NEGRAS DE CHUCHEROS ENSENADA EL TIGRE</t>
  </si>
  <si>
    <t>INDÍGENAS ECUADOR (diferente de otavaleños)</t>
  </si>
  <si>
    <t>ALTO DEL REY</t>
  </si>
  <si>
    <t>Consejo Comunitario de Chicao</t>
  </si>
  <si>
    <t>CONSEJO COMUNITARIO DE COMUNIDADES NEGRAS DE EL PASO ALEJO DURAN COCOMAD</t>
  </si>
  <si>
    <t>INDÍGENAS MEXICO</t>
  </si>
  <si>
    <t>ALTO LORENZO (KIWNAS CXHAB)</t>
  </si>
  <si>
    <t>Consejo Comunitario de Clavellino</t>
  </si>
  <si>
    <t>CONSEJO COMUNITARIO DE COMUNIDADES NEGRAS DE GUACAMAYAL ZONA BANANERA DPTO DEL MAGDALENA</t>
  </si>
  <si>
    <t>INDÍGENAS PANAMA</t>
  </si>
  <si>
    <t>ALTO NAPO RUNA</t>
  </si>
  <si>
    <t>AIPIACHI</t>
  </si>
  <si>
    <t>Consejo Comunitario de Cordoba y San Cipriano</t>
  </si>
  <si>
    <t>CONSEJO COMUNITARIO DE COMUNIDADES NEGRAS DE LA CUENCA DEL RIO BROQUELES</t>
  </si>
  <si>
    <t>INDÍGENAS PERU</t>
  </si>
  <si>
    <t>ALTO ORITO</t>
  </si>
  <si>
    <t>AIPIAIN</t>
  </si>
  <si>
    <t>Consejo Comunitario de Cuevitas</t>
  </si>
  <si>
    <t>CONSEJO COMUNITARIO DE COMUNIDADES NEGRAS DE LA JAGUA DE IBIRICO</t>
  </si>
  <si>
    <t>INDÍGENAS VENEZUELA</t>
  </si>
  <si>
    <t>ALTO RIO BOJAYA</t>
  </si>
  <si>
    <t>AIPIAPA</t>
  </si>
  <si>
    <t>Consejo Comunitario de Cupica</t>
  </si>
  <si>
    <t>CONSEJO COMUNITARIO DE COMUNIDADES NEGRAS DE LA SIERRA EL CRUCE, Y LA ESTACION CONESICE</t>
  </si>
  <si>
    <t>INGA (IMGA, INGANOS)</t>
  </si>
  <si>
    <t>ALTO RIO BUEY</t>
  </si>
  <si>
    <t>AIPIASHAY</t>
  </si>
  <si>
    <t>Consejo Comunitario de Dos Bocas</t>
  </si>
  <si>
    <t>CONSEJO COMUNITARIO DE COMUNIDADES NEGRAS DE LA VEREDA PERODIAS</t>
  </si>
  <si>
    <t>JURUMI (HURUMI)</t>
  </si>
  <si>
    <t>ALTO RIO CUIA</t>
  </si>
  <si>
    <t>AIPIOLIRALAIN-PAKIKAT</t>
  </si>
  <si>
    <t>Consejo Comunitario de Guayabal</t>
  </si>
  <si>
    <t>CONSEJO COMUNITARIO DE COMUNIDADES NEGRAS DE URE</t>
  </si>
  <si>
    <t>KAMËNTSA  (CAMËNTSA, KAMSA, CACHE,  SIBUNDOY CACHE, SIBUNDOY)</t>
  </si>
  <si>
    <t>ALTO RIO TAGACHI</t>
  </si>
  <si>
    <t>AIPISHAY</t>
  </si>
  <si>
    <t>Consejo Comunitario de Istmina y Parte del Medio San Juan</t>
  </si>
  <si>
    <t>CONSEJO COMUNITARIO DE COMUNIDADES NEGRAS DEL MUNICIPIO DE PIAMONTE ORCONEPIAC</t>
  </si>
  <si>
    <t>KAMKUAMO (KANKUAMO)</t>
  </si>
  <si>
    <t>ALTO SANTANA</t>
  </si>
  <si>
    <t>AIPISIMANA</t>
  </si>
  <si>
    <t>Consejo Comunitario de La Boquilla</t>
  </si>
  <si>
    <t>CONSEJO COMUNITARIO DE COMUNIDADES NEGRAS LA NUEVA ESPERANZA</t>
  </si>
  <si>
    <t>KARIJONA (  CARIJONA, CARIFUNA, HIANACOTO UMAUA, KALIOHONA)</t>
  </si>
  <si>
    <t>ALTO SINAI</t>
  </si>
  <si>
    <t>AITU</t>
  </si>
  <si>
    <t>Consejo Comunitario de La Brea</t>
  </si>
  <si>
    <t>CONSEJO COMUNITARIO DE COMUNIDADES NEGRAS MAGENDE MI</t>
  </si>
  <si>
    <t>KARIJONA (CARIJONA) PUEBLO EN AISLAMIENTO VOLUNTARIO</t>
  </si>
  <si>
    <t>ALTO SINU, ESMERALDA CRUZ GRANDE E IWAGADO (EMBERA KATIO DEL ALTO SINU)</t>
  </si>
  <si>
    <t>Consejo Comunitario de la Cordillera Occidental de Nariño COPDICONC</t>
  </si>
  <si>
    <t>CONSEJO COMUNITARIO DE COMUNIDADES NEGRAS RINCON GUAPO LOVERAN DE PUEBLO VIEJO</t>
  </si>
  <si>
    <t>KAWIYARÍ (CABIYARÍ,  CAUIYARY, KABOYARI, KAWIARI)</t>
  </si>
  <si>
    <t>ALTO SINU, ESMERALDA CRUZ GRANDE E IWAGADO (HOY EMBERA KATIO DEL ALTO SINU)</t>
  </si>
  <si>
    <t>AIZAMA (RIO DAGUA)</t>
  </si>
  <si>
    <t>Consejo Comunitario de La Costa - CONCOSTA</t>
  </si>
  <si>
    <t>CONSEJO COMUNITARIO DE CUENCA DEL RIO TOLO Y ZONA COSTERA SUR</t>
  </si>
  <si>
    <t>KICHWA</t>
  </si>
  <si>
    <t>ALTO SUSPIZACHA</t>
  </si>
  <si>
    <t>AJOTA</t>
  </si>
  <si>
    <t>Consejo Comunitario de la Cuenca del Río Acandí Seco, el Cedro y Juancho</t>
  </si>
  <si>
    <t>CONSEJO COMUNITARIO DE CUEVITA</t>
  </si>
  <si>
    <t>KIZGÓ (QUIZGO)</t>
  </si>
  <si>
    <t>ALTO TEMBLON</t>
  </si>
  <si>
    <t>AJUMANA</t>
  </si>
  <si>
    <t>Consejo Comunitario de la Cuenca del Río Acandí Zona Costera Norte</t>
  </si>
  <si>
    <t>CONSEJO COMUNITARIO DE CUPICA</t>
  </si>
  <si>
    <t>KOFÁN (COFAN)</t>
  </si>
  <si>
    <t>ALTO UNUMA</t>
  </si>
  <si>
    <t>AKORROIPA</t>
  </si>
  <si>
    <t>Consejo Comunitario de la Cuenca del Río Iscuandé</t>
  </si>
  <si>
    <t>CONSEJO COMUNITARIO DE DOS BOCAS</t>
  </si>
  <si>
    <t>KOGUI ( COGHI, KAGABA, KOGGIAN)</t>
  </si>
  <si>
    <t>ALTOMIRA</t>
  </si>
  <si>
    <t>AKUA</t>
  </si>
  <si>
    <t>Consejo Comunitario de La Cuenca del Río Quiparadó</t>
  </si>
  <si>
    <t xml:space="preserve">CONSEJO COMUNITARIO DE GUAPI ABAJO </t>
  </si>
  <si>
    <t xml:space="preserve">LETUAMA ( DETUAMO,  LITUAMO) </t>
  </si>
  <si>
    <t xml:space="preserve">ALTOPLANO SAN ANTONIO </t>
  </si>
  <si>
    <t>Consejo Comunitario de La Cuenca del Río Salaquí</t>
  </si>
  <si>
    <t>CONSEJO COMUNITARIO DE LA  COMUNIDAD NEGRA - CORREGIMIENTO JUAN Y MEDIO, VEREDA CASCAJALITO</t>
  </si>
  <si>
    <t>MACAHUAN ( MACAHUA, MACAGUANE)</t>
  </si>
  <si>
    <t>ALUWATACHON No. 3</t>
  </si>
  <si>
    <t>ALAAKAD</t>
  </si>
  <si>
    <t>Consejo Comunitario de la Cuenca del Río San Bernardo Patía Norte</t>
  </si>
  <si>
    <t>CONSEJO COMUNITARIO DE LA  COMUNIDAD NEGRA - MORENO DEMORENEROS CORREGIMIENTO JUAN Y MEDIO</t>
  </si>
  <si>
    <t>MAKAGUAJE (AUIRUBAIN, MAKAGUAXE)</t>
  </si>
  <si>
    <t>ALUWATACSHY PIOULE</t>
  </si>
  <si>
    <t>ALAHU</t>
  </si>
  <si>
    <t>Consejo Comunitario de la Cuenca del Río Tolo y Zona Costera Sur</t>
  </si>
  <si>
    <t>CONSEJO COMUNITARIO DE LA  COMUNIDAD NEGRA DEL PREDIO CARMEN - CORREGIMIENTO JUAN Y MEDIO</t>
  </si>
  <si>
    <t>MAKÚ (MACÚ)</t>
  </si>
  <si>
    <t>AMAKIMANA</t>
  </si>
  <si>
    <t>ALAINNA</t>
  </si>
  <si>
    <t>Consejo Comunitario de La Grande</t>
  </si>
  <si>
    <t>CONSEJO COMUNITARIO DE LA  COMUNIDAD NEGRA JOSE PRUDENCIO PADILLA, TERRENOS BALDIOS- CORREGIMIENTO JUAN Y MEDIO, VEREDA LA SIERRA</t>
  </si>
  <si>
    <t>MAKUNA (BUHAGANA, IDE MASA,  SIROA, TSIROA)</t>
  </si>
  <si>
    <t>AMALETA</t>
  </si>
  <si>
    <t>ALAINNA-JURRAQUETAMANA (ZONA TAGUAIRA)</t>
  </si>
  <si>
    <t>Consejo Comunitario de La Madre</t>
  </si>
  <si>
    <t xml:space="preserve">CONSEJO COMUNITARIO DE LA  COMUNIDAD NEGRA LA NUEVA ESPERANZA DE LOS NEGROS- CORREGIMIENTO JUAN Y MEDIO- VEREDA LA SIERRA </t>
  </si>
  <si>
    <t>MAPAYERRY</t>
  </si>
  <si>
    <t>AMAMANA</t>
  </si>
  <si>
    <t>ALAINNAWOU</t>
  </si>
  <si>
    <t>Consejo Comunitario de Limones</t>
  </si>
  <si>
    <t>CONSEJO COMUNITARIO DE LA  COMUNIDAD NEGRA LOS PALENQUES- CORREGIMIENTO JUAN Y MEDIO</t>
  </si>
  <si>
    <t>MASIGUARE  (MASIWARE,MAIBEN)</t>
  </si>
  <si>
    <t>AMARIJUNA</t>
  </si>
  <si>
    <t>ALAKUOU (PORTETE)</t>
  </si>
  <si>
    <t>Consejo Comunitario de Llano Bajo</t>
  </si>
  <si>
    <t>CONSEJO COMUNITARIO DE LA  COMUNIDAD NEGRA LOS TRECE CRUCE DEL ARROYO EL TOTUMO AL PIE DEL MONTEDE LA SIERRA NEVADA - CORREGIMIENTO JUAN Y MEDIO, VEREDA EL NARANJAL</t>
  </si>
  <si>
    <t>MATAPÍ (JUPICHIYA)</t>
  </si>
  <si>
    <t>AMBA PATADO</t>
  </si>
  <si>
    <t>Consejo Comunitario de Los Mangos</t>
  </si>
  <si>
    <t>CONSEJO COMUNITARIO DE LA COMUNIDAD AFRO DE LAS RIVERAS DEL RÍO PALO</t>
  </si>
  <si>
    <t>MAYA (GUATEMALA)</t>
  </si>
  <si>
    <t>AMBACHEKE</t>
  </si>
  <si>
    <t>ALAMAPU</t>
  </si>
  <si>
    <t>Consejo Comunitario de los Ríos La Larga y Tumaradó</t>
  </si>
  <si>
    <t>CONSEJO COMUNITARIO DE LA COMUNIDAD NEGRA D ELA VEREDA LA GARZA</t>
  </si>
  <si>
    <t>MIRAÑA (MIRAYA, MIRNHA)</t>
  </si>
  <si>
    <t>AMBALO</t>
  </si>
  <si>
    <t>ALANACHY</t>
  </si>
  <si>
    <t>Consejo Comunitario de Mayorquín y Papayal</t>
  </si>
  <si>
    <t>CONSEJO COMUNITARIO DE LA COMUNIDAD NEGRA DE BELLAVISTA ANCHICAYÁ</t>
  </si>
  <si>
    <t>MISAK (NAM MISAK, MISAG,GUAMBIANO,  HUAMIMEHAB, SILVIANO)</t>
  </si>
  <si>
    <t>AMBIKA</t>
  </si>
  <si>
    <t>Consejo Comunitario de Paimadó</t>
  </si>
  <si>
    <t>CONSEJO COMUNITARIO DE LA COMUNIDAD NEGRA DE BRACITOS Y AMAZONAS</t>
  </si>
  <si>
    <t>MOKANA</t>
  </si>
  <si>
    <t>AMBIWASI</t>
  </si>
  <si>
    <t>ALANAO</t>
  </si>
  <si>
    <t>Consejo Comunitario de Pavasa</t>
  </si>
  <si>
    <t>CONSEJO COMUNITARIO DE LA COMUNIDAD NEGRA DE CITRONELA</t>
  </si>
  <si>
    <t>MUINANE</t>
  </si>
  <si>
    <t>AME</t>
  </si>
  <si>
    <t>ALANAWWAO</t>
  </si>
  <si>
    <t>Consejo Comunitario de Pedeguita y Mancilla</t>
  </si>
  <si>
    <t>CONSEJO COMUNITARIO DE LA COMUNIDAD NEGRA DE CORDOBA, SAN CIPRIANO Y SANTA HELENA</t>
  </si>
  <si>
    <t>MUISCA (CHIBCHA)</t>
  </si>
  <si>
    <t>AMOUC</t>
  </si>
  <si>
    <t>ALAPALEIN</t>
  </si>
  <si>
    <t>Consejo Comunitario de Pizarro</t>
  </si>
  <si>
    <t>CONSEJO COMUNITARIO DE LA COMUNIDAD NEGRA DE CUELLAR</t>
  </si>
  <si>
    <t>MURUÍ (PUEBLOS INDÍGENAS EN AISLAMIENTO VOLUNTARIO)</t>
  </si>
  <si>
    <t xml:space="preserve">AMOYA LA VIRGINIA </t>
  </si>
  <si>
    <t>ALAPALEN</t>
  </si>
  <si>
    <t>Consejo Comunitario de Puerto Echeverry</t>
  </si>
  <si>
    <t>CONSEJO COMUNITARIO DE LA COMUNIDAD NEGRA DE GUACOCHE - LOS CARDONALES</t>
  </si>
  <si>
    <t>MURUÍ (UITOTO, MINIKA, WITOTO)</t>
  </si>
  <si>
    <t>AMPARRADO ALTO Y MEDIO Y QUEBRADA CHONTADURO</t>
  </si>
  <si>
    <t>ALARMARKAT</t>
  </si>
  <si>
    <t>Consejo Comunitario de Renacer Negro</t>
  </si>
  <si>
    <t xml:space="preserve">CONSEJO COMUNITARIO DE LA COMUNIDAD NEGRA DE GUDUALITO RIO DAGUA </t>
  </si>
  <si>
    <t>NASA (NASA YUWE, PAEZ, YUWE)</t>
  </si>
  <si>
    <t>AMURUREN</t>
  </si>
  <si>
    <t>ALAS</t>
  </si>
  <si>
    <t>Consejo Comunitario de Rompederos</t>
  </si>
  <si>
    <t xml:space="preserve">CONSEJO COMUNITARIO DE LA COMUNIDAD NEGRA DE JUANCHACO </t>
  </si>
  <si>
    <t>NONUYA (NUNUYA)</t>
  </si>
  <si>
    <t>ANABA</t>
  </si>
  <si>
    <t>ALATUATO</t>
  </si>
  <si>
    <t>CONSEJO COMUNITARIO DE LA COMUNIDAD NEGRA DE LA BREA (TITULO 493 DEL 10.04.02)</t>
  </si>
  <si>
    <t>NUKAK (NUKAK MAKÚ,  MAKUSA, MACO, KAKUA,HUPDU,JUHUP,JUPDA,UBDE,UDE,YUJUPDE. JUPDE, JUDPE)</t>
  </si>
  <si>
    <t>ANACARCO</t>
  </si>
  <si>
    <t>ALAWATU</t>
  </si>
  <si>
    <t>Consejo Comunitario de Sabaletas</t>
  </si>
  <si>
    <t>CONSEJO COMUNITARIO DE LA COMUNIDAD NEGRA DE LA CAUCANA</t>
  </si>
  <si>
    <t>OCAINA ( DIOCAYO, OREBE)</t>
  </si>
  <si>
    <t>ANCESTROS COYA MANAGRANDE TERRITORIO SAGRADO</t>
  </si>
  <si>
    <t>Consejo Comunitario de San Andrés de Usaragá</t>
  </si>
  <si>
    <t>CONSEJO COMUNITARIO DE LA COMUNIDAD NEGRA DE LA CUENCA DEL RIO PAEZ - QUINAMAYO - CURPAQ.</t>
  </si>
  <si>
    <t>OTAVALEÑO (OTAVALEÑA)</t>
  </si>
  <si>
    <t xml:space="preserve">ANDABU </t>
  </si>
  <si>
    <t>ALBORADA</t>
  </si>
  <si>
    <t>Consejo Comunitario de San Francisco de Cugucho</t>
  </si>
  <si>
    <t>CONSEJO COMUNITARIO DE LA COMUNIDAD NEGRA DE LA GRANDE</t>
  </si>
  <si>
    <t>ANDES NORTE</t>
  </si>
  <si>
    <t>ALCALA</t>
  </si>
  <si>
    <t>Consejo Comunitario de San Isidro</t>
  </si>
  <si>
    <t>CONSEJO COMUNITARIO DE LA COMUNIDAD NEGRA DE LA VEREDA GAMBOA</t>
  </si>
  <si>
    <t>PASEÉ</t>
  </si>
  <si>
    <t>ANERRUTAMANA</t>
  </si>
  <si>
    <t>Consejo Comunitario de San Marcos</t>
  </si>
  <si>
    <t>CONSEJO COMUNITARIO DE LA COMUNIDAD NEGRA DE LA VEREDA LIMONES</t>
  </si>
  <si>
    <t>PASTOS (PASTO)</t>
  </si>
  <si>
    <t>ANGOSTURAS</t>
  </si>
  <si>
    <t>ALE</t>
  </si>
  <si>
    <t>Consejo Comunitario de Taparal</t>
  </si>
  <si>
    <t>CONSEJO COMUNITARIO DE LA COMUNIDAD NEGRA DE LA VEREDA SAN MARCOS (TÍTULO R-2066 - 18/11/2002</t>
  </si>
  <si>
    <t>PIAPOCO (TZASE, CUIPACO, DEJA,  UENAIUICA)</t>
  </si>
  <si>
    <t>ANSEA</t>
  </si>
  <si>
    <t>ALEMA</t>
  </si>
  <si>
    <t>Consejo Comunitario de Truando Medio</t>
  </si>
  <si>
    <t>CONSEJO COMUNITARIO DE LA COMUNIDAD NEGRA DE LAS VEREDAS EL TRAPICHE, CARRIZALES Y EL CORREGIMIENTO DE ZABALETAS</t>
  </si>
  <si>
    <t>PIAROA (DEARUA,MAKO, UOTIE)</t>
  </si>
  <si>
    <t>ANUACHY</t>
  </si>
  <si>
    <t>ALEMASAIN</t>
  </si>
  <si>
    <t>Consejo Comunitario de Turriquitadó</t>
  </si>
  <si>
    <t>CONSEJO COMUNITARIO DE LA COMUNIDAD NEGRA DE PUNTA DE SOLDADO</t>
  </si>
  <si>
    <t>PIJAO (COYAIMA NATAGAIMA, COYAIMA, NATAGAIMA)</t>
  </si>
  <si>
    <t>ANUTPALAKA</t>
  </si>
  <si>
    <t>ALEPAWA</t>
  </si>
  <si>
    <t>Consejo Comunitario de Unicosta</t>
  </si>
  <si>
    <t>CONSEJO COMUNITARIO DE LA COMUNIDAD NEGRA DE TAPARAL Y HUMANE</t>
  </si>
  <si>
    <t>PIRATAPUYO (PIRATAPUYA, PARATA PUYA, UAIKAMA)</t>
  </si>
  <si>
    <t>APARCO</t>
  </si>
  <si>
    <t>ALEPIAPA</t>
  </si>
  <si>
    <t>Consejo Comunitario de Vígia de Curvaradó y Santa Rosa de Limón</t>
  </si>
  <si>
    <t>CONSEJO COMUNITARIO DE LA COMUNIDAD NEGRA DE TIERRA BAJA MI TERRITORIO ANCESTRAL</t>
  </si>
  <si>
    <t>PISAMIRA (PAPIUA, PISATAPUYO, WASINA, WASONA)</t>
  </si>
  <si>
    <t>APONTE</t>
  </si>
  <si>
    <t>Consejo Comunitario de Villa Conto</t>
  </si>
  <si>
    <t>CONSEJO COMUNITARIO DE LA COMUNIDAD NEGRA DE TIERRA BOMBA</t>
  </si>
  <si>
    <t xml:space="preserve">POLINDARA </t>
  </si>
  <si>
    <t>APUNIMANA</t>
  </si>
  <si>
    <t>Consejo Comunitario de Virudó</t>
  </si>
  <si>
    <t>CONSEJO COMUNITARIO DE LA COMUNIDAD NEGRA DE VEREDA LA ESPERANZA KM 23</t>
  </si>
  <si>
    <t>PUINAVE (GUAIPUNARE, PUINABE, UAPI, WANTYINHT)</t>
  </si>
  <si>
    <t>ARARA</t>
  </si>
  <si>
    <t>ALGODONCILLO</t>
  </si>
  <si>
    <t>Consejo Comunitario del Río  Pilizá</t>
  </si>
  <si>
    <t>CONSEJO COMUNITARIO DE LA COMUNIDAD NEGRA DEL ALTO RIO DAGUA PACIFICO CIMARRONES DE CISNEROS</t>
  </si>
  <si>
    <t xml:space="preserve">QUILLACINGA </t>
  </si>
  <si>
    <t xml:space="preserve">ARARA-BACATI -CARURU Y LAGOS DE JAMAICURU </t>
  </si>
  <si>
    <t>ALIALU (ZONA TAPARAJIN)</t>
  </si>
  <si>
    <t>Consejo Comunitario del Río Baudó  ACABA</t>
  </si>
  <si>
    <t>CONSEJO COMUNITARIO DE LA COMUNIDAD NEGRA DEL CORREGIMIENTO DE EL TIPLE "AFROTIPLE"</t>
  </si>
  <si>
    <t>SÁLIVA (SALIBA)</t>
  </si>
  <si>
    <t>ARARAIPA</t>
  </si>
  <si>
    <t>ALIAPA (ZONA BAHIA HONDA)</t>
  </si>
  <si>
    <t>Consejo Comunitario del Río Cajambre</t>
  </si>
  <si>
    <t>CONSEJO COMUNITARIO DE LA COMUNIDAD NEGRA DEL CORREGIMIENTO DE SEVILLA</t>
  </si>
  <si>
    <t>SIKUANI ( GUAJIBO, JIVI, SICUANI)</t>
  </si>
  <si>
    <t>ARAUCA</t>
  </si>
  <si>
    <t>ALIAPA (ZONA PORSHINA)</t>
  </si>
  <si>
    <t>Consejo Comunitario del Río Calima</t>
  </si>
  <si>
    <t>CONSEJO COMUNITARIO DE LA COMUNIDAD NEGRA DEL CORREGIMIENTO DEL NARANJO</t>
  </si>
  <si>
    <t>SIONA (GANTEYA, GANTEYABAIN, GATUYAPAIN, KOKA KANU)</t>
  </si>
  <si>
    <t>ARENA</t>
  </si>
  <si>
    <t>Consejo Comunitario del Río Curvaradó</t>
  </si>
  <si>
    <t>CONSEJO COMUNITARIO DE LA COMUNIDAD NEGRA RENACER TELEMBI</t>
  </si>
  <si>
    <t>SIRIANO ( CIRNGA, CHIRANGA, SI RA,SURA MASA)</t>
  </si>
  <si>
    <t>ARENAL</t>
  </si>
  <si>
    <t>ALIEPULD</t>
  </si>
  <si>
    <t>Consejo Comunitario del Río Domingodó</t>
  </si>
  <si>
    <t>CONSEJO COMUNITARIO DE LA COSTA PACIFICA - CONCOSTA</t>
  </si>
  <si>
    <t>TAIWANO (EDURIA, TAIUANO, TAJUANO)</t>
  </si>
  <si>
    <t>ARENOSA</t>
  </si>
  <si>
    <t>ALIJUNAKIMANA</t>
  </si>
  <si>
    <t>Consejo Comunitario del Río Guajuí</t>
  </si>
  <si>
    <t>CONSEJO COMUNITARIO DE LA CUENCA DEL RIO ISCUANDE</t>
  </si>
  <si>
    <t>TANIGUA (TINIGUA)</t>
  </si>
  <si>
    <t>ARHUACO DE LA SIERRA NEVADA</t>
  </si>
  <si>
    <t>ALIJUNASAIN</t>
  </si>
  <si>
    <t>Consejo Comunitario del Rio Gualajo</t>
  </si>
  <si>
    <t>CONSEJO COMUNITARIO DE LA CUENCA DEL RIO JIGUAMIANDÓ</t>
  </si>
  <si>
    <t>TANIMUKA (OHAÑARA, OPAIMA, TANIMBOKA, UFAINA)</t>
  </si>
  <si>
    <t xml:space="preserve">ARHUACO DE LA SIERRA NEVADA </t>
  </si>
  <si>
    <t>ALIRAPA</t>
  </si>
  <si>
    <t>Consejo Comunitario del Río Jiguamiandó</t>
  </si>
  <si>
    <t>CONSEJO COMUNITARIO DE LA CUENCA DEL RÍO SALAQUI</t>
  </si>
  <si>
    <t>TARIANO (TARIANA)</t>
  </si>
  <si>
    <t>ARITAMANA</t>
  </si>
  <si>
    <t>ALIRRASIMANA</t>
  </si>
  <si>
    <t>Consejo Comunitario del Río Mejicano</t>
  </si>
  <si>
    <t>CONSEJO COMUNITARIO DE LA CUENCA DEL RÍO SAN BERNARDO PATÍA NORTE</t>
  </si>
  <si>
    <t>TATUYO (JUNA, MAJA, PAMOA, SINA)</t>
  </si>
  <si>
    <t>ARQUIA</t>
  </si>
  <si>
    <t>ALITACAT</t>
  </si>
  <si>
    <t>Consejo Comunitario del Río Montaño</t>
  </si>
  <si>
    <t>CONSEJO COMUNITARIO DE LA INSPECCION DE POLICIA DE PUERTO LIMON</t>
  </si>
  <si>
    <t>TIKUNA (TICUNA, TUKUNA)</t>
  </si>
  <si>
    <t>ARRALIA EL AHUMAO 2</t>
  </si>
  <si>
    <t>ALITAJAIN</t>
  </si>
  <si>
    <t>Consejo Comunitario del Río Pepe</t>
  </si>
  <si>
    <t>CONSEJO COMUNITARIO DE LA SOLEDAD</t>
  </si>
  <si>
    <t>TOTORÓ</t>
  </si>
  <si>
    <t>ARRECIFAL</t>
  </si>
  <si>
    <t>ALITAKA</t>
  </si>
  <si>
    <t>Consejo Comunitario del Río Raposo</t>
  </si>
  <si>
    <t>CONSEJO COMUNITARIO DE LA VEREDA EL TRIUNFO</t>
  </si>
  <si>
    <t>TSIRIPU (TSHIRIPO, MARIPOSO, SIRIPU, SIRIPO)</t>
  </si>
  <si>
    <t xml:space="preserve">ARROYO DEL MEDIO </t>
  </si>
  <si>
    <t>ALITAMANA</t>
  </si>
  <si>
    <t>Consejo Comunitario del Río Satinga</t>
  </si>
  <si>
    <t>CONSEJO COMUNITARIO DE LA VEREDA LA PAZ</t>
  </si>
  <si>
    <t>TUKANO ( DASEA,  YEPA MASA)</t>
  </si>
  <si>
    <t>ASERRADERO</t>
  </si>
  <si>
    <t>ALITEPCHON</t>
  </si>
  <si>
    <t>Consejo Comunitario del Rio Tablon Salado</t>
  </si>
  <si>
    <t>CONSEJO COMUNITARIO DE LAS COMUNIDADES NEGRAS DEL CORREGIMIENTO EL ORTIGAL, VEREDAS DE LA LINDOSA Y TULIPAN</t>
  </si>
  <si>
    <t>TUYUCA (TUYUKA, DOJKAPUARA)</t>
  </si>
  <si>
    <t>ATACARA</t>
  </si>
  <si>
    <t>ALIUNAMANA (JONJONCITO)</t>
  </si>
  <si>
    <t>Consejo Comunitario del Río Yurumanguí</t>
  </si>
  <si>
    <t>CONSEJO COMUNITARIO DE LAS COMUNIDADES NEGRAS Y AFROCOLOMBIANAS FERNANDO RIOS HIDALGO</t>
  </si>
  <si>
    <t>U`WA (UWA, LACHE, TUNEVO)</t>
  </si>
  <si>
    <t>ATACAT No. 1</t>
  </si>
  <si>
    <t>ALIWOU-YOULEMANA</t>
  </si>
  <si>
    <t>Consejo Comunitario deLa Nueva</t>
  </si>
  <si>
    <t>CONSEJO COMUNITARIO DE LOS CORREGIMIENTO DE SAN ANTONIO Y EL CASTILLO</t>
  </si>
  <si>
    <t>UITOTOS (HUITOTO, WITOTO)</t>
  </si>
  <si>
    <t>ATOULIA</t>
  </si>
  <si>
    <t>ALJIRRAWA</t>
  </si>
  <si>
    <t>Consejo Comunitario El Aguacate</t>
  </si>
  <si>
    <t>CONSEJO COMUNITARIO DE MALAGUITA BAJO SAN JUAN</t>
  </si>
  <si>
    <t>WANANO (GUANANO, KOTORIA)</t>
  </si>
  <si>
    <t>AULALIA</t>
  </si>
  <si>
    <t>ALMANAPOU , ZONA BAHIA HORA</t>
  </si>
  <si>
    <t>Consejo Comunitario El Cuerval</t>
  </si>
  <si>
    <t>CONSEJO COMUNITARIO DE MIS ANCESTROS "RIO MEJICANO"</t>
  </si>
  <si>
    <t>WAYUU (GUAJIRO, GUJIRO, UAIRA)</t>
  </si>
  <si>
    <t>AVIRAMA</t>
  </si>
  <si>
    <t>Consejo Comunitario El Playon del Río Siguí</t>
  </si>
  <si>
    <t>CONSEJO COMUNITARIO DE NEGROS UNIDOS</t>
  </si>
  <si>
    <t>WIPIWI</t>
  </si>
  <si>
    <t>AWA BRISAS DEL PALAY</t>
  </si>
  <si>
    <t>ALMIDON</t>
  </si>
  <si>
    <t>Consejo Comunitario El Progreso</t>
  </si>
  <si>
    <t>CONSEJO COMUNITARIO DE PAIMADO</t>
  </si>
  <si>
    <t>WIWA (ARZARIO, DUMANA, GUAMACA, MALAYO)</t>
  </si>
  <si>
    <t>AWA IM</t>
  </si>
  <si>
    <t>ALMIDON LA CEIBA</t>
  </si>
  <si>
    <t>Consejo Comunitario El Progreso del Campo</t>
  </si>
  <si>
    <t>CONSEJO COMUNITARIO DE PAVASA</t>
  </si>
  <si>
    <t>WOUNAN ( NOANAMA, WAUNAN, WAUNANA,  WAUNMEU)</t>
  </si>
  <si>
    <t>AWA LA UNION LA DORADA</t>
  </si>
  <si>
    <t>Consejo Comunitario el Progreso del Río Nerete</t>
  </si>
  <si>
    <t>CONSEJO COMUNITARIO DE PEDEGUITA Y MANCILLA</t>
  </si>
  <si>
    <t>YAGUA (MISHARA, NIHAMWO, NUJAMUO)</t>
  </si>
  <si>
    <t>AWA ÑAMBI PIEDRA VERDE</t>
  </si>
  <si>
    <t>Consejo Comunitario General de la Costa Pacífica del Norte - los Delfines</t>
  </si>
  <si>
    <t>CONSEJO COMUNITARIO DE PIEDRAS DE BACHICHI</t>
  </si>
  <si>
    <t xml:space="preserve">YAMALERO </t>
  </si>
  <si>
    <t>AWA SEVILLA</t>
  </si>
  <si>
    <t>ALOUL</t>
  </si>
  <si>
    <t>Consejo Comunitario General del Municipìo de Nuquí - Los Riscales</t>
  </si>
  <si>
    <t>CONSEJO COMUNITARIO DE PILIZÁ</t>
  </si>
  <si>
    <t>YANACONA (MITIMAE)</t>
  </si>
  <si>
    <t>AWA TATCHAN</t>
  </si>
  <si>
    <t>ALOULIAPU</t>
  </si>
  <si>
    <t>Consejo Comunitario Guadualito</t>
  </si>
  <si>
    <t>CONSEJO COMUNITARIO DE PIZARRO</t>
  </si>
  <si>
    <t>YARÍ</t>
  </si>
  <si>
    <t xml:space="preserve">AWALIBA </t>
  </si>
  <si>
    <t>Consejo Comunitario Guaimía</t>
  </si>
  <si>
    <t>CONSEJO COMUNITARIO DE PUEBLO NUEVO</t>
  </si>
  <si>
    <t xml:space="preserve">YARURO </t>
  </si>
  <si>
    <t>AYPIAMANA</t>
  </si>
  <si>
    <t>ALPANAPOU</t>
  </si>
  <si>
    <t>Consejo Comunitario Gualmar</t>
  </si>
  <si>
    <t>CONSEJO COMUNITARIO DE PUERTO CAIMAN</t>
  </si>
  <si>
    <t>YAUNA (CAMEJEYA, KAMEJEYA)</t>
  </si>
  <si>
    <t>AYWJAWASHI EL JORDAN</t>
  </si>
  <si>
    <t>ALPARUMIYACO,ALTO SAN JUAN LAS DELICIAS</t>
  </si>
  <si>
    <t>Consejo Comunitario Imbilpí del Carmen</t>
  </si>
  <si>
    <t>CONSEJO COMUNITARIO DE SABALETAS</t>
  </si>
  <si>
    <t>YERAL (ÑENGANTÚ)</t>
  </si>
  <si>
    <t>BACHACO BUENA VISTA</t>
  </si>
  <si>
    <t>ALPATRE</t>
  </si>
  <si>
    <t>Consejo Comunitario Integración de Telembí</t>
  </si>
  <si>
    <t>CONSEJO COMUNITARIO DE SAN AGUSTIN DE TERRON</t>
  </si>
  <si>
    <t>YUKPA (YUKO, YUCO)</t>
  </si>
  <si>
    <t>BACHE</t>
  </si>
  <si>
    <t>ALPES ORIENTALES</t>
  </si>
  <si>
    <t>Consejo Comunitario La Amistad</t>
  </si>
  <si>
    <t>CONSEJO COMUNITARIO DE SAN NICOLAS</t>
  </si>
  <si>
    <t>YUKUNA (MAPAPI,  YUCUNA MAPAPI)</t>
  </si>
  <si>
    <t>BAJO CACERES (KIPARA)</t>
  </si>
  <si>
    <t>ALPHA TUM SACHA</t>
  </si>
  <si>
    <t>Consejo Comunitario la Esperanza del Río La Tola</t>
  </si>
  <si>
    <t>CONSEJO COMUNITARIO DE SIVIRÚ</t>
  </si>
  <si>
    <t>YURI (CARABAYO)</t>
  </si>
  <si>
    <t>BAJO CASACUNTE</t>
  </si>
  <si>
    <t>Consejo Comunitario la Mamuncia, Parte Media del Río Micay</t>
  </si>
  <si>
    <t>CONSEJO COMUNITARIO DE UNICOSTA</t>
  </si>
  <si>
    <t>YURUTÍ (TAPUYA, TOTSOCA, WAI JIARA MASA, WAIKANA)</t>
  </si>
  <si>
    <t xml:space="preserve">BAJO CHUSPIZACHA </t>
  </si>
  <si>
    <t>Consejo Comunitario La Nupa del Río Caunapí</t>
  </si>
  <si>
    <t>CONSEJO COMUNITARIO DE VIRUDÓ</t>
  </si>
  <si>
    <t>ZENÚ (SENÚ)</t>
  </si>
  <si>
    <t>BAJO DE LATA</t>
  </si>
  <si>
    <t>Consejo Comunitario Ma-Kankamaná</t>
  </si>
  <si>
    <t>CONSEJO COMUNITARIO DEL AGUACATE</t>
  </si>
  <si>
    <t>BAJO GRANDE</t>
  </si>
  <si>
    <t>ALTAMIRA CANANARI - ZONA ACTIVA</t>
  </si>
  <si>
    <t>Consejo Comunitario Manatíes</t>
  </si>
  <si>
    <t>CONSEJO COMUNITARIO DEL ATRATO Y LEONCITO</t>
  </si>
  <si>
    <t>BAJO NORTE</t>
  </si>
  <si>
    <t>ALTAMIRA SEGUA (SECTOR TOLIMA)</t>
  </si>
  <si>
    <t>Consejo Comunitario Manglares del Río Micay</t>
  </si>
  <si>
    <t>CONSEJO COMUNITARIO DEL CORREGIMIENTO DE BOCAS DE PALO</t>
  </si>
  <si>
    <t>BAJO OSTION</t>
  </si>
  <si>
    <t>Consejo Comunitario Manos Amigas del Patía Grande</t>
  </si>
  <si>
    <t>CONSEJO COMUNITARIO DEL CORREGIMIENTO DE CHOCOSITO</t>
  </si>
  <si>
    <t>BAJO PALMITAL</t>
  </si>
  <si>
    <t>ALTO ANDIADO (ZONA 1)</t>
  </si>
  <si>
    <t>Consejo Comunitario Manos Unidas del Socorro</t>
  </si>
  <si>
    <t>CONSEJO COMUNITARIO DEL CORREGIMIENTO DEL REMOLINO</t>
  </si>
  <si>
    <t>BAJO REMANSO</t>
  </si>
  <si>
    <t>ALTO ARMADA</t>
  </si>
  <si>
    <t>Consejo Comunitario Mayor de la Cuenca Media y Alta del Río Dagua</t>
  </si>
  <si>
    <t>CONSEJO COMUNITARIO DEL RIO  GUAJI GUAPI ALTO</t>
  </si>
  <si>
    <t>BAJO RIO GUAINIA Y RIO NEGRO</t>
  </si>
  <si>
    <t>ALTO BONITO</t>
  </si>
  <si>
    <t>Consejo Comunitario Mayor de Novita</t>
  </si>
  <si>
    <t xml:space="preserve">CONSEJO COMUNITARIO DEL RIO CAJAMBRE </t>
  </si>
  <si>
    <t xml:space="preserve">BAJO SANTA HELENA </t>
  </si>
  <si>
    <t>Consejo Comunitario Mayor de Unión Panamericana</t>
  </si>
  <si>
    <t>CONSEJO COMUNITARIO DEL RIO CAUNAPI</t>
  </si>
  <si>
    <t>BALOCA</t>
  </si>
  <si>
    <t>ALTO BRISA (ZONA 2)</t>
  </si>
  <si>
    <t>Consejo Comunitario Mayor del Alto San Juan "ASOCASAN"</t>
  </si>
  <si>
    <t>CONSEJO COMUNITARIO DEL RIO DOMINGODO</t>
  </si>
  <si>
    <t>BALSILLAS</t>
  </si>
  <si>
    <t>ALTO BRISAS DEL VICHADA</t>
  </si>
  <si>
    <t>CONSEJO COMUNITARIO DEL RIO GUAJUI</t>
  </si>
  <si>
    <t>BALSILLAS (CORREG.BALSILLAS)</t>
  </si>
  <si>
    <t>ALTO CARDOZO</t>
  </si>
  <si>
    <t>Consejo Comunitario Mayor del Bajo Atrato</t>
  </si>
  <si>
    <t>CONSEJO COMUNITARIO DEL RIO GUALAJO</t>
  </si>
  <si>
    <t>BALSILLAS LIMON</t>
  </si>
  <si>
    <t>ALTO CARTAGENA</t>
  </si>
  <si>
    <t>Consejo Comunitario Mayor del Cantón de San Pablo "ACISANP"</t>
  </si>
  <si>
    <t>CONSEJO COMUNITARIO DEL RIO IMBILPI DEL CARMEN</t>
  </si>
  <si>
    <t>BANDERA</t>
  </si>
  <si>
    <t>Consejo Comunitario Mayor del Medio Atrato ACIA</t>
  </si>
  <si>
    <t>CONSEJO COMUNITARIO DEL RIO NAPI</t>
  </si>
  <si>
    <t>BANDERAS</t>
  </si>
  <si>
    <t>CONSEJO COMUNITARIO DEL RIO PATIA GRANDE SUS BRAZOS Y LA ENSENADA DE TUMACO</t>
  </si>
  <si>
    <t>BANDERAS DEL RECAIBO</t>
  </si>
  <si>
    <t>ALTO JAJARANDO (ZONA 1)</t>
  </si>
  <si>
    <t>Consejo Comunitario Mayor del Municipio de Condoto e Iró</t>
  </si>
  <si>
    <t>CONSEJO COMUNITARIO DEL RÍO PATÍA GRANDE, SUS BRAZOS Y LA ENSENADA DE TUMACO-ACAPA</t>
  </si>
  <si>
    <t>BANGARA DANTA</t>
  </si>
  <si>
    <t>Consejo Comunitario Mayor del Municipio de Juradó</t>
  </si>
  <si>
    <t>CONSEJO COMUNITARIO DEL RÍO SAN FRANCISCO</t>
  </si>
  <si>
    <t>BARBACOAS</t>
  </si>
  <si>
    <t>ALTO MANGUITO</t>
  </si>
  <si>
    <t>Consejo Comunitario Mayor del Río Anchicaya</t>
  </si>
  <si>
    <t>CONSEJO COMUNITARIO DEL RÍO SANQUIANGA</t>
  </si>
  <si>
    <t>BARRANCO  COLORADO</t>
  </si>
  <si>
    <t>ALTO MARNEY</t>
  </si>
  <si>
    <t>Consejo Comunitario Negros en Acción</t>
  </si>
  <si>
    <t>CONSEJO COMUNITARIO EL BIEN DEL FUTURO</t>
  </si>
  <si>
    <t>BARRANCO CEIBA Y LAGUNA ARAGUATO</t>
  </si>
  <si>
    <t>ALTO MUINDO (ZONA 2)</t>
  </si>
  <si>
    <t>Consejo Comunitario Negros Unidos</t>
  </si>
  <si>
    <t>CONSEJO COMUNITARIO EL CUERVAL (TITULO 2722/27.12.2001)</t>
  </si>
  <si>
    <t>BARRANCON</t>
  </si>
  <si>
    <t>Consejo Comunitario Odemap Mosquera Sur</t>
  </si>
  <si>
    <t>CONSEJO COMUNITARIO EL PLAYON DEL RIO SIGUI</t>
  </si>
  <si>
    <t>BARRANQUILLITA</t>
  </si>
  <si>
    <t>Consejo Comunitario Parte Alta Sur del Río Saija</t>
  </si>
  <si>
    <t xml:space="preserve">CONSEJO COMUNITARIO EL PROGRESO </t>
  </si>
  <si>
    <t>BARRO PRIETO</t>
  </si>
  <si>
    <t>ALTO PALMIRA (ZONA 3)</t>
  </si>
  <si>
    <t>Consejo Comunitario Parte Baja del Río Saija</t>
  </si>
  <si>
    <t>CONSEJO COMUNITARIO FLAMENCO</t>
  </si>
  <si>
    <t>BARZALOZA</t>
  </si>
  <si>
    <t>ALTO PATENAE</t>
  </si>
  <si>
    <t>Consejo Comunitario por el Desarrollo Integral</t>
  </si>
  <si>
    <t>CONSEJO COMUNITARIO GENERAL DEL RÍO BAUDÓ Y SUS AFLUENTES - ACABA</t>
  </si>
  <si>
    <t>BATATAL</t>
  </si>
  <si>
    <t>ALTO PINO</t>
  </si>
  <si>
    <t>Consejo Comunitario Por La Identidad Cultural</t>
  </si>
  <si>
    <t>CONSEJO COMUNITARIO GENERAL DEL SAN JUAN "ACADESAN"</t>
  </si>
  <si>
    <t>BATATAL O RIO GARRAPATAS</t>
  </si>
  <si>
    <t>ALTO PINO (INCORPORADA POR TUTELA DE AGOSTO 1 DE 2008</t>
  </si>
  <si>
    <t>Consejo Comunitario Porce Medio</t>
  </si>
  <si>
    <t>CONSEJO COMUNITARIO GUALMAR</t>
  </si>
  <si>
    <t>BATEAS</t>
  </si>
  <si>
    <t>ALTO PLAYA (ZONA 2)</t>
  </si>
  <si>
    <t>Consejo Comunitario Pro-defenza del Río Tapaje</t>
  </si>
  <si>
    <t>CONSEJO COMUNITARIO INTEGRACION DEL TELEMBÍ (TITULO 491 DEL 10.04.02)</t>
  </si>
  <si>
    <t>BAYONEROS</t>
  </si>
  <si>
    <t>Consejo Comunitario Pueblo Nuevo</t>
  </si>
  <si>
    <t>CONSEJO COMUNITARIO INTEGRAL DE LLORO</t>
  </si>
  <si>
    <t>BECARPIGAR</t>
  </si>
  <si>
    <t>Consejo Comunitario Río Cacarica</t>
  </si>
  <si>
    <t>CONSEJO COMUNITARIO JOSE ISABEL ERAZO MARQUEZ</t>
  </si>
  <si>
    <t>BEKOCHA GUAJIRA</t>
  </si>
  <si>
    <t>Consejo Comunitario San Agustín de Terrón</t>
  </si>
  <si>
    <t>CONSEJO COMUNITARIO JOSE PRUDENCIO PADILLA</t>
  </si>
  <si>
    <t>BELALCAZAR</t>
  </si>
  <si>
    <t>Consejo Comunitario San Joc Parte Alta del Río Micay</t>
  </si>
  <si>
    <t>CONSEJO COMUNITARIO JULIO CESAR ALTAMAR MUÑOZ DEL CORREGIMIENTO DE LA LOMA DE CALENTURA DEL MPIO DEL PASO CESAR</t>
  </si>
  <si>
    <t>BELEN</t>
  </si>
  <si>
    <t>Consejo Comunitario San Nicolás</t>
  </si>
  <si>
    <t>CONSEJO COMUNITARIO LA GRAN MINGA RIO INGUAMBI Y  ALBI</t>
  </si>
  <si>
    <t>BELEN DE IGUANA</t>
  </si>
  <si>
    <t>ALTO SILENCIO</t>
  </si>
  <si>
    <t>Consejo Comunitario Sanquianga</t>
  </si>
  <si>
    <t>CONSEJO COMUNITARIO LA MOLANA</t>
  </si>
  <si>
    <t>BELLA VISTA</t>
  </si>
  <si>
    <t>Consejo Comunitario Tablon Dulce</t>
  </si>
  <si>
    <t>CONSEJO COMUNITARIO LA NUPA DEL RIO CAUNAPI</t>
  </si>
  <si>
    <t>BELLAVISTA</t>
  </si>
  <si>
    <t>Consejo Comunitario Unión de Cuencas de Isagualpi</t>
  </si>
  <si>
    <t>CONSEJO COMUNITARIO LA PLAYA RENACIENTE</t>
  </si>
  <si>
    <t xml:space="preserve">BELLAVISTA Y UNION PITALITO </t>
  </si>
  <si>
    <t>Consejo Comunitario Unión del Río Chaguí</t>
  </si>
  <si>
    <t>CONSEJO COMUNITARIO LAS ACACIAS</t>
  </si>
  <si>
    <t>BELLAVISTA-(MISMO BAJO BELLAVISTA)</t>
  </si>
  <si>
    <t>ALTO TARENA</t>
  </si>
  <si>
    <t>Consejo Comunitario Unión Patía Viejo</t>
  </si>
  <si>
    <t>CONSEJO COMUNITARIO LOS ARAPIOS "CONCOARAPIOS" DE LAS COMUNIDADES NEGRAS DEL MPUI DE TIERRA ALTA</t>
  </si>
  <si>
    <t>BELLO HORIZONTE DORADA</t>
  </si>
  <si>
    <t>Consejo Comunitario Union Rio Rosario</t>
  </si>
  <si>
    <t>CONSEJO COMUNITARIO LOS CHORROS</t>
  </si>
  <si>
    <t>BELLO MONTE</t>
  </si>
  <si>
    <t>ALTO TSOKOBO</t>
  </si>
  <si>
    <t>Consejo Comunitario Villa María de Purrichá</t>
  </si>
  <si>
    <t>CONSEJO COMUNITARIO LOS GABANES I y II DE LAS MONAS MATA VENADO</t>
  </si>
  <si>
    <t>BELTRAN</t>
  </si>
  <si>
    <t>ALTO TUMANDO</t>
  </si>
  <si>
    <t>Consejo Comunitario Zacarias Río Dagua</t>
  </si>
  <si>
    <t>CONSEJO COMUNITARIO MANGLARES DEL RÍO MICAY</t>
  </si>
  <si>
    <t>BERNARDINO PANCHI</t>
  </si>
  <si>
    <t>Consejo Comutario de Guapí Abajo</t>
  </si>
  <si>
    <t>CONSEJO COMUNITARIO MANOS AMIGAS DEL PATÍA GRANDE</t>
  </si>
  <si>
    <t>BERRUGAS</t>
  </si>
  <si>
    <t>Cuellar Río San Juan</t>
  </si>
  <si>
    <t xml:space="preserve">CONSEJO COMUNITARIO MANOS AMIGAS DEL PATIA GRANDE </t>
  </si>
  <si>
    <t>BETANIA</t>
  </si>
  <si>
    <t>ALTOPLANO SAN ANTONIO</t>
  </si>
  <si>
    <t>Gamboa</t>
  </si>
  <si>
    <t>CONSEJO COMUNITARIO MANUEL SALVADOR SUAREZ ALMENARES</t>
  </si>
  <si>
    <t>BETE AURO DEL BUEY</t>
  </si>
  <si>
    <t>ALUANACHON</t>
  </si>
  <si>
    <t>La Esperanza</t>
  </si>
  <si>
    <t>CONSEJO COMUNITARIO MARCELINO OCHOA ALVAREZ "CATELO"</t>
  </si>
  <si>
    <t>BLASIAKU</t>
  </si>
  <si>
    <t>ALUATACHON</t>
  </si>
  <si>
    <t>La Gran Minga de los Ríos Inguambí y Albí</t>
  </si>
  <si>
    <t>CONSEJO COMUNITARIO MARTIN LUTHER KING</t>
  </si>
  <si>
    <t>BLEO BERDINAL</t>
  </si>
  <si>
    <t>ALUATAPAY (ZONA BAHIA HONDA)</t>
  </si>
  <si>
    <t>La Voz de los Negros</t>
  </si>
  <si>
    <t>CONSEJO COMUNITARIO MAYOR DE ISTMINA Y PARTE DEL MEDIO SAN JUAN  COCOMIMSA</t>
  </si>
  <si>
    <t>BOBOQUIRA</t>
  </si>
  <si>
    <t>ALUICIRA (ALUISIRRA)</t>
  </si>
  <si>
    <t>Malaguita Bajo San Juan</t>
  </si>
  <si>
    <t>CONSEJO COMUNITARIO MAYOR DE LA ORGANIZACIÓN POPULAR CAMPESINA DEL ALTO ATRATO “COCOMOPOCA”</t>
  </si>
  <si>
    <t>BOCA DE JARRO</t>
  </si>
  <si>
    <t>ALULLAIN</t>
  </si>
  <si>
    <t>CONSEJO COMUNITARIO MAYOR DE LAS COMUNIDADES NEGRAS DEL RÍO PEPÉ "CONCOMARPE"</t>
  </si>
  <si>
    <t>BOCANAS DE LUZON</t>
  </si>
  <si>
    <t>ALUVOTORIO</t>
  </si>
  <si>
    <t>Nueva Alianza</t>
  </si>
  <si>
    <t>CONSEJO COMUNITARIO MAYOR DE NOVITA</t>
  </si>
  <si>
    <t>BOCAS DE HILARCO</t>
  </si>
  <si>
    <t>Nueva Esperanza</t>
  </si>
  <si>
    <t>CONSEJO COMUNITARIO MAYOR DE UNIÓN PANAMERICANA COCOMAUPA</t>
  </si>
  <si>
    <t>BOCAS DE KUMEJ</t>
  </si>
  <si>
    <t>CONSEJO COMUNITARIO MAYOR DE VILLA CONTO</t>
  </si>
  <si>
    <t>BOCAS DE PALMITA</t>
  </si>
  <si>
    <t>AMAICHON</t>
  </si>
  <si>
    <t>Piedras Bachichi</t>
  </si>
  <si>
    <t>CONSEJO comunitario MAYOR DEL ALTO SAN JUAN "ASOCASAN"</t>
  </si>
  <si>
    <t>BOCAS DE URE</t>
  </si>
  <si>
    <t>AMAICHON III</t>
  </si>
  <si>
    <t>Rescate Las Varas</t>
  </si>
  <si>
    <t xml:space="preserve">CONSEJO COMUNITARIO MAYOR DEL BAJO ATRATO </t>
  </si>
  <si>
    <t>BOCAS DEL TETUAN</t>
  </si>
  <si>
    <t>AMAICLE</t>
  </si>
  <si>
    <t>Sivirú</t>
  </si>
  <si>
    <t>CONSEJO COMUNITARIO MAYOR DEL MUNICIPIO DE JURADÓ</t>
  </si>
  <si>
    <t>BOCHOROMA BOCHOROMACITO</t>
  </si>
  <si>
    <t>Villa Grande</t>
  </si>
  <si>
    <t>CONSEJO COMUNITARIO NEGRA WILAURALILIA</t>
  </si>
  <si>
    <t>BOCHOROMA Y BOCHOROMACITO</t>
  </si>
  <si>
    <t>CONSEJO COMUNITARIO NELSON MANDELA</t>
  </si>
  <si>
    <t>BOCON BETULIA</t>
  </si>
  <si>
    <t>AMALINA</t>
  </si>
  <si>
    <t>CONSEJO COMUNITARIO ODEMAP MOSQUERA SUR</t>
  </si>
  <si>
    <t>BOSSA NAVARRO</t>
  </si>
  <si>
    <t>AMAMAMANA</t>
  </si>
  <si>
    <t>CONSEJO COMUNITARIO PALENQUE MONTE OSCURO</t>
  </si>
  <si>
    <t>BRISAS DE ATA</t>
  </si>
  <si>
    <t>CONSEJO COMUNITARIO PALENQUE RAIZES AFRICANAS</t>
  </si>
  <si>
    <t>BUCHADO AMPARRADO</t>
  </si>
  <si>
    <t>AMANADONA</t>
  </si>
  <si>
    <t xml:space="preserve">CONSEJO COMUNITARIO PANAMA </t>
  </si>
  <si>
    <t>BUENA VISTA</t>
  </si>
  <si>
    <t>AMANANA</t>
  </si>
  <si>
    <t>CONSEJO COMUNITARIO PANAMA DE ARAUCA</t>
  </si>
  <si>
    <t>BUENAVISTA</t>
  </si>
  <si>
    <t>AMANAVEN YARI</t>
  </si>
  <si>
    <t>CONSEJO COMUNITARIO PPOR EL DESARROLLO INTEGRAL DEL MPIO DE MURINDO</t>
  </si>
  <si>
    <t>BUENAVISTA MECHE</t>
  </si>
  <si>
    <t>AMAQUIMANA</t>
  </si>
  <si>
    <t>CONSEJO COMUNITARIO PRIMAVERA DEL QUINDIO</t>
  </si>
  <si>
    <t>BUENO MONTE</t>
  </si>
  <si>
    <t>AMARE</t>
  </si>
  <si>
    <t>CONSEJO COMUNITARIO PRO DEFENSA DEL RÍO TAPAJE</t>
  </si>
  <si>
    <t>BUENOS AIRES</t>
  </si>
  <si>
    <t>AMAREP</t>
  </si>
  <si>
    <t>CONSEJO COMUNITARIO PRO DEFENSA RIO TAPAJE</t>
  </si>
  <si>
    <t>BUENOS AIRES ABAJO</t>
  </si>
  <si>
    <t xml:space="preserve">CONSEJO COMUNITARIO PRODEFENSA-RIO TAPAJE -UNION Y LUCHA </t>
  </si>
  <si>
    <t>BUENOS AIRES NORTE EL CHUZO</t>
  </si>
  <si>
    <t>AMARIPA</t>
  </si>
  <si>
    <t>CONSEJO COMUNITARIO PROGRESO DEL RIO NERETE</t>
  </si>
  <si>
    <t>BUENOS AIRES SUR</t>
  </si>
  <si>
    <t>AMARRAICHON</t>
  </si>
  <si>
    <t>CONSEJO COMUNITARIO PUERTO GIRON</t>
  </si>
  <si>
    <t>BURUJON  O LA UNION SAN BERNARDO</t>
  </si>
  <si>
    <t>AMARRALIPA</t>
  </si>
  <si>
    <t>CONSEJO COMUNITARIO RESCATE LAS VARAS</t>
  </si>
  <si>
    <t>BUSINCHAMA</t>
  </si>
  <si>
    <t>AMARRALY</t>
  </si>
  <si>
    <t>CONSEJO COMUNITARIO RIO DE GUADUAS</t>
  </si>
  <si>
    <t>CABECERA MUNICIPAL</t>
  </si>
  <si>
    <t>AMASEIL(AMASSEN)</t>
  </si>
  <si>
    <t>CONSEJO COMUNITARIO SAN ANDRES DE USARAGA</t>
  </si>
  <si>
    <t>CABECERAS O PUERTO PIZARIO</t>
  </si>
  <si>
    <t>AMASIRARU</t>
  </si>
  <si>
    <t>CONSEJO COMUNITARIO SAN FRANCISCO DE ICHO</t>
  </si>
  <si>
    <t>CACAOTAL</t>
  </si>
  <si>
    <t>AMASPUGUOU</t>
  </si>
  <si>
    <t>CONSEJO COMUNITARIO SANTA LUCIA-JUPITER</t>
  </si>
  <si>
    <t xml:space="preserve">CACHACA 1 SECTOR PLAYA </t>
  </si>
  <si>
    <t>AMATUAOU</t>
  </si>
  <si>
    <t>CONSEJO COMUNITARIO SANTO DOMINGO</t>
  </si>
  <si>
    <t>CACHACA 2-PAINWASHI</t>
  </si>
  <si>
    <t>AMAURALIPA</t>
  </si>
  <si>
    <t>CONSEJO COMUNITARIO TABLON SALADO</t>
  </si>
  <si>
    <t>CACHICAMO</t>
  </si>
  <si>
    <t>AMAURE (BOCAS DEL MIRITI)</t>
  </si>
  <si>
    <t>CONSEJO COMUNITARIO UNION DE CUENCA ISAGUALPI</t>
  </si>
  <si>
    <t>CACHIVERA DE NARE</t>
  </si>
  <si>
    <t>CONSEJO COMUNITARIO UNIÓN RIO CHAGUI</t>
  </si>
  <si>
    <t>CACIQUE YAIMA</t>
  </si>
  <si>
    <t>CONSEJO COMUNITARIO UNIÓN RIO ROSARIO</t>
  </si>
  <si>
    <t>CACTUS</t>
  </si>
  <si>
    <t>CONSEJO COMUNITARIO UNION Y LUCHA DE LAS COMUNIDADES SAN JOSE Y LAS MERCEDES DEL CHARCO NARIÑO</t>
  </si>
  <si>
    <t>CAFÉ  PISAO</t>
  </si>
  <si>
    <t>AMBIKA PIJAO</t>
  </si>
  <si>
    <t>CONSEJO COMUNITARIO VEREDA SAN ANDRÉS</t>
  </si>
  <si>
    <t>CAICEDONIA</t>
  </si>
  <si>
    <t>CONSEJO COMUNITARIO VEREDAS UNIDAS POR UN BIEN COMÚN</t>
  </si>
  <si>
    <t>CAICEMAPA</t>
  </si>
  <si>
    <t>AMBORROMIA- SINU</t>
  </si>
  <si>
    <t>CONSEJO COMUNITARIO VEREDAS UNIDAS UN BIEN COMÚN</t>
  </si>
  <si>
    <t xml:space="preserve">CAIMAN NUEVO </t>
  </si>
  <si>
    <t>CONSEJO COMUNITARIO VILLA DEL RIO "COCVIR"</t>
  </si>
  <si>
    <t>CAIMANERO DE JAMPAPA</t>
  </si>
  <si>
    <t>AMENANI</t>
  </si>
  <si>
    <t>CONSEJO COMUNITARIO VILLA MARÍA DE PURRICHÁ</t>
  </si>
  <si>
    <t>CAIRONARE</t>
  </si>
  <si>
    <t>AMIA</t>
  </si>
  <si>
    <t>GRAN CONSEJO COMUNITARIO DEL RÍO SATINGA</t>
  </si>
  <si>
    <t>CAJAROS</t>
  </si>
  <si>
    <t>CAJON DE MACULE</t>
  </si>
  <si>
    <t>AMOYA LA VIRGINIA</t>
  </si>
  <si>
    <t>CALABACITO</t>
  </si>
  <si>
    <t>AMPARRADO</t>
  </si>
  <si>
    <t>SAN AGUSTIN DE MENBRILLAL</t>
  </si>
  <si>
    <t>CALAFITAS I</t>
  </si>
  <si>
    <t>AMPARRADO ALTO</t>
  </si>
  <si>
    <t>CALAFITAS II</t>
  </si>
  <si>
    <t>CALAN</t>
  </si>
  <si>
    <t>AMPARRADO GRANDE</t>
  </si>
  <si>
    <t>CALAPENA</t>
  </si>
  <si>
    <t>AMPARRADO MEDIO</t>
  </si>
  <si>
    <t>CALARA SAN MARTIN</t>
  </si>
  <si>
    <t>AMPARRADO POPALITO</t>
  </si>
  <si>
    <t>CALARCA</t>
  </si>
  <si>
    <t>AMPUITA</t>
  </si>
  <si>
    <t>CALATA</t>
  </si>
  <si>
    <t>AMUCHEN</t>
  </si>
  <si>
    <t>CALATAINS</t>
  </si>
  <si>
    <t>AMUCHISHIGOU</t>
  </si>
  <si>
    <t>CALAUNE</t>
  </si>
  <si>
    <t>AMUCHISOU</t>
  </si>
  <si>
    <t>CALDERAS</t>
  </si>
  <si>
    <t>AMUCHISSHOU</t>
  </si>
  <si>
    <t>CALENTURAS</t>
  </si>
  <si>
    <t>AMUCHIWO</t>
  </si>
  <si>
    <t>CALETAMANA</t>
  </si>
  <si>
    <t>AMUCHIWOU</t>
  </si>
  <si>
    <t>CALI-BARRANQUILLA</t>
  </si>
  <si>
    <t>AMUE CHENEBO</t>
  </si>
  <si>
    <t>CALLE DEL MEDIO</t>
  </si>
  <si>
    <t>AMUKOU</t>
  </si>
  <si>
    <t>CALLE LARGA</t>
  </si>
  <si>
    <t>AMULAMANA</t>
  </si>
  <si>
    <t>CALLE RALITA</t>
  </si>
  <si>
    <t>AMULLUAU</t>
  </si>
  <si>
    <t>CALLE SANTA ROSA - RIO SAIJA</t>
  </si>
  <si>
    <t>AMURRUGUAYA</t>
  </si>
  <si>
    <t>CAMAINKIBO - INGA KICHWA</t>
  </si>
  <si>
    <t>AMURRURU</t>
  </si>
  <si>
    <t>CAMARITAGUA</t>
  </si>
  <si>
    <t>AMURULUBA</t>
  </si>
  <si>
    <t>CAMENTSA BIYA</t>
  </si>
  <si>
    <t>CAMINEMCHA DEL QUINDIO</t>
  </si>
  <si>
    <t>AMUSHICHOW</t>
  </si>
  <si>
    <t>CAMINO REAL</t>
  </si>
  <si>
    <t>AMUSHICHOW (AMUSHISHOU), ZONA VIA DE LA TETA</t>
  </si>
  <si>
    <t>CAMPAMENTO</t>
  </si>
  <si>
    <t>AMUSUCHON</t>
  </si>
  <si>
    <t>CAMPANA</t>
  </si>
  <si>
    <t>AMUTCAT - SOLOUP</t>
  </si>
  <si>
    <t>CAMPO ALEGRE</t>
  </si>
  <si>
    <t>AMUTKOU</t>
  </si>
  <si>
    <t xml:space="preserve">CAMPO BELLO AWA </t>
  </si>
  <si>
    <t xml:space="preserve">CAMPO BELLO PASTOS </t>
  </si>
  <si>
    <t>CAMPO FLORIDO</t>
  </si>
  <si>
    <t>ANAKIMANA</t>
  </si>
  <si>
    <t>CAMPO HERRERA</t>
  </si>
  <si>
    <t>ANAPO</t>
  </si>
  <si>
    <t>CAMPO LAS MIRELLAS</t>
  </si>
  <si>
    <t>ANARALITO NUEVO</t>
  </si>
  <si>
    <t>CAMPOALEGRE</t>
  </si>
  <si>
    <t>ANARIPA</t>
  </si>
  <si>
    <t xml:space="preserve">CAMPOALEGRE </t>
  </si>
  <si>
    <t>ANASU</t>
  </si>
  <si>
    <t>CAMPOALEGRE DEL AFILADOR</t>
  </si>
  <si>
    <t>ANAY</t>
  </si>
  <si>
    <t>CAMPOALEGRE Y RIPIALITO</t>
  </si>
  <si>
    <t>CAMPOMANA</t>
  </si>
  <si>
    <t>ANDABU</t>
  </si>
  <si>
    <t>CAMPUMANA</t>
  </si>
  <si>
    <t>CANAL DEL DIEZ</t>
  </si>
  <si>
    <t>ANDES RECUPERACION</t>
  </si>
  <si>
    <t>CANALY VENTA QUEMADA</t>
  </si>
  <si>
    <t>ANDEUDO</t>
  </si>
  <si>
    <t>CANANAMA</t>
  </si>
  <si>
    <t>ANDOQUE DE ADUCHE</t>
  </si>
  <si>
    <t>CANDELARIA</t>
  </si>
  <si>
    <t>ANEKIMANA</t>
  </si>
  <si>
    <t>CANDILEJAS</t>
  </si>
  <si>
    <t>ANERRETAMANOC</t>
  </si>
  <si>
    <t>CANIME</t>
  </si>
  <si>
    <t>CANOAS</t>
  </si>
  <si>
    <t>ANGELITO</t>
  </si>
  <si>
    <t>CAÑA</t>
  </si>
  <si>
    <t>ANGOSTURA</t>
  </si>
  <si>
    <t>CAÑA BRAVA</t>
  </si>
  <si>
    <t xml:space="preserve">CAÑA BRAVITA </t>
  </si>
  <si>
    <t>ANGRITAMANA</t>
  </si>
  <si>
    <t>CAÑA LARGA</t>
  </si>
  <si>
    <t>ANNAMANA</t>
  </si>
  <si>
    <t>CAÑAVERAL</t>
  </si>
  <si>
    <t>ANNEKISHIMANA</t>
  </si>
  <si>
    <t xml:space="preserve">CAÑAVERALES ANTADO </t>
  </si>
  <si>
    <t>CAÑO BACHACO</t>
  </si>
  <si>
    <t>ANSHIRRU</t>
  </si>
  <si>
    <t>CAÑO CHOCON</t>
  </si>
  <si>
    <t>ANTADO LLANOGORDO</t>
  </si>
  <si>
    <t xml:space="preserve">CAÑO CLARO </t>
  </si>
  <si>
    <t>ANTADO- MANSO</t>
  </si>
  <si>
    <t>CAÑO GUARIPA</t>
  </si>
  <si>
    <t>ANTADOCITO - PANTANOS</t>
  </si>
  <si>
    <t>CAÑO JABON</t>
  </si>
  <si>
    <t>ANTESHIROU</t>
  </si>
  <si>
    <t>CAÑO LA HORMIGA</t>
  </si>
  <si>
    <t>ANTIA</t>
  </si>
  <si>
    <t>CAÑO MESETAS - DAGUA Y MURCIELAGO</t>
  </si>
  <si>
    <t>ANTOLINO</t>
  </si>
  <si>
    <t>CAÑO NEGRO</t>
  </si>
  <si>
    <t>ANTOMASOMANA</t>
  </si>
  <si>
    <t>CAÑO OVEJAS (BETANIA-COROCITO)</t>
  </si>
  <si>
    <t>ANTUMIADO</t>
  </si>
  <si>
    <t>CAÑO PADILLA</t>
  </si>
  <si>
    <t>ANUACHON</t>
  </si>
  <si>
    <t>CAÑO SECO</t>
  </si>
  <si>
    <t>ANUACHON JULIAKAT</t>
  </si>
  <si>
    <t>CAÑOMOMO LOMAPRIETA</t>
  </si>
  <si>
    <t>CAPCHIMANA</t>
  </si>
  <si>
    <t>ANUAPA</t>
  </si>
  <si>
    <t>CAPCHIRMANA</t>
  </si>
  <si>
    <t>ANUATACA</t>
  </si>
  <si>
    <t>CAPIRRA</t>
  </si>
  <si>
    <t>ANUCPALAOU</t>
  </si>
  <si>
    <t>CAQUIONA</t>
  </si>
  <si>
    <t>ANUGUAPAA</t>
  </si>
  <si>
    <t>CARACOL</t>
  </si>
  <si>
    <t>ANULUPAA</t>
  </si>
  <si>
    <t>CARACOLI</t>
  </si>
  <si>
    <t>ANUO (ANOU)</t>
  </si>
  <si>
    <t>CARANACOA YURI -LAGUNA MOROCOTO</t>
  </si>
  <si>
    <t>ANURULU-ANURRERU-ZONA CABO DE LA VELA-CORREGIMIENTO CABO DE LA VELA</t>
  </si>
  <si>
    <t>CARI CARI</t>
  </si>
  <si>
    <t>CARI CARI 2</t>
  </si>
  <si>
    <t>ANUWOU</t>
  </si>
  <si>
    <t>CARIÑITO</t>
  </si>
  <si>
    <t>APALASCHON</t>
  </si>
  <si>
    <t>CARLOSAMA</t>
  </si>
  <si>
    <t>APALASTHU</t>
  </si>
  <si>
    <t>CARPINTERO  PALOMAS</t>
  </si>
  <si>
    <t>APAMANA</t>
  </si>
  <si>
    <t>CARRACARRAICHON</t>
  </si>
  <si>
    <t>APAÑAPA</t>
  </si>
  <si>
    <t>CARRAIPIA*</t>
  </si>
  <si>
    <t>CARRANZO</t>
  </si>
  <si>
    <t>APARTADO</t>
  </si>
  <si>
    <t>CARRAPATAMANA</t>
  </si>
  <si>
    <t>APATALAIN ( ZONA WIMPESHI)</t>
  </si>
  <si>
    <t>CARRAYCIRA</t>
  </si>
  <si>
    <t>APCHETCA</t>
  </si>
  <si>
    <t>CARRETAL</t>
  </si>
  <si>
    <t>APEURRURUWOU</t>
  </si>
  <si>
    <t>CARRETAMANA</t>
  </si>
  <si>
    <t>APONAJASHI</t>
  </si>
  <si>
    <t>CARRIZAL</t>
  </si>
  <si>
    <t>CARTAMA</t>
  </si>
  <si>
    <t>APOTORIPA</t>
  </si>
  <si>
    <t>CASISCAT</t>
  </si>
  <si>
    <t>APUHA</t>
  </si>
  <si>
    <t>CASTAÑAL</t>
  </si>
  <si>
    <t>CASTILLA ANGOSTURAS</t>
  </si>
  <si>
    <t>APUSHANAIPA</t>
  </si>
  <si>
    <t>CASTILLA ANONALES</t>
  </si>
  <si>
    <t>ARACHE</t>
  </si>
  <si>
    <t>CASTILLERAL</t>
  </si>
  <si>
    <t>ARAGUATO</t>
  </si>
  <si>
    <t>CASUSHIMANA</t>
  </si>
  <si>
    <t>ARAMACHON</t>
  </si>
  <si>
    <t>CASUTAREN</t>
  </si>
  <si>
    <t>ARANAIPA</t>
  </si>
  <si>
    <t>CASUTO</t>
  </si>
  <si>
    <t>ARANGUANSIRA</t>
  </si>
  <si>
    <t>CATUFA</t>
  </si>
  <si>
    <t>ARAPAREN</t>
  </si>
  <si>
    <t>CAUCAPAPUNGO-FLORESTA</t>
  </si>
  <si>
    <t>ARAPATIRA</t>
  </si>
  <si>
    <t>CAUROMA (CERRO TACON)</t>
  </si>
  <si>
    <t>ARAPOURE</t>
  </si>
  <si>
    <t>CAYO DE LA CRUZ</t>
  </si>
  <si>
    <t>ARAPU</t>
  </si>
  <si>
    <t>CECILIA COCHA</t>
  </si>
  <si>
    <t>ARAPU- ZONA ZUKARAMANA</t>
  </si>
  <si>
    <t>CEDRALES PERALONSO</t>
  </si>
  <si>
    <t>CEIEWA</t>
  </si>
  <si>
    <t>ARARA CAÑO PACA - ZONA AZATIAC</t>
  </si>
  <si>
    <t>CEIWACA</t>
  </si>
  <si>
    <t>ARARA CUDUYARI- ZONA UDIC</t>
  </si>
  <si>
    <t>CEMENTAMANA</t>
  </si>
  <si>
    <t>ARARA-BACATI -CARURU Y LAGOS DE JAMAICURU</t>
  </si>
  <si>
    <t>CENTRAL DE ASENTAMIENTOS INDIGENAS( KWE'SX YU KIWE)</t>
  </si>
  <si>
    <t>CENTRO ALEGRE</t>
  </si>
  <si>
    <t>ARARRU</t>
  </si>
  <si>
    <t>CENTRO AZUL</t>
  </si>
  <si>
    <t>ARASHOURI</t>
  </si>
  <si>
    <t>CENTRO MIRAFLORES</t>
  </si>
  <si>
    <t>ARATOCBARI</t>
  </si>
  <si>
    <t>CENTROAMERICA</t>
  </si>
  <si>
    <t>CERRITO BONGO</t>
  </si>
  <si>
    <t>ARAYAD</t>
  </si>
  <si>
    <t>CERRITO DE LA PALMA</t>
  </si>
  <si>
    <t>AREMASAHIN</t>
  </si>
  <si>
    <t>CERRITO DEL TAMARINDO</t>
  </si>
  <si>
    <t>AREMASAHIN (MASPARA)</t>
  </si>
  <si>
    <t>CERRO DE HATONUEVO</t>
  </si>
  <si>
    <t>AREMASAIN</t>
  </si>
  <si>
    <t>CERRO DE PAJA</t>
  </si>
  <si>
    <t>AREMASAYN</t>
  </si>
  <si>
    <t>CERRO GUADUA</t>
  </si>
  <si>
    <t>CERRO PERALTA</t>
  </si>
  <si>
    <t>CERRO TIJERAS</t>
  </si>
  <si>
    <t>CERRODEO (2 comunidades)</t>
  </si>
  <si>
    <t>CEXCULUMANA</t>
  </si>
  <si>
    <t>ARIACHON</t>
  </si>
  <si>
    <t>CHACHAJO</t>
  </si>
  <si>
    <t>ARIEIPA</t>
  </si>
  <si>
    <t>CHAGPIEN TORDO</t>
  </si>
  <si>
    <t>ARIEIPA - VISTA HERMOSA</t>
  </si>
  <si>
    <t>CHAGUI, CHIMBUZA, VEGAS, SAN ANTONIO,CANDIYAS, QUELBI, NALBU, BALSAL, BAJO NEMBI Y CHAPILAL CIMARRON</t>
  </si>
  <si>
    <t>ARIJUNOU</t>
  </si>
  <si>
    <t>CHALUAYACO</t>
  </si>
  <si>
    <t>ARIMEP</t>
  </si>
  <si>
    <t>CHANUL</t>
  </si>
  <si>
    <t>ARIPANTU (ZONA TAPARAJIN)</t>
  </si>
  <si>
    <t>CHAPARRAL Y BARRONEGRO</t>
  </si>
  <si>
    <t>ARIPAYA</t>
  </si>
  <si>
    <t xml:space="preserve">CHAPINERO LOANY TOY </t>
  </si>
  <si>
    <t>ARITAIMANA</t>
  </si>
  <si>
    <t>CHAQUENODA</t>
  </si>
  <si>
    <t>CHAQUIRA</t>
  </si>
  <si>
    <t>ARITAYEN</t>
  </si>
  <si>
    <t>CHARCO CAIMAN</t>
  </si>
  <si>
    <t>ARIUNAMANA</t>
  </si>
  <si>
    <t>CHENCHE AGUA FRIA</t>
  </si>
  <si>
    <t>ARIWO</t>
  </si>
  <si>
    <t>CHENCHE AMAYARCO</t>
  </si>
  <si>
    <t>ARIZA (BRIGIDO)- RIO VERDE</t>
  </si>
  <si>
    <t>CHENCHE ANGOSTURA</t>
  </si>
  <si>
    <t>ARPUZAULIA</t>
  </si>
  <si>
    <t>CHENCHE ASOLEADOS</t>
  </si>
  <si>
    <t>CHENCHE ASOLEADOS- EL VERGEL</t>
  </si>
  <si>
    <t>ARRADO</t>
  </si>
  <si>
    <t>CHENCHE BALSILLAS</t>
  </si>
  <si>
    <t>ARRAIPA</t>
  </si>
  <si>
    <t>CHENCHE BUENAVISTA</t>
  </si>
  <si>
    <t>CHENCHE BUENOS AIRES INDEPENDIENTE</t>
  </si>
  <si>
    <t>ARRARAT</t>
  </si>
  <si>
    <t>CHENCHE BUENOS AIRES TRADICIONAL</t>
  </si>
  <si>
    <t>CHENCHE MEDIA LUNA</t>
  </si>
  <si>
    <t>ARRONSHI</t>
  </si>
  <si>
    <t>CHENCHE SOCORRO  LOS GUAYABOS</t>
  </si>
  <si>
    <t>ARROYO DEL MEDIO</t>
  </si>
  <si>
    <t>CHENCHE TUNARCO</t>
  </si>
  <si>
    <t>ARROYO LA ESPERANZA</t>
  </si>
  <si>
    <t>CHENCHE ZARAGOZA</t>
  </si>
  <si>
    <t>ARROYO LIMON</t>
  </si>
  <si>
    <t>CHICHISHI</t>
  </si>
  <si>
    <t>ARRUREIRAIN (ARRUERAIN), ZONA BAHIA HONDA</t>
  </si>
  <si>
    <t>CHICHITUY</t>
  </si>
  <si>
    <t>ARRUTKAJUI</t>
  </si>
  <si>
    <t>CHICUAMBE LAS BRISAS</t>
  </si>
  <si>
    <t>ARUANASPA ZONA PUNTA ESPADA CORREGIMIENTO PUNTA ESPADA</t>
  </si>
  <si>
    <t>CHIDIMA TOLO</t>
  </si>
  <si>
    <t>ARUATAPAIN, ZONA BAHIA HONDA</t>
  </si>
  <si>
    <t>CHIGORODO MEMBA</t>
  </si>
  <si>
    <t>ARUWANAPA</t>
  </si>
  <si>
    <t>CHIGUIRO</t>
  </si>
  <si>
    <t>ARWERRAIN</t>
  </si>
  <si>
    <t>CHIITEN</t>
  </si>
  <si>
    <t>ASABARINGCAYRA</t>
  </si>
  <si>
    <t>CHILES</t>
  </si>
  <si>
    <t>ASAHINAPO</t>
  </si>
  <si>
    <t>CHIMBAGAL</t>
  </si>
  <si>
    <t>ASAJANNANA</t>
  </si>
  <si>
    <t>CHIMBORAZO</t>
  </si>
  <si>
    <t>CHiMILA DE SAN ANGEL (ISSA ORISTUNA)</t>
  </si>
  <si>
    <t>ASIJUSHEIN</t>
  </si>
  <si>
    <t>CHIMURRO Y NENDO</t>
  </si>
  <si>
    <t>ASOCIACION NATIVA</t>
  </si>
  <si>
    <t>CHINAS</t>
  </si>
  <si>
    <t>ASUJAMANA</t>
  </si>
  <si>
    <t>CHINGUIRITO MIRA</t>
  </si>
  <si>
    <t>CHINU URBANO</t>
  </si>
  <si>
    <t>CHIQUINIMA</t>
  </si>
  <si>
    <t>ATACHONCAT</t>
  </si>
  <si>
    <t>CHIRIYUCA</t>
  </si>
  <si>
    <t>ATAIN ZONA DE CERRO DE TETA</t>
  </si>
  <si>
    <t>CHOCHO</t>
  </si>
  <si>
    <t>ATAKAT</t>
  </si>
  <si>
    <t>CHOLOISIRA</t>
  </si>
  <si>
    <t>ATAMANA</t>
  </si>
  <si>
    <t>CHOLOLOBO  MATATU</t>
  </si>
  <si>
    <t>ATANQUE</t>
  </si>
  <si>
    <t>CHONARA HUENA</t>
  </si>
  <si>
    <t>ATAP</t>
  </si>
  <si>
    <t xml:space="preserve">CHONTADURAL CAÑERO </t>
  </si>
  <si>
    <t>ATAPUP</t>
  </si>
  <si>
    <t>CHOROMANDO ALTO Y MEDIO</t>
  </si>
  <si>
    <t>ATATOW</t>
  </si>
  <si>
    <t>CHORRILLO</t>
  </si>
  <si>
    <t>ATAURAI-UWAIN-ZIZIRU</t>
  </si>
  <si>
    <t>CHUPUNDUN</t>
  </si>
  <si>
    <t>ATAURAPUOU-JARARAPUT-KEMIRRAPA-KUREPA</t>
  </si>
  <si>
    <t>CHURRASIT</t>
  </si>
  <si>
    <t>ATAUSI CHUPADERO</t>
  </si>
  <si>
    <t>CHUSCAL Y TUGURIDOCITO</t>
  </si>
  <si>
    <t>ATNAMANA</t>
  </si>
  <si>
    <t>CIBARIZA</t>
  </si>
  <si>
    <t>CIENAGUITA</t>
  </si>
  <si>
    <t>ATPANAJAKI</t>
  </si>
  <si>
    <t>CIMARRONA ALTA</t>
  </si>
  <si>
    <t>ATPANAKULU</t>
  </si>
  <si>
    <t>CLESIALA</t>
  </si>
  <si>
    <t>ATPANAPOU</t>
  </si>
  <si>
    <t>COAYARE EL COCO</t>
  </si>
  <si>
    <t>ATPANASITA</t>
  </si>
  <si>
    <t>COCALITO</t>
  </si>
  <si>
    <t>ATUNALAIN</t>
  </si>
  <si>
    <t>COCANA</t>
  </si>
  <si>
    <t>ATUNIS</t>
  </si>
  <si>
    <t>COCHORRETAMANA</t>
  </si>
  <si>
    <t>ATUNOLOWOU</t>
  </si>
  <si>
    <t>COFRADIA</t>
  </si>
  <si>
    <t>ATUNOUT</t>
  </si>
  <si>
    <t>COHETANDO</t>
  </si>
  <si>
    <t>ATURAIMPA</t>
  </si>
  <si>
    <t>COLIMBA</t>
  </si>
  <si>
    <t>ATURRUPCHON</t>
  </si>
  <si>
    <t>COLONUTSU</t>
  </si>
  <si>
    <t>ATUTULI</t>
  </si>
  <si>
    <t>COLOYA</t>
  </si>
  <si>
    <t>COMERCIO</t>
  </si>
  <si>
    <t>AULAWOU</t>
  </si>
  <si>
    <t>COMEYAFU</t>
  </si>
  <si>
    <t>AURARIA</t>
  </si>
  <si>
    <t>COMUNIDAD EMBERA CHAMI</t>
  </si>
  <si>
    <t>AUYAMA</t>
  </si>
  <si>
    <t>COMUNIDAD MUISCA</t>
  </si>
  <si>
    <t>AUYLASAT</t>
  </si>
  <si>
    <t xml:space="preserve">COMUNIDAD URBANA </t>
  </si>
  <si>
    <t>CONCORDIA</t>
  </si>
  <si>
    <t>CONDAGUA</t>
  </si>
  <si>
    <t>AWA DE CALVI</t>
  </si>
  <si>
    <t>CONSARA-MECAYA</t>
  </si>
  <si>
    <t>CONTENTO</t>
  </si>
  <si>
    <t>COPE DEL RIO INGARA</t>
  </si>
  <si>
    <t>CORAL</t>
  </si>
  <si>
    <t>CORIBI BEDADO</t>
  </si>
  <si>
    <t>AWALIBA</t>
  </si>
  <si>
    <t>COROCITO - YOPALITO-WACOYO</t>
  </si>
  <si>
    <t>AWALIBA CENTRAL</t>
  </si>
  <si>
    <t>COROCORO</t>
  </si>
  <si>
    <t>AWARRAISI (AWARRASI) - JARRIAPANA ZONA TAPARAJAIN</t>
  </si>
  <si>
    <t>COROPOYA</t>
  </si>
  <si>
    <t>AWAYAJAURI</t>
  </si>
  <si>
    <t>COROZAL TAPAOJO</t>
  </si>
  <si>
    <t>AWIRIBO</t>
  </si>
  <si>
    <t>CORRAL DE SAN LUIS</t>
  </si>
  <si>
    <t>AYATUINA</t>
  </si>
  <si>
    <t>COSTA DE ORO</t>
  </si>
  <si>
    <t>COUCHAMANA</t>
  </si>
  <si>
    <t>COYARCO</t>
  </si>
  <si>
    <t>BABILONIA</t>
  </si>
  <si>
    <t>CRISTALINA II</t>
  </si>
  <si>
    <t>BACAO</t>
  </si>
  <si>
    <t xml:space="preserve">CRISTIANIA </t>
  </si>
  <si>
    <t>BACATI ARARA</t>
  </si>
  <si>
    <t>CRUCITA LA VIRGINIA</t>
  </si>
  <si>
    <t>BACATI- ZONA ASATAV</t>
  </si>
  <si>
    <t>CRUZ CHIQUITA</t>
  </si>
  <si>
    <t>BACHACO</t>
  </si>
  <si>
    <t>CRUZ DE MAYO</t>
  </si>
  <si>
    <t>CRUZ DEL BEQUE</t>
  </si>
  <si>
    <t>BACHAQUERO</t>
  </si>
  <si>
    <t>CUAIQUER INTEGRADO LA MILAGROSA</t>
  </si>
  <si>
    <t>CUAMBI-YASLAMBI</t>
  </si>
  <si>
    <t>BACHIRA</t>
  </si>
  <si>
    <t>CUARARAIKIOC</t>
  </si>
  <si>
    <t>BACORA</t>
  </si>
  <si>
    <t xml:space="preserve">CUASBIL-LA FALDADA </t>
  </si>
  <si>
    <t>BACUBOQUIRA</t>
  </si>
  <si>
    <t xml:space="preserve">CUASCUABI-PALDUBI </t>
  </si>
  <si>
    <t>BACURI</t>
  </si>
  <si>
    <t>CUATRO BOCAS</t>
  </si>
  <si>
    <t>BAHIA HONDITA</t>
  </si>
  <si>
    <t>CUATRO DE NOVIEMBRE</t>
  </si>
  <si>
    <t>BAHIA HONDITA No2</t>
  </si>
  <si>
    <t>CUATRO VIENTOS</t>
  </si>
  <si>
    <t>BAJALEY</t>
  </si>
  <si>
    <t>CUCHARO SAN ANTONIO</t>
  </si>
  <si>
    <t>BAJO CACERES (HOY KIPARA)</t>
  </si>
  <si>
    <t xml:space="preserve">CUCHILLA PALMAR </t>
  </si>
  <si>
    <t>BAJO CARDOZO</t>
  </si>
  <si>
    <t>CUENCA DEL RIO GUABAS</t>
  </si>
  <si>
    <t>CUENCA MEDIA Y ALTA DEL RIO INIRIDA</t>
  </si>
  <si>
    <t>BAJO CHICHITO (ZONA 1)</t>
  </si>
  <si>
    <t>CUEVA LOCA</t>
  </si>
  <si>
    <t>BAJO CHUSPIZACHA</t>
  </si>
  <si>
    <t>CUEVEJENTA</t>
  </si>
  <si>
    <t>BAJO CURRIPIPI (ZONA 1)</t>
  </si>
  <si>
    <t>CUILOTO II</t>
  </si>
  <si>
    <t>CUIVA-CAÑO VIEJO</t>
  </si>
  <si>
    <t>CUMARAL GUAMUCO</t>
  </si>
  <si>
    <t>CUMBAL</t>
  </si>
  <si>
    <t>CURARE-LOS INGLESES</t>
  </si>
  <si>
    <t>CUSAY O LA COLORADA</t>
  </si>
  <si>
    <t>CUSINAMANA</t>
  </si>
  <si>
    <t>BAJO RIO GRANDE</t>
  </si>
  <si>
    <t>CUSUMBE -  AGUA BLANCA</t>
  </si>
  <si>
    <t>CXAYU'CE FIW</t>
  </si>
  <si>
    <t>BAJO SANTA HELENA</t>
  </si>
  <si>
    <t>CXHAB WALA LUUCX (BELLO HORIZONTE)</t>
  </si>
  <si>
    <t>BALERRUMANA</t>
  </si>
  <si>
    <t>DACHI AGORE DRUA (ES LA MISMA COMUNIDAD EMBERA CHAMI CAMNEMCHA DEL QUINDIO)</t>
  </si>
  <si>
    <t>BALISHITAO</t>
  </si>
  <si>
    <t>DACHI DRUA</t>
  </si>
  <si>
    <t>BALLENA</t>
  </si>
  <si>
    <t>DACHI DRUA MUNDI</t>
  </si>
  <si>
    <t>DAMASCO VIDES</t>
  </si>
  <si>
    <t>DEARADE - BIAKIRUDE</t>
  </si>
  <si>
    <t>DIAMANTE</t>
  </si>
  <si>
    <t>DIMAS O´NEL MAJIN</t>
  </si>
  <si>
    <t>DIVIDIVI</t>
  </si>
  <si>
    <t>DO IMAMA TUMA Y BELLA LUZ</t>
  </si>
  <si>
    <t>DOBIDA DOGIBI</t>
  </si>
  <si>
    <t>BANGAÑITA</t>
  </si>
  <si>
    <t>DOCORDO BALSALITO</t>
  </si>
  <si>
    <t>DOKERAZAVI</t>
  </si>
  <si>
    <t>BAQUIRO</t>
  </si>
  <si>
    <t>DOMINICO-LONDOÑO-APARTADO</t>
  </si>
  <si>
    <t>BARATUDO</t>
  </si>
  <si>
    <t>DOMO PLANAS</t>
  </si>
  <si>
    <t>BARBACOA</t>
  </si>
  <si>
    <t xml:space="preserve">DOMO PLANAS </t>
  </si>
  <si>
    <t>DOQUERA</t>
  </si>
  <si>
    <t>BARRANCA</t>
  </si>
  <si>
    <t>DOS QUEBRADAS</t>
  </si>
  <si>
    <t>BARRANCAS</t>
  </si>
  <si>
    <t>DOUJURAVIDA</t>
  </si>
  <si>
    <t xml:space="preserve">DOXURA </t>
  </si>
  <si>
    <t>BARRANCO COLORADO</t>
  </si>
  <si>
    <t>DOYARE CENTRO</t>
  </si>
  <si>
    <t>BARRANCO COLORADO-ZONA ACURIS</t>
  </si>
  <si>
    <t>DOYARE PORVENIR</t>
  </si>
  <si>
    <t>BARRANCO COLORADO-ZONA UDIC</t>
  </si>
  <si>
    <t>DOYARE RECRISTO</t>
  </si>
  <si>
    <t>BARRANCO TIGRE</t>
  </si>
  <si>
    <t>DRUA DO ( PORTALES DEL RIO)</t>
  </si>
  <si>
    <t>EBANO TACANAL</t>
  </si>
  <si>
    <t>BARRANQUILLA</t>
  </si>
  <si>
    <t>ECCHAMANA</t>
  </si>
  <si>
    <t>EGUA-GUARIACANA</t>
  </si>
  <si>
    <t>BARRANQUITA</t>
  </si>
  <si>
    <t>EL AHUMAO</t>
  </si>
  <si>
    <t>BARRANQUITO</t>
  </si>
  <si>
    <t>EL ARROYO</t>
  </si>
  <si>
    <t>BARRIO INAYA - ZONA OZCIMI</t>
  </si>
  <si>
    <t>EL BANCO</t>
  </si>
  <si>
    <t>BARRIO URANIA ZONA OZCIMI</t>
  </si>
  <si>
    <t>EL BARSAL</t>
  </si>
  <si>
    <t>BARRO BLANCO</t>
  </si>
  <si>
    <t>EL BOLAO-LAS ESTANCIAS</t>
  </si>
  <si>
    <t>EL BRILLANTE LA BALASTRERA</t>
  </si>
  <si>
    <t>BARROSA</t>
  </si>
  <si>
    <t>EL BRILLANTE NORTE</t>
  </si>
  <si>
    <t>EL BUGRE</t>
  </si>
  <si>
    <t>EL CAMPANO DE LOS INDIOS</t>
  </si>
  <si>
    <t>EL CARITO</t>
  </si>
  <si>
    <t>EL CARMEN DE PETACA</t>
  </si>
  <si>
    <t>BATROCTRORA</t>
  </si>
  <si>
    <t>EL CEDRITO</t>
  </si>
  <si>
    <t xml:space="preserve">EL CEDRO, LAS PEÑAS, LA BRAVA, PILVI Y LA PINTADA </t>
  </si>
  <si>
    <t>BEBOQUIRA</t>
  </si>
  <si>
    <t>EL CHARCON</t>
  </si>
  <si>
    <t>EL CHORRO</t>
  </si>
  <si>
    <t>BEDO PIÑALES (BEDO ENCANTO)</t>
  </si>
  <si>
    <t>EL COLORADO</t>
  </si>
  <si>
    <t>BEGUIDO - ESMERALDA</t>
  </si>
  <si>
    <t>EL CONSEJO</t>
  </si>
  <si>
    <t>BEJUCAL</t>
  </si>
  <si>
    <t>EL CONTENTO</t>
  </si>
  <si>
    <t>BEKERA</t>
  </si>
  <si>
    <t>EL CORRAL</t>
  </si>
  <si>
    <t>EL CRUCERO</t>
  </si>
  <si>
    <t>EL DANUBIO - NASA KWUMA TE'WESX</t>
  </si>
  <si>
    <t>EL DELIRIO</t>
  </si>
  <si>
    <t>BELEN ARARA</t>
  </si>
  <si>
    <t>EL DESCANSO</t>
  </si>
  <si>
    <t>EL DIECIOCHO</t>
  </si>
  <si>
    <t>BELEN DE INAMBU-ZONA AZATIAC</t>
  </si>
  <si>
    <t>EL DIVIDIVI</t>
  </si>
  <si>
    <t>BELEN TAPARAL</t>
  </si>
  <si>
    <t>EL DOCE O QUEBRADA BORBOLLON</t>
  </si>
  <si>
    <t>BELLA ISLA</t>
  </si>
  <si>
    <t xml:space="preserve">EL DUYA </t>
  </si>
  <si>
    <t>BELLA LUZ</t>
  </si>
  <si>
    <t>EL ESCOBAL</t>
  </si>
  <si>
    <t>EL ESPINGO</t>
  </si>
  <si>
    <t>EL ESTERO</t>
  </si>
  <si>
    <t>BELLAVISTA (SECTOR TOLIMA)</t>
  </si>
  <si>
    <t>EL FIERA</t>
  </si>
  <si>
    <t>BELLAVISTA DE ABIYU - AATIZOT</t>
  </si>
  <si>
    <t>EL FLORAL</t>
  </si>
  <si>
    <t>BELLAVISTA DEL TUY-ZONA AATIVAM</t>
  </si>
  <si>
    <t>EL FLORAL TRADICIONAL</t>
  </si>
  <si>
    <t>BELLAVISTA RECUPERACION</t>
  </si>
  <si>
    <t xml:space="preserve">EL GRAN SABALO </t>
  </si>
  <si>
    <t>BELLAVISTA Y UNION PITALITO</t>
  </si>
  <si>
    <t>EL GUAYABAL</t>
  </si>
  <si>
    <t>BELLO HORIZONTE</t>
  </si>
  <si>
    <t>EL HACHA</t>
  </si>
  <si>
    <t>EL HOYAL</t>
  </si>
  <si>
    <t>EL ITILLA</t>
  </si>
  <si>
    <t>EL JOPE</t>
  </si>
  <si>
    <t>BERLIN</t>
  </si>
  <si>
    <t>EL LIBANO</t>
  </si>
  <si>
    <t>BERLIN (PORONLIMANA)</t>
  </si>
  <si>
    <t>EL MACHETAZO Y EL CHUZO (HOY KIMA DRUA)</t>
  </si>
  <si>
    <t>EL MAIZAL</t>
  </si>
  <si>
    <t>BERROCAL</t>
  </si>
  <si>
    <t>EL MAMON</t>
  </si>
  <si>
    <t>BERROCAL - VITINA</t>
  </si>
  <si>
    <t>EL MANGO</t>
  </si>
  <si>
    <t>BERROCAL ISANA-ACURIS</t>
  </si>
  <si>
    <t>EL MANGUITO</t>
  </si>
  <si>
    <t>BERROCAL-ISANA</t>
  </si>
  <si>
    <t>EL MARTILLO</t>
  </si>
  <si>
    <t>EL MEDANO</t>
  </si>
  <si>
    <t>BETAINA</t>
  </si>
  <si>
    <t>EL MERCADO</t>
  </si>
  <si>
    <t>EL MORAL</t>
  </si>
  <si>
    <t>EL OASIS</t>
  </si>
  <si>
    <t>BIAKIDURE</t>
  </si>
  <si>
    <t>EL OSO</t>
  </si>
  <si>
    <t>BIRRINCHAO</t>
  </si>
  <si>
    <t>EL PALMAR</t>
  </si>
  <si>
    <t>BITOULOMANA</t>
  </si>
  <si>
    <t>EL PARAISO</t>
  </si>
  <si>
    <t>EL PATRON</t>
  </si>
  <si>
    <t>EL PEINE</t>
  </si>
  <si>
    <t>BOCA DE CATABRE</t>
  </si>
  <si>
    <t>EL PEÑON</t>
  </si>
  <si>
    <t>EL PIÑAL</t>
  </si>
  <si>
    <t>BOCA DE MINDO</t>
  </si>
  <si>
    <t>EL PITAL</t>
  </si>
  <si>
    <t>EL PORTAL</t>
  </si>
  <si>
    <t>BOCAS DE ARARA- ZONA ASATAV</t>
  </si>
  <si>
    <t>EL PORVENIR</t>
  </si>
  <si>
    <t>BOCAS DE ATACUARY</t>
  </si>
  <si>
    <t>EL PORVENIR LA BARRIALOSA</t>
  </si>
  <si>
    <t>EL PORVENIR LA RICA</t>
  </si>
  <si>
    <t>EL PRINCIPIO</t>
  </si>
  <si>
    <t>EL PROGRESO</t>
  </si>
  <si>
    <t>BOCAS DE TARAIRA</t>
  </si>
  <si>
    <t>EL PUY</t>
  </si>
  <si>
    <t>BOCAS DE UGA</t>
  </si>
  <si>
    <t>EL QUINCE</t>
  </si>
  <si>
    <t>EL REDENTOR DEL MARAÑONAL</t>
  </si>
  <si>
    <t>BOCAS DEL PIRA</t>
  </si>
  <si>
    <t>EL REFUGIO</t>
  </si>
  <si>
    <t>EL ROBLE</t>
  </si>
  <si>
    <t>BOCAS DEL YI-ASATRAIYUVA</t>
  </si>
  <si>
    <t>EL ROSAL</t>
  </si>
  <si>
    <t>EL ROSARIO DE PLAZA BONITA</t>
  </si>
  <si>
    <t>BOCOA QUERARI - ZONA ASATIQ</t>
  </si>
  <si>
    <t>EL ROSARIO, BELLAVISTA Y YUCATAN</t>
  </si>
  <si>
    <t>EL RUBY (INKAL AWA)</t>
  </si>
  <si>
    <t>BOCOTA</t>
  </si>
  <si>
    <t>EL SALADO</t>
  </si>
  <si>
    <t>BOGOTA</t>
  </si>
  <si>
    <t>EL SANDE</t>
  </si>
  <si>
    <t>BOGOTA CACHIVERA-ZONA OZCIMI</t>
  </si>
  <si>
    <t>EL SANTUARIO</t>
  </si>
  <si>
    <t>BONGO</t>
  </si>
  <si>
    <t>EL SENDERO</t>
  </si>
  <si>
    <t>BOPONE</t>
  </si>
  <si>
    <t>EL SILENCIO</t>
  </si>
  <si>
    <t>BOROBORO</t>
  </si>
  <si>
    <t>EL SUSPIRO RINCON EL SOCORRO</t>
  </si>
  <si>
    <t>EL TABLERO</t>
  </si>
  <si>
    <t>BOTOCHERRAIN</t>
  </si>
  <si>
    <t>EL TAMBO</t>
  </si>
  <si>
    <t>BOTOCOT</t>
  </si>
  <si>
    <t>EL TIGRE</t>
  </si>
  <si>
    <t>BOTOINCHON</t>
  </si>
  <si>
    <t>EL TRIUNFO</t>
  </si>
  <si>
    <t>BOTONEKA</t>
  </si>
  <si>
    <t>EL TURPIAL</t>
  </si>
  <si>
    <t>BOTONOMANA</t>
  </si>
  <si>
    <t xml:space="preserve">EL TURPIAL </t>
  </si>
  <si>
    <t>BOTOQUECIR-MURRAIMANA</t>
  </si>
  <si>
    <t>EL VEINTE, PLAYALTA Y EL NOVENTA</t>
  </si>
  <si>
    <t>BOYAHUAZU</t>
  </si>
  <si>
    <t>EL VEINTIUNO</t>
  </si>
  <si>
    <t>BOYORTAHO</t>
  </si>
  <si>
    <t>EL VENADO</t>
  </si>
  <si>
    <t>BOYSOCBI</t>
  </si>
  <si>
    <t>EL VERGEL</t>
  </si>
  <si>
    <t>BRASIL</t>
  </si>
  <si>
    <t>EL VIGIA</t>
  </si>
  <si>
    <t>BRIDICAYRA</t>
  </si>
  <si>
    <t>EL VOLAO</t>
  </si>
  <si>
    <t>EL ZAHINO-GUAYABITO MURIAYTUY</t>
  </si>
  <si>
    <t>BRISAS DE JABARO</t>
  </si>
  <si>
    <t>EL ZAMURO</t>
  </si>
  <si>
    <t>BRISAS DE UREUKA</t>
  </si>
  <si>
    <t>EMBERA DRUA</t>
  </si>
  <si>
    <t>BRUBATA</t>
  </si>
  <si>
    <t>EMBERA EPERARA DEL RIO NAYA</t>
  </si>
  <si>
    <t>BRUBUCANINA</t>
  </si>
  <si>
    <t>EMBERA PASO DEL RIO SALADO</t>
  </si>
  <si>
    <t>BUBUEY ALMORZADERO</t>
  </si>
  <si>
    <t>EPERARA SIAPIDARA DEL RIO NAYA</t>
  </si>
  <si>
    <t>ERAPU LA RAYA</t>
  </si>
  <si>
    <t>BUENA ESPERANZA</t>
  </si>
  <si>
    <t>ESCOBALITO</t>
  </si>
  <si>
    <t>ESCOPETERA Y PIRZA</t>
  </si>
  <si>
    <t>BUENA VISTICA</t>
  </si>
  <si>
    <t>ESPINALITO</t>
  </si>
  <si>
    <t>ETTE ENNAKA CHIMILA</t>
  </si>
  <si>
    <t>EYAKERA TUMURRULA</t>
  </si>
  <si>
    <t>FINZENU DE SAN SEBASTIAN</t>
  </si>
  <si>
    <t>BUENOS AIRES (CAMBIA NOMBRE POR MASHIICHON) SECTOR 5</t>
  </si>
  <si>
    <t>FIW PAEZ</t>
  </si>
  <si>
    <t>BUENOS AIRES (ZONA DE WIMPIRAREM)</t>
  </si>
  <si>
    <t>FLECHA CEVILLA</t>
  </si>
  <si>
    <t>FLOR DE LA GUAJIRA</t>
  </si>
  <si>
    <t>BUENOS AIRES CANANARI ZONA ACTIVA</t>
  </si>
  <si>
    <t>FLOR DEL MONTE</t>
  </si>
  <si>
    <t>BUENOS AIRES GILGAL</t>
  </si>
  <si>
    <t>FLORES SOMBRERO</t>
  </si>
  <si>
    <t>FLORESTA JAIDE</t>
  </si>
  <si>
    <t>FLORESTA LA ESPAÑOLA</t>
  </si>
  <si>
    <t>BUNDO</t>
  </si>
  <si>
    <t>FRONTINO</t>
  </si>
  <si>
    <t>BURUJON</t>
  </si>
  <si>
    <t>FUNES</t>
  </si>
  <si>
    <t>BURUJON O LA UNION SAN BERNARDO</t>
  </si>
  <si>
    <t>GABARRA CATALAURA</t>
  </si>
  <si>
    <t>GALAN</t>
  </si>
  <si>
    <t>BUSURU</t>
  </si>
  <si>
    <t>GALAPA</t>
  </si>
  <si>
    <t>CABALLAINSE</t>
  </si>
  <si>
    <t>GALILEA</t>
  </si>
  <si>
    <t>GAMBOTE</t>
  </si>
  <si>
    <t>CABECERA MUNICIPAL (CHIMA URBANO)</t>
  </si>
  <si>
    <t>GAUSACHON</t>
  </si>
  <si>
    <t>GEGENADO</t>
  </si>
  <si>
    <t>CABERRUCA</t>
  </si>
  <si>
    <t>GEGORA,QUIPARA,MURANDO,TIRAVENADO Y JUGUADO</t>
  </si>
  <si>
    <t>CABEZON</t>
  </si>
  <si>
    <t xml:space="preserve">GENAREROS </t>
  </si>
  <si>
    <t>CABILDO AREMASAIN</t>
  </si>
  <si>
    <t xml:space="preserve">GETUCHA </t>
  </si>
  <si>
    <t>CABILDO CARDON</t>
  </si>
  <si>
    <t>GITÓ DOCABÚ</t>
  </si>
  <si>
    <t>CABILDO CARRIZAL</t>
  </si>
  <si>
    <t>GORGONIA</t>
  </si>
  <si>
    <t>CABILDO CHAMARU</t>
  </si>
  <si>
    <t>GRAN PUTUMAYO</t>
  </si>
  <si>
    <t>CABILDO ISHOTEHITU</t>
  </si>
  <si>
    <t>GRAN RIOSARIO</t>
  </si>
  <si>
    <t>CABILDO JASALINA (ZONA CASTILLETE)</t>
  </si>
  <si>
    <t xml:space="preserve">GRAN ROSARIO </t>
  </si>
  <si>
    <t>CABILDO JURRULWOU</t>
  </si>
  <si>
    <t>GRAN TESCUAL</t>
  </si>
  <si>
    <t>CABILDO KAIWA</t>
  </si>
  <si>
    <t>GUAAPANA</t>
  </si>
  <si>
    <t>CABILDO LA GLORIA</t>
  </si>
  <si>
    <t>GUACAMAYAS  MAIPORE</t>
  </si>
  <si>
    <t>CABILDO LA PAZ</t>
  </si>
  <si>
    <t>GUACAMAYAS MAMIYARE</t>
  </si>
  <si>
    <t>CABILDO MEICHIN</t>
  </si>
  <si>
    <t xml:space="preserve">GUACARI </t>
  </si>
  <si>
    <t>CABILDO NUMASHI WAYAA DIVINO NIÑO</t>
  </si>
  <si>
    <t>GUACHAVEZ</t>
  </si>
  <si>
    <t>CABILDO PARRALIA</t>
  </si>
  <si>
    <t>GUACHICONO</t>
  </si>
  <si>
    <t>CABILDO PICHIPAA JEKENNU</t>
  </si>
  <si>
    <t>GUACHUCAL</t>
  </si>
  <si>
    <t>CABILDO PUERTO ESTRELLA (SECTOR PUERTO ESTRELLA)</t>
  </si>
  <si>
    <t>GUACO BAJO Y GUACO ALTO</t>
  </si>
  <si>
    <t>CABILDO TOPIA</t>
  </si>
  <si>
    <t>GUADALAJARA</t>
  </si>
  <si>
    <t>CABILDO URITPAL</t>
  </si>
  <si>
    <t>GUADUAL-CUMBAS-MAGUI-IMBINA-ARRAYAN</t>
  </si>
  <si>
    <t>CABIMA OLOMANA</t>
  </si>
  <si>
    <t>GUADUALEJAS</t>
  </si>
  <si>
    <t>CACAHUAL</t>
  </si>
  <si>
    <t>GUADUALITO</t>
  </si>
  <si>
    <t>CACAO</t>
  </si>
  <si>
    <t>GUADUALITO (FNA)</t>
  </si>
  <si>
    <t>GUAGUANDO</t>
  </si>
  <si>
    <t>CACHACA 1 SECTOR PLAYA</t>
  </si>
  <si>
    <t>GUAGUARCO PALMAROSA</t>
  </si>
  <si>
    <t>GUAIMARAL</t>
  </si>
  <si>
    <t>CACHAMITA</t>
  </si>
  <si>
    <t>GUAIMARO</t>
  </si>
  <si>
    <t>CACHETAMANA (ZONA TAPARAJIN)</t>
  </si>
  <si>
    <t>GUAIPA CENTRO</t>
  </si>
  <si>
    <t>GUAIPA UNO</t>
  </si>
  <si>
    <t>CACHIPORRO ZONA ACTIVA</t>
  </si>
  <si>
    <t>GUAJIRITO</t>
  </si>
  <si>
    <t>GUALCALA</t>
  </si>
  <si>
    <t>CACHUYAS</t>
  </si>
  <si>
    <t>GUALERAS</t>
  </si>
  <si>
    <t>GUALON</t>
  </si>
  <si>
    <t>GUAMBIA</t>
  </si>
  <si>
    <t>CADENITA (TEKIA)</t>
  </si>
  <si>
    <t>GUAMBIANO LA BONANZA</t>
  </si>
  <si>
    <t>CAFÉ PISAO</t>
  </si>
  <si>
    <t>GUANAKAT</t>
  </si>
  <si>
    <t>GUANAPAIMANA</t>
  </si>
  <si>
    <t>GUARANDO - CARRIZAL</t>
  </si>
  <si>
    <t>CAIMAN ALTO</t>
  </si>
  <si>
    <t>GUARAPAMBA</t>
  </si>
  <si>
    <t>CAIMAN BAJO</t>
  </si>
  <si>
    <t>GUARNI IMA</t>
  </si>
  <si>
    <t>CAIMAN NUEVO</t>
  </si>
  <si>
    <t>GUARRALAKATSHI</t>
  </si>
  <si>
    <t>GUARRARACHON</t>
  </si>
  <si>
    <t>CAIMANES CASA GRANDE</t>
  </si>
  <si>
    <t>GUASIMAL</t>
  </si>
  <si>
    <t>CAIMITAL</t>
  </si>
  <si>
    <t>GUASIRUMA</t>
  </si>
  <si>
    <t>CAIMITO</t>
  </si>
  <si>
    <t>GUATAVITA TUA</t>
  </si>
  <si>
    <t>CAIPAGUO</t>
  </si>
  <si>
    <t>GUAVIO FLAUTILLO</t>
  </si>
  <si>
    <t>CAIR</t>
  </si>
  <si>
    <t>GUAYABAL</t>
  </si>
  <si>
    <t>GUAYABAL DE PARTADO</t>
  </si>
  <si>
    <t>CAISAM</t>
  </si>
  <si>
    <t>GUAYABITA</t>
  </si>
  <si>
    <t>GUAYABITAL</t>
  </si>
  <si>
    <t>GUAYACAN  SANTA ROSA</t>
  </si>
  <si>
    <t>GUAYACANAL</t>
  </si>
  <si>
    <t>CALABUSIA (SECTOR TOLIMA)</t>
  </si>
  <si>
    <t>GUAYACANES NORTE</t>
  </si>
  <si>
    <t>GUAYAQUIL</t>
  </si>
  <si>
    <t>GUAYAQUIL LOS PIJAOS</t>
  </si>
  <si>
    <t>CALAHUACHON</t>
  </si>
  <si>
    <t>GUAYUYACO</t>
  </si>
  <si>
    <t xml:space="preserve">GUELMAMBI-CARAÑO </t>
  </si>
  <si>
    <t>CALANCALA</t>
  </si>
  <si>
    <t>GUINEOMANA</t>
  </si>
  <si>
    <t>HEREDEROS DE TABACO, COCA Y YUCA DULCE- CIHTACOYD-,  P + + NE ABYEJU + JTSAMEI</t>
  </si>
  <si>
    <t>CALAPOUTS (ZONA JONJONCITO)</t>
  </si>
  <si>
    <t>HEREIRAPU</t>
  </si>
  <si>
    <t>CALAPOUTS (ZONA TAPARAJAIN)</t>
  </si>
  <si>
    <t>HERICHA</t>
  </si>
  <si>
    <t>CALAPUIPAO</t>
  </si>
  <si>
    <t>HERMEREGILDO CHAKIAMA</t>
  </si>
  <si>
    <t>HICHIKEPU</t>
  </si>
  <si>
    <t>HILARQUITO</t>
  </si>
  <si>
    <t>HIOTSHY</t>
  </si>
  <si>
    <t>HOJA ANCHA</t>
  </si>
  <si>
    <t>HONDA RIO GUIZA</t>
  </si>
  <si>
    <t>HONDURAS</t>
  </si>
  <si>
    <t>HORQUETA</t>
  </si>
  <si>
    <t>HOULUY</t>
  </si>
  <si>
    <t>HUELLAS</t>
  </si>
  <si>
    <t>CALICHE</t>
  </si>
  <si>
    <t xml:space="preserve">HUERTAS CHICAS </t>
  </si>
  <si>
    <t>CALICHON</t>
  </si>
  <si>
    <t>HUERTAS CHICAS ARRIBA</t>
  </si>
  <si>
    <t>CALIENTE</t>
  </si>
  <si>
    <t>HUESO</t>
  </si>
  <si>
    <t>CALIFINA</t>
  </si>
  <si>
    <t>HUILA</t>
  </si>
  <si>
    <t>CALINASHIRRI</t>
  </si>
  <si>
    <t>HURRAYCHICHON</t>
  </si>
  <si>
    <t>CALINASILA</t>
  </si>
  <si>
    <t>HURTADO Y TEGAVERA</t>
  </si>
  <si>
    <t>CALIWOULI</t>
  </si>
  <si>
    <t>HUWAIN</t>
  </si>
  <si>
    <t>CALLAO</t>
  </si>
  <si>
    <t>IBUDO BOSQUE</t>
  </si>
  <si>
    <t>ICHITU</t>
  </si>
  <si>
    <t>ICO VALLE DE ANAPE</t>
  </si>
  <si>
    <t>ILES</t>
  </si>
  <si>
    <t>CALLE SANTA ROSA</t>
  </si>
  <si>
    <t>ILLA</t>
  </si>
  <si>
    <t>IMBA</t>
  </si>
  <si>
    <t>CALOUYACHON</t>
  </si>
  <si>
    <t>INDA GUACARAY</t>
  </si>
  <si>
    <t>CALRATOSIMANA HAYPIORRARAN</t>
  </si>
  <si>
    <t>INDA ZABALETA</t>
  </si>
  <si>
    <t>CALULIBOU-WAYAKASIRRA- ZONA BAHIA HONDA</t>
  </si>
  <si>
    <t>INFI</t>
  </si>
  <si>
    <t>CALVARIO</t>
  </si>
  <si>
    <t>INGA DE BOGOTA</t>
  </si>
  <si>
    <t>INGA DE COLON</t>
  </si>
  <si>
    <t>CAMALIPE</t>
  </si>
  <si>
    <t>INGA DE MOCOA</t>
  </si>
  <si>
    <t>CAMANAOS ISANA ZONA ACURIS</t>
  </si>
  <si>
    <t>INGA DE SAN PEDRO</t>
  </si>
  <si>
    <t>CAMANTASUMANA</t>
  </si>
  <si>
    <t>INGA JOSE HOMERO</t>
  </si>
  <si>
    <t>INGA KAMSA DE MOCOA</t>
  </si>
  <si>
    <t>CAMAROTE</t>
  </si>
  <si>
    <t>INKAL WATZAL</t>
  </si>
  <si>
    <t>CAMASIAS</t>
  </si>
  <si>
    <t>INTEGRADO DEL CHARCO</t>
  </si>
  <si>
    <t>INTI YAKU</t>
  </si>
  <si>
    <t>INTILLAGTA HIJOS DEL SOL</t>
  </si>
  <si>
    <t>IPIALES</t>
  </si>
  <si>
    <t>CAMINO VERDE</t>
  </si>
  <si>
    <t>IROCOBINGCAYRA</t>
  </si>
  <si>
    <t>CAMONIANA</t>
  </si>
  <si>
    <t>IROKA</t>
  </si>
  <si>
    <t>IRRUKANALY</t>
  </si>
  <si>
    <t>CAMPAMENTO (ZONA PUERTO ESTRELLA)</t>
  </si>
  <si>
    <t>ISALAMANA</t>
  </si>
  <si>
    <t>ISHAPA</t>
  </si>
  <si>
    <t>CAMPANITA</t>
  </si>
  <si>
    <t>ISHOU</t>
  </si>
  <si>
    <t>CAMPIN</t>
  </si>
  <si>
    <t>ISHOWROYO</t>
  </si>
  <si>
    <t>ISHTODA</t>
  </si>
  <si>
    <t>CAMPO BELLO</t>
  </si>
  <si>
    <t>ISHU AWA</t>
  </si>
  <si>
    <t>CAMPO BELLO AWA</t>
  </si>
  <si>
    <t>ISLA DE RONDA</t>
  </si>
  <si>
    <t>CAMPO BELLO PASTOS</t>
  </si>
  <si>
    <t>ISLA DEL MONO</t>
  </si>
  <si>
    <t>CAMPO BONITO</t>
  </si>
  <si>
    <t>ISLA GALLINAZO</t>
  </si>
  <si>
    <t>ISMUINA</t>
  </si>
  <si>
    <t>CAMPO HERMOSO</t>
  </si>
  <si>
    <t>ITE</t>
  </si>
  <si>
    <t>IWIWI</t>
  </si>
  <si>
    <t>JA?ENI D?ONA PORTAL FRAGUITA</t>
  </si>
  <si>
    <t>JABALCON</t>
  </si>
  <si>
    <t>JACOME</t>
  </si>
  <si>
    <t>JAGUAL  RÍO CHINTADO</t>
  </si>
  <si>
    <t>JAIDEZAVI</t>
  </si>
  <si>
    <t>JAI-DUKAMA</t>
  </si>
  <si>
    <t>CAMUSENTA</t>
  </si>
  <si>
    <t>JAIKERAZAVI</t>
  </si>
  <si>
    <t>CAMUTI-ZONA UDIC</t>
  </si>
  <si>
    <t>JAIPAREIM</t>
  </si>
  <si>
    <t>CANAAN</t>
  </si>
  <si>
    <t>JAMBALO</t>
  </si>
  <si>
    <t>CANAAN 1</t>
  </si>
  <si>
    <t>JAMICHIMANA</t>
  </si>
  <si>
    <t>CANACANARE</t>
  </si>
  <si>
    <t>JARIJIMANA</t>
  </si>
  <si>
    <t>CANACSHITTTA</t>
  </si>
  <si>
    <t>JARIJINAMANA</t>
  </si>
  <si>
    <t>JASAICHON</t>
  </si>
  <si>
    <t>JASALIMA</t>
  </si>
  <si>
    <t>CANAN CENTRAL</t>
  </si>
  <si>
    <t>JATSUMANA</t>
  </si>
  <si>
    <t>JATTO (KILOMETRO 30 VIA ALBANIA)</t>
  </si>
  <si>
    <t>JEBALA</t>
  </si>
  <si>
    <t>JEGÜITA</t>
  </si>
  <si>
    <t>CANEGERRU</t>
  </si>
  <si>
    <t>JELLUSIRRA</t>
  </si>
  <si>
    <t>CANEGUACAT</t>
  </si>
  <si>
    <t xml:space="preserve">JENATURADO </t>
  </si>
  <si>
    <t>CANGREJO</t>
  </si>
  <si>
    <t>JENOY</t>
  </si>
  <si>
    <t>JEPICA</t>
  </si>
  <si>
    <t>JEPIKA</t>
  </si>
  <si>
    <t>CANSIRA</t>
  </si>
  <si>
    <t>JEPINA</t>
  </si>
  <si>
    <t>CANSUL</t>
  </si>
  <si>
    <t>JER RET</t>
  </si>
  <si>
    <t>CANTAWAMANA</t>
  </si>
  <si>
    <t>JERICO CONSAYA</t>
  </si>
  <si>
    <t xml:space="preserve">JERUSALEN -SAN LUIS- ALTO PICUDITO </t>
  </si>
  <si>
    <t>JEYURSUPAA</t>
  </si>
  <si>
    <t>CAÑA BRAVITA</t>
  </si>
  <si>
    <t>JICHITCA</t>
  </si>
  <si>
    <t>JIKAT</t>
  </si>
  <si>
    <t>CAÑADUZALES</t>
  </si>
  <si>
    <t>JIM NUTAMANA</t>
  </si>
  <si>
    <t>CAÑALARGA</t>
  </si>
  <si>
    <t>JIMAIN</t>
  </si>
  <si>
    <t xml:space="preserve">JIRIJIRI </t>
  </si>
  <si>
    <t>CAÑAVERALES ANTADO</t>
  </si>
  <si>
    <t>JIRRAWAIKAT</t>
  </si>
  <si>
    <t>CAÑO AZUL-TIQUIE ZONA ASATIQ</t>
  </si>
  <si>
    <t>JIRRUMANA</t>
  </si>
  <si>
    <t>JOOIN JEB</t>
  </si>
  <si>
    <t>JOTE</t>
  </si>
  <si>
    <t>CAÑO CLARO</t>
  </si>
  <si>
    <t>JOUMANA</t>
  </si>
  <si>
    <t>CAÑO COLORADO</t>
  </si>
  <si>
    <t>JUAN TAMA</t>
  </si>
  <si>
    <t>JUARUCO</t>
  </si>
  <si>
    <t xml:space="preserve">JUIN PHUBUUR </t>
  </si>
  <si>
    <t>JULIAN PEREZ</t>
  </si>
  <si>
    <t>CAÑO LAUREL</t>
  </si>
  <si>
    <t>JULIEROS Y VELASQUEROS</t>
  </si>
  <si>
    <t>JULUMITO</t>
  </si>
  <si>
    <t>JULUWAJUNA</t>
  </si>
  <si>
    <t>JULUWAWAIN</t>
  </si>
  <si>
    <t>JUPECHIMANA</t>
  </si>
  <si>
    <t>CAÑO RAYA</t>
  </si>
  <si>
    <t>JURADO</t>
  </si>
  <si>
    <t>JURRASQUERRAMANA</t>
  </si>
  <si>
    <t>CAÑO VIÑA</t>
  </si>
  <si>
    <t>JUTSETKAT</t>
  </si>
  <si>
    <t>CAÑO VIVIANO</t>
  </si>
  <si>
    <t>KAICHONS</t>
  </si>
  <si>
    <t>KAIKAISHI</t>
  </si>
  <si>
    <t>CAPACO</t>
  </si>
  <si>
    <t>KAIMAKAT</t>
  </si>
  <si>
    <t>CAPAHURIAY</t>
  </si>
  <si>
    <t>KALARKA</t>
  </si>
  <si>
    <t>KALETINSUMANA</t>
  </si>
  <si>
    <t>KAMUCHESAIN</t>
  </si>
  <si>
    <t>CAPCHIRRAPO</t>
  </si>
  <si>
    <t>KANALASUMANA</t>
  </si>
  <si>
    <t>CAPICHIRAULE</t>
  </si>
  <si>
    <t>KANALITOJO</t>
  </si>
  <si>
    <t>KANKUAMO</t>
  </si>
  <si>
    <t>CAPITANIA</t>
  </si>
  <si>
    <t>KANNILLAMANA</t>
  </si>
  <si>
    <t>CAPTURAMA</t>
  </si>
  <si>
    <t>KAPOOS (CACHACA 2)</t>
  </si>
  <si>
    <t>CAPUCHIMANA</t>
  </si>
  <si>
    <t>KAPUCHIRRUMANA</t>
  </si>
  <si>
    <t>CAPUMANA</t>
  </si>
  <si>
    <t>KARAMBA</t>
  </si>
  <si>
    <t>KARSILLAMANA</t>
  </si>
  <si>
    <t>CARABALLO-ARENERA-ARKUA-AGUA FLORIDA</t>
  </si>
  <si>
    <t>KASIRRAINSUMANA</t>
  </si>
  <si>
    <t>CARACAS RULERA</t>
  </si>
  <si>
    <t>KASISKA</t>
  </si>
  <si>
    <t>CARACAS YARI</t>
  </si>
  <si>
    <t>KATAWALECHON</t>
  </si>
  <si>
    <t>KAUSARIJUNA</t>
  </si>
  <si>
    <t>KAWANERUBA</t>
  </si>
  <si>
    <t>CARACOLITO</t>
  </si>
  <si>
    <t>KAYUSKIMANA</t>
  </si>
  <si>
    <t>CARALIPUJUI</t>
  </si>
  <si>
    <t>KECAMANA</t>
  </si>
  <si>
    <t>CARANACOA</t>
  </si>
  <si>
    <t>KEICIRA</t>
  </si>
  <si>
    <t>CARANACOA RIO INIRIDA</t>
  </si>
  <si>
    <t>KEJUAMBI FELICIANA</t>
  </si>
  <si>
    <t>KEMOU</t>
  </si>
  <si>
    <t>CARARAMUNO</t>
  </si>
  <si>
    <t>KERAKAR</t>
  </si>
  <si>
    <t>CARARRAUTAMANA</t>
  </si>
  <si>
    <t>KICHWA DE SESQUILE</t>
  </si>
  <si>
    <t>CARARUGOHU</t>
  </si>
  <si>
    <t>KILOKA PLAYA VERDE</t>
  </si>
  <si>
    <t>CARASUA</t>
  </si>
  <si>
    <t>KILOM. 6 Y 11   CARRETERA LETICIA TARAPACA</t>
  </si>
  <si>
    <t>CARAUCHON</t>
  </si>
  <si>
    <t>KIOKIOMANA</t>
  </si>
  <si>
    <t>CARAYURU</t>
  </si>
  <si>
    <t>KIPARA</t>
  </si>
  <si>
    <t>CARECAREMANA</t>
  </si>
  <si>
    <t>KITEK KIWE</t>
  </si>
  <si>
    <t>CARECUY</t>
  </si>
  <si>
    <t xml:space="preserve">KOGUI-MALAYO-ARHUACO </t>
  </si>
  <si>
    <t>KOKONUKO</t>
  </si>
  <si>
    <t>KOUSHIMANA</t>
  </si>
  <si>
    <t>CARIBELLO</t>
  </si>
  <si>
    <t>KOUSHOTCHON</t>
  </si>
  <si>
    <t>CARINAMANA</t>
  </si>
  <si>
    <t>KSXAW NASA</t>
  </si>
  <si>
    <t>KUASHAMANA</t>
  </si>
  <si>
    <t>CARIWO</t>
  </si>
  <si>
    <t>KUCHARAMANA</t>
  </si>
  <si>
    <t>CARIYUSEN MASHALERRAIN</t>
  </si>
  <si>
    <t>KULEMATAMANA</t>
  </si>
  <si>
    <t>KULII</t>
  </si>
  <si>
    <t>CAROLINA</t>
  </si>
  <si>
    <t>KURAK CHAK</t>
  </si>
  <si>
    <t>CARPINTERO</t>
  </si>
  <si>
    <t>KURIYAMANA</t>
  </si>
  <si>
    <t>CARPINTERO PALOMAS</t>
  </si>
  <si>
    <t>KUSHKAT</t>
  </si>
  <si>
    <t>KWE,SX UMA KIWE (NUESTRA MADRE TIERRA)</t>
  </si>
  <si>
    <t>CARRAIPIA</t>
  </si>
  <si>
    <t>KWE´SX KIWE</t>
  </si>
  <si>
    <t>CARRAIPIA NORTE</t>
  </si>
  <si>
    <t>KWE'S KIWE NASA</t>
  </si>
  <si>
    <t>KWESX NASA CXA´YUCE-SAN JOSE</t>
  </si>
  <si>
    <t>CARRAISIRA</t>
  </si>
  <si>
    <t>KWET WALA</t>
  </si>
  <si>
    <t>CARRAISIRRA</t>
  </si>
  <si>
    <t>KWET WALA (PIEDRA GRANDE)</t>
  </si>
  <si>
    <t>CARRANZA</t>
  </si>
  <si>
    <t>LA  SOLEDAD</t>
  </si>
  <si>
    <t>LA AGUADA SAN ANTONIO</t>
  </si>
  <si>
    <t>LA AGUADITA</t>
  </si>
  <si>
    <t>CARRAPUZER</t>
  </si>
  <si>
    <t>LA ALBANIA</t>
  </si>
  <si>
    <t>CARRARAPANA</t>
  </si>
  <si>
    <t>LA ARGELIA</t>
  </si>
  <si>
    <t>CARRARAUTAMANA</t>
  </si>
  <si>
    <t>LA ASUNCION</t>
  </si>
  <si>
    <t>CARRAUICINA</t>
  </si>
  <si>
    <t>LA CABAÑA</t>
  </si>
  <si>
    <t>LA CAMPANA</t>
  </si>
  <si>
    <t>CARRAZAL</t>
  </si>
  <si>
    <t>LA CERINDA</t>
  </si>
  <si>
    <t>CARRERAPAMANA-JARRIAPANA</t>
  </si>
  <si>
    <t>LA CHONTA EL CHIRCAL</t>
  </si>
  <si>
    <t>LA CILIA O LA CALERA</t>
  </si>
  <si>
    <t>LA CONCEPCION</t>
  </si>
  <si>
    <t>CARRISAL</t>
  </si>
  <si>
    <t>LA CRISTALINA</t>
  </si>
  <si>
    <t xml:space="preserve">LA CRISTALINA </t>
  </si>
  <si>
    <t>CARROUYACHON</t>
  </si>
  <si>
    <t>LA CRUZ</t>
  </si>
  <si>
    <t>CARTAGENA</t>
  </si>
  <si>
    <t>LA ESMERALDA</t>
  </si>
  <si>
    <t>CARTAGENITA</t>
  </si>
  <si>
    <t>LA ESMERALDA DE CHOCHO</t>
  </si>
  <si>
    <t>LA ESMERALDA DE COLOSO</t>
  </si>
  <si>
    <t>CARURU QUERARI ZONA ASATIQ</t>
  </si>
  <si>
    <t>LA ESPERANZA</t>
  </si>
  <si>
    <t>CARURU- ZONA ASATAV</t>
  </si>
  <si>
    <t>LA ESTACION TALAGA</t>
  </si>
  <si>
    <t>CASA BLANCA (ZONA MEDIA LUNA CORREGIMIENTO CABO DE LA VELA)</t>
  </si>
  <si>
    <t>LA FLECHA ALTOZANO</t>
  </si>
  <si>
    <t>CASA ELECTRICA</t>
  </si>
  <si>
    <t>LA FLORESTA</t>
  </si>
  <si>
    <t>CASA LATA</t>
  </si>
  <si>
    <t xml:space="preserve">LA FLORESTA-SANTA ROSA - SAN FRANCISCO </t>
  </si>
  <si>
    <t>CASA ROJA (SECTOR TOLIMA)</t>
  </si>
  <si>
    <t>LA FLORIDA</t>
  </si>
  <si>
    <t>CASA ROJA DOS (SECTOR TOLIMA)</t>
  </si>
  <si>
    <t xml:space="preserve">LA FUGA </t>
  </si>
  <si>
    <t>CASABLANCA</t>
  </si>
  <si>
    <t>LA GAITANA</t>
  </si>
  <si>
    <t>CASALES</t>
  </si>
  <si>
    <t>LA GALLERA</t>
  </si>
  <si>
    <t>CASAPOURERA</t>
  </si>
  <si>
    <t>LA GRAN VIA</t>
  </si>
  <si>
    <t>CASCAJAL</t>
  </si>
  <si>
    <t>LA GRANJITA</t>
  </si>
  <si>
    <t>CASCAJALITO</t>
  </si>
  <si>
    <t>LA ISLA</t>
  </si>
  <si>
    <t>CASCAJERO (ZONA 2)</t>
  </si>
  <si>
    <t>LA ITALIA</t>
  </si>
  <si>
    <t>CASCO URBANO-MONGARATATADO</t>
  </si>
  <si>
    <t>LA JAGUA - GUACHAL  PITALITO</t>
  </si>
  <si>
    <t>CASERIAS</t>
  </si>
  <si>
    <t>LA JULIA</t>
  </si>
  <si>
    <t>CASHAUTEN</t>
  </si>
  <si>
    <t>LA LAGUNA</t>
  </si>
  <si>
    <t>CASHIROUPA</t>
  </si>
  <si>
    <t xml:space="preserve">LA LAGUNA - SIBERIA </t>
  </si>
  <si>
    <t>CASHUSHIMANA</t>
  </si>
  <si>
    <t>LA LAGUNA,EL COSO Y CINCO CAMINOS</t>
  </si>
  <si>
    <t>CASHUSHIWOU</t>
  </si>
  <si>
    <t>LA LEONA</t>
  </si>
  <si>
    <t>CASHUSHUJUNA</t>
  </si>
  <si>
    <t>LA LIBERTAD</t>
  </si>
  <si>
    <t>CASIMBA</t>
  </si>
  <si>
    <t>LA LIBERTAD (NASA FXIW KSXA'W WALA)</t>
  </si>
  <si>
    <t>CASIMIRO</t>
  </si>
  <si>
    <t>LA LIBERTAD 2</t>
  </si>
  <si>
    <t>CASIPAICHI (KACHIPAICHI)</t>
  </si>
  <si>
    <t>LA LIBERTAD PICA PICA VIEJO</t>
  </si>
  <si>
    <t>LA LIBORIA</t>
  </si>
  <si>
    <t>CASISCHON</t>
  </si>
  <si>
    <t>LA LLANURA</t>
  </si>
  <si>
    <t>CASISUPA</t>
  </si>
  <si>
    <t>LA LOMA</t>
  </si>
  <si>
    <t>CASITAS ARGENTINA</t>
  </si>
  <si>
    <t>LA LOMA DE CITABARA PALESTINA ATARRAYA Y LA ALBANIA</t>
  </si>
  <si>
    <t>CASIYOUREN</t>
  </si>
  <si>
    <t>LA LOMITA</t>
  </si>
  <si>
    <t>CASIZULU</t>
  </si>
  <si>
    <t>LA LUCHA</t>
  </si>
  <si>
    <t>CASPANACA</t>
  </si>
  <si>
    <t>LA LUISA</t>
  </si>
  <si>
    <t>CASPOCHI</t>
  </si>
  <si>
    <t>LA MACOLLA</t>
  </si>
  <si>
    <t>CASSHCURUWO</t>
  </si>
  <si>
    <t>LA MARIA</t>
  </si>
  <si>
    <t>LA MARIA "MARCELINO TASCON"</t>
  </si>
  <si>
    <t>LA MIRLA</t>
  </si>
  <si>
    <t>LA MONTAÑA</t>
  </si>
  <si>
    <t>LA NUEVA ESPERANZA</t>
  </si>
  <si>
    <t>CASTILLETE</t>
  </si>
  <si>
    <t>LA PAILA NAYA</t>
  </si>
  <si>
    <t>LA PALMA</t>
  </si>
  <si>
    <t>CASULIPO</t>
  </si>
  <si>
    <t>LA PALMIRA</t>
  </si>
  <si>
    <t>CASUSHI ALITAMANA</t>
  </si>
  <si>
    <t>LA PASCUA</t>
  </si>
  <si>
    <t>LA PAYA</t>
  </si>
  <si>
    <t>CASUSHIMANA - KAULASSIRRA - KAURASIRRA</t>
  </si>
  <si>
    <t>LA PAZ</t>
  </si>
  <si>
    <t>CASUSHIRRU</t>
  </si>
  <si>
    <t>LA PEÑATA</t>
  </si>
  <si>
    <t>CASUSHUGUO, SECTOR JONJONCITO (KASUSHIWOU)</t>
  </si>
  <si>
    <t>LA PERECERA</t>
  </si>
  <si>
    <t>CASUSPA</t>
  </si>
  <si>
    <t>LA PICHE</t>
  </si>
  <si>
    <t>CASUTALAIN</t>
  </si>
  <si>
    <t>LA PISTA</t>
  </si>
  <si>
    <t>LA PLAYA ALTO NAYA</t>
  </si>
  <si>
    <t>CATANACUNAME</t>
  </si>
  <si>
    <t>LA PLAYITA JUAN COBO</t>
  </si>
  <si>
    <t>CATCHIRRAMANA</t>
  </si>
  <si>
    <t>LA PLAYITA SAN FRANCISCO</t>
  </si>
  <si>
    <t>CATONCA</t>
  </si>
  <si>
    <t>LA PLAZOLETA</t>
  </si>
  <si>
    <t>CATRU</t>
  </si>
  <si>
    <t>LA PURIA</t>
  </si>
  <si>
    <t>CATSHIKAT</t>
  </si>
  <si>
    <t>LA RAYA</t>
  </si>
  <si>
    <t>CATSHUALANAT</t>
  </si>
  <si>
    <t>LA REFORMA</t>
  </si>
  <si>
    <t>LA REFORMA ALTO SAN MIGUEL</t>
  </si>
  <si>
    <t>LA SABANA</t>
  </si>
  <si>
    <t>CAUCHIRUMANA</t>
  </si>
  <si>
    <t>LA SAL</t>
  </si>
  <si>
    <t>CAULIBO WAYAKACIRA (ZONA BAHIA HONDA)</t>
  </si>
  <si>
    <t>LA SALINA</t>
  </si>
  <si>
    <t>CAURA</t>
  </si>
  <si>
    <t xml:space="preserve">LA SIBERIA </t>
  </si>
  <si>
    <t>CAURACIRA</t>
  </si>
  <si>
    <t>LA SIERRA</t>
  </si>
  <si>
    <t>CAURAQUIMANA</t>
  </si>
  <si>
    <t>LA SORTIJA</t>
  </si>
  <si>
    <t>LA SUCIA</t>
  </si>
  <si>
    <t>CAUSHUACHON</t>
  </si>
  <si>
    <t>LA TATACOA</t>
  </si>
  <si>
    <t>CAUSIWOU</t>
  </si>
  <si>
    <t>LA TEOFILA</t>
  </si>
  <si>
    <t>CAWATAGIASMANA</t>
  </si>
  <si>
    <t>LA TOLDA</t>
  </si>
  <si>
    <t>CAXBARINGCAYRA</t>
  </si>
  <si>
    <t>LA TRINA</t>
  </si>
  <si>
    <t>CAYETANAMANA</t>
  </si>
  <si>
    <t>LA TURBIA</t>
  </si>
  <si>
    <t>LA TUTIRA BONANZA</t>
  </si>
  <si>
    <t>CAYUJUWOU</t>
  </si>
  <si>
    <t>CAYUWOU</t>
  </si>
  <si>
    <t>LA UNION DEL ALGODÓN</t>
  </si>
  <si>
    <t>LA UNION FLORESTA</t>
  </si>
  <si>
    <t>CEDRAL</t>
  </si>
  <si>
    <t>LA UNION MORROCOY</t>
  </si>
  <si>
    <t>LA VENTA LA ESPERANZA</t>
  </si>
  <si>
    <t>CEIBA</t>
  </si>
  <si>
    <t>CEIBOTE</t>
  </si>
  <si>
    <t>LA VORAGINE-LA ILUSION</t>
  </si>
  <si>
    <t>LA YUQUERA</t>
  </si>
  <si>
    <t>CEIMA CACHIVERA-ZONA AATIAM</t>
  </si>
  <si>
    <t>LACANTAMANA</t>
  </si>
  <si>
    <t>CEIMA SAN PABLO-ZONA OZCIMI</t>
  </si>
  <si>
    <t>LAGARTO COCHA</t>
  </si>
  <si>
    <t>LAGOS EL DORADO, LAGOS DEL PASO Y EL REMANSO</t>
  </si>
  <si>
    <t>CEJAL</t>
  </si>
  <si>
    <t>LAGUNA CURVINA SAPUARA</t>
  </si>
  <si>
    <t>CEJALITO</t>
  </si>
  <si>
    <t>LAGUNA NIÑAL</t>
  </si>
  <si>
    <t>CELESTE IMPERIO</t>
  </si>
  <si>
    <t>LAGUNA TRANQUILA</t>
  </si>
  <si>
    <t>CEMENTEMANA</t>
  </si>
  <si>
    <t>LAGUNITA</t>
  </si>
  <si>
    <t>CEMERSHI</t>
  </si>
  <si>
    <t>LAMATAMANA</t>
  </si>
  <si>
    <t>CENEGAL</t>
  </si>
  <si>
    <t>LAME</t>
  </si>
  <si>
    <t>LAME PAEZ ORGANOS EL PALMAR</t>
  </si>
  <si>
    <t>LANAS</t>
  </si>
  <si>
    <t>CENTRO ARICA</t>
  </si>
  <si>
    <t>LANTAKII</t>
  </si>
  <si>
    <t>LAPUNTACHON</t>
  </si>
  <si>
    <t>CENTRO CARDOZO</t>
  </si>
  <si>
    <t>LAS BRISAS</t>
  </si>
  <si>
    <t>CENTRO CHORRERA</t>
  </si>
  <si>
    <t>LAS CAVERNAS</t>
  </si>
  <si>
    <t>CENTRO DE TARAPACÁ</t>
  </si>
  <si>
    <t>LAS CRUCES</t>
  </si>
  <si>
    <t>CENTRO GUACAMAYAS</t>
  </si>
  <si>
    <t>LAS DELICIAS</t>
  </si>
  <si>
    <t>LAS DELICIAS (KIWE ÑXUSXA)</t>
  </si>
  <si>
    <t>CENTRO OIYAKA</t>
  </si>
  <si>
    <t>LAS FLORES DE CORDOBA Y MARGARITAS</t>
  </si>
  <si>
    <t>CENTRO PROVIDENCIA</t>
  </si>
  <si>
    <t>LAS FLORES LA GALLERA</t>
  </si>
  <si>
    <t>LAS HUERTAS</t>
  </si>
  <si>
    <t>CERREJON UNO</t>
  </si>
  <si>
    <t>LAS LOMAS</t>
  </si>
  <si>
    <t>CERRITO</t>
  </si>
  <si>
    <t>LAS MERCEDES</t>
  </si>
  <si>
    <t>LAS MINAS</t>
  </si>
  <si>
    <t>LAS PALOMAS EL OLIVO</t>
  </si>
  <si>
    <t>CERRITOS</t>
  </si>
  <si>
    <t>LAS PEÑITAS</t>
  </si>
  <si>
    <t>CERRO ALTO</t>
  </si>
  <si>
    <t>LAS PIEDRAS</t>
  </si>
  <si>
    <t>CERRO BETANIA QUERARI- ZONA ASATIQ</t>
  </si>
  <si>
    <t>LAS PLAYAS</t>
  </si>
  <si>
    <t>CERRO BOMBA</t>
  </si>
  <si>
    <t>LAS TOLDAS</t>
  </si>
  <si>
    <t>CERRO COCUY</t>
  </si>
  <si>
    <t>LEGENA</t>
  </si>
  <si>
    <t>LLANO BUCO - BUKJ UKUE</t>
  </si>
  <si>
    <t>LLANOS DE YARI  (YAGUARA II )</t>
  </si>
  <si>
    <t>CERRO DEL NARANJO</t>
  </si>
  <si>
    <t>LLOVEDERO</t>
  </si>
  <si>
    <t>LOMA DE JOTOLIMANA</t>
  </si>
  <si>
    <t>CERRO NARIZ</t>
  </si>
  <si>
    <t>LOMA DE PIEDRA</t>
  </si>
  <si>
    <t>CERRO PELAO</t>
  </si>
  <si>
    <t>LOMA DE TIGRE BUENOS AIRES</t>
  </si>
  <si>
    <t>LOMA FRESCA (WAWATAMANA)</t>
  </si>
  <si>
    <t>CERRO TIGRE (SECTOR WATURIA)</t>
  </si>
  <si>
    <t>LOMA LINDA</t>
  </si>
  <si>
    <t>LOMA REDONDA – KIWE THÂ´TADX</t>
  </si>
  <si>
    <t>CERRO VIDALES</t>
  </si>
  <si>
    <t>LOMAMATO</t>
  </si>
  <si>
    <t>CERRODEO</t>
  </si>
  <si>
    <t>LOMAS DE GUAGUARCO</t>
  </si>
  <si>
    <t>CERRUWANOU</t>
  </si>
  <si>
    <t>LOMAS DE HILARCO</t>
  </si>
  <si>
    <t>CEULAIN</t>
  </si>
  <si>
    <t>LOMAS DE PALITO</t>
  </si>
  <si>
    <t>CEURA</t>
  </si>
  <si>
    <t>LOMAS MESA DE SAN JUAN</t>
  </si>
  <si>
    <t>CEURA Nº 2</t>
  </si>
  <si>
    <t>LORICA ZENU VEREDA NUEVA ESPERANZA</t>
  </si>
  <si>
    <t>CEVEDE (ZONA 1)</t>
  </si>
  <si>
    <t>LOS ALGARROBOS</t>
  </si>
  <si>
    <t>LOS ALMENDROS</t>
  </si>
  <si>
    <t>LOS ALTOS</t>
  </si>
  <si>
    <t>CHAGPIEN MEDIO</t>
  </si>
  <si>
    <t>LOS ANGELES</t>
  </si>
  <si>
    <t>CHAGPIEN-TORDO</t>
  </si>
  <si>
    <t>LOS ATICOS</t>
  </si>
  <si>
    <t>CHAGRARAMIA</t>
  </si>
  <si>
    <t>LOS BAOS</t>
  </si>
  <si>
    <t xml:space="preserve">LOS CABRITOS </t>
  </si>
  <si>
    <t>CHAJERADO</t>
  </si>
  <si>
    <t>LOS CARRETOS</t>
  </si>
  <si>
    <t>CHALERACAR</t>
  </si>
  <si>
    <t>LOS CERROS</t>
  </si>
  <si>
    <t>CHALERRACAT</t>
  </si>
  <si>
    <t>LOS CITHUELOS</t>
  </si>
  <si>
    <t>LOS COCOS</t>
  </si>
  <si>
    <t>CHAMAIN</t>
  </si>
  <si>
    <t>LOS GAVIRIA</t>
  </si>
  <si>
    <t>CHAMAPURO</t>
  </si>
  <si>
    <t>LOS GUADUALES</t>
  </si>
  <si>
    <t>CHAMASIRU</t>
  </si>
  <si>
    <t>LOS IGUANITOS</t>
  </si>
  <si>
    <t>CHANANE</t>
  </si>
  <si>
    <t>LOS MANANTIALES</t>
  </si>
  <si>
    <t>CHANGARA (SOCORRO)-SINU</t>
  </si>
  <si>
    <t>LOS MANGOS</t>
  </si>
  <si>
    <t>CHANU</t>
  </si>
  <si>
    <t>LOS NIASA</t>
  </si>
  <si>
    <t>LOS PIJAOS</t>
  </si>
  <si>
    <t>CHANZANDO</t>
  </si>
  <si>
    <t>LOS PLANES</t>
  </si>
  <si>
    <t>CHAPARRAL</t>
  </si>
  <si>
    <t>LOS POIMAS</t>
  </si>
  <si>
    <t>LOS REMEDIOS</t>
  </si>
  <si>
    <t>CHAPE COBRE</t>
  </si>
  <si>
    <t>LOVERAN</t>
  </si>
  <si>
    <t>CHAPINERO LOANY TOY</t>
  </si>
  <si>
    <t>LUCERITO ALTO</t>
  </si>
  <si>
    <t>LUHOPU</t>
  </si>
  <si>
    <t>LULUMOY</t>
  </si>
  <si>
    <t>CHAQUITA</t>
  </si>
  <si>
    <t>LUSITANIA</t>
  </si>
  <si>
    <t>CHARCO AZUL</t>
  </si>
  <si>
    <t xml:space="preserve">MACARIEROS </t>
  </si>
  <si>
    <t>MACO CALARMA</t>
  </si>
  <si>
    <t>CHARCOGALLO</t>
  </si>
  <si>
    <t>MACOLLA SECTOR 1</t>
  </si>
  <si>
    <t>CHATARE</t>
  </si>
  <si>
    <t>MACOYA</t>
  </si>
  <si>
    <t>CHAVENI</t>
  </si>
  <si>
    <t>MACUARE</t>
  </si>
  <si>
    <t>CHECA</t>
  </si>
  <si>
    <t>MACUCUANA</t>
  </si>
  <si>
    <t>CHELEVA (POZO AZUL)</t>
  </si>
  <si>
    <t>MAGUARE</t>
  </si>
  <si>
    <t>CHEMAIPA</t>
  </si>
  <si>
    <t>MAIMA JASAY</t>
  </si>
  <si>
    <t>CHEMERRAIN</t>
  </si>
  <si>
    <t xml:space="preserve">MAISHESHE LA CHIVERA </t>
  </si>
  <si>
    <t>MAIZ BLANCO</t>
  </si>
  <si>
    <t>MAJAGUAL</t>
  </si>
  <si>
    <t>MAJAGUAL No. 2</t>
  </si>
  <si>
    <t>MAJALY</t>
  </si>
  <si>
    <t>MAJAYURA</t>
  </si>
  <si>
    <t xml:space="preserve">MAJORE-AMBURA </t>
  </si>
  <si>
    <t>MAJUAMANA</t>
  </si>
  <si>
    <t>MALA NOCHE</t>
  </si>
  <si>
    <t>MALANQUE</t>
  </si>
  <si>
    <t>MALES</t>
  </si>
  <si>
    <t>CHENCHE SOCORRO LOS GUAYABOS</t>
  </si>
  <si>
    <t>MALLAMA</t>
  </si>
  <si>
    <t>MAMEY</t>
  </si>
  <si>
    <t>MAMEY DE DIPURDU</t>
  </si>
  <si>
    <t>CHENEBO</t>
  </si>
  <si>
    <t>MAMON</t>
  </si>
  <si>
    <t>CHENTICO</t>
  </si>
  <si>
    <t>MANDIYACO</t>
  </si>
  <si>
    <t>CHICHANKAT</t>
  </si>
  <si>
    <t>MANIATURE</t>
  </si>
  <si>
    <t>CHICHIA</t>
  </si>
  <si>
    <t>MANICA</t>
  </si>
  <si>
    <t>CHICHICA</t>
  </si>
  <si>
    <t>MANYOHI</t>
  </si>
  <si>
    <t>MAÑATURE</t>
  </si>
  <si>
    <t>CHICHITSI</t>
  </si>
  <si>
    <t>MAPUAY</t>
  </si>
  <si>
    <t>MAPUIN</t>
  </si>
  <si>
    <t>CHICHUKAT</t>
  </si>
  <si>
    <t>MARAÑAMANA</t>
  </si>
  <si>
    <t>MARGENES DERECHA E IZQUIERDA RIO SAN JUAN (UNIFICADO)</t>
  </si>
  <si>
    <t>CHIDIMA</t>
  </si>
  <si>
    <t>MARIANGOLA</t>
  </si>
  <si>
    <t>MARRAJAKIMANA</t>
  </si>
  <si>
    <t>MARRAYONMANA</t>
  </si>
  <si>
    <t>CHIGORODOCITO (MISMO BAUJODO)</t>
  </si>
  <si>
    <t>MARTIN ROQUEME</t>
  </si>
  <si>
    <t>MARUZA</t>
  </si>
  <si>
    <t>CHIGUIRO CHATARE</t>
  </si>
  <si>
    <t>MASHEISHAKAT</t>
  </si>
  <si>
    <t>MASHOU</t>
  </si>
  <si>
    <t>MASHOU II</t>
  </si>
  <si>
    <t>CHIMARE</t>
  </si>
  <si>
    <t>MATA DE CAÑA</t>
  </si>
  <si>
    <t>CHIMARU</t>
  </si>
  <si>
    <t>MATECANDELA</t>
  </si>
  <si>
    <t>MATEO PEREZ</t>
  </si>
  <si>
    <t>MATICURU</t>
  </si>
  <si>
    <t>CHIMIADO</t>
  </si>
  <si>
    <t>MATORA DE MAITO</t>
  </si>
  <si>
    <t>MAUIMANA</t>
  </si>
  <si>
    <t>CHIMIRRIDO</t>
  </si>
  <si>
    <t>MAYABANGLOMA</t>
  </si>
  <si>
    <t>MAYASQUER</t>
  </si>
  <si>
    <t>MAYONAMANA</t>
  </si>
  <si>
    <t>CHINCHINA</t>
  </si>
  <si>
    <t>MECHE SAN CAYETANO</t>
  </si>
  <si>
    <t>MEDIA SOMBRA</t>
  </si>
  <si>
    <t>MENKUE-MISAYA-LA PISTA</t>
  </si>
  <si>
    <t>CHIPANA</t>
  </si>
  <si>
    <t>MERCADILLO</t>
  </si>
  <si>
    <t>CHIPAREMANA</t>
  </si>
  <si>
    <t>MEREY, LA VERAITA</t>
  </si>
  <si>
    <t>CHIPUJUNAY</t>
  </si>
  <si>
    <t>MERIDAILY</t>
  </si>
  <si>
    <t>MESA DE CUCUANA ACEITUNO</t>
  </si>
  <si>
    <t>CHIRIGUANA</t>
  </si>
  <si>
    <t>MESA DE CUCUANA SANTA RITA</t>
  </si>
  <si>
    <t>MESA DE ORTEGA</t>
  </si>
  <si>
    <t>CHIRROU</t>
  </si>
  <si>
    <t>MESA DE POLE</t>
  </si>
  <si>
    <t>CHISPANA</t>
  </si>
  <si>
    <t>MESAI (antes Amenanae-Charco del Niño Dios)</t>
  </si>
  <si>
    <t>CHIULIAPA</t>
  </si>
  <si>
    <t>MESAS DE INCA</t>
  </si>
  <si>
    <t>CHIVARAQUIA</t>
  </si>
  <si>
    <t>MESAS DE SAN JUAN</t>
  </si>
  <si>
    <t>CHIVIGUIDO</t>
  </si>
  <si>
    <t>MESONES</t>
  </si>
  <si>
    <t>CHIVOLO</t>
  </si>
  <si>
    <t>MEXICO</t>
  </si>
  <si>
    <t>CHIYASULU</t>
  </si>
  <si>
    <t>MIASA DE PARTADO</t>
  </si>
  <si>
    <t>MICHAJAURIA</t>
  </si>
  <si>
    <t>CHOCHODSIRRA</t>
  </si>
  <si>
    <t>MINITAS MIRALINDO</t>
  </si>
  <si>
    <t>CHOCON</t>
  </si>
  <si>
    <t>MIRAFLOR</t>
  </si>
  <si>
    <t>CHOJOCHON</t>
  </si>
  <si>
    <t>MIRAFLORES DE INCHUCHALA (INCHUCHALA MIRAFLORES)</t>
  </si>
  <si>
    <t>CHOKOSUMANA (CHOCOSOMANA)</t>
  </si>
  <si>
    <t xml:space="preserve">MIRITI-PARANA </t>
  </si>
  <si>
    <t>CHOLCHOPIA</t>
  </si>
  <si>
    <t xml:space="preserve">MISAK DE SAN ANTONIO </t>
  </si>
  <si>
    <t>CHOLILLAMANA</t>
  </si>
  <si>
    <t>MISAK PISCITAU</t>
  </si>
  <si>
    <t xml:space="preserve">MOCAGUA,MACEDONIA, EL VERGEL Y ZARAGOZA </t>
  </si>
  <si>
    <t>CHOLOISIRAA</t>
  </si>
  <si>
    <t>MOCHOMANA</t>
  </si>
  <si>
    <t>CHOLOISIRRA (CHOLOISIRA)</t>
  </si>
  <si>
    <t>MOCONDINO</t>
  </si>
  <si>
    <t>CHOLOLOBO MATATU</t>
  </si>
  <si>
    <t>MOCUMANA</t>
  </si>
  <si>
    <t>MOHAN CUATRO VIENTOS</t>
  </si>
  <si>
    <t>CHONTADURAL CAÑERO</t>
  </si>
  <si>
    <t>MOKANA DE BARANOA</t>
  </si>
  <si>
    <t>CHONTADURALITO</t>
  </si>
  <si>
    <t>MOKANA DE GALAPA</t>
  </si>
  <si>
    <t>CHONTADURO ALTO</t>
  </si>
  <si>
    <t>MOKANA DE MALAMBO</t>
  </si>
  <si>
    <t>CHOPONARI</t>
  </si>
  <si>
    <t>MOKANA DE PUERTO COLOMBIA</t>
  </si>
  <si>
    <t>CHORETCHON</t>
  </si>
  <si>
    <t>MOLUMANA</t>
  </si>
  <si>
    <t>CHOROMANDO ALTO</t>
  </si>
  <si>
    <t>MOMIL URBANO</t>
  </si>
  <si>
    <t>MOMPOX</t>
  </si>
  <si>
    <t>CHOROMANDO BAJO</t>
  </si>
  <si>
    <t>MONDO MONDOCITO</t>
  </si>
  <si>
    <t>CHOROMANDO MEDIO</t>
  </si>
  <si>
    <t>MONEIDE JITOMA</t>
  </si>
  <si>
    <t>MONILLA AMENA</t>
  </si>
  <si>
    <t>CHORROBOCON</t>
  </si>
  <si>
    <t>MONOCHOA</t>
  </si>
  <si>
    <t>CHORROISIRRA</t>
  </si>
  <si>
    <t>MONTE HARMON</t>
  </si>
  <si>
    <t>CHORROU</t>
  </si>
  <si>
    <t>MONTEBELLO</t>
  </si>
  <si>
    <t>CHOTCHOSIRRA</t>
  </si>
  <si>
    <t>MONTEFRIO</t>
  </si>
  <si>
    <t>CHOTCHOSIRRA-WARRULE-YARRALEEN-MUCHICHEN (ZONA CERRO DE LA TETA)</t>
  </si>
  <si>
    <t>MONTEGRANDE</t>
  </si>
  <si>
    <t>CHUBATAMANA</t>
  </si>
  <si>
    <t>MONTEP</t>
  </si>
  <si>
    <t>CHUGUATAMANA</t>
  </si>
  <si>
    <t>MONTEREY</t>
  </si>
  <si>
    <t>CHUKIKI</t>
  </si>
  <si>
    <t>MONZHOMANDO</t>
  </si>
  <si>
    <t>CHULEMA</t>
  </si>
  <si>
    <t>MORICHAL VIEJO, SANTA ROSA CERRO COCUY,SANTA CRUZ, CAÑO DANTA</t>
  </si>
  <si>
    <t>CHUNCAMA</t>
  </si>
  <si>
    <t>MORICHITO Y CAÑO MOCHUELO</t>
  </si>
  <si>
    <t>CHUNUWOU</t>
  </si>
  <si>
    <t>MORRITO</t>
  </si>
  <si>
    <t>CHUPUIPANA</t>
  </si>
  <si>
    <t>MORRO HERMOSO</t>
  </si>
  <si>
    <t>CHUPULIWUU</t>
  </si>
  <si>
    <t>MORROY</t>
  </si>
  <si>
    <t>MOSOCO</t>
  </si>
  <si>
    <t>CHURINA (ZONA 2)</t>
  </si>
  <si>
    <t>MOTILON BARI</t>
  </si>
  <si>
    <t>MOTOR DUCHAKE ALTO NACABERDWUA</t>
  </si>
  <si>
    <t>CHURRUIPANA</t>
  </si>
  <si>
    <t>MOTORDO</t>
  </si>
  <si>
    <t>CHURRUTSHIRA</t>
  </si>
  <si>
    <t>MUCHIDO</t>
  </si>
  <si>
    <t>CHURUPA</t>
  </si>
  <si>
    <t>MUCO MAYORAGUA</t>
  </si>
  <si>
    <t>MUELLAMUES</t>
  </si>
  <si>
    <t>CHUSCALITO</t>
  </si>
  <si>
    <t>MUESES</t>
  </si>
  <si>
    <t>CHUSIRRA</t>
  </si>
  <si>
    <t>MUISA DE SUBA</t>
  </si>
  <si>
    <t>CHÜ'ÜSIRA</t>
  </si>
  <si>
    <t>MUISCA DE BOSA</t>
  </si>
  <si>
    <t>CHUWNAPA</t>
  </si>
  <si>
    <t>MUISCA DE FONQUETA Y CERCA DE PIEDRA</t>
  </si>
  <si>
    <t>MULTIETNICA</t>
  </si>
  <si>
    <t>MUNGARADO</t>
  </si>
  <si>
    <t>CIMARRON</t>
  </si>
  <si>
    <t>MUNGUIDO</t>
  </si>
  <si>
    <t>MURALEN (SECTOR MUSICHI)</t>
  </si>
  <si>
    <t>CIMPANA</t>
  </si>
  <si>
    <t>MURCIELAGO ALTAMIRA</t>
  </si>
  <si>
    <t>CINCELEJOS</t>
  </si>
  <si>
    <t>MURRALEIN</t>
  </si>
  <si>
    <t>CINCO CAMINOS</t>
  </si>
  <si>
    <t>MURRAY</t>
  </si>
  <si>
    <t>CIRUELAKA</t>
  </si>
  <si>
    <t>MURRI PANTANOS</t>
  </si>
  <si>
    <t>CITARA</t>
  </si>
  <si>
    <t>MUSPULE</t>
  </si>
  <si>
    <t>CIUDAD HUITOMA-KM 7</t>
  </si>
  <si>
    <t>MUSSE UKWE</t>
  </si>
  <si>
    <t>MUSU WAIRA SACHA NUCANCHIPA</t>
  </si>
  <si>
    <t>CLOROROY</t>
  </si>
  <si>
    <t>MUSUIUIAI</t>
  </si>
  <si>
    <t>COAYARE</t>
  </si>
  <si>
    <t>MUSURRUNACUNA</t>
  </si>
  <si>
    <t>MUSURUNAKUNA</t>
  </si>
  <si>
    <t>COBARIA</t>
  </si>
  <si>
    <t>NABERA DRUA</t>
  </si>
  <si>
    <t>NALAP</t>
  </si>
  <si>
    <t>COCALITO JELLA</t>
  </si>
  <si>
    <t>NAM MISAK</t>
  </si>
  <si>
    <t>NAMUNICHY</t>
  </si>
  <si>
    <t>COCHIMANA</t>
  </si>
  <si>
    <t>NANURCO</t>
  </si>
  <si>
    <t>COCHINAMANA</t>
  </si>
  <si>
    <t>NARIKIZAVI</t>
  </si>
  <si>
    <t>NASA  YU'KHZXICXKWE -SELVA HERMOSA</t>
  </si>
  <si>
    <t>COCHORROMANA (ANTES GUARRAKAMANA) INCORPORADA POR TUTELA DEL 1 DE AGOSTO DE 2008</t>
  </si>
  <si>
    <t>NASA CHAMB</t>
  </si>
  <si>
    <t>COCO NUEVO</t>
  </si>
  <si>
    <t>NASA EMBERA CHAMI LA DELFINA</t>
  </si>
  <si>
    <t>COCO VIEJO</t>
  </si>
  <si>
    <t>NASA KIWE TEKH KSXAW</t>
  </si>
  <si>
    <t>COCOMANA</t>
  </si>
  <si>
    <t>NASA KIWE U'KWE -TIERRA PLANA</t>
  </si>
  <si>
    <t>COCOTOVA</t>
  </si>
  <si>
    <t xml:space="preserve">NASA KWE´S KIWE </t>
  </si>
  <si>
    <t>COCUY</t>
  </si>
  <si>
    <t>NASA KWE'SX TATA WALA</t>
  </si>
  <si>
    <t>COEMANI</t>
  </si>
  <si>
    <t>NASA LA NUEVA ESPERANZA</t>
  </si>
  <si>
    <t>NASA PKIND KIWE- -GUAYABALES</t>
  </si>
  <si>
    <t>NASA THÁ</t>
  </si>
  <si>
    <t>NASA UH</t>
  </si>
  <si>
    <t>COLONSUAMANA-MACULUBO-JUALITA</t>
  </si>
  <si>
    <t>NASSA KIWE</t>
  </si>
  <si>
    <t>NASSA KIWE (CENTRO INDIGENA)</t>
  </si>
  <si>
    <t>NATACOY PIJAO</t>
  </si>
  <si>
    <t>COMEJEN</t>
  </si>
  <si>
    <t>NATAIMA</t>
  </si>
  <si>
    <t>COMEJENE</t>
  </si>
  <si>
    <t>NATAROCO</t>
  </si>
  <si>
    <t>NAUNASHITON</t>
  </si>
  <si>
    <t>NAWAMANA</t>
  </si>
  <si>
    <t>COMPANTA</t>
  </si>
  <si>
    <t>NAZARETH</t>
  </si>
  <si>
    <t>COMUNIDAD BATATAL</t>
  </si>
  <si>
    <t>NEIMA</t>
  </si>
  <si>
    <t xml:space="preserve">NICOLAS RAMIREZ </t>
  </si>
  <si>
    <t>NIÑERAS</t>
  </si>
  <si>
    <t>COMUNIDAD URBANA</t>
  </si>
  <si>
    <t>NONUYA DE VILLAZUL</t>
  </si>
  <si>
    <t>NOVIRAO</t>
  </si>
  <si>
    <t>CONONDO ( ZONA 1)</t>
  </si>
  <si>
    <t>NUEVA ARGELIA</t>
  </si>
  <si>
    <t>NUEVA BELLAVISTA</t>
  </si>
  <si>
    <t>CONSAYA</t>
  </si>
  <si>
    <t>CONSEJO DE ANCIANOS</t>
  </si>
  <si>
    <t>NUEVA ESPERANZA DEL TOMO</t>
  </si>
  <si>
    <t>CONSUELO DELPACA-ZONA ASATRAIYUVA</t>
  </si>
  <si>
    <t>NUEVA ESTACION</t>
  </si>
  <si>
    <t>CONSUELO PARTE BAJA</t>
  </si>
  <si>
    <t>NUEVA ESTRELLA</t>
  </si>
  <si>
    <t>NUEVA ISLA</t>
  </si>
  <si>
    <t>NUEVA PALESTINA (NASA KIWE U'SE)</t>
  </si>
  <si>
    <t>COPOYAMANA</t>
  </si>
  <si>
    <t>NUEVA UNION</t>
  </si>
  <si>
    <t>NUEVA VIDA</t>
  </si>
  <si>
    <t>CORDILLERA</t>
  </si>
  <si>
    <t>NUEVO AMANECER LA MESETA</t>
  </si>
  <si>
    <t>NUEVO AMANECER MAME ÑA´TA UMUGUSE</t>
  </si>
  <si>
    <t>CORIBI BEDADO -EL SILENCIO</t>
  </si>
  <si>
    <t>NUEVO CAMPO ALEGRE</t>
  </si>
  <si>
    <t>COROCITO</t>
  </si>
  <si>
    <t>NUEVO HORIZONTE</t>
  </si>
  <si>
    <t>NUEVO ORIENTE</t>
  </si>
  <si>
    <t>COROCITO (SECTOR TOLIMA)</t>
  </si>
  <si>
    <t>NUEVO PARAISO</t>
  </si>
  <si>
    <t>NUEVO PARAISO LA BALASTRERA</t>
  </si>
  <si>
    <t>COROPONTAIN</t>
  </si>
  <si>
    <t>NUEVO PITALITO</t>
  </si>
  <si>
    <t>NUEVO PORVENIR DE RETIRO NUEVO</t>
  </si>
  <si>
    <t>COROZAL (SECTOR TOLIMA)</t>
  </si>
  <si>
    <t>NUKAK MAKU</t>
  </si>
  <si>
    <t>COROZAL 1</t>
  </si>
  <si>
    <t>NUKANCHIPA ALPA</t>
  </si>
  <si>
    <t>COROZAL 2</t>
  </si>
  <si>
    <t>NUKANCHIPA IUKASKA</t>
  </si>
  <si>
    <t>COROZAL DOS (SECTOR TOLIMA)</t>
  </si>
  <si>
    <t>NUKANCHIPA LLAKTA</t>
  </si>
  <si>
    <t>NUKANCHIPA TAITA KAUSADIRU</t>
  </si>
  <si>
    <t>COROZALITO</t>
  </si>
  <si>
    <t>NULPE MEDIO-ALTO RIO SAN JUAN</t>
  </si>
  <si>
    <t xml:space="preserve">NULPE MEDIO-ALTO RIO SAN JUAN </t>
  </si>
  <si>
    <t>CORRALITO</t>
  </si>
  <si>
    <t>NUNALBI ALTO ULBI</t>
  </si>
  <si>
    <t>CORRONCAYRA</t>
  </si>
  <si>
    <t xml:space="preserve">NUSIDO </t>
  </si>
  <si>
    <t>COSEMANA</t>
  </si>
  <si>
    <t>NUSSI PURRU</t>
  </si>
  <si>
    <t>OBONUCO</t>
  </si>
  <si>
    <t>COSTA RICA</t>
  </si>
  <si>
    <t>OCHO PALMA</t>
  </si>
  <si>
    <t>COTCHIMANA</t>
  </si>
  <si>
    <t>OKOCHI</t>
  </si>
  <si>
    <t>COTOIRRA (YOTOYRAI)</t>
  </si>
  <si>
    <t>OLIRCO</t>
  </si>
  <si>
    <t>COTORRERA -UASPAJURE (WASPAJULIE) (ZONA PUERTO ESTRELLA -PUERTO ESTRELLA)</t>
  </si>
  <si>
    <t>OLOKOMANA (OLOCOMANA)</t>
  </si>
  <si>
    <t>COTORRERA-UASPAJURE-SARRUTPAN - SECTOR WAMPIRRALEN</t>
  </si>
  <si>
    <t>OLONIKIOU</t>
  </si>
  <si>
    <t>COTORRERA-UASPAJURE-SARRUTPANA ZONA DE WAIMPIRALEN</t>
  </si>
  <si>
    <t>ONDAS DEL CAFRE</t>
  </si>
  <si>
    <t>ONOLOULIA</t>
  </si>
  <si>
    <t>COUCHOTCAT</t>
  </si>
  <si>
    <t>OPOGADO DOGUADO</t>
  </si>
  <si>
    <t>COUSEPA</t>
  </si>
  <si>
    <t>OPOTUNEKA</t>
  </si>
  <si>
    <t>COUSHALAIN (KOUSHALAIN)</t>
  </si>
  <si>
    <t>ORDO SIVIRU AGUA CLARA</t>
  </si>
  <si>
    <t>COUSHALAO</t>
  </si>
  <si>
    <t>ORONOKIAO</t>
  </si>
  <si>
    <t>COUSHALAP</t>
  </si>
  <si>
    <t>COUSHARAJUNA</t>
  </si>
  <si>
    <t>OURULLA</t>
  </si>
  <si>
    <t>COUSHARAPO</t>
  </si>
  <si>
    <t>OVEJAS SIBERIA</t>
  </si>
  <si>
    <t>COUSHARARU SECTOR IRRAIPA</t>
  </si>
  <si>
    <t>PABLO MUERA</t>
  </si>
  <si>
    <t>COUSHARIPA</t>
  </si>
  <si>
    <t>PACANDE</t>
  </si>
  <si>
    <t>COUSHARRARIA</t>
  </si>
  <si>
    <t>PACHAMANA</t>
  </si>
  <si>
    <t>COUSHOUPA</t>
  </si>
  <si>
    <t xml:space="preserve">PAEZ DE CORINTO ( LOPEZ ADENTRO) </t>
  </si>
  <si>
    <t>COUSOLPA</t>
  </si>
  <si>
    <t>PAEZ DE GAITANIA</t>
  </si>
  <si>
    <t>COUTSHACA</t>
  </si>
  <si>
    <t>PAILA ARRIBA (HOY DANA DRUA)</t>
  </si>
  <si>
    <t>COUYA</t>
  </si>
  <si>
    <t>PAINA</t>
  </si>
  <si>
    <t>PAJONAL</t>
  </si>
  <si>
    <t>COYOIMANA</t>
  </si>
  <si>
    <t>PAKIMANA</t>
  </si>
  <si>
    <t>COYOMANA</t>
  </si>
  <si>
    <t>PALASHUMANA</t>
  </si>
  <si>
    <t>CREBERIAMA</t>
  </si>
  <si>
    <t>PALASUMANA</t>
  </si>
  <si>
    <t>CRIS (REMANSO INDOSTAN SOLEDAD)</t>
  </si>
  <si>
    <t>PALERMO</t>
  </si>
  <si>
    <t>CRISTALES CHORRERA BLANCA</t>
  </si>
  <si>
    <t>PALETARA</t>
  </si>
  <si>
    <t>PALIAWOU</t>
  </si>
  <si>
    <t>CRISTIANIA</t>
  </si>
  <si>
    <t>PALMA ALTA</t>
  </si>
  <si>
    <t>CRUCES</t>
  </si>
  <si>
    <t>PALMAR BOCAS DE BABI</t>
  </si>
  <si>
    <t>PALMAR DE IMBI</t>
  </si>
  <si>
    <t>PALMAR DE LOS CRIOLLOS</t>
  </si>
  <si>
    <t>PALMAS VERDES</t>
  </si>
  <si>
    <t>PALMERAS</t>
  </si>
  <si>
    <t>CRUZ DEL GUAYABO</t>
  </si>
  <si>
    <t>PALMIRA ALTA</t>
  </si>
  <si>
    <t>PALMITAL</t>
  </si>
  <si>
    <t>CUAIQUER VIEJO</t>
  </si>
  <si>
    <t>PALMITO SUR</t>
  </si>
  <si>
    <t xml:space="preserve">PALO ALTO </t>
  </si>
  <si>
    <t>PALONEGRO</t>
  </si>
  <si>
    <t>CUASBIL-LA FALDADA</t>
  </si>
  <si>
    <t>PANAMA</t>
  </si>
  <si>
    <t>CUASCUABI-PALDUBI</t>
  </si>
  <si>
    <t>PANAN</t>
  </si>
  <si>
    <t>CUATALUU</t>
  </si>
  <si>
    <t>PANCHO MANA</t>
  </si>
  <si>
    <t>CUATRO BOCA</t>
  </si>
  <si>
    <t>PANCITARA</t>
  </si>
  <si>
    <t>PANERRACAT</t>
  </si>
  <si>
    <t>PANIQUITA</t>
  </si>
  <si>
    <t>PANSEÑOR</t>
  </si>
  <si>
    <t>CUAYACANES NORTE</t>
  </si>
  <si>
    <t>PAPALLAQTA</t>
  </si>
  <si>
    <t>CUBAMANA</t>
  </si>
  <si>
    <t>PAPAYO</t>
  </si>
  <si>
    <t>CUCHAAMANA GLIRI</t>
  </si>
  <si>
    <t>PARAISO</t>
  </si>
  <si>
    <t>PARAISO PLAZA BONITA</t>
  </si>
  <si>
    <t>CUCHILLA PALMAR</t>
  </si>
  <si>
    <t>PARANTIZA</t>
  </si>
  <si>
    <t>CUCURA- ZONA OZCIMI</t>
  </si>
  <si>
    <t xml:space="preserve">PARAVARE </t>
  </si>
  <si>
    <t>CUCURITAL</t>
  </si>
  <si>
    <t>PARED Y PARECITO</t>
  </si>
  <si>
    <t>CUCURITAL (SECTOR TOLIMA)</t>
  </si>
  <si>
    <t>PARREROS</t>
  </si>
  <si>
    <t>CUCURUMANA</t>
  </si>
  <si>
    <t>PARTE ALTA DEL RIO  GUAINIA</t>
  </si>
  <si>
    <t>PARTE ORIENTAL DEL VAUPES</t>
  </si>
  <si>
    <t>PARTIDERO</t>
  </si>
  <si>
    <t>CUERAZO</t>
  </si>
  <si>
    <t>PASOANCHO</t>
  </si>
  <si>
    <t>CUERVO ARAOZ - ZONA OZCIMI</t>
  </si>
  <si>
    <t>PASTAS</t>
  </si>
  <si>
    <t>CUESTA ABAJO</t>
  </si>
  <si>
    <t>PASTOS ORO VERDE</t>
  </si>
  <si>
    <t>CUESTECITA</t>
  </si>
  <si>
    <t>PASUA</t>
  </si>
  <si>
    <t>PATAJAMANA</t>
  </si>
  <si>
    <t>CUEVAS - GUAGUAS</t>
  </si>
  <si>
    <t>PATAJATAMANA</t>
  </si>
  <si>
    <t>PATARRIAL</t>
  </si>
  <si>
    <t>PATH YU</t>
  </si>
  <si>
    <t>PATILLAL</t>
  </si>
  <si>
    <t>CUJICITO</t>
  </si>
  <si>
    <t>PATIO BONITO</t>
  </si>
  <si>
    <t>CUJICITO, ZONA POPORTIN, CORREGIMIENTO CARDON</t>
  </si>
  <si>
    <t>PATIO BONITO NORTE</t>
  </si>
  <si>
    <t>CULESIAMANA</t>
  </si>
  <si>
    <t>PATIO BONITO SUR</t>
  </si>
  <si>
    <t>CULIJIRRAPO</t>
  </si>
  <si>
    <t>PATRULLERO</t>
  </si>
  <si>
    <t>CULINATA</t>
  </si>
  <si>
    <t>PAUJIL</t>
  </si>
  <si>
    <t>CUMA</t>
  </si>
  <si>
    <t>PAZ MANY</t>
  </si>
  <si>
    <t>CUMARAL</t>
  </si>
  <si>
    <t>PAZ PILON</t>
  </si>
  <si>
    <t>PED-TUNAY</t>
  </si>
  <si>
    <t>CUMARALITO</t>
  </si>
  <si>
    <t>PEÑA BLANCA  RIO TRUANDO</t>
  </si>
  <si>
    <t>CUMARALITO SEGUA</t>
  </si>
  <si>
    <t>PEÑA LA ALEGRIA</t>
  </si>
  <si>
    <t>PEÑAS DEL OLVIDO</t>
  </si>
  <si>
    <t>CURALASHIMANA</t>
  </si>
  <si>
    <t>PERANCHITO</t>
  </si>
  <si>
    <t>CURARE</t>
  </si>
  <si>
    <t>PERANCHO</t>
  </si>
  <si>
    <t>PEREIRA</t>
  </si>
  <si>
    <t>CURARIR</t>
  </si>
  <si>
    <t>PERRACHON</t>
  </si>
  <si>
    <t>CURBATA</t>
  </si>
  <si>
    <t>PERRAGITA</t>
  </si>
  <si>
    <t>CURICAUGUA</t>
  </si>
  <si>
    <t>PERRATPU</t>
  </si>
  <si>
    <t>CURICHI</t>
  </si>
  <si>
    <t>PESCADITO</t>
  </si>
  <si>
    <t>CURILOMANA</t>
  </si>
  <si>
    <t>PESUAPA</t>
  </si>
  <si>
    <t>CURRALIRRAIN</t>
  </si>
  <si>
    <t>PETD TUNAY</t>
  </si>
  <si>
    <t>CURUAPUCO</t>
  </si>
  <si>
    <t>PIALAPI-PUEBLO VIEJO  SAN MIGUEL - YARE</t>
  </si>
  <si>
    <t>CURURALASHIMANA (CASUSO)</t>
  </si>
  <si>
    <t>PIBI PAI</t>
  </si>
  <si>
    <t>PIC KUE IKH (LAGUNA DEL CACIQUE JUAN TAMA)</t>
  </si>
  <si>
    <t>PICA PICA NUEVO</t>
  </si>
  <si>
    <t>CUSUMBE - AGUA BLANCA</t>
  </si>
  <si>
    <t>PICHICORA,CHICUE,PUERTO ALEGRE</t>
  </si>
  <si>
    <t>CUTPIAD</t>
  </si>
  <si>
    <t>PICKWE THA FIW</t>
  </si>
  <si>
    <t>PIEDRA SAGRADA LA GRAN FAMILIA DE LOS PASTOS</t>
  </si>
  <si>
    <t xml:space="preserve">PIEDRA SELLADA  QUEBRADA TRONQUERA </t>
  </si>
  <si>
    <t>DABEIBA QUERACITO</t>
  </si>
  <si>
    <t>PIEDRAS BLANCAS</t>
  </si>
  <si>
    <t>DACHI AGORE DRUA ( ASENTAMIENTOS DE LA COMUNIDAD EMBERA CHAMI CAMINEMCHA DEL QUINDIO)</t>
  </si>
  <si>
    <t>PIEDRAS VIVAS URE</t>
  </si>
  <si>
    <t>PIGUAMBI PALANGALA</t>
  </si>
  <si>
    <t>PIJAO DE ORO</t>
  </si>
  <si>
    <t>DAMASCO</t>
  </si>
  <si>
    <t>PIJAO EL VERGEL</t>
  </si>
  <si>
    <t>PIJAO LA SIERRITA</t>
  </si>
  <si>
    <t>DAMOSTOL</t>
  </si>
  <si>
    <t>PIJAOS DE CUNIRCO</t>
  </si>
  <si>
    <t>DANACO</t>
  </si>
  <si>
    <t>PIJAOS LOS LAURELES</t>
  </si>
  <si>
    <t>DANTA</t>
  </si>
  <si>
    <t>PIJIGUAY</t>
  </si>
  <si>
    <t>DANTO</t>
  </si>
  <si>
    <t>PINGULLO- SARDINERO</t>
  </si>
  <si>
    <t>PIOYA</t>
  </si>
  <si>
    <t>DEBA</t>
  </si>
  <si>
    <t xml:space="preserve">PIPALTA-PALBI  YAGUAPI </t>
  </si>
  <si>
    <t>DESPLAZADO (SECTOR TOLIMA)</t>
  </si>
  <si>
    <t>PIR RIP</t>
  </si>
  <si>
    <t>PIRRUAITAKAT</t>
  </si>
  <si>
    <t>DICHARDI WAUNANA</t>
  </si>
  <si>
    <t>PISABONITO</t>
  </si>
  <si>
    <t>PITAYO</t>
  </si>
  <si>
    <t>DINAMAR I</t>
  </si>
  <si>
    <t>PITULIMANA I</t>
  </si>
  <si>
    <t>DINAMAR II</t>
  </si>
  <si>
    <t>PITULIMANA II</t>
  </si>
  <si>
    <t>PLANADA VILLERO</t>
  </si>
  <si>
    <t>DIVIDIVI -CORREGIMIENTO DE EL CARDON</t>
  </si>
  <si>
    <t>PLANADAS DE TELEMBI</t>
  </si>
  <si>
    <t>PLAYA BENDITA</t>
  </si>
  <si>
    <t>PLAYA LARGA</t>
  </si>
  <si>
    <t>DOCASINA</t>
  </si>
  <si>
    <t>PLAYA RICA</t>
  </si>
  <si>
    <t>DOCE DE OCTUBRE</t>
  </si>
  <si>
    <t xml:space="preserve">PLAYA RICA </t>
  </si>
  <si>
    <t>DOCE DE OCTUBRE ZONA OZCIMI</t>
  </si>
  <si>
    <t>PLAYAS DE BOJABA</t>
  </si>
  <si>
    <t>PLAYON NASA NAYA</t>
  </si>
  <si>
    <t>DOJURA</t>
  </si>
  <si>
    <t>PLAZA BONITA</t>
  </si>
  <si>
    <t>PLAZA BONITA CUATRO CAMINOS</t>
  </si>
  <si>
    <t>DOMINICO</t>
  </si>
  <si>
    <t>PLOTCHON</t>
  </si>
  <si>
    <t>POBLAZON</t>
  </si>
  <si>
    <t>POCARA</t>
  </si>
  <si>
    <t>DOPARE</t>
  </si>
  <si>
    <t>POCHARCO</t>
  </si>
  <si>
    <t>POINCOS TAIRA</t>
  </si>
  <si>
    <t>DOS BOCAS</t>
  </si>
  <si>
    <t>POLICARPA</t>
  </si>
  <si>
    <t>POLINDARA</t>
  </si>
  <si>
    <t>DOSQUEBRADAS (ZONA 1)</t>
  </si>
  <si>
    <t>POLINES</t>
  </si>
  <si>
    <t>POLOSIWARRA</t>
  </si>
  <si>
    <t>DOXURA</t>
  </si>
  <si>
    <t>POLUMALETKAT</t>
  </si>
  <si>
    <t>PONCHERRAMANA</t>
  </si>
  <si>
    <t>PONDORE</t>
  </si>
  <si>
    <t>POPOSHICAT</t>
  </si>
  <si>
    <t>DOZA (CRISTO)- RIO VERDE</t>
  </si>
  <si>
    <t>POPOSHIMANA</t>
  </si>
  <si>
    <t>DRUA DO (PORTALES DEL RIO)</t>
  </si>
  <si>
    <t>PORVENIR</t>
  </si>
  <si>
    <t>DUBAZA CENTRAL</t>
  </si>
  <si>
    <t>PORVENIR (KILOMETRO 17)</t>
  </si>
  <si>
    <t>DUCUTIVAPO</t>
  </si>
  <si>
    <t>PORVENIR KANANGUCHAL</t>
  </si>
  <si>
    <t>DUME</t>
  </si>
  <si>
    <t>POTRERITO</t>
  </si>
  <si>
    <t>DUPURDU</t>
  </si>
  <si>
    <t xml:space="preserve">POTRERITO SAN MARTIN </t>
  </si>
  <si>
    <t>DUR APDUR</t>
  </si>
  <si>
    <t>POTRERITO-DOYARE</t>
  </si>
  <si>
    <t>DUSANALU</t>
  </si>
  <si>
    <t>PREDIO PUTUMAYO</t>
  </si>
  <si>
    <t xml:space="preserve">PREDIO PUTUMAYO </t>
  </si>
  <si>
    <t>PROVIDENCIA</t>
  </si>
  <si>
    <t>EDEN</t>
  </si>
  <si>
    <t>PROVIDENCIA SUR</t>
  </si>
  <si>
    <t>EDKIMANA</t>
  </si>
  <si>
    <t>PROVINCIAL</t>
  </si>
  <si>
    <t>EGOROQUERA</t>
  </si>
  <si>
    <t>PTO.VIEJO Y PTO ESPERANZA</t>
  </si>
  <si>
    <t>PUADO MATARE LA LERMA Y TERDO</t>
  </si>
  <si>
    <t>EIRRAKAJAULE</t>
  </si>
  <si>
    <t>PUEBLECITO SUR</t>
  </si>
  <si>
    <t>EIRRATAMANA</t>
  </si>
  <si>
    <t>PUEBLO KOKONUKO DE POPAYAN</t>
  </si>
  <si>
    <t>EKIMANA</t>
  </si>
  <si>
    <t>PUEBLO NUEVO</t>
  </si>
  <si>
    <t>EKIOPU</t>
  </si>
  <si>
    <t>PUEBLO NUEVO CERAL</t>
  </si>
  <si>
    <t>EKIRRAJILET</t>
  </si>
  <si>
    <t>PUEBLO NUEVO LAGUNA COLORADA</t>
  </si>
  <si>
    <t>EKUREPCHON</t>
  </si>
  <si>
    <t>PUEBLO VIEJO DE SANTA RITA LA MINA</t>
  </si>
  <si>
    <t>PUENTE URE</t>
  </si>
  <si>
    <t>PUERTA DEL MACIZO</t>
  </si>
  <si>
    <t>PUERTO ALEGRE Y LA DIVISA</t>
  </si>
  <si>
    <t>EL BARRANCO</t>
  </si>
  <si>
    <t>PUERTO ANTIOQUIA</t>
  </si>
  <si>
    <t>PUERTO CAIMAN</t>
  </si>
  <si>
    <t>PUERTO CHENTICO</t>
  </si>
  <si>
    <t>EL BRASIL</t>
  </si>
  <si>
    <t>PUERTO CHICHILIANO</t>
  </si>
  <si>
    <t>EL BRAZO</t>
  </si>
  <si>
    <t>PUERTO CLAVER</t>
  </si>
  <si>
    <t>PUERTO CORDOBA</t>
  </si>
  <si>
    <t>PUERTO ESPERANZA</t>
  </si>
  <si>
    <t>PUERTO LIBIA TRIPICAY</t>
  </si>
  <si>
    <t>EL CAIRO</t>
  </si>
  <si>
    <t>PUERTO LIBRE DEL RIO PEPE</t>
  </si>
  <si>
    <t>EL CALVARIO</t>
  </si>
  <si>
    <t xml:space="preserve">PUERTO LIMON </t>
  </si>
  <si>
    <t>PUERTO MONFORT</t>
  </si>
  <si>
    <t>EL CANAL</t>
  </si>
  <si>
    <t>PUERTO NARANJO PEÑAS ROJAS, CUERAZO, EL DIAMANTE</t>
  </si>
  <si>
    <t>EL CANGREJITO</t>
  </si>
  <si>
    <t>PUERTO NARE</t>
  </si>
  <si>
    <t>EL CAPTUS</t>
  </si>
  <si>
    <t>PUERTO NUEVO</t>
  </si>
  <si>
    <t>PUERTO PACHECO</t>
  </si>
  <si>
    <t>EL CARMEN - ASATAV</t>
  </si>
  <si>
    <t>PUERTO SABALO LOS MONOS</t>
  </si>
  <si>
    <t xml:space="preserve">PUERTO SABALO LOS MONOS </t>
  </si>
  <si>
    <t>PUERTO SAMARIA</t>
  </si>
  <si>
    <t>EL CEDRO</t>
  </si>
  <si>
    <t>PUERTO SANTANDER</t>
  </si>
  <si>
    <t>EL CEDRO, LAS PEÑAS, LA BRAVA, PILVI Y LA PINTADA</t>
  </si>
  <si>
    <t>PUERTO TRIUNFO</t>
  </si>
  <si>
    <t>EL CERRITO</t>
  </si>
  <si>
    <t>PUERTO VIEJO</t>
  </si>
  <si>
    <t>EL CERRO</t>
  </si>
  <si>
    <t>PUIPULEIN</t>
  </si>
  <si>
    <t>PUIPUREN</t>
  </si>
  <si>
    <t xml:space="preserve">PULGANDE CAMPOALEGRE </t>
  </si>
  <si>
    <t>PULUTSIRRA</t>
  </si>
  <si>
    <t>PUNTA BANDERA</t>
  </si>
  <si>
    <t>EL CONSUELO</t>
  </si>
  <si>
    <t>PUNTA SIERRA</t>
  </si>
  <si>
    <t>PUNTA VERDE</t>
  </si>
  <si>
    <t>PURACE</t>
  </si>
  <si>
    <t>EL COSO</t>
  </si>
  <si>
    <t>PURIKUMANA</t>
  </si>
  <si>
    <t>PURISIMA</t>
  </si>
  <si>
    <t>PUTUMAYO LAGUNA FLOR</t>
  </si>
  <si>
    <t>PUWAIMANA</t>
  </si>
  <si>
    <t xml:space="preserve">PUYEROS </t>
  </si>
  <si>
    <t>EL DIAMANTE</t>
  </si>
  <si>
    <t>QUACHOQUERO</t>
  </si>
  <si>
    <t xml:space="preserve">QUEBRADA CAÑAVERAL-RIO SAN JORGE </t>
  </si>
  <si>
    <t>QUEBRADA CHICUE RIO TANGUI</t>
  </si>
  <si>
    <t>EL DOCE QUEBRADA BORBOLLON</t>
  </si>
  <si>
    <t>QUEBRADA GRANDE</t>
  </si>
  <si>
    <t>EL DUYA</t>
  </si>
  <si>
    <t>QUEBRADA QUERA</t>
  </si>
  <si>
    <t>EL ENCANTO</t>
  </si>
  <si>
    <t>QUEBRADITAS</t>
  </si>
  <si>
    <t>QUEICHON</t>
  </si>
  <si>
    <t>QUEVEVA</t>
  </si>
  <si>
    <t>QUICHAYA</t>
  </si>
  <si>
    <t>QUINTANA-PAEZ</t>
  </si>
  <si>
    <t>QUINTIN LAME LOS COLORADOS</t>
  </si>
  <si>
    <t>QUIZGO</t>
  </si>
  <si>
    <t>EL GRAN SABALO</t>
  </si>
  <si>
    <t>RAFAEL BARROS BONIVENTO</t>
  </si>
  <si>
    <t>EL GUAJIRO</t>
  </si>
  <si>
    <t>RAICERO</t>
  </si>
  <si>
    <t>RAICES DE ORIENTE</t>
  </si>
  <si>
    <t>RAMOS-MONGON MANCHURIA</t>
  </si>
  <si>
    <t>RANCHO GRANDE</t>
  </si>
  <si>
    <t>RATIT</t>
  </si>
  <si>
    <t>RECINTO PALMAROSA</t>
  </si>
  <si>
    <t>RECUPERACION</t>
  </si>
  <si>
    <t>EL LIMON</t>
  </si>
  <si>
    <t>REFUGIO DEL SOL</t>
  </si>
  <si>
    <t>EL LLANO</t>
  </si>
  <si>
    <t xml:space="preserve">REMANSO CHORROBOCON </t>
  </si>
  <si>
    <t>EL LLANO CHIMANI</t>
  </si>
  <si>
    <t>RENACER AWA</t>
  </si>
  <si>
    <t>EL MACHETAZO Y EL CHUZO ( HOY KIMA DRUA)</t>
  </si>
  <si>
    <t>REPARO</t>
  </si>
  <si>
    <t>RETIRO DE LOS INDIOS</t>
  </si>
  <si>
    <t>RETIRO DE LOS PEREZ</t>
  </si>
  <si>
    <t>EL MAMONAL</t>
  </si>
  <si>
    <t>RICAURTE</t>
  </si>
  <si>
    <t>RINCON BODEGA</t>
  </si>
  <si>
    <t>RINCON DE ANCHIQUE</t>
  </si>
  <si>
    <t>RINCON DE CANALI</t>
  </si>
  <si>
    <t>RINCON DEL MAR</t>
  </si>
  <si>
    <t>EL MELON</t>
  </si>
  <si>
    <t>RINCON VELU</t>
  </si>
  <si>
    <t>RIO ATABAPO E INIRIDA</t>
  </si>
  <si>
    <t>EL MEREY</t>
  </si>
  <si>
    <t>RIO BEBARA</t>
  </si>
  <si>
    <t>EL MOJAN</t>
  </si>
  <si>
    <t>RIO BEBARAMA</t>
  </si>
  <si>
    <t>EL MOLINO</t>
  </si>
  <si>
    <t>RIO BLANCO</t>
  </si>
  <si>
    <t>EL MORA</t>
  </si>
  <si>
    <t>RIO CHAJERADO</t>
  </si>
  <si>
    <t>RIO CUTI</t>
  </si>
  <si>
    <t>EL MORRO</t>
  </si>
  <si>
    <t>RIO DAGUA(LA MESETA)</t>
  </si>
  <si>
    <t>EL MURAL</t>
  </si>
  <si>
    <t>RIO DOMINGODO</t>
  </si>
  <si>
    <t>EL NOVENTA</t>
  </si>
  <si>
    <t xml:space="preserve">RIO GUANGUI </t>
  </si>
  <si>
    <t>RIO ICHO Y QUEBRADA BARATUDO</t>
  </si>
  <si>
    <t>EL OLIVO</t>
  </si>
  <si>
    <t>RIO JARAPETO</t>
  </si>
  <si>
    <t>EL ORO</t>
  </si>
  <si>
    <t>RIO LA PLAYA</t>
  </si>
  <si>
    <t>RIO MUMBU</t>
  </si>
  <si>
    <t>EL PAJARO</t>
  </si>
  <si>
    <t>RIO MURINDO</t>
  </si>
  <si>
    <t>RIO NAPIPI</t>
  </si>
  <si>
    <t>EL PALMAR - ZONA ASATAV</t>
  </si>
  <si>
    <t>RIO NAYA</t>
  </si>
  <si>
    <t>RIO NEGUA</t>
  </si>
  <si>
    <t>EL PARAMO</t>
  </si>
  <si>
    <t>RIO NUQUI</t>
  </si>
  <si>
    <t>EL PASITO</t>
  </si>
  <si>
    <t>RIO ORPUA</t>
  </si>
  <si>
    <t>RIO PANGUI</t>
  </si>
  <si>
    <t>RIO PAVASA Y QUEBRADA JELLA</t>
  </si>
  <si>
    <t>RIO PICHIMA</t>
  </si>
  <si>
    <t>RIO PURRICHA</t>
  </si>
  <si>
    <t>RIO QUIPARADO</t>
  </si>
  <si>
    <t>RÍO QUIPARADO</t>
  </si>
  <si>
    <t>RIO SATINGA</t>
  </si>
  <si>
    <t xml:space="preserve">RIO SATINGA </t>
  </si>
  <si>
    <t>RIO SIARE</t>
  </si>
  <si>
    <t>EL POTRERO</t>
  </si>
  <si>
    <t>RIO TAPARAL</t>
  </si>
  <si>
    <t>EL POZO</t>
  </si>
  <si>
    <t>RIONEGRO  HERMOSAS</t>
  </si>
  <si>
    <t>RÍOS  TORREIDÓ Y CHIMANI</t>
  </si>
  <si>
    <t>RIOS CATRU DUBASA Y ANCOSO</t>
  </si>
  <si>
    <t>RIOS COTUHE Y PUTUMAYO.</t>
  </si>
  <si>
    <t>RIOS CUIARE E ISANA</t>
  </si>
  <si>
    <t>EL QUINCHE</t>
  </si>
  <si>
    <t>RIOS JENGADO APARTADO</t>
  </si>
  <si>
    <t>EL RECUERDO</t>
  </si>
  <si>
    <t>RIOS JURUBIDA CHORI Y ALTO BAUDO</t>
  </si>
  <si>
    <t>EL RECUERDO-ZONA OZCIMI</t>
  </si>
  <si>
    <t>RIOS MUCO Y GUARROJO</t>
  </si>
  <si>
    <t>RIOS PATO Y JENGADO</t>
  </si>
  <si>
    <t>RIOS PAVARANDO Y AMPARRADO MEDIO</t>
  </si>
  <si>
    <t>EL REMANSO</t>
  </si>
  <si>
    <t>RIOS TOMO Y WEBERI</t>
  </si>
  <si>
    <t>EL RETOÑO</t>
  </si>
  <si>
    <t>RIOS TORREIDÓ Y CHIMANI</t>
  </si>
  <si>
    <t>RIOS TUNGINA Y APARTADO</t>
  </si>
  <si>
    <t>EL RODEITO</t>
  </si>
  <si>
    <t>RIOS UVA Y POGUE -QUEBRADA TAPARAL</t>
  </si>
  <si>
    <t>EL ROMANO</t>
  </si>
  <si>
    <t>RIOS VALLE Y BOROBORO</t>
  </si>
  <si>
    <t>RLIPUMANA</t>
  </si>
  <si>
    <t>RODEITO EL POZO</t>
  </si>
  <si>
    <t>ROQUEROS</t>
  </si>
  <si>
    <t>EL RUBY</t>
  </si>
  <si>
    <t>ROSARIO</t>
  </si>
  <si>
    <t>RUCAIN</t>
  </si>
  <si>
    <t>EL SALAO</t>
  </si>
  <si>
    <t>RULEYA NO.2</t>
  </si>
  <si>
    <t>EL SALTO (ZONA 2)</t>
  </si>
  <si>
    <t>RUMIÑAWI</t>
  </si>
  <si>
    <t>RUMIYACO</t>
  </si>
  <si>
    <t>SABALETA</t>
  </si>
  <si>
    <t>SABALETERA, SAN ONOFRE Y EL TIGRE (3 COMUNIDADES)</t>
  </si>
  <si>
    <t>SABANA COSTA</t>
  </si>
  <si>
    <t>SABANA JUAN Y MEDIO</t>
  </si>
  <si>
    <t>EL TABLAZO</t>
  </si>
  <si>
    <t>SABANA NUEVA</t>
  </si>
  <si>
    <t>SABANACHON</t>
  </si>
  <si>
    <t>SABANAL</t>
  </si>
  <si>
    <t>SABANALARGA PALITO</t>
  </si>
  <si>
    <t>SABANAS DE CURIPAO</t>
  </si>
  <si>
    <t>SABANAS DE LA NEGRA</t>
  </si>
  <si>
    <t>EL VEINTE</t>
  </si>
  <si>
    <t>SABANAS DEL POTRERO</t>
  </si>
  <si>
    <t>SABANETA</t>
  </si>
  <si>
    <t>SACANA</t>
  </si>
  <si>
    <t>SACHA WAGRA</t>
  </si>
  <si>
    <t>SAGECITO</t>
  </si>
  <si>
    <t>SAHAGUN URBANO</t>
  </si>
  <si>
    <t>SALACAR</t>
  </si>
  <si>
    <t>SALADILLO</t>
  </si>
  <si>
    <t xml:space="preserve">SALADILLOIACO </t>
  </si>
  <si>
    <t>EMAU</t>
  </si>
  <si>
    <t>SALAQUI PAVARANDO</t>
  </si>
  <si>
    <t>SAMARIA No. 2</t>
  </si>
  <si>
    <t>SAN  FRANCISCO</t>
  </si>
  <si>
    <t>EMERRUWOU</t>
  </si>
  <si>
    <t>SAN AGUSTIN</t>
  </si>
  <si>
    <t>EMIJUY</t>
  </si>
  <si>
    <t xml:space="preserve">SAN AGUSTIN LA  FLORESTA </t>
  </si>
  <si>
    <t>SAN ANDRES DE PISIMBALA</t>
  </si>
  <si>
    <t>EPINUY</t>
  </si>
  <si>
    <t>SAN ANDRES DE SOTAVENTO</t>
  </si>
  <si>
    <t>EPIRRUSHI</t>
  </si>
  <si>
    <t>SAN ANDRES, LAS VEGAS, VILLA UNION</t>
  </si>
  <si>
    <t>EPITSU (ZONA WIMPESHI)</t>
  </si>
  <si>
    <t>SAN ANTONIO DE CALARMA</t>
  </si>
  <si>
    <t>EPSULUU</t>
  </si>
  <si>
    <t xml:space="preserve">SAN ANTONIO DE LOS LAGOS Y SAN SEBASTIAN </t>
  </si>
  <si>
    <t>EQUIACAL</t>
  </si>
  <si>
    <t>SAN ANTONIO DE TACHIRA</t>
  </si>
  <si>
    <t>EQUIVOCA</t>
  </si>
  <si>
    <t>SAN ANTONIO DE TOGOROMA</t>
  </si>
  <si>
    <t>SAN ANTONIO DEL FRAGUA</t>
  </si>
  <si>
    <t>ERCHUMANA</t>
  </si>
  <si>
    <t>SAN ANTONIO URBANO</t>
  </si>
  <si>
    <t>ERCOJORE</t>
  </si>
  <si>
    <t>SAN BENITO</t>
  </si>
  <si>
    <t>ERRADO</t>
  </si>
  <si>
    <t>SAN CARLOS</t>
  </si>
  <si>
    <t>ERRULETU</t>
  </si>
  <si>
    <t>SAN DIEGO</t>
  </si>
  <si>
    <t>ERRUMANA</t>
  </si>
  <si>
    <t>SAN FRANCISCO</t>
  </si>
  <si>
    <t>ERUWOU-PALAPUI-TUPEIN</t>
  </si>
  <si>
    <t>SAN GABRIEL DEL FRAGUA</t>
  </si>
  <si>
    <t>SAN GREGORIO</t>
  </si>
  <si>
    <t>ESCOBAR ABAJO</t>
  </si>
  <si>
    <t>SAN JOAQUIN</t>
  </si>
  <si>
    <t>ESCOBAR ARRIBA</t>
  </si>
  <si>
    <t>SAN JOSE</t>
  </si>
  <si>
    <t xml:space="preserve">SAN JOSE </t>
  </si>
  <si>
    <t>SAN JOSE (ANTES DESCANSE)</t>
  </si>
  <si>
    <t>ESMERALDA NORTE</t>
  </si>
  <si>
    <t>SAN JOSE AMIA DE PATO</t>
  </si>
  <si>
    <t>ESMERALDA- SINU</t>
  </si>
  <si>
    <t>SAN JOSE CERRO MOHAN</t>
  </si>
  <si>
    <t>ESMERALDA SUR</t>
  </si>
  <si>
    <t>SAN JOSE DE ALMAGRA</t>
  </si>
  <si>
    <t>SAN JOSE DE INCHIYACO</t>
  </si>
  <si>
    <t>ESPERANZA 1</t>
  </si>
  <si>
    <t>SAN JOSE DE LIPA O CAÑO COLORADO</t>
  </si>
  <si>
    <t>SAN JOSE DEL PEPINO</t>
  </si>
  <si>
    <t>ESTERO</t>
  </si>
  <si>
    <t>SAN JOSE DEL RIO</t>
  </si>
  <si>
    <t>ESTRELLA PANGALA</t>
  </si>
  <si>
    <t>SAN JOSE LA JULIA</t>
  </si>
  <si>
    <t>ETKISHIMANA</t>
  </si>
  <si>
    <t>SAN JUAN</t>
  </si>
  <si>
    <t>ETPANA</t>
  </si>
  <si>
    <t>SAN JUAN DE DIOS DE LAS PELONAS</t>
  </si>
  <si>
    <t>ETSIRRA</t>
  </si>
  <si>
    <t>SAN JUAN DE LAS PALMAS</t>
  </si>
  <si>
    <t>SAN JUAN DE LOS PARENTES</t>
  </si>
  <si>
    <t>EWIA</t>
  </si>
  <si>
    <t>SAN JUAN DEL PAMPON</t>
  </si>
  <si>
    <t>SAN JUANITO</t>
  </si>
  <si>
    <t>EYASAQUE LA LOMA</t>
  </si>
  <si>
    <t>SAN LORENZO</t>
  </si>
  <si>
    <t>FARALLONES</t>
  </si>
  <si>
    <t>SAN LORENZO DE CALDONO</t>
  </si>
  <si>
    <t>SAN LUIS</t>
  </si>
  <si>
    <t>FIRME DE VILLANUEVA</t>
  </si>
  <si>
    <t>SAN LUIS DEL TOMO</t>
  </si>
  <si>
    <t>SAN LUIS KILOMETRO 66 VIA RIOHACHA</t>
  </si>
  <si>
    <t>FLECHA</t>
  </si>
  <si>
    <t>SAN MATEO PAJONAL</t>
  </si>
  <si>
    <t>SAN MATIAS</t>
  </si>
  <si>
    <t>FLOR DE LA SABANA</t>
  </si>
  <si>
    <t>SAN MIGUEL</t>
  </si>
  <si>
    <t>FLOR DE MAYO</t>
  </si>
  <si>
    <t xml:space="preserve">SAN MIGUEL </t>
  </si>
  <si>
    <t>FLOR DE SIAPANA</t>
  </si>
  <si>
    <t>SAN MIGUEL DE LA CASTELLANA</t>
  </si>
  <si>
    <t>FLOR DE UREUKA</t>
  </si>
  <si>
    <t>SAN NICOLAS DE BARI</t>
  </si>
  <si>
    <t>SAN PABLO EL PARA</t>
  </si>
  <si>
    <t>FLOR DEL PARAISO (WIMPESHI)</t>
  </si>
  <si>
    <t>SAN PEDRO URBANO DE SANTA CRUZ DE LORICA</t>
  </si>
  <si>
    <t>FLOR DEL PARAISO-MAJAWALIPA-CHUARRALU-JOKOYOI (ZONA PARAISO, CORREGIMIENTO PARAISO)</t>
  </si>
  <si>
    <t>SAN QUININI</t>
  </si>
  <si>
    <t>FLORES DE MOCHA</t>
  </si>
  <si>
    <t>SAN RAFAEL</t>
  </si>
  <si>
    <t>SAN SEBASTIAN</t>
  </si>
  <si>
    <t>SAN VICTORINO</t>
  </si>
  <si>
    <t>SANANDOCITO</t>
  </si>
  <si>
    <t xml:space="preserve">SANQUIANGUITA </t>
  </si>
  <si>
    <t>FORTALEZA</t>
  </si>
  <si>
    <t>SANTA ANA</t>
  </si>
  <si>
    <t>FRITO</t>
  </si>
  <si>
    <t>SANTA BARBARA</t>
  </si>
  <si>
    <t>SANTA BARBARA PIJAO</t>
  </si>
  <si>
    <t>FUKUANAE</t>
  </si>
  <si>
    <t>SANTA CECILIA DE LA QUEBRADA DE ORO CHOCO</t>
  </si>
  <si>
    <t>FUNDACION SELVA (SECTOR TOLIMA)</t>
  </si>
  <si>
    <t>SANTA CLARA</t>
  </si>
  <si>
    <t>SANTA CLARA DE TARAPOTO</t>
  </si>
  <si>
    <t>SANTA CRUZ</t>
  </si>
  <si>
    <t>SANTA CRUZ DE PIÑUÑA BLANCO</t>
  </si>
  <si>
    <t>SANTA FE ALTO SAN JORGE</t>
  </si>
  <si>
    <t>SANTA FE DE LA CRUZ</t>
  </si>
  <si>
    <t>SANTA FE LAS CLARAS</t>
  </si>
  <si>
    <t>GAÑANDO</t>
  </si>
  <si>
    <t>SANTA INES</t>
  </si>
  <si>
    <t>GARABATO</t>
  </si>
  <si>
    <t>SANTA LUCIA</t>
  </si>
  <si>
    <t>GARCIAMANA</t>
  </si>
  <si>
    <t>GARDENIAS</t>
  </si>
  <si>
    <t>SANTA MARIA DE PANGALA</t>
  </si>
  <si>
    <t>GARRAFA- ZONA UDIC</t>
  </si>
  <si>
    <t>SANTA MARTA</t>
  </si>
  <si>
    <t>GARRAICARRAY</t>
  </si>
  <si>
    <t>SANTA MARTA DE CURICHE</t>
  </si>
  <si>
    <t>GARRUTSIRRA</t>
  </si>
  <si>
    <t>SANTA MARTA DIAMANTE</t>
  </si>
  <si>
    <t>GARZA MORICHAL</t>
  </si>
  <si>
    <t>SANTA MARTA INSPECCION</t>
  </si>
  <si>
    <t>SANTA MARTA PALMAR</t>
  </si>
  <si>
    <t>GAVIOTA</t>
  </si>
  <si>
    <t>SANTA RITA</t>
  </si>
  <si>
    <t>GAZAPACHERRA</t>
  </si>
  <si>
    <t>GEANDO</t>
  </si>
  <si>
    <t>SANTA ROSA  DE IJUA</t>
  </si>
  <si>
    <t>GEDEGA</t>
  </si>
  <si>
    <t>SANTA ROSA DE CAPICISCO</t>
  </si>
  <si>
    <t>SANTA ROSA DE IJUA</t>
  </si>
  <si>
    <t xml:space="preserve">SANTA ROSA DE JUANAMBU, CAMPO ALEGRE, ALPES ORIENTALES Y LA FLORESTA ALTO COQUETO </t>
  </si>
  <si>
    <t>GENAREROS</t>
  </si>
  <si>
    <t>SANTA ROSA DE SUCUMBIOS EL DIVISO</t>
  </si>
  <si>
    <t>GENGADO PORROSO</t>
  </si>
  <si>
    <t xml:space="preserve">SANTA ROSA DEL GUAMUEZ </t>
  </si>
  <si>
    <t>GEPIRAPAU</t>
  </si>
  <si>
    <t>SANTA ROSALIA</t>
  </si>
  <si>
    <t>GERARDO VALENCIA CANO -ZONA OZCIMI</t>
  </si>
  <si>
    <t>SANTA ROSITA</t>
  </si>
  <si>
    <t>GERROTOIN</t>
  </si>
  <si>
    <t>SANTA SOFIA Y EL PROGRESO</t>
  </si>
  <si>
    <t>GETUCHA</t>
  </si>
  <si>
    <t>SANTA TERESITA</t>
  </si>
  <si>
    <t>GIGUA</t>
  </si>
  <si>
    <t>SANTA TERESITA DEL TUPARRO</t>
  </si>
  <si>
    <t>GIRIGIRPANA</t>
  </si>
  <si>
    <t>SANTALENA</t>
  </si>
  <si>
    <t>GIRIRU</t>
  </si>
  <si>
    <t>SANTANDER DE LA CRUZ</t>
  </si>
  <si>
    <t>GIRRAIN</t>
  </si>
  <si>
    <t>SANTIAGO ABAJO</t>
  </si>
  <si>
    <t>SANTO DOMINGO</t>
  </si>
  <si>
    <t>GLIRI</t>
  </si>
  <si>
    <t>SANTO DOMINGO VIDAL</t>
  </si>
  <si>
    <t>GLORIA JEYUPURE</t>
  </si>
  <si>
    <t>SARACURE  Y RIO CADA</t>
  </si>
  <si>
    <t>SARRALAUT</t>
  </si>
  <si>
    <t>GORODO</t>
  </si>
  <si>
    <t>SARRUTPIEN</t>
  </si>
  <si>
    <t>SARUTSIRA</t>
  </si>
  <si>
    <t>GRAN ROSARIO</t>
  </si>
  <si>
    <t>SAUCES DE GUAYABAL</t>
  </si>
  <si>
    <t>SAUNDE GUIGUAY</t>
  </si>
  <si>
    <t>GRAN VIA</t>
  </si>
  <si>
    <t>SEGUANA</t>
  </si>
  <si>
    <t>GRANATES</t>
  </si>
  <si>
    <t>SEK FIW PAEZ</t>
  </si>
  <si>
    <t>GRASAMANA</t>
  </si>
  <si>
    <t>SELVA DE MATAVEN - BARRANQUITO LAGUNA COLORADA</t>
  </si>
  <si>
    <t>SELVA DE MATAVEN - BERROCAL AJOTA</t>
  </si>
  <si>
    <t>GUACAMAYA</t>
  </si>
  <si>
    <t>SELVA DE MATAVEN - CAÑOS CUNA TSEPAJIVO-WARRACAÑA</t>
  </si>
  <si>
    <t>GUACAMAYAS</t>
  </si>
  <si>
    <t>SELVA DE MATAVEN - CUMARAL BRAZO AMANAVEN</t>
  </si>
  <si>
    <t>GUACAMAYAS MAIPORE</t>
  </si>
  <si>
    <t>SELVA DE MATAVEN - GIRO</t>
  </si>
  <si>
    <t>SELVA DE MATAVEN - YURI</t>
  </si>
  <si>
    <t>GUACAMAYO DE ARARACUARA</t>
  </si>
  <si>
    <t>SELVA DE MATAVEN -(SEJALITO-SAN BENITO</t>
  </si>
  <si>
    <t>GUACARI</t>
  </si>
  <si>
    <t>SELVA DE MATAVEN -ATANA PIRARIAMI</t>
  </si>
  <si>
    <t>SELVA DE MATAVEN -BAJO RIO VICHADA</t>
  </si>
  <si>
    <t>SELVA DE MATAVEN -CAÑO BOCON</t>
  </si>
  <si>
    <t>GUACHIPA</t>
  </si>
  <si>
    <t>SELVA DE MATAVEN -CAÑO CAVASI</t>
  </si>
  <si>
    <t>GUACHOZA</t>
  </si>
  <si>
    <t>SELVA DE MATAVEN -CAÑO ZAMA</t>
  </si>
  <si>
    <t>SELVA DE MATAVEN- LAGUNA ANGUILLA LA MACARENA</t>
  </si>
  <si>
    <t>GUACO ALTO</t>
  </si>
  <si>
    <t>SELVA DE MATAVEN -LAGUNA NEGRA Y CACAO</t>
  </si>
  <si>
    <t>GUACO BAJO</t>
  </si>
  <si>
    <t>SELVA DE MATAVEN -MATAVEN - FRUTA</t>
  </si>
  <si>
    <t>SELVA DE MATAVEN -MOROCOTO -BUENAVISTA-MANAJUARE</t>
  </si>
  <si>
    <t>SELVA VERDE</t>
  </si>
  <si>
    <t>SELVAS DEL PUTUMAYO</t>
  </si>
  <si>
    <t>SEVER</t>
  </si>
  <si>
    <t>SHICHEN</t>
  </si>
  <si>
    <t>GUADUALITO DE JAMPAPA</t>
  </si>
  <si>
    <t>SHIRRAIN</t>
  </si>
  <si>
    <t>GUAFILLA</t>
  </si>
  <si>
    <t>SHISCHON</t>
  </si>
  <si>
    <t>GUAFILLAL</t>
  </si>
  <si>
    <t>SHOPONOTCAT</t>
  </si>
  <si>
    <t>GUAGUA</t>
  </si>
  <si>
    <t>SHOSHICA</t>
  </si>
  <si>
    <t>SHULUITA</t>
  </si>
  <si>
    <t>SIBUNDOY PARTE ALTA (KAMËNTSÁ BIYÁ DE SIBUNDOY CAMBIA DE NOMBRE POR LA AMPLIACION)</t>
  </si>
  <si>
    <t>GUAHAI</t>
  </si>
  <si>
    <t>SICHIMANA</t>
  </si>
  <si>
    <t>SIERRITA</t>
  </si>
  <si>
    <t>GUAIMARITO</t>
  </si>
  <si>
    <t>SILOE</t>
  </si>
  <si>
    <t>SIMORNA O LA VENADA</t>
  </si>
  <si>
    <t>GUAIMI</t>
  </si>
  <si>
    <t>SINAI ALTO NAYA</t>
  </si>
  <si>
    <t>GUAIMPIRALEM - SECTOR PUERTO ESTRELLA</t>
  </si>
  <si>
    <t>SIONA CITARA</t>
  </si>
  <si>
    <t>GUAIMPIRRAY</t>
  </si>
  <si>
    <t>SIONA VEGAS DE SANTANA</t>
  </si>
  <si>
    <t>GUAIMPLETU</t>
  </si>
  <si>
    <t>SIRENA BERRECUY</t>
  </si>
  <si>
    <t>GUAINAP</t>
  </si>
  <si>
    <t>SIRIA</t>
  </si>
  <si>
    <t>SIRRUMATSHI</t>
  </si>
  <si>
    <t>SITIO NUEVO</t>
  </si>
  <si>
    <t>GUAJALEY</t>
  </si>
  <si>
    <t>SOCORCO</t>
  </si>
  <si>
    <t>GUAJIRIMA</t>
  </si>
  <si>
    <t>SOCORPA</t>
  </si>
  <si>
    <t>SOL DE LOS PASTOS</t>
  </si>
  <si>
    <t>GUALAKALY No1</t>
  </si>
  <si>
    <t>SOLDADO PARATE BIEN</t>
  </si>
  <si>
    <t>GUALAKALY No2</t>
  </si>
  <si>
    <t>SOLOVITA (KILOMETRO 7 MARGEN DERECHO VIA VALLEDUPAR)</t>
  </si>
  <si>
    <t>SOPACAYRA</t>
  </si>
  <si>
    <t>GUALECHI</t>
  </si>
  <si>
    <t>SOULOTH</t>
  </si>
  <si>
    <t>GUALERAPT</t>
  </si>
  <si>
    <t>SPATOU</t>
  </si>
  <si>
    <t>SUCURRUTPIA</t>
  </si>
  <si>
    <t>GUALICHI</t>
  </si>
  <si>
    <t>SUIN</t>
  </si>
  <si>
    <t>GUALIRUMANA</t>
  </si>
  <si>
    <t>SUKURRUTPIA</t>
  </si>
  <si>
    <t>SURATENA</t>
  </si>
  <si>
    <t>GUAMACHITO</t>
  </si>
  <si>
    <t>TACASUAN</t>
  </si>
  <si>
    <t>GUAMAL</t>
  </si>
  <si>
    <t>TACUEYO</t>
  </si>
  <si>
    <t>GUAMAL - ZONA OZCIMI</t>
  </si>
  <si>
    <t xml:space="preserve">TAGUAL-LA PO </t>
  </si>
  <si>
    <t>GUAMAL LA RAYA</t>
  </si>
  <si>
    <t>TAHAMY DEL ALTO ANDAGUEDA</t>
  </si>
  <si>
    <t>GUAMALITO</t>
  </si>
  <si>
    <t>TALAGA</t>
  </si>
  <si>
    <t>GUAMARAYA</t>
  </si>
  <si>
    <t>TAMA CANALI</t>
  </si>
  <si>
    <t>GUAMAYAO</t>
  </si>
  <si>
    <t>TAMA-PAEZ LA GABRIELA</t>
  </si>
  <si>
    <t>TAMAQUITO II</t>
  </si>
  <si>
    <t>TAMARINDO</t>
  </si>
  <si>
    <t>GUAMITO</t>
  </si>
  <si>
    <t>TAMAS DEL CAGUAN (dujos paniquita)</t>
  </si>
  <si>
    <t>GUAMITO DOS</t>
  </si>
  <si>
    <t>TAMIRCO</t>
  </si>
  <si>
    <t>GUAMO</t>
  </si>
  <si>
    <t xml:space="preserve">TANELA </t>
  </si>
  <si>
    <t>GUANA</t>
  </si>
  <si>
    <t>TAPARO VERSALLES (HOY DACHI DANA-LA DORADA)</t>
  </si>
  <si>
    <t>TAQUIMA</t>
  </si>
  <si>
    <t>TARENA</t>
  </si>
  <si>
    <t>GUANAPALO (SECTOR WATURIA)</t>
  </si>
  <si>
    <t>TATACHIO MIRABEL</t>
  </si>
  <si>
    <t>GUANTION</t>
  </si>
  <si>
    <t>TENTEYA</t>
  </si>
  <si>
    <t>GUAPA ALTO</t>
  </si>
  <si>
    <t>TEQUIA No. 1</t>
  </si>
  <si>
    <t>GUARANDO</t>
  </si>
  <si>
    <t>TERMOELECTRICA</t>
  </si>
  <si>
    <t>GUARANDO-CARRIZAL</t>
  </si>
  <si>
    <t xml:space="preserve">TERRITORIO ANCESTRAL DE PUEBLO NUEVO-SXAB USE YU LUX </t>
  </si>
  <si>
    <t>TEVIS</t>
  </si>
  <si>
    <t>GUARARAPAREN</t>
  </si>
  <si>
    <t>TICOYA</t>
  </si>
  <si>
    <t>GUARASKA</t>
  </si>
  <si>
    <t xml:space="preserve">TICUNA,COCAMA Y YAGUA  DE PUERTO NARIÑO </t>
  </si>
  <si>
    <t>GUARATACO</t>
  </si>
  <si>
    <t>TIERRA ALTA</t>
  </si>
  <si>
    <t>GUARECHON</t>
  </si>
  <si>
    <t>TIERRA ALTICA</t>
  </si>
  <si>
    <t>GUAREPO</t>
  </si>
  <si>
    <t>TIERRA GRATA</t>
  </si>
  <si>
    <t>GUARERAPA</t>
  </si>
  <si>
    <t>TIERRA LINDA (KIWE ZXICXKWE)</t>
  </si>
  <si>
    <t>GUARERAPA-PERROUTALIMANA-ALANAIPA-ICHIRRAPA</t>
  </si>
  <si>
    <t>TIGRES Y MUNCHIQUE</t>
  </si>
  <si>
    <t>GUARERPA</t>
  </si>
  <si>
    <t>TINAJAS</t>
  </si>
  <si>
    <t>GUARETPA CHIQUITO</t>
  </si>
  <si>
    <t>TIOSILIDIO</t>
  </si>
  <si>
    <t>GUARIJANAKI</t>
  </si>
  <si>
    <t>TOADO</t>
  </si>
  <si>
    <t>GUARINUMA</t>
  </si>
  <si>
    <t>TOCOROMANA (BOCA DE CAMARONES)</t>
  </si>
  <si>
    <t>TOEZ</t>
  </si>
  <si>
    <t>GUARPANA</t>
  </si>
  <si>
    <t>TOGOIMA</t>
  </si>
  <si>
    <t>TOKOLLORO</t>
  </si>
  <si>
    <t>TOKOROMANA</t>
  </si>
  <si>
    <t>GUARRASCAD</t>
  </si>
  <si>
    <t>TOLAIMA</t>
  </si>
  <si>
    <t>GUARUTAMANA (GUARRUTAMANA)</t>
  </si>
  <si>
    <t>TOLINCHEN</t>
  </si>
  <si>
    <t>GUASAICIRRA</t>
  </si>
  <si>
    <t>TOLOMANA</t>
  </si>
  <si>
    <t>GUASASSHIPANA</t>
  </si>
  <si>
    <t>TONINA-SEJAL-SAN JOSE - OTROS</t>
  </si>
  <si>
    <t>GUASHIMION</t>
  </si>
  <si>
    <t>TORIBIO</t>
  </si>
  <si>
    <t>GUASHURCHI (ZONA JONJONCITO)</t>
  </si>
  <si>
    <t>TORNO ROJO</t>
  </si>
  <si>
    <t>TORRENTE</t>
  </si>
  <si>
    <t>TORTUGAÑA. TELEMBI, PUNDE,PITADERO,BRAVO,TRONQUERIA y ZABALETA</t>
  </si>
  <si>
    <t>GUATALAJARA</t>
  </si>
  <si>
    <t>TOTARCO - NIPLE</t>
  </si>
  <si>
    <t>TOTARCO DINDE  TRADICIONAL</t>
  </si>
  <si>
    <t>GUATOIN</t>
  </si>
  <si>
    <t>TOTARCO DINDE INDEPENDIENTE</t>
  </si>
  <si>
    <t>GUATPULIGOU</t>
  </si>
  <si>
    <t>TOTARCO TAMARINDO</t>
  </si>
  <si>
    <t>GUAVIARE</t>
  </si>
  <si>
    <t>TOTARCO-PIEDRAS</t>
  </si>
  <si>
    <t>TOTOPUNA</t>
  </si>
  <si>
    <t>TOTORO</t>
  </si>
  <si>
    <t>TOTUMAL</t>
  </si>
  <si>
    <t>TRANQUET</t>
  </si>
  <si>
    <t>TRAPICHE DEL RIO PEPE</t>
  </si>
  <si>
    <t>GUAYABITAL (WAYAVITAL)</t>
  </si>
  <si>
    <t>TREMENTINO</t>
  </si>
  <si>
    <t>GUAYABO</t>
  </si>
  <si>
    <t>TRES ESQUINAS</t>
  </si>
  <si>
    <t>GUAYABO SUR</t>
  </si>
  <si>
    <t>TRES MARIAS</t>
  </si>
  <si>
    <t>GUAYACAN SANTA ROSA</t>
  </si>
  <si>
    <t>TRIUNFO CRISTAL PAEZ</t>
  </si>
  <si>
    <t xml:space="preserve">TRONQUERIA, PULGANDE Y PALICITO </t>
  </si>
  <si>
    <t>GUAYACANES SUR</t>
  </si>
  <si>
    <t>TRUPIOGACHO Y LA MESETA</t>
  </si>
  <si>
    <t>GUAYACASIRA</t>
  </si>
  <si>
    <t>TSSENENE</t>
  </si>
  <si>
    <t>GUAYAME</t>
  </si>
  <si>
    <t>TUBARA</t>
  </si>
  <si>
    <t>GUAYAMOU-LANAPAZ-SHIRRULEP</t>
  </si>
  <si>
    <t>TUCAN DE CAÑO GIRIZA Y PUERTO LA PALMA</t>
  </si>
  <si>
    <t>TUCHIN URBANO</t>
  </si>
  <si>
    <t>TUCHINCITO</t>
  </si>
  <si>
    <t>GUAYMARAL</t>
  </si>
  <si>
    <t>TUCTU</t>
  </si>
  <si>
    <t>GUAYUNAIN</t>
  </si>
  <si>
    <t>TUGURIDO-KARRIZAL</t>
  </si>
  <si>
    <t>GUAYUSURRA</t>
  </si>
  <si>
    <t>TUKUNARE</t>
  </si>
  <si>
    <t>TUKURAKA</t>
  </si>
  <si>
    <t>GUELMAMBI-CARAÑO</t>
  </si>
  <si>
    <t>TUMBICHUCUE</t>
  </si>
  <si>
    <t>TUMBURAO</t>
  </si>
  <si>
    <t>TUQUERRES</t>
  </si>
  <si>
    <t>GUUIKAA-PATSUAPA-SOUPAA</t>
  </si>
  <si>
    <t>TURMINA</t>
  </si>
  <si>
    <t>GUYTICHON</t>
  </si>
  <si>
    <t>TUWAPALA'A</t>
  </si>
  <si>
    <t>HAAPUWOU</t>
  </si>
  <si>
    <t>UITIBOC</t>
  </si>
  <si>
    <t>HAIPIAPA</t>
  </si>
  <si>
    <t>UKUMARI KANKHE</t>
  </si>
  <si>
    <t>HAIRRAIMARU</t>
  </si>
  <si>
    <t>UKWE KIWE  -LAS DELICIAS</t>
  </si>
  <si>
    <t>HAISPIAS</t>
  </si>
  <si>
    <t>ULIANAMANA</t>
  </si>
  <si>
    <t>HAPUACHI</t>
  </si>
  <si>
    <t>ULPAO</t>
  </si>
  <si>
    <t>HARUWAWOU</t>
  </si>
  <si>
    <t>UNA'APUCHON</t>
  </si>
  <si>
    <t>HAYPIAMANA</t>
  </si>
  <si>
    <t>UNA'APÜCHON</t>
  </si>
  <si>
    <t>HAYPIORRALAIN</t>
  </si>
  <si>
    <t>UNCACIA</t>
  </si>
  <si>
    <t>HECHI WAAYALI (ZONA BAHIA HONDA)</t>
  </si>
  <si>
    <t>UNIAKAT</t>
  </si>
  <si>
    <t>HEMIMANA</t>
  </si>
  <si>
    <t>UNIDO UWA</t>
  </si>
  <si>
    <t>HENA RIO PIRA - ZONA ACAIPI</t>
  </si>
  <si>
    <t>UNION CAÑITO</t>
  </si>
  <si>
    <t>HEPESHUO-SAMUTSIRRA</t>
  </si>
  <si>
    <t>UNION CHOCO SAN CRISTOBAL</t>
  </si>
  <si>
    <t>HEREDEROS DE TABACO, COCA Y YUCA DULCE- CIHTACOYD-, P + + NE ABYEJU + JTSAMEI</t>
  </si>
  <si>
    <t>UNION CHOCO-SAN CRISTOBAL</t>
  </si>
  <si>
    <t>UNION LIMONAL</t>
  </si>
  <si>
    <t>UNION MATOSO</t>
  </si>
  <si>
    <t>HERMANA</t>
  </si>
  <si>
    <t>UNION WOUNAAN NONAM</t>
  </si>
  <si>
    <t>URADA JIGUAMIANDO</t>
  </si>
  <si>
    <t>HERRUMANA</t>
  </si>
  <si>
    <t>URBANO DE SAN ANDRES DE SOTAVENTO</t>
  </si>
  <si>
    <t>HIAN - URRAICHIQUIRRU.LOCATCHIRRU - MURUJUIKIWOU-JACALORO- TALAULOMANA</t>
  </si>
  <si>
    <t>URBANO DE SAN ANTERO</t>
  </si>
  <si>
    <t>URIYUNAKAT</t>
  </si>
  <si>
    <t>HICHON</t>
  </si>
  <si>
    <t>VALDIVIA</t>
  </si>
  <si>
    <t>HICHU</t>
  </si>
  <si>
    <t>HIGUERONAL</t>
  </si>
  <si>
    <t xml:space="preserve">VALLE DE PERDIDAS </t>
  </si>
  <si>
    <t>VALLE DE SIBUNDOY DE ORIGEN COLONIAL</t>
  </si>
  <si>
    <t>VALLEDUPAR</t>
  </si>
  <si>
    <t>HIRRUHICIRA</t>
  </si>
  <si>
    <t>VALLES DEL MAGDALENA</t>
  </si>
  <si>
    <t>HIRRUWAICA</t>
  </si>
  <si>
    <t>VALLES DEL SOL</t>
  </si>
  <si>
    <t>HIRTU</t>
  </si>
  <si>
    <t>VANIA CHAMI DE ARGELIA</t>
  </si>
  <si>
    <t>VARASANTA-PUERTO NUEVO</t>
  </si>
  <si>
    <t>HOJA BLANCA</t>
  </si>
  <si>
    <t>VARSOVIA</t>
  </si>
  <si>
    <t>HOLANDA ESTERO</t>
  </si>
  <si>
    <t>VEGAS DE SEGOVIA</t>
  </si>
  <si>
    <t>VEINTE DE JULIO</t>
  </si>
  <si>
    <t>VELU CENTRO</t>
  </si>
  <si>
    <t>VENCEDOR-PIRIRI GUAMITO Y MATANEGRA</t>
  </si>
  <si>
    <t>VENDE AGUJAS</t>
  </si>
  <si>
    <t>HUARÈ-HUARÈN</t>
  </si>
  <si>
    <t>VENECIA</t>
  </si>
  <si>
    <t>HUASHIEN</t>
  </si>
  <si>
    <t>VENEZUELA O PANURE</t>
  </si>
  <si>
    <t>HUATTANPARA</t>
  </si>
  <si>
    <t>VERGEL CALARMA</t>
  </si>
  <si>
    <t>VIDA NUEVA</t>
  </si>
  <si>
    <t>HUERTAS CHICAS</t>
  </si>
  <si>
    <t>VILLA ANDREA</t>
  </si>
  <si>
    <t>VILLA CARMINIA</t>
  </si>
  <si>
    <t>VILLA CATALINA DE PUERTO ROSARIO</t>
  </si>
  <si>
    <t>VILLA FATIMA</t>
  </si>
  <si>
    <t>HUJULECAT</t>
  </si>
  <si>
    <t>VILLA LUCIA</t>
  </si>
  <si>
    <t>HURACAN LA RAYA</t>
  </si>
  <si>
    <t>VILLA MARIA DE ANAMU</t>
  </si>
  <si>
    <t>VILLA NUEVA</t>
  </si>
  <si>
    <t>VILLA PORVENIR</t>
  </si>
  <si>
    <t>VILLA ROSITA ARRIBA</t>
  </si>
  <si>
    <t>HUTAPO</t>
  </si>
  <si>
    <t>VILLA ROSITA SUR</t>
  </si>
  <si>
    <t>HUTTAMUN</t>
  </si>
  <si>
    <t>HUTUPULIRRU</t>
  </si>
  <si>
    <t>VILLANUEVA JUNA</t>
  </si>
  <si>
    <t xml:space="preserve">VILLARICA </t>
  </si>
  <si>
    <t>IAHIN</t>
  </si>
  <si>
    <t>VILUT</t>
  </si>
  <si>
    <t>IBACABA - ZONA ACAZUNIP</t>
  </si>
  <si>
    <t>VINOLLANOGRANDE</t>
  </si>
  <si>
    <t>VITONCO</t>
  </si>
  <si>
    <t>ICHEICHANKAT</t>
  </si>
  <si>
    <t>VOLCAN AGUA FLORIDA</t>
  </si>
  <si>
    <t>ICHEPURUU</t>
  </si>
  <si>
    <t>VUELTA DEL ALIVIO</t>
  </si>
  <si>
    <t>ICHIAPU</t>
  </si>
  <si>
    <t>VUELTA DEL RIO</t>
  </si>
  <si>
    <t>ICHICHON</t>
  </si>
  <si>
    <t>WAIRAMANA</t>
  </si>
  <si>
    <t>ICHIEN</t>
  </si>
  <si>
    <t>WAISHITPANA (CACHACA 1)</t>
  </si>
  <si>
    <t>ICHIKEP</t>
  </si>
  <si>
    <t>WALIANI</t>
  </si>
  <si>
    <t>ICHILLEN</t>
  </si>
  <si>
    <t>WAMAYAO</t>
  </si>
  <si>
    <t>ICHIMANA</t>
  </si>
  <si>
    <t>WAMAYAU</t>
  </si>
  <si>
    <t>ICHIPA</t>
  </si>
  <si>
    <t>WANCHIRADO</t>
  </si>
  <si>
    <t>ICHIPANA</t>
  </si>
  <si>
    <t>WARA WARAO</t>
  </si>
  <si>
    <t>ICHIQUEEP ZONA CARRIZAL, CORREGIMIENTO CARRIZAL</t>
  </si>
  <si>
    <t>WARIPOU</t>
  </si>
  <si>
    <t>ICHIRA</t>
  </si>
  <si>
    <t>WARRARAM</t>
  </si>
  <si>
    <t>ICHIRRAPA</t>
  </si>
  <si>
    <t>WARRELLO</t>
  </si>
  <si>
    <t>ICHIRRINDACAYRA</t>
  </si>
  <si>
    <t>WARRUTTAIN</t>
  </si>
  <si>
    <t>ICHIRRU</t>
  </si>
  <si>
    <t>WASHINGTON</t>
  </si>
  <si>
    <t>WASIPANGA</t>
  </si>
  <si>
    <t>ICHIYEN</t>
  </si>
  <si>
    <t xml:space="preserve">WASIPANGA </t>
  </si>
  <si>
    <t>ICIPA-PASHARA</t>
  </si>
  <si>
    <t>WASIPUNGO</t>
  </si>
  <si>
    <t>WATCHUAPA</t>
  </si>
  <si>
    <t>IGUANA</t>
  </si>
  <si>
    <t>WAYATAMANA</t>
  </si>
  <si>
    <t>IGUANAO</t>
  </si>
  <si>
    <t>WAYETAKAT</t>
  </si>
  <si>
    <t>IGUANERO (ZONA 2)</t>
  </si>
  <si>
    <t>WAYMANA</t>
  </si>
  <si>
    <t>IGUASINROCE</t>
  </si>
  <si>
    <t>WAYUUPIA</t>
  </si>
  <si>
    <t>IISHOIN</t>
  </si>
  <si>
    <t>WITAC'KWE</t>
  </si>
  <si>
    <t>WITORA O HUITORA</t>
  </si>
  <si>
    <t>WOPUMUIN JUNAIN MAIKOU</t>
  </si>
  <si>
    <t>ILUSION</t>
  </si>
  <si>
    <t>WOUKUCTO</t>
  </si>
  <si>
    <t>IMAMADO (TIGRE)-RIO VERDE</t>
  </si>
  <si>
    <t>WOYOTOMANA</t>
  </si>
  <si>
    <t>IMAPUR</t>
  </si>
  <si>
    <t>WUNUPARAT</t>
  </si>
  <si>
    <t>YABERARADO</t>
  </si>
  <si>
    <t>IMESITA</t>
  </si>
  <si>
    <t>YABERCO</t>
  </si>
  <si>
    <t>INCIRA</t>
  </si>
  <si>
    <t>YABERCO LOS LAGOS</t>
  </si>
  <si>
    <t>YACO MOLANA</t>
  </si>
  <si>
    <t>YACUAS DE PALESTINA</t>
  </si>
  <si>
    <t>YAGUARA</t>
  </si>
  <si>
    <t>YAIGOJE-RIO APAPORIS</t>
  </si>
  <si>
    <t>YAMULIKAMANA</t>
  </si>
  <si>
    <t>YANACONA DESCANSE</t>
  </si>
  <si>
    <t>INGA DE PUERTO ALEGRIA</t>
  </si>
  <si>
    <t>YAPOROGOS</t>
  </si>
  <si>
    <t>INGA DE SAN ANDRES</t>
  </si>
  <si>
    <t>YAPOROGOS TAIRA</t>
  </si>
  <si>
    <t>YAQUIVA</t>
  </si>
  <si>
    <t>INGA DE SANTIAGO</t>
  </si>
  <si>
    <t>YARAMAL</t>
  </si>
  <si>
    <t>YARETSCAY</t>
  </si>
  <si>
    <t>YARINAL-SAN MARCELINO</t>
  </si>
  <si>
    <t>YARUMAL Y EL BARRANCO</t>
  </si>
  <si>
    <t>INSIRA</t>
  </si>
  <si>
    <t>YARUMO PILT KWAZI</t>
  </si>
  <si>
    <t>YASCUAL</t>
  </si>
  <si>
    <t>YASHAY WASY</t>
  </si>
  <si>
    <t>YAVI</t>
  </si>
  <si>
    <t>IPAIN</t>
  </si>
  <si>
    <t>YAVILLA II</t>
  </si>
  <si>
    <t>IPAIN (ZONA CABO DE LA VELA)</t>
  </si>
  <si>
    <t>YAWACIRU</t>
  </si>
  <si>
    <t>IPAIN (ZONA COROPONTAIN, CORREGIMIENTO CARDON)</t>
  </si>
  <si>
    <t>YAWOULIA</t>
  </si>
  <si>
    <t>IPAISHI</t>
  </si>
  <si>
    <t>YAWOULIPAA</t>
  </si>
  <si>
    <t>IPANORE PAPANAGUA-ZONA OZIRPA</t>
  </si>
  <si>
    <t>YOJOKIMANA</t>
  </si>
  <si>
    <t>IPAPURE</t>
  </si>
  <si>
    <t>YORROBO</t>
  </si>
  <si>
    <t>IPAPURERU-IPAIMA-URIANAICHIRRU-JASAIPA-JURIERRU-SIKASKAPU</t>
  </si>
  <si>
    <t>YOSURU</t>
  </si>
  <si>
    <t>IPARU</t>
  </si>
  <si>
    <t>YOSUUMANA</t>
  </si>
  <si>
    <t>IPASHIRAY</t>
  </si>
  <si>
    <t>YOULECHON</t>
  </si>
  <si>
    <t>IPASHIREN</t>
  </si>
  <si>
    <t>YOULETSHI</t>
  </si>
  <si>
    <t>IPASHIRRAIN</t>
  </si>
  <si>
    <t>YOUNLETSHI</t>
  </si>
  <si>
    <t>IPATU</t>
  </si>
  <si>
    <t>YOURANACHON</t>
  </si>
  <si>
    <t>YOUREPU</t>
  </si>
  <si>
    <t>IPODROMO</t>
  </si>
  <si>
    <t>YU' CXIJME</t>
  </si>
  <si>
    <t>IPORIMOHO</t>
  </si>
  <si>
    <t>YU YIK KWE</t>
  </si>
  <si>
    <t>IPORO</t>
  </si>
  <si>
    <t>YU´CEHK</t>
  </si>
  <si>
    <t>IPUNAIN</t>
  </si>
  <si>
    <t>YUMA</t>
  </si>
  <si>
    <t>IQUIACARORA</t>
  </si>
  <si>
    <t>YUNGUILLO</t>
  </si>
  <si>
    <t>IRAICHEN</t>
  </si>
  <si>
    <t>YURAYACO</t>
  </si>
  <si>
    <t>IRAKAL (ZONA 2)</t>
  </si>
  <si>
    <t>YUTADSHI</t>
  </si>
  <si>
    <t>IRAMASIRA</t>
  </si>
  <si>
    <t>ZANJA HONDA</t>
  </si>
  <si>
    <t>ZARAGOZA - TAMARINDO</t>
  </si>
  <si>
    <t>ZARRULUAMANA</t>
  </si>
  <si>
    <t>IROPOU</t>
  </si>
  <si>
    <t>ZENU DEL ALTO SAN JORGE</t>
  </si>
  <si>
    <t>IROTSHIMA</t>
  </si>
  <si>
    <t>ZIT-SEK DEL QUECAL</t>
  </si>
  <si>
    <t>IRRAIPA</t>
  </si>
  <si>
    <t>IRRAMASE</t>
  </si>
  <si>
    <t>IRRIWOU</t>
  </si>
  <si>
    <t>IRRUA</t>
  </si>
  <si>
    <t>IRRUACHON</t>
  </si>
  <si>
    <t>IRRUAIN</t>
  </si>
  <si>
    <t>IRRUAPA</t>
  </si>
  <si>
    <t>IRRUAPA (IRRUWAPAA) ZONA SIAPANA</t>
  </si>
  <si>
    <t>IRRUAY</t>
  </si>
  <si>
    <t>IRRUGUALU</t>
  </si>
  <si>
    <t>IRRUGUAPAY</t>
  </si>
  <si>
    <t>IRRUISIRRA</t>
  </si>
  <si>
    <t>IRRUJUNA</t>
  </si>
  <si>
    <t>IRRUWACHON</t>
  </si>
  <si>
    <t>IRRUWAIN</t>
  </si>
  <si>
    <t>IRRUWAIN (CORREGIMINETO DE JONJONCITO)</t>
  </si>
  <si>
    <t>IRRUWAINA-SAMUTPANA-WUINA</t>
  </si>
  <si>
    <t>IRRUWALU</t>
  </si>
  <si>
    <t>IRRUWOLU</t>
  </si>
  <si>
    <t>IRRUWOU</t>
  </si>
  <si>
    <t>IRUAIN</t>
  </si>
  <si>
    <t>IRUTO (IRUTU)</t>
  </si>
  <si>
    <t>IRUWOU</t>
  </si>
  <si>
    <t>ISAKAT</t>
  </si>
  <si>
    <t>ISHAARUY</t>
  </si>
  <si>
    <t>ISHAIM</t>
  </si>
  <si>
    <t>ISHAIN</t>
  </si>
  <si>
    <t>ISHAIPA</t>
  </si>
  <si>
    <t>ISHAITU</t>
  </si>
  <si>
    <t>ISHAMANA</t>
  </si>
  <si>
    <t>ISHANRALEP</t>
  </si>
  <si>
    <t>ISHAPATU, ZONA POPORTIN, CORREGIMIENTO CARDON</t>
  </si>
  <si>
    <t>ISHARUY (ISHALUY) SECTOR WAIMPIRRALEN</t>
  </si>
  <si>
    <t>ISHASHIMANA</t>
  </si>
  <si>
    <t>ISHASIRRA, ZONA BAHIA HONDA</t>
  </si>
  <si>
    <t>ISHASTU</t>
  </si>
  <si>
    <t>ISHAULY SECTOR WAMPIRRALEN</t>
  </si>
  <si>
    <t>ISHICHONKAT</t>
  </si>
  <si>
    <t>ISHIKI</t>
  </si>
  <si>
    <t>ISHIMANA</t>
  </si>
  <si>
    <t>ISHIPA</t>
  </si>
  <si>
    <t>ISHIPAA</t>
  </si>
  <si>
    <t>ISHIPANA, ZONA OROCHON, CORREGIMIENTO CARDON</t>
  </si>
  <si>
    <t>ISHIRROU</t>
  </si>
  <si>
    <t>ISHIRRUO</t>
  </si>
  <si>
    <t>ISHISPA</t>
  </si>
  <si>
    <t>ISHISPA-MANNAPA, ZONA WIMPESHI, CORREGIMIENTO WIMPESHI</t>
  </si>
  <si>
    <t>ISHISPANA-ZONA (ZONA OROCHON CORREGIMIENTO DE EL CARDON)</t>
  </si>
  <si>
    <t>ISHIWARARU</t>
  </si>
  <si>
    <t>ISHOICHIRRUMANA</t>
  </si>
  <si>
    <t>ISHOINALAI</t>
  </si>
  <si>
    <t>ISHOJOIKIRU</t>
  </si>
  <si>
    <t>ISHOLIJITOW</t>
  </si>
  <si>
    <t>ISHOLUT</t>
  </si>
  <si>
    <t>ISHOLUYCHON</t>
  </si>
  <si>
    <t>ISHOMANA</t>
  </si>
  <si>
    <t>ISHOPTAWOU</t>
  </si>
  <si>
    <t>ISHORSHIMANA</t>
  </si>
  <si>
    <t>ISHOSHIKAL</t>
  </si>
  <si>
    <t>ISHOSHIPA</t>
  </si>
  <si>
    <t>ISHOSHY</t>
  </si>
  <si>
    <t>ISHOTCHIMANA</t>
  </si>
  <si>
    <t>ISHOTSHIMANA</t>
  </si>
  <si>
    <t>ISHULU ZONA PUERTO LOPEZ</t>
  </si>
  <si>
    <t>ISHURU</t>
  </si>
  <si>
    <t>ISHUWAL</t>
  </si>
  <si>
    <t>ISIPU</t>
  </si>
  <si>
    <t>ISIRAIN</t>
  </si>
  <si>
    <t>ISNOMANA</t>
  </si>
  <si>
    <t>ISOLUICHON</t>
  </si>
  <si>
    <t>ISOUPA</t>
  </si>
  <si>
    <t>ITAIN</t>
  </si>
  <si>
    <t>ITAKA</t>
  </si>
  <si>
    <t>ITALIA</t>
  </si>
  <si>
    <t>ITALUU</t>
  </si>
  <si>
    <t>ITAPALEPUK 1</t>
  </si>
  <si>
    <t>ITAPALEPUK 2</t>
  </si>
  <si>
    <t>ITAPUY</t>
  </si>
  <si>
    <t>ITEVIARE</t>
  </si>
  <si>
    <t>ITOJORO-WATKAZAINRRU-KOUTSHOTPA</t>
  </si>
  <si>
    <t>ITOUSPA</t>
  </si>
  <si>
    <t>ITPAA (ZONA TAGUAIRA)</t>
  </si>
  <si>
    <t>ITSHIWOU</t>
  </si>
  <si>
    <t>IWAINA (WAINA)</t>
  </si>
  <si>
    <t>IWARRAY</t>
  </si>
  <si>
    <t>IWASAI</t>
  </si>
  <si>
    <t>IWIRIGINIA</t>
  </si>
  <si>
    <t>IWIWI CENTRAL</t>
  </si>
  <si>
    <t>IWOK</t>
  </si>
  <si>
    <t>IWOU</t>
  </si>
  <si>
    <t>IYESHULU</t>
  </si>
  <si>
    <t>IYOSPA</t>
  </si>
  <si>
    <t>JACHINA</t>
  </si>
  <si>
    <t>JACHIRRU</t>
  </si>
  <si>
    <t>JACHUAIPANA</t>
  </si>
  <si>
    <t>JAGUAIPIA</t>
  </si>
  <si>
    <t>JAGUAL RÍO CHINTADO</t>
  </si>
  <si>
    <t>JAGUAPIA</t>
  </si>
  <si>
    <t>JAGUOU</t>
  </si>
  <si>
    <t>JAGURUI</t>
  </si>
  <si>
    <t>JAIBACHON-BASURU</t>
  </si>
  <si>
    <t>JAICHEN (ZONA CERRO DE LA TETA CORREGIMIENTO JONJONCITO)</t>
  </si>
  <si>
    <t>JAIGOU</t>
  </si>
  <si>
    <t>JAIGUAMANA</t>
  </si>
  <si>
    <t>JAIKA</t>
  </si>
  <si>
    <t>JAIPAA</t>
  </si>
  <si>
    <t>JAIPAICHON</t>
  </si>
  <si>
    <t>JAIPALEN</t>
  </si>
  <si>
    <t>JAIPALIJUNAY</t>
  </si>
  <si>
    <t>JAIPALIWOU</t>
  </si>
  <si>
    <t>JAIPAREN</t>
  </si>
  <si>
    <t>JAIPOLEN ZONA TAGUAINA</t>
  </si>
  <si>
    <t>JAIRAPALEN</t>
  </si>
  <si>
    <t>JALAAIPA</t>
  </si>
  <si>
    <t>JALAAJATSHITU , ZONA CARRIZAL, CORREGIMIENTO CARRIZAL)</t>
  </si>
  <si>
    <t>JALALARU</t>
  </si>
  <si>
    <t>JALALARU (ZONA CABO DE LA VELA, CORREGIMIENTO CABO DE LA VELA)</t>
  </si>
  <si>
    <t>JALA-LOU</t>
  </si>
  <si>
    <t>JALASHIBOU</t>
  </si>
  <si>
    <t>JALATCHON (ZONA CABO DE LA VELA)</t>
  </si>
  <si>
    <t>JALESAPATU</t>
  </si>
  <si>
    <t>JAMACINAL</t>
  </si>
  <si>
    <t>JAMCHENCHON</t>
  </si>
  <si>
    <t>JAMORADI</t>
  </si>
  <si>
    <t>JAMUCHEKA</t>
  </si>
  <si>
    <t>JAMUCHEPU</t>
  </si>
  <si>
    <t>JAMUCHERRO</t>
  </si>
  <si>
    <t>JAMUTEMANA</t>
  </si>
  <si>
    <t>JANCHECA</t>
  </si>
  <si>
    <t>JANEMA</t>
  </si>
  <si>
    <t>JANGADO</t>
  </si>
  <si>
    <t>JANULEROUT</t>
  </si>
  <si>
    <t>JAÑURERAIN</t>
  </si>
  <si>
    <t>JAPALOU</t>
  </si>
  <si>
    <t>JAPTUI O MUSTUI-MASHAREP</t>
  </si>
  <si>
    <t>JAPUO</t>
  </si>
  <si>
    <t>JAPUTURUMANA</t>
  </si>
  <si>
    <t>JAR</t>
  </si>
  <si>
    <t>JARACHIGOU</t>
  </si>
  <si>
    <t>JARAIPA</t>
  </si>
  <si>
    <t>JARAJAURIA</t>
  </si>
  <si>
    <t>JARALIWOW (YARRALIWOU)</t>
  </si>
  <si>
    <t>JARARA</t>
  </si>
  <si>
    <t>JARARAO (INCORPORADA POR TUTELA DEL 1 DE AGOSTO DE 2008)</t>
  </si>
  <si>
    <t>JARARAPA</t>
  </si>
  <si>
    <t>JARAROU</t>
  </si>
  <si>
    <t>JARAWOU</t>
  </si>
  <si>
    <t>JAREBE</t>
  </si>
  <si>
    <t>JAREIN</t>
  </si>
  <si>
    <t>JARESAPAI</t>
  </si>
  <si>
    <t>JARESAPAIN</t>
  </si>
  <si>
    <t>JARESAPAO</t>
  </si>
  <si>
    <t>JARETUY</t>
  </si>
  <si>
    <t>JARIRAICA</t>
  </si>
  <si>
    <t>JARIYE</t>
  </si>
  <si>
    <t>JARRALATAUI</t>
  </si>
  <si>
    <t>JARRARALU</t>
  </si>
  <si>
    <t>JARRECHEMANA (ZONA IRRAIPA)</t>
  </si>
  <si>
    <t>JARRIWAIKAT</t>
  </si>
  <si>
    <t>JARRULAPIA</t>
  </si>
  <si>
    <t>JASACHON</t>
  </si>
  <si>
    <t>JASAI</t>
  </si>
  <si>
    <t>JASAICHONCAR</t>
  </si>
  <si>
    <t>JASAIKA GUADALUPE (CORREG. MUSICHI SECTOR YAWAKA)</t>
  </si>
  <si>
    <t>JASAIKA UNO (HOY JASAIKA) (CORREG. MUSICHI SECTOR YAWAKA)</t>
  </si>
  <si>
    <t>JASAIKAT</t>
  </si>
  <si>
    <t>JASAIKAT JARALAKAT AGUAKAURI (ZONA CERRO DE LA TETA)</t>
  </si>
  <si>
    <t>JASAINAPO</t>
  </si>
  <si>
    <t>JASAISHIWOU-ATPANANAPUOU-IPERRAJAZIPA-ZAMUTPIYEN-ATPANAIRPORU-MURIYATUKA-KAWUIRRAIWOU</t>
  </si>
  <si>
    <t>JASAISHIWOU-PORTETE</t>
  </si>
  <si>
    <t>JASAITU-MUCHASTIRRA</t>
  </si>
  <si>
    <t>JASAKAT</t>
  </si>
  <si>
    <t>JASALEN</t>
  </si>
  <si>
    <t>JASALIRU</t>
  </si>
  <si>
    <t>JASALUCHON</t>
  </si>
  <si>
    <t>JASAREN</t>
  </si>
  <si>
    <t>JASARIRU</t>
  </si>
  <si>
    <t>JASARIU</t>
  </si>
  <si>
    <t>JASARRIRA</t>
  </si>
  <si>
    <t>JASAYKA-JARALAKAT-AGUAKAURI</t>
  </si>
  <si>
    <t>JASHIEMANA</t>
  </si>
  <si>
    <t>JASHIRA</t>
  </si>
  <si>
    <t>JASHIRAIN</t>
  </si>
  <si>
    <t>JASHIRAPU</t>
  </si>
  <si>
    <t>JASHIRRAIN</t>
  </si>
  <si>
    <t>JASHUMANA</t>
  </si>
  <si>
    <t>JASICHON</t>
  </si>
  <si>
    <t>JASPAI</t>
  </si>
  <si>
    <t>JASSICHON</t>
  </si>
  <si>
    <t>JATARRAULALA (PARAISO)</t>
  </si>
  <si>
    <t>JATCHUAPA</t>
  </si>
  <si>
    <t>JATKUSIRA (JATKUSIRRA)</t>
  </si>
  <si>
    <t>JATTULUWOU</t>
  </si>
  <si>
    <t>JATURRUICHON</t>
  </si>
  <si>
    <t>JATURUMOU (ZONA TAPARAJIN)</t>
  </si>
  <si>
    <t>JAUTAIPANA</t>
  </si>
  <si>
    <t>JAWAIN (CORREGIMIENTO DE JONJONCITO)</t>
  </si>
  <si>
    <t>JAWAPIAKAT</t>
  </si>
  <si>
    <t>JAYAPA</t>
  </si>
  <si>
    <t>JAYAPAMANA</t>
  </si>
  <si>
    <t>JAYARIMA</t>
  </si>
  <si>
    <t>JAYULUI</t>
  </si>
  <si>
    <t>JAZAINMOU</t>
  </si>
  <si>
    <t>JAZAITCHIPA</t>
  </si>
  <si>
    <t>JEJEN</t>
  </si>
  <si>
    <t>JELLUPURE</t>
  </si>
  <si>
    <t>JEMETAMANA</t>
  </si>
  <si>
    <t>JENATURADO</t>
  </si>
  <si>
    <t>JENGADO</t>
  </si>
  <si>
    <t>JEPCHON</t>
  </si>
  <si>
    <t>JEPEIN</t>
  </si>
  <si>
    <t>JEPEN</t>
  </si>
  <si>
    <t>JEPEN-TOLOMSHIWOU (SECTOR IRRAIPA)</t>
  </si>
  <si>
    <t>JEPIMANA</t>
  </si>
  <si>
    <t>JEPIPA (ZONA BAHIA HONDA)</t>
  </si>
  <si>
    <t>JEPIPA (ZONA CERRO DE LA TETA , CORREGIMIENTO DE JONJOCITO</t>
  </si>
  <si>
    <t>JEPIPE</t>
  </si>
  <si>
    <t>JEPIROL</t>
  </si>
  <si>
    <t>JEPIRRALUT</t>
  </si>
  <si>
    <t>JEPIRROUNA</t>
  </si>
  <si>
    <t>JEPUJAIN</t>
  </si>
  <si>
    <t>JEPURRALAU</t>
  </si>
  <si>
    <t>JERECHEMANA</t>
  </si>
  <si>
    <t>JERICO</t>
  </si>
  <si>
    <t>JERREJEREMANA</t>
  </si>
  <si>
    <t>JERUSALEN</t>
  </si>
  <si>
    <t>JERUSALEN -SAN LUIS- ALTO PICUDITO</t>
  </si>
  <si>
    <t>JETSA</t>
  </si>
  <si>
    <t>JETSU</t>
  </si>
  <si>
    <t>JETUO</t>
  </si>
  <si>
    <t>JEYUKI</t>
  </si>
  <si>
    <t>JEYULUU</t>
  </si>
  <si>
    <t>JEYUMANA</t>
  </si>
  <si>
    <t>JEYUPA (ZONA TAPARAJIN)</t>
  </si>
  <si>
    <t>JEYUPULU</t>
  </si>
  <si>
    <t>JEYUTSHI</t>
  </si>
  <si>
    <t>JIATTALU</t>
  </si>
  <si>
    <t>JICHIMALU</t>
  </si>
  <si>
    <t>JICHIPAA</t>
  </si>
  <si>
    <t>JIEYUSIRRA</t>
  </si>
  <si>
    <t>JIHEN</t>
  </si>
  <si>
    <t>JIIMANA (ZONA TAPARAJIN)</t>
  </si>
  <si>
    <t>JIJIPA</t>
  </si>
  <si>
    <t>JIJOIN</t>
  </si>
  <si>
    <t>JIJUI</t>
  </si>
  <si>
    <t>JIKARU</t>
  </si>
  <si>
    <t>JIMULASHI (ZONA JOJONCITO)</t>
  </si>
  <si>
    <t>JIMUTH</t>
  </si>
  <si>
    <t>JINNAPA (JINNI)</t>
  </si>
  <si>
    <t>JIPAIN</t>
  </si>
  <si>
    <t>JIPUMANA</t>
  </si>
  <si>
    <t>JIQUIREKA</t>
  </si>
  <si>
    <t>JIRIJIRI</t>
  </si>
  <si>
    <t>JIRRIJIPIIA</t>
  </si>
  <si>
    <t>JIRRIPA</t>
  </si>
  <si>
    <t>JIRRISIRRA</t>
  </si>
  <si>
    <t>JIRRUICAT</t>
  </si>
  <si>
    <t>JIRRULU</t>
  </si>
  <si>
    <t>JISEMANA</t>
  </si>
  <si>
    <t>JITCHITKA</t>
  </si>
  <si>
    <t>JITKAL</t>
  </si>
  <si>
    <t>JIWARAIN</t>
  </si>
  <si>
    <t>JIYUICHON</t>
  </si>
  <si>
    <t>JIYUPURE</t>
  </si>
  <si>
    <t>JIYUTCHON</t>
  </si>
  <si>
    <t>JOAQUINCITO</t>
  </si>
  <si>
    <t>JOBO</t>
  </si>
  <si>
    <t>JOCOLIBAO</t>
  </si>
  <si>
    <t>JOCOTOLIWOU-CALULIWOLI-MOCHOMANA-JULUANOUL</t>
  </si>
  <si>
    <t>JOJORE</t>
  </si>
  <si>
    <t>JOLONOLU</t>
  </si>
  <si>
    <t>JOLOPXAIN</t>
  </si>
  <si>
    <t>JOLUTPANA</t>
  </si>
  <si>
    <t>JOMASIRRA</t>
  </si>
  <si>
    <t>JONCHON</t>
  </si>
  <si>
    <t>JONJONCITO</t>
  </si>
  <si>
    <t>JONKER</t>
  </si>
  <si>
    <t>JONMANA</t>
  </si>
  <si>
    <t>JONNE</t>
  </si>
  <si>
    <t>JOPOTULUMINA</t>
  </si>
  <si>
    <t>JOROJOMANA</t>
  </si>
  <si>
    <t>JOROJOROMANA</t>
  </si>
  <si>
    <t>JORORO</t>
  </si>
  <si>
    <t>JORROROTUU</t>
  </si>
  <si>
    <t>JORRORULUMANA</t>
  </si>
  <si>
    <t>JORROTPANA</t>
  </si>
  <si>
    <t>JORROTUY (GUAIMARAL) SECTOR PUERTO ESTRELLA</t>
  </si>
  <si>
    <t>JOSOCORROLI</t>
  </si>
  <si>
    <t>JOTABELLA</t>
  </si>
  <si>
    <t>JOTIMANO</t>
  </si>
  <si>
    <t>JOTOJOROLOIN</t>
  </si>
  <si>
    <t>JOTOMANA</t>
  </si>
  <si>
    <t>JOTOMANA (ZONA PARAISO, CORREGIMIENTO PARAISO)</t>
  </si>
  <si>
    <t>JOTOMANA (ZONCA CABO DE LA VELA)</t>
  </si>
  <si>
    <t>JOULOUSHEN</t>
  </si>
  <si>
    <t>JOUPANACHON (ZONA JONJONCITO, CORREGIMIENTO JONJONCITO)</t>
  </si>
  <si>
    <t>JOUTAIMANA</t>
  </si>
  <si>
    <t>JOUTAIPANA</t>
  </si>
  <si>
    <t>JOUWOU</t>
  </si>
  <si>
    <t>JUACAT</t>
  </si>
  <si>
    <t>JUALU</t>
  </si>
  <si>
    <t>JUASPIRALEN</t>
  </si>
  <si>
    <t>JUCEPIA</t>
  </si>
  <si>
    <t>JUGUADO</t>
  </si>
  <si>
    <t>JUIN PHUBUUR</t>
  </si>
  <si>
    <t>JUJULETECHON</t>
  </si>
  <si>
    <t>JUJULIMANA</t>
  </si>
  <si>
    <t>JULATSHI (JULATCHI)-TALAJUTU-OULUI</t>
  </si>
  <si>
    <t>JULENATMA (PORTETE)</t>
  </si>
  <si>
    <t>JULIANCHON</t>
  </si>
  <si>
    <t>JULIEROS</t>
  </si>
  <si>
    <t>JULIMANA (CASUSO)</t>
  </si>
  <si>
    <t>JULINSIRRU-JAYARINA</t>
  </si>
  <si>
    <t>JULIO GRANDE</t>
  </si>
  <si>
    <t>JULIPCHY (ZONA TAPARAJIN)</t>
  </si>
  <si>
    <t>JULIRRE</t>
  </si>
  <si>
    <t>JULLANASPA, ZONA POPORTIN, CORREGIMIENTO CARDON</t>
  </si>
  <si>
    <t>JULLORANCEN</t>
  </si>
  <si>
    <t>JULOUSON</t>
  </si>
  <si>
    <t>JULUA</t>
  </si>
  <si>
    <t>JULUAINA</t>
  </si>
  <si>
    <t>JULUANOUL</t>
  </si>
  <si>
    <t>JULUAPA</t>
  </si>
  <si>
    <t>JULUGUAGUAIN</t>
  </si>
  <si>
    <t>JULUGUAIPA</t>
  </si>
  <si>
    <t>JULULE</t>
  </si>
  <si>
    <t>JULULIWOU-MOUSOTTU-WANAIPAU</t>
  </si>
  <si>
    <t>JULUPANALU</t>
  </si>
  <si>
    <t>JULUWAWAIN-JARUATCHON (ZONA CARDON, CORREGIMIENTO EL CARDON)</t>
  </si>
  <si>
    <t>JULUWOWOU</t>
  </si>
  <si>
    <t>JULUZU</t>
  </si>
  <si>
    <t>JUMARAKARRA</t>
  </si>
  <si>
    <t>JUNKARADO (PITA)- ESMERALDA</t>
  </si>
  <si>
    <t>JUNUJUNTAMANA</t>
  </si>
  <si>
    <t>JUNUNTAO</t>
  </si>
  <si>
    <t>JUPTUI</t>
  </si>
  <si>
    <t>JUPUAINA</t>
  </si>
  <si>
    <t>JUPUMANA</t>
  </si>
  <si>
    <t>JURADO ALTO (MISMO SAUNDO)</t>
  </si>
  <si>
    <t>JURAKETAMANA</t>
  </si>
  <si>
    <t>JURATSHI</t>
  </si>
  <si>
    <t>JURED</t>
  </si>
  <si>
    <t>JURED-YOUTOU-MAUG (MEDIA LUNA)</t>
  </si>
  <si>
    <t>JURENARUNAHANA</t>
  </si>
  <si>
    <t>JURIEN (JULUYEIN)</t>
  </si>
  <si>
    <t>JURIRAMUNOU</t>
  </si>
  <si>
    <t>JURRAICA</t>
  </si>
  <si>
    <t>JURRALEN</t>
  </si>
  <si>
    <t>JURRULAPIA</t>
  </si>
  <si>
    <t>JURRULAPU</t>
  </si>
  <si>
    <t>JURRURU</t>
  </si>
  <si>
    <t>JURRUWATAMANA</t>
  </si>
  <si>
    <t>JURUAIPA</t>
  </si>
  <si>
    <t>JURUGUAGUAIN</t>
  </si>
  <si>
    <t>JURUJURUMANA (SECTOR CARRIZAL)</t>
  </si>
  <si>
    <t>JURUJUTSHI</t>
  </si>
  <si>
    <t>JURULAIPA</t>
  </si>
  <si>
    <t>JURULUBAN-LAS AMERICAS</t>
  </si>
  <si>
    <t>JURUOLAWAIN, ZONA POPORTIN, CORREGIMIENTO CARDON</t>
  </si>
  <si>
    <t>JURURA</t>
  </si>
  <si>
    <t>JURURAIN</t>
  </si>
  <si>
    <t>JURUWATSHI</t>
  </si>
  <si>
    <t>JUSY MONILLA AMENA -KM 9</t>
  </si>
  <si>
    <t>JUTNAIN</t>
  </si>
  <si>
    <t>JUTPIMANA</t>
  </si>
  <si>
    <t>JUTPUNA</t>
  </si>
  <si>
    <t>JUTPUNAREN</t>
  </si>
  <si>
    <t>JUTS</t>
  </si>
  <si>
    <t>JUTTIAL (JUTLIAT)</t>
  </si>
  <si>
    <t>JUTUY</t>
  </si>
  <si>
    <t>JUWAMANA</t>
  </si>
  <si>
    <t>JUYANNALI</t>
  </si>
  <si>
    <t>JUYAPARAREIN, ZONA CAMINO VERDE, CORREGIMIENTO CARDON</t>
  </si>
  <si>
    <t>JUYARARPANA</t>
  </si>
  <si>
    <t>JUYARELQUIMANA</t>
  </si>
  <si>
    <t>JUYARUIN-JEYUTPA</t>
  </si>
  <si>
    <t>JUYASIRAIN</t>
  </si>
  <si>
    <t>JUYASIRRAIN</t>
  </si>
  <si>
    <t>JUYECHIPALAA-JULUAPULE-RULIN-ISHOURY JOTOIR -ZONA CASUSO</t>
  </si>
  <si>
    <t>JUYOIRI (JUYOURI) ZONA TRES BOCAS</t>
  </si>
  <si>
    <t>KACHALERAI</t>
  </si>
  <si>
    <t>KACHARELAI II</t>
  </si>
  <si>
    <t>KACHERRAMANA</t>
  </si>
  <si>
    <t>KACHETAMANA</t>
  </si>
  <si>
    <t>KACHICHI (CACHICHI)- ESMERALDA</t>
  </si>
  <si>
    <t>KACHILOULESHUMANA</t>
  </si>
  <si>
    <t>KACHULAAP</t>
  </si>
  <si>
    <t>KACHURRAMANA-KAWALASMANA-ORROKOCHON (MEDIA LUNA)</t>
  </si>
  <si>
    <t>KACHUTAMANA (ZONA PARILLEN CORREGIMIENTO WIMPESHI)</t>
  </si>
  <si>
    <t>KAGUALASH</t>
  </si>
  <si>
    <t>KAISHAIPA</t>
  </si>
  <si>
    <t>KAISURUJUNA (ZONA CAMINO VERDE)</t>
  </si>
  <si>
    <t>KAITAMANA (ZONA CARRIZAL)</t>
  </si>
  <si>
    <t>KAITAMANA (ZONA JONJONCITO)</t>
  </si>
  <si>
    <t>KAITIMANA</t>
  </si>
  <si>
    <t>KALAHIPANA</t>
  </si>
  <si>
    <t>KALAICHEN</t>
  </si>
  <si>
    <t>KALAIPANA</t>
  </si>
  <si>
    <t>KALAIPANA (ZONA TRES BOCAS</t>
  </si>
  <si>
    <t>KALAISIRRA</t>
  </si>
  <si>
    <t>KALAKAYTU</t>
  </si>
  <si>
    <t>KALALAITU</t>
  </si>
  <si>
    <t>KALAMSHIRRA</t>
  </si>
  <si>
    <t>KALANKA(CALONKA)</t>
  </si>
  <si>
    <t>KALANKAA (CALONCA)</t>
  </si>
  <si>
    <t>KALANSHIRRA</t>
  </si>
  <si>
    <t>KALAPASHA</t>
  </si>
  <si>
    <t>KALEME</t>
  </si>
  <si>
    <t>KALEQUISHIMANA</t>
  </si>
  <si>
    <t>KALERRAKIMANA</t>
  </si>
  <si>
    <t>KALINATAIN</t>
  </si>
  <si>
    <t>KALINCHON</t>
  </si>
  <si>
    <t>KALIWACEN ZONA KATSHALIAMANA CORREGIMIENTO WIMPESHI</t>
  </si>
  <si>
    <t>KALIWASEN</t>
  </si>
  <si>
    <t>KALIYUSEN</t>
  </si>
  <si>
    <t>KALLETAMANA</t>
  </si>
  <si>
    <t>KALOUYACHON</t>
  </si>
  <si>
    <t>KAMAJURE</t>
  </si>
  <si>
    <t>KAMANA</t>
  </si>
  <si>
    <t>KAMASIAS</t>
  </si>
  <si>
    <t>KAMECHIN</t>
  </si>
  <si>
    <t>KAMËNTSÁ BIYÁ DE SIBUNDOY</t>
  </si>
  <si>
    <t>KAMENTSA INGA DE SAN FRANCISCO</t>
  </si>
  <si>
    <t>KAMRETSUPA-MONTE CALVARIO-MOCHOMANA-SANTO DOMINGO-ULUIPANATU-URRAICHIPA</t>
  </si>
  <si>
    <t>KAMUCHASAIN</t>
  </si>
  <si>
    <t>KAMURETSUPA</t>
  </si>
  <si>
    <t>KAMURUJUISEU</t>
  </si>
  <si>
    <t>KAMUSCHIPÀ</t>
  </si>
  <si>
    <t>KAMUSCHON, ZONA POPORTIN, CORREGIMIENTO CARDON</t>
  </si>
  <si>
    <t>KAMUSHOHIGOU ( KAMUSCHIWOU)</t>
  </si>
  <si>
    <t>KAMUSUCHIWOU</t>
  </si>
  <si>
    <t>KANAITAMANA</t>
  </si>
  <si>
    <t>KANASUMA‘ANA</t>
  </si>
  <si>
    <t>KANATSIRA</t>
  </si>
  <si>
    <t>KANE'EWAKAT</t>
  </si>
  <si>
    <t>KANEWACAT</t>
  </si>
  <si>
    <t>KANEWARRU</t>
  </si>
  <si>
    <t>KANSUL</t>
  </si>
  <si>
    <t>KANTAWAMANA</t>
  </si>
  <si>
    <t>KANYIDO- ESMERALDA</t>
  </si>
  <si>
    <t>KAOSHALULIPUU</t>
  </si>
  <si>
    <t>KAPACHIRRAMANA</t>
  </si>
  <si>
    <t>KAPARRARA</t>
  </si>
  <si>
    <t>KAPCHIRAPUT</t>
  </si>
  <si>
    <t>KAPCHIRRIMA</t>
  </si>
  <si>
    <t>KAPOUSUMANA</t>
  </si>
  <si>
    <t>KAPTAQUISHIMANA</t>
  </si>
  <si>
    <t>KAPUCHIRAPO</t>
  </si>
  <si>
    <t>KAPUCHIRAT</t>
  </si>
  <si>
    <t>KAPUCHIRRAJAIN</t>
  </si>
  <si>
    <t>KAPUCHIRUMANA</t>
  </si>
  <si>
    <t>KAPUCHITMANA</t>
  </si>
  <si>
    <t>KAPUCHTCHON</t>
  </si>
  <si>
    <t>KAPUPUDO ( CANDELARIA)-SINU</t>
  </si>
  <si>
    <t>KAQUETAMANA</t>
  </si>
  <si>
    <t>KARACARADO (CARACAS)- VERDE</t>
  </si>
  <si>
    <t>KARAIPANA</t>
  </si>
  <si>
    <t>KARAKARADO</t>
  </si>
  <si>
    <t>KARALAPAREN</t>
  </si>
  <si>
    <t>KARAQUITA</t>
  </si>
  <si>
    <t>KARARUHUGO (ZONA PARILLEN CORREGIMIENTO WIMPESHI)</t>
  </si>
  <si>
    <t>KARATPIYEN</t>
  </si>
  <si>
    <t>KARAUSEA</t>
  </si>
  <si>
    <t>KAREKARE</t>
  </si>
  <si>
    <t>KARERRUARU</t>
  </si>
  <si>
    <t>KARIKACHABOQUIRA</t>
  </si>
  <si>
    <t>KARIMAYA</t>
  </si>
  <si>
    <t>KARISCHONKA</t>
  </si>
  <si>
    <t>KARRA</t>
  </si>
  <si>
    <t>KARRABA</t>
  </si>
  <si>
    <t>KARRAISHIRRA ZONA WINPESHI</t>
  </si>
  <si>
    <t>KARRAISIRA</t>
  </si>
  <si>
    <t>KARRALOPANO Y MAIRRALU</t>
  </si>
  <si>
    <t>KARRAWAINSUMANA( JONJONCITO)</t>
  </si>
  <si>
    <t>KARRAWAZAR</t>
  </si>
  <si>
    <t>KARRIZAL</t>
  </si>
  <si>
    <t>KARROLOUTAMANA</t>
  </si>
  <si>
    <t>KARROUYUO</t>
  </si>
  <si>
    <t>KARROYACHON</t>
  </si>
  <si>
    <t>KASAISPA</t>
  </si>
  <si>
    <t>KASAPOURERAIN</t>
  </si>
  <si>
    <t>KASERRAMANA</t>
  </si>
  <si>
    <t>KASHATTA (KASHATA) -SANTA CRUZ ZONA NAZARETH</t>
  </si>
  <si>
    <t>KASHAULECHON (KAUSHALECHON) ZONA CAMINO VERDE</t>
  </si>
  <si>
    <t>KASIA</t>
  </si>
  <si>
    <t>KASICCEEIN</t>
  </si>
  <si>
    <t>KASICHI</t>
  </si>
  <si>
    <t>KASICHI (KASHICHI)</t>
  </si>
  <si>
    <t>KASIISAIN</t>
  </si>
  <si>
    <t>KASIPA</t>
  </si>
  <si>
    <t>KASIPORCHI</t>
  </si>
  <si>
    <t>KASISCAT SECTOR HIRTU</t>
  </si>
  <si>
    <t>KASISCHON, ZONA TANKAMANA, CORREGIMIENTO WIMPESHI</t>
  </si>
  <si>
    <t>KASISHI</t>
  </si>
  <si>
    <t>KASISULU</t>
  </si>
  <si>
    <t>KASIWOLAIN (KASIWORIN) ZONA MEDIA LUNA- COREGIMIENTO CABO DE LA VELA</t>
  </si>
  <si>
    <t>KASKAT</t>
  </si>
  <si>
    <t>KASPAICHI-MUKOROMANA-GUARARAPAREN (ZONA TAPARAJAIN)</t>
  </si>
  <si>
    <t>KASPOLINMA´ANA (KASPOLIMANA)</t>
  </si>
  <si>
    <t>KASSIPAIN</t>
  </si>
  <si>
    <t>KASUCHI (SECTOR CERRO DE LA TETA)</t>
  </si>
  <si>
    <t>KASUMANA</t>
  </si>
  <si>
    <t>KASUSAIN</t>
  </si>
  <si>
    <t>KASUSHI</t>
  </si>
  <si>
    <t>KASUSHI (ZONA CABO DE LA VELA ) CORREGIMIENTO CABO DE LA VELA</t>
  </si>
  <si>
    <t>KASUSHI (ZONA CERRO DE LA TETA)</t>
  </si>
  <si>
    <t>KASUSJIMANA</t>
  </si>
  <si>
    <t>KASUSO</t>
  </si>
  <si>
    <t>KASUSPARA</t>
  </si>
  <si>
    <t>KASUTARAIN</t>
  </si>
  <si>
    <t>KASUTATCHON</t>
  </si>
  <si>
    <t>KATAINS</t>
  </si>
  <si>
    <t>KATANAMANA</t>
  </si>
  <si>
    <t>KATTATURIMANA</t>
  </si>
  <si>
    <t>KATUNORERA</t>
  </si>
  <si>
    <t>KATURALINCE</t>
  </si>
  <si>
    <t>KATURULUIS</t>
  </si>
  <si>
    <t>KATZALIAMANA</t>
  </si>
  <si>
    <t>KATZALIAMANA UNO ZONA NORTECHON CORREGIMIENTO CARDON</t>
  </si>
  <si>
    <t>KAUCHIRRAWAPO ZONA CARDON</t>
  </si>
  <si>
    <t>KAUGUAMANA</t>
  </si>
  <si>
    <t>KAULASHIRA</t>
  </si>
  <si>
    <t>KAULASIRRA</t>
  </si>
  <si>
    <t>KAULINA</t>
  </si>
  <si>
    <t>KAURAQUIMANA</t>
  </si>
  <si>
    <t>KAURASIRRA</t>
  </si>
  <si>
    <t>KAUWAMANA</t>
  </si>
  <si>
    <t>KAWALASMANA</t>
  </si>
  <si>
    <t>KAWALESIT</t>
  </si>
  <si>
    <t>KAWAMANA</t>
  </si>
  <si>
    <t>KAWATAJIASMANA ZONA WINPESHI</t>
  </si>
  <si>
    <t>KAWUIRRALIWOU</t>
  </si>
  <si>
    <t>KAYALIWOW</t>
  </si>
  <si>
    <t>KAYOSPANOU (PORTETE)</t>
  </si>
  <si>
    <t>KAYPAWOU</t>
  </si>
  <si>
    <t>KAYUHUO ( KATZUO)</t>
  </si>
  <si>
    <t>KAYUSHEN</t>
  </si>
  <si>
    <t>KAYUSHIWAIN</t>
  </si>
  <si>
    <t>KAYUSIAMANA</t>
  </si>
  <si>
    <t>KAYUSIRAIN</t>
  </si>
  <si>
    <t>KAYUSIRAPA</t>
  </si>
  <si>
    <t>KAYUSPANAO</t>
  </si>
  <si>
    <t>KAYUSUWALALU-MUSHUIKAL</t>
  </si>
  <si>
    <t>KAYUSWARAALU, ZONA DE LOS COCOS, CORREGIMIENTO BAHIA HONDA</t>
  </si>
  <si>
    <t>KAZUZURU</t>
  </si>
  <si>
    <t>KEETPANA</t>
  </si>
  <si>
    <t>KEEYOU</t>
  </si>
  <si>
    <t>KEINTAINS</t>
  </si>
  <si>
    <t>KEIPOUS</t>
  </si>
  <si>
    <t>KEKJIPAMA</t>
  </si>
  <si>
    <t>KEMINEE</t>
  </si>
  <si>
    <t>KEMIRRAPA</t>
  </si>
  <si>
    <t>KEPESAPUU</t>
  </si>
  <si>
    <t>KEPESHUA</t>
  </si>
  <si>
    <t>KEPIPAMA</t>
  </si>
  <si>
    <t>KEPISCHON</t>
  </si>
  <si>
    <t>KEPISCHON No 1</t>
  </si>
  <si>
    <t>KEPISCHON No 2</t>
  </si>
  <si>
    <t>KEPISEY</t>
  </si>
  <si>
    <t>KEPSI</t>
  </si>
  <si>
    <t>KEREZIAMANA</t>
  </si>
  <si>
    <t>KERIRARIMANA</t>
  </si>
  <si>
    <t>KERRARIAMANA (ZONA JONJONCITO, CORREGIMIENTO JONJONCITO)</t>
  </si>
  <si>
    <t>KETPANA</t>
  </si>
  <si>
    <t>KEVIRASHI</t>
  </si>
  <si>
    <t>KEWAZ</t>
  </si>
  <si>
    <t>KEWIRASHI</t>
  </si>
  <si>
    <t>KIJOMANA</t>
  </si>
  <si>
    <t>KIJOURU</t>
  </si>
  <si>
    <t>KIKITUY SECTOR WAMPIRRALEN</t>
  </si>
  <si>
    <t>KILOM. 6 Y 11 CARRETERA LETICIA TARAPACA</t>
  </si>
  <si>
    <t>KIPARA (ZONA 2)</t>
  </si>
  <si>
    <t>KIPARADO (CRUZ GRANDE)-QUEBRADA CRUZ GRANDE</t>
  </si>
  <si>
    <t>KOCTAMANA</t>
  </si>
  <si>
    <t>KOGUI-MALAYO-ARHUACO</t>
  </si>
  <si>
    <t>KOICHIMANA</t>
  </si>
  <si>
    <t>KOISHIMANA</t>
  </si>
  <si>
    <t>KOJORROMANA</t>
  </si>
  <si>
    <t>KOJOTTOU</t>
  </si>
  <si>
    <t>KOLOKOLOIN</t>
  </si>
  <si>
    <t>KOLONKOLOIN</t>
  </si>
  <si>
    <t>KOLOOYOSU</t>
  </si>
  <si>
    <t>KOLOYOSU</t>
  </si>
  <si>
    <t>KOOISHIMANA</t>
  </si>
  <si>
    <t>KOOMANA</t>
  </si>
  <si>
    <t>KOOSHIMANA</t>
  </si>
  <si>
    <t>KOOSOPAIN</t>
  </si>
  <si>
    <t>KOREDE</t>
  </si>
  <si>
    <t>KOREDO (CAIMAN)-SINU</t>
  </si>
  <si>
    <t>KOTORRERUMANA</t>
  </si>
  <si>
    <t>KOTOTOMANA</t>
  </si>
  <si>
    <t>KOUCHAMANA</t>
  </si>
  <si>
    <t>KOUSAIPANA</t>
  </si>
  <si>
    <t>KOUSCHARIAPA</t>
  </si>
  <si>
    <t>KOUSHALAIN</t>
  </si>
  <si>
    <t>KOUSHALAY</t>
  </si>
  <si>
    <t>KOUSHARAIN</t>
  </si>
  <si>
    <t>KOUSHIMANA (ZONA MEDIA LUNA) CORREGIMIENTO CABO DE LA VELA</t>
  </si>
  <si>
    <t>KOUSHOTCHO</t>
  </si>
  <si>
    <t>KOUSHOTPA</t>
  </si>
  <si>
    <t>KOUSTCHON</t>
  </si>
  <si>
    <t>KOUTAMANA</t>
  </si>
  <si>
    <t>KUBAY- ZONA OZCIMI</t>
  </si>
  <si>
    <t>KUIJARU</t>
  </si>
  <si>
    <t>KUISA</t>
  </si>
  <si>
    <t>KUISARU</t>
  </si>
  <si>
    <t>KULAALANCHI</t>
  </si>
  <si>
    <t>KULESIAMANA</t>
  </si>
  <si>
    <t>KULESIAMANA (SECTOR IRRAIPA)</t>
  </si>
  <si>
    <t>KULIKIMANA</t>
  </si>
  <si>
    <t>KULINATSHI</t>
  </si>
  <si>
    <t>KULIRRILY</t>
  </si>
  <si>
    <t>KULITPANA</t>
  </si>
  <si>
    <t>KULUULUMANA</t>
  </si>
  <si>
    <t>KURATTY</t>
  </si>
  <si>
    <t>KUREPA</t>
  </si>
  <si>
    <t>KURESIACHON</t>
  </si>
  <si>
    <t>KURIATAKA</t>
  </si>
  <si>
    <t>KURITPA</t>
  </si>
  <si>
    <t>KURRUTPANA ZONA PUERTO LOPEZ CORREGIMIENTO PUERTO LOPEZ</t>
  </si>
  <si>
    <t>KUSKAT (CUSHICA)</t>
  </si>
  <si>
    <t>KUSPANA</t>
  </si>
  <si>
    <t>KUTCHEPEN</t>
  </si>
  <si>
    <t>KUTEMESHI</t>
  </si>
  <si>
    <t>KUTIMETIRRA</t>
  </si>
  <si>
    <t>KUTIMPA</t>
  </si>
  <si>
    <t>KUTPION, ZONZ ISHIRROU, CORREGIMIENTO CARDON</t>
  </si>
  <si>
    <t>KUWAMANA</t>
  </si>
  <si>
    <t>LA AVISPA</t>
  </si>
  <si>
    <t>LA BOCANA</t>
  </si>
  <si>
    <t>LA BRISA</t>
  </si>
  <si>
    <t>LA CAMPIÑA</t>
  </si>
  <si>
    <t>LA CARBONERA</t>
  </si>
  <si>
    <t>LA CEIBA</t>
  </si>
  <si>
    <t>LA CONQUISTA</t>
  </si>
  <si>
    <t>LA COQUERA</t>
  </si>
  <si>
    <t>LA CRITICA</t>
  </si>
  <si>
    <t>LA CUMBRE</t>
  </si>
  <si>
    <t>LA DELICIA</t>
  </si>
  <si>
    <t>LA DESPENSA</t>
  </si>
  <si>
    <t>LA DIVISA</t>
  </si>
  <si>
    <t>LA DIVISA NAUCA</t>
  </si>
  <si>
    <t>LA ESPERANZA (ZONA 3)</t>
  </si>
  <si>
    <t>LA ESPERANZA ZONA OZCIMI</t>
  </si>
  <si>
    <t>LA ESTRELLA</t>
  </si>
  <si>
    <t>LA ESTRELLITA</t>
  </si>
  <si>
    <t>LA FELICIA</t>
  </si>
  <si>
    <t>LA FLORESTA - ZONA OZCIMI</t>
  </si>
  <si>
    <t>LA FLORESTA ALTO COQUETO</t>
  </si>
  <si>
    <t>LA FLORESTA PACA - ZONA AZATIAC</t>
  </si>
  <si>
    <t>LA FLORESTA-SANTA ROSA - SAN FRANCISCO</t>
  </si>
  <si>
    <t>LA FLORIDA (SECTOR WATURIA)</t>
  </si>
  <si>
    <t>LA FLORIDA PIRACUARA PAPURI - ZONA ACAZUNIP</t>
  </si>
  <si>
    <t>LA FORTUNA</t>
  </si>
  <si>
    <t>LA FRIA</t>
  </si>
  <si>
    <t>LA FUGA</t>
  </si>
  <si>
    <t>LA GABRIELA</t>
  </si>
  <si>
    <t>LA GLORIA</t>
  </si>
  <si>
    <t>LA GRAN BRETAÑA (SECTOR TOLIMA)</t>
  </si>
  <si>
    <t>LA GRANJA</t>
  </si>
  <si>
    <t>LA ILUSION</t>
  </si>
  <si>
    <t>LA JAGUA - GUACHAL PITALITO</t>
  </si>
  <si>
    <t>LA LAGUNA - SIBERIA</t>
  </si>
  <si>
    <t>LA LEJIA</t>
  </si>
  <si>
    <t>LA LIBERTAD - ZONA OZCIMI</t>
  </si>
  <si>
    <t>LA LIBIA (SECTOR TOLIMA)</t>
  </si>
  <si>
    <t>LA LLANURA TOMO</t>
  </si>
  <si>
    <t>LA LOMA (SECTOR MABRIEL)</t>
  </si>
  <si>
    <t>LA LUCHA Y EL CACAO</t>
  </si>
  <si>
    <t>LA MARERA</t>
  </si>
  <si>
    <t>LA MARINA</t>
  </si>
  <si>
    <t>LA MARINA ZONA MEDIA LUNA CORROGIMIENTO CABO DE LA VELA</t>
  </si>
  <si>
    <t>LA MORENITA</t>
  </si>
  <si>
    <t>LA NOBLEZA</t>
  </si>
  <si>
    <t>LA PLAYITA</t>
  </si>
  <si>
    <t>LA PORTUGUESA</t>
  </si>
  <si>
    <t>LA PRIMAVERA II ETAPA</t>
  </si>
  <si>
    <t>LA RIVERA</t>
  </si>
  <si>
    <t>LA ROCHELA</t>
  </si>
  <si>
    <t>LA ROMANA</t>
  </si>
  <si>
    <t>LA ROMPIDA (SECTOR TOLIMA)</t>
  </si>
  <si>
    <t>LA ROMPIDA CENTRAL</t>
  </si>
  <si>
    <t>LA ROSITA</t>
  </si>
  <si>
    <t>LA SABANA CUBIYU -ZONA AATIVAM</t>
  </si>
  <si>
    <t>LA SABANA-ZONA OZCIMI</t>
  </si>
  <si>
    <t>LA SIBERIA</t>
  </si>
  <si>
    <t>LA SIERPE</t>
  </si>
  <si>
    <t>LA SIRENA</t>
  </si>
  <si>
    <t>LA SIRIA</t>
  </si>
  <si>
    <t>LA SOLEDAD</t>
  </si>
  <si>
    <t>LA TAMBORA</t>
  </si>
  <si>
    <t>LA TRAMPA (ZONA CARRIZAL)</t>
  </si>
  <si>
    <t>LA TUNA</t>
  </si>
  <si>
    <t>LA URBANA</t>
  </si>
  <si>
    <t>LA VACA</t>
  </si>
  <si>
    <t>LA VENTUROSA</t>
  </si>
  <si>
    <t>LA VENTUROSA- ZONA ASATAV</t>
  </si>
  <si>
    <t>LA VERADITA</t>
  </si>
  <si>
    <t>LA VEREMOS</t>
  </si>
  <si>
    <t>LA VILLA</t>
  </si>
  <si>
    <t>LA VORAGINE -LA ILUSION</t>
  </si>
  <si>
    <t>LAGO GRANDE</t>
  </si>
  <si>
    <t>LAGOS DE JAMAICURU</t>
  </si>
  <si>
    <t>LAGOS DEL PASO</t>
  </si>
  <si>
    <t>LAGOS EL DORADO</t>
  </si>
  <si>
    <t>LAGUNA COLORADA</t>
  </si>
  <si>
    <t>LAGUNA CUMARAL GUAMUCO</t>
  </si>
  <si>
    <t>LAGUNA CURVINA</t>
  </si>
  <si>
    <t>LAGUNA DE EMAUS-ZONA ASATIQ</t>
  </si>
  <si>
    <t>LAGUNA DE OXIDACIÓN Nº 4.</t>
  </si>
  <si>
    <t>LAGUNA MOROCOTO</t>
  </si>
  <si>
    <t>LAGUNA MURE</t>
  </si>
  <si>
    <t>LAGUNA PATO</t>
  </si>
  <si>
    <t>LAGUNA SARDINA</t>
  </si>
  <si>
    <t>LAMANA</t>
  </si>
  <si>
    <t>LANA</t>
  </si>
  <si>
    <t>LANSHALIA</t>
  </si>
  <si>
    <t>LANSHERIE</t>
  </si>
  <si>
    <t>LANTASHIRA</t>
  </si>
  <si>
    <t>LAS CASITAS SUR</t>
  </si>
  <si>
    <t>LAS GUACAS</t>
  </si>
  <si>
    <t>LAS JUNTAS</t>
  </si>
  <si>
    <t>LAS LOMITAS</t>
  </si>
  <si>
    <t>LAS MARIAS</t>
  </si>
  <si>
    <t>LAS PALMERAS</t>
  </si>
  <si>
    <t>LAS PALMITAS</t>
  </si>
  <si>
    <t>LAS PILAS</t>
  </si>
  <si>
    <t>LAS PIÑAS</t>
  </si>
  <si>
    <t>LAS VEGAS</t>
  </si>
  <si>
    <t>LAS VILLAS</t>
  </si>
  <si>
    <t>LASAMANA</t>
  </si>
  <si>
    <t>LECHEMANA</t>
  </si>
  <si>
    <t>LEJANIAS</t>
  </si>
  <si>
    <t>LETUSHI, ZONA NORTECHON, CORREGIMIENTO CARDON</t>
  </si>
  <si>
    <t>LIBERTAD-ASATAV</t>
  </si>
  <si>
    <t>LIIMASIRA</t>
  </si>
  <si>
    <t>LIMACIRRA</t>
  </si>
  <si>
    <t>LIMON (ZONA 3)</t>
  </si>
  <si>
    <t>LIMONAR</t>
  </si>
  <si>
    <t>LIMONCITO</t>
  </si>
  <si>
    <t>LIMONSON</t>
  </si>
  <si>
    <t>LIMUNA</t>
  </si>
  <si>
    <t>LIMUNAKA</t>
  </si>
  <si>
    <t>LIMUNALUU</t>
  </si>
  <si>
    <t>LIMUNARU</t>
  </si>
  <si>
    <t>LINDATAN</t>
  </si>
  <si>
    <t>LLANO ALEGRE</t>
  </si>
  <si>
    <t>LLANOS DE YARI (YAGUARA II )</t>
  </si>
  <si>
    <t>LLANURA</t>
  </si>
  <si>
    <t>LOCATCHIRRU</t>
  </si>
  <si>
    <t>LOMA</t>
  </si>
  <si>
    <t>LOMA 10</t>
  </si>
  <si>
    <t>LOMA 5</t>
  </si>
  <si>
    <t>LOMA ALTA</t>
  </si>
  <si>
    <t>LOMA ALTA DEL CAÑO GUARIBEN</t>
  </si>
  <si>
    <t>LOMA BAJA</t>
  </si>
  <si>
    <t>LOMA CHORI</t>
  </si>
  <si>
    <t>LOMA ESTRELLA</t>
  </si>
  <si>
    <t>LOMA FRESCA</t>
  </si>
  <si>
    <t>LOMAHU</t>
  </si>
  <si>
    <t>LOMALINDA</t>
  </si>
  <si>
    <t>LOMAWOW</t>
  </si>
  <si>
    <t>LOMITA CURUNDO</t>
  </si>
  <si>
    <t>LONDOÑO</t>
  </si>
  <si>
    <t>LOS ANGELES PAPURI-ZONA AZATIAC</t>
  </si>
  <si>
    <t>LOS CABRITOS</t>
  </si>
  <si>
    <t>LOS CALEÑOS</t>
  </si>
  <si>
    <t>LOS CASTILLOS</t>
  </si>
  <si>
    <t>LOS CERROS-ZONA AATIVAM</t>
  </si>
  <si>
    <t>LOS CIRUELOS</t>
  </si>
  <si>
    <t>LOS COCOS-KAURIMA-MONTERREY-WASUTTA</t>
  </si>
  <si>
    <t>LOS CORREA</t>
  </si>
  <si>
    <t>LOS ESTRECHOS</t>
  </si>
  <si>
    <t>LOS INGLESES (BORICADA)</t>
  </si>
  <si>
    <t>LOS MANGOS (SECTOR WATURIA)</t>
  </si>
  <si>
    <t>LOS MONOS</t>
  </si>
  <si>
    <t>LOS OLIVOS</t>
  </si>
  <si>
    <t>LOS PINOS</t>
  </si>
  <si>
    <t>LOUNAY</t>
  </si>
  <si>
    <t>LUAIPA</t>
  </si>
  <si>
    <t>LUAMANA</t>
  </si>
  <si>
    <t>LUAPOU</t>
  </si>
  <si>
    <t>LULUSAIN</t>
  </si>
  <si>
    <t>LUMA</t>
  </si>
  <si>
    <t>LUMAKAD (LUMACAD) (LUNNAKAD)</t>
  </si>
  <si>
    <t>LUMAQUID</t>
  </si>
  <si>
    <t>LURIPE</t>
  </si>
  <si>
    <t>LURUWACE</t>
  </si>
  <si>
    <t>LUTACAT</t>
  </si>
  <si>
    <t>LUTAY</t>
  </si>
  <si>
    <t>LUUMA (ZONA TRES BOCAS)</t>
  </si>
  <si>
    <t>LUWARU</t>
  </si>
  <si>
    <t>MABRIEL</t>
  </si>
  <si>
    <t>MACAQUIÑO-ZONA AATIAM</t>
  </si>
  <si>
    <t>MACARIEROS</t>
  </si>
  <si>
    <t>MACEDONIA</t>
  </si>
  <si>
    <t>MACHECHI</t>
  </si>
  <si>
    <t>MACHETOWA</t>
  </si>
  <si>
    <t>MACHETZUMANA (MACHERZUMANA)</t>
  </si>
  <si>
    <t>MACHUCAMANA</t>
  </si>
  <si>
    <t>MACOCOBA</t>
  </si>
  <si>
    <t>MACOCOBA (SECTRO MABRIEL)</t>
  </si>
  <si>
    <t>MACUCICHON</t>
  </si>
  <si>
    <t>MACUCSIDCHON</t>
  </si>
  <si>
    <t>MACUCU-ASATRIVBA</t>
  </si>
  <si>
    <t>MACUCUTAO</t>
  </si>
  <si>
    <t>MACUREMA</t>
  </si>
  <si>
    <t>MACURUEEPIAU</t>
  </si>
  <si>
    <t>MADRE VIEJA</t>
  </si>
  <si>
    <t>MAGNAKA</t>
  </si>
  <si>
    <t>MAGUASIRRA</t>
  </si>
  <si>
    <t>MAGUI</t>
  </si>
  <si>
    <t>MAICAO</t>
  </si>
  <si>
    <t>MAIKAITO</t>
  </si>
  <si>
    <t>MAINA</t>
  </si>
  <si>
    <t>MAINASITAO</t>
  </si>
  <si>
    <t>MAIPALA</t>
  </si>
  <si>
    <t>MAIPISAT</t>
  </si>
  <si>
    <t>MAISERRUTSHI</t>
  </si>
  <si>
    <t>MAISHEN</t>
  </si>
  <si>
    <t>MAISHESHE LA CHIVERA</t>
  </si>
  <si>
    <t>MAISHIPA</t>
  </si>
  <si>
    <t>MAISHIPANA</t>
  </si>
  <si>
    <t>MAISHPALIRU</t>
  </si>
  <si>
    <t>MAISICHI - JURUJUTSHI</t>
  </si>
  <si>
    <t>MAIZ</t>
  </si>
  <si>
    <t>MAJAGUAL No 1</t>
  </si>
  <si>
    <t>MAJALI</t>
  </si>
  <si>
    <t>MAJAWITO</t>
  </si>
  <si>
    <t>MAJAYULUMANA</t>
  </si>
  <si>
    <t>MAJAYUTPANA</t>
  </si>
  <si>
    <t>MAJORE-AMBURA</t>
  </si>
  <si>
    <t>MAKARAIPAHO</t>
  </si>
  <si>
    <t>MAKOKOBA</t>
  </si>
  <si>
    <t>MAKU</t>
  </si>
  <si>
    <t>MAKUIRA</t>
  </si>
  <si>
    <t>MAKULANTIRRA</t>
  </si>
  <si>
    <t>MAKURIWOU (ZONA TAPARAJIN)</t>
  </si>
  <si>
    <t>MALABARES</t>
  </si>
  <si>
    <t>MALAINTOW (ZONA JONJONCITO, CORREGIMIENTO JONJONCITO)</t>
  </si>
  <si>
    <t>MALAIRRATU</t>
  </si>
  <si>
    <t>MALAIRUO</t>
  </si>
  <si>
    <t>MALAWAINKAT</t>
  </si>
  <si>
    <t>MALAYAPAA (CORREGIMIENTO SIAPANA, ZONA SIAPANA)</t>
  </si>
  <si>
    <t>MALEMBA</t>
  </si>
  <si>
    <t>MALEZA</t>
  </si>
  <si>
    <t>MALI (SECTOR WATURIA)</t>
  </si>
  <si>
    <t>MALI DOS (SECTOR WATURIA)</t>
  </si>
  <si>
    <t>MALICIA MIRAMAR</t>
  </si>
  <si>
    <t>MALICIA TUPARRO</t>
  </si>
  <si>
    <t>MALICIABO</t>
  </si>
  <si>
    <t>MALICUITO</t>
  </si>
  <si>
    <t>MALIPICHARA</t>
  </si>
  <si>
    <t>MALIRAIN</t>
  </si>
  <si>
    <t>MALIRAINQUIRRU</t>
  </si>
  <si>
    <t>MALIRAKIOU</t>
  </si>
  <si>
    <t>MALIRIAIN</t>
  </si>
  <si>
    <t>MALIRRA</t>
  </si>
  <si>
    <t>MALIRROU (ZONA ZONA ISHIRROU, SECTOR WIMPESHI)</t>
  </si>
  <si>
    <t>MALISANAP</t>
  </si>
  <si>
    <t>MALLALIWANITO</t>
  </si>
  <si>
    <t>MALOUCATAMANA</t>
  </si>
  <si>
    <t>MALOUYEN</t>
  </si>
  <si>
    <t>MALUAIZAO</t>
  </si>
  <si>
    <t>MALURIRU</t>
  </si>
  <si>
    <t>MAMATOCO</t>
  </si>
  <si>
    <t>MAMBUAL</t>
  </si>
  <si>
    <t>MAMONAE</t>
  </si>
  <si>
    <t>MAMURA</t>
  </si>
  <si>
    <t>MANACAL</t>
  </si>
  <si>
    <t>MANALEN</t>
  </si>
  <si>
    <t>MANAMON</t>
  </si>
  <si>
    <t>MANANTIAL</t>
  </si>
  <si>
    <t>MANANTIAL GRANDE</t>
  </si>
  <si>
    <t>MANARIWOU (Manaliwou)</t>
  </si>
  <si>
    <t>MANASAIN (ZONA TAPARAJIN9</t>
  </si>
  <si>
    <t>MANASHI</t>
  </si>
  <si>
    <t>MANATSHI, ZONA JONJONCITO, CORREGIMIENTO JONJONCITO</t>
  </si>
  <si>
    <t>MANAURE</t>
  </si>
  <si>
    <t>MANGAL</t>
  </si>
  <si>
    <t>MANGAL 1</t>
  </si>
  <si>
    <t>MANGAL 2</t>
  </si>
  <si>
    <t>MANGAL DOCOVIA</t>
  </si>
  <si>
    <t>MANNACHON</t>
  </si>
  <si>
    <t>MANNAPANA</t>
  </si>
  <si>
    <t>MANNARIPA</t>
  </si>
  <si>
    <t>MANNARU (MANUYARO)</t>
  </si>
  <si>
    <t>MANTAPU</t>
  </si>
  <si>
    <t>MANTEKAIN</t>
  </si>
  <si>
    <t>MANTOW (,MANTOU)</t>
  </si>
  <si>
    <t>MANZANA</t>
  </si>
  <si>
    <t>MAÑATU</t>
  </si>
  <si>
    <t>MAPAJIWOU</t>
  </si>
  <si>
    <t>MAPARRURE</t>
  </si>
  <si>
    <t>MAPASHIRRA</t>
  </si>
  <si>
    <t>MAPAYAT</t>
  </si>
  <si>
    <t>MAPIRIPANA</t>
  </si>
  <si>
    <t>MAPUACHON CORREGIMIENTO WINPESHI</t>
  </si>
  <si>
    <t>MAPUAIN</t>
  </si>
  <si>
    <t>MAPUAIN BOURRE (BOURREN)</t>
  </si>
  <si>
    <t>MAPUAMANA</t>
  </si>
  <si>
    <t>MAPUAQUITO</t>
  </si>
  <si>
    <t>MAPUARA</t>
  </si>
  <si>
    <t>MAPUASHIRRA</t>
  </si>
  <si>
    <t>MAPUASIRAIN , ZONA ISHIRROU, CORREGIMIENTO CARDON</t>
  </si>
  <si>
    <t>MAPUICHON</t>
  </si>
  <si>
    <t>MAPUSH</t>
  </si>
  <si>
    <t>MAPUSHIRRA</t>
  </si>
  <si>
    <t>MAPUWAMUY</t>
  </si>
  <si>
    <t>MAPUWASIRRAIN</t>
  </si>
  <si>
    <t>MARAAJAMA‘ANA</t>
  </si>
  <si>
    <t>MARACAIBITO</t>
  </si>
  <si>
    <t>MARACAIBO</t>
  </si>
  <si>
    <t>MARACANA</t>
  </si>
  <si>
    <t>MARACARI</t>
  </si>
  <si>
    <t>MARAKAYACHON</t>
  </si>
  <si>
    <t>MARAKI</t>
  </si>
  <si>
    <t>MARAKY, CORREGIMIENTO DE WINPESHI</t>
  </si>
  <si>
    <t>MARALA</t>
  </si>
  <si>
    <t>MARANAMA</t>
  </si>
  <si>
    <t>MARANDUA</t>
  </si>
  <si>
    <t>MARAÑAMANA (ZONA PARAISO, CORREGIMIENTO PARAISO)</t>
  </si>
  <si>
    <t>MARAURU</t>
  </si>
  <si>
    <t>MARAUYEN</t>
  </si>
  <si>
    <t>MARAWAICAT</t>
  </si>
  <si>
    <t>MARBELLA</t>
  </si>
  <si>
    <t>MARCIAL</t>
  </si>
  <si>
    <t>MAREIGUAMANA</t>
  </si>
  <si>
    <t>MARIAMANA</t>
  </si>
  <si>
    <t>MARIAOCHON</t>
  </si>
  <si>
    <t>MARIAPOLIS</t>
  </si>
  <si>
    <t>MARIGUALU</t>
  </si>
  <si>
    <t>MARIMANA</t>
  </si>
  <si>
    <t>MARIMBA</t>
  </si>
  <si>
    <t>MARIRAINQUIRRU</t>
  </si>
  <si>
    <t>MARIRAJAIN (ZONA TAPARAJIN)</t>
  </si>
  <si>
    <t>MARITEHIRU</t>
  </si>
  <si>
    <t>MARIWAKY</t>
  </si>
  <si>
    <t>MAROUJELLA</t>
  </si>
  <si>
    <t>MARQUETALIA</t>
  </si>
  <si>
    <t>MARQUITO</t>
  </si>
  <si>
    <t>MARRAJALU</t>
  </si>
  <si>
    <t>MARRANTIAL (ZONA IRRAIPA)</t>
  </si>
  <si>
    <t>MARRAYRRAKAT</t>
  </si>
  <si>
    <t>MARRENAKA</t>
  </si>
  <si>
    <t>MARRIAM</t>
  </si>
  <si>
    <t>MARRIRU</t>
  </si>
  <si>
    <t>MARROYAMANA</t>
  </si>
  <si>
    <t>MARTIN BUINEZA</t>
  </si>
  <si>
    <t>MARTIN MANA</t>
  </si>
  <si>
    <t>MASAMANA</t>
  </si>
  <si>
    <t>MASAPULIWOU</t>
  </si>
  <si>
    <t>MASEN, ZONA AUYAMA, CORREGIMIENTO CARDON</t>
  </si>
  <si>
    <t>MASHALERAIN (ZONA PORPORTIN CORRGIMIENTO CARDON)</t>
  </si>
  <si>
    <t>MASHALESIRRA (ZONA WIMPESHI CORRGIMIENTO WIMPESHI)</t>
  </si>
  <si>
    <t>MASHAREPIA</t>
  </si>
  <si>
    <t>MASHEROU</t>
  </si>
  <si>
    <t>MASHI</t>
  </si>
  <si>
    <t>MASHIA</t>
  </si>
  <si>
    <t>MASHIPA</t>
  </si>
  <si>
    <t>MASHOU ( VIA MAJAYURA)</t>
  </si>
  <si>
    <t>MASHOU II (KILOMETRO 1 VIA MAJAYURA)</t>
  </si>
  <si>
    <t>MASHULANA</t>
  </si>
  <si>
    <t>MASHULIAPA (ZONA DE SIAPANA) CORREGIMIENTO DE SIAPANA</t>
  </si>
  <si>
    <t>MASHULOU</t>
  </si>
  <si>
    <t>MASHULULIAPUI</t>
  </si>
  <si>
    <t>MASICHE</t>
  </si>
  <si>
    <t>MASINARU</t>
  </si>
  <si>
    <t>MASKLIM (MASKLE-MASCLE)</t>
  </si>
  <si>
    <t>MASPARAO</t>
  </si>
  <si>
    <t>MASSEN</t>
  </si>
  <si>
    <t>MASTAO</t>
  </si>
  <si>
    <t>MASTOU</t>
  </si>
  <si>
    <t>MASUREN</t>
  </si>
  <si>
    <t>MATAJAREPU</t>
  </si>
  <si>
    <t>MATAJUNA</t>
  </si>
  <si>
    <t>MATALAPAL</t>
  </si>
  <si>
    <t>MATANEGRA</t>
  </si>
  <si>
    <t>MATAPI - ZONA ASATRIBVA</t>
  </si>
  <si>
    <t>MATARA</t>
  </si>
  <si>
    <t>MATECAÑA</t>
  </si>
  <si>
    <t>MATECAÑA (ZONA 1)</t>
  </si>
  <si>
    <t>MATEGUADUA</t>
  </si>
  <si>
    <t>MATENTAMANA</t>
  </si>
  <si>
    <t>MATERRIBA</t>
  </si>
  <si>
    <t>MATIA- WAURE</t>
  </si>
  <si>
    <t>MATIWITOYOTO</t>
  </si>
  <si>
    <t>MATORRAL</t>
  </si>
  <si>
    <t>MATRACA</t>
  </si>
  <si>
    <t>MATU</t>
  </si>
  <si>
    <t>MATU (ZONA JONJONCITO)</t>
  </si>
  <si>
    <t>MAUASIRRA</t>
  </si>
  <si>
    <t>MAUBLEN</t>
  </si>
  <si>
    <t>MAUG</t>
  </si>
  <si>
    <t>MAULIRRU ZONA KAZUTALAIN CORREGIMIENTO PUNTA ESPADA</t>
  </si>
  <si>
    <t>MAULU</t>
  </si>
  <si>
    <t>MAUREN</t>
  </si>
  <si>
    <t>MAURIPAO</t>
  </si>
  <si>
    <t>MAUSHEN</t>
  </si>
  <si>
    <t>MAUWATU</t>
  </si>
  <si>
    <t>MAWASHIRA</t>
  </si>
  <si>
    <t>MAWASIRRA</t>
  </si>
  <si>
    <t>MAWATERO</t>
  </si>
  <si>
    <t>MAWOU</t>
  </si>
  <si>
    <t>MAWULIRRU</t>
  </si>
  <si>
    <t>MAYALITA</t>
  </si>
  <si>
    <t>MAYAPO</t>
  </si>
  <si>
    <t>MAYIWOU</t>
  </si>
  <si>
    <t>MAYSHEN</t>
  </si>
  <si>
    <t>MAZURA (ZONA 1)</t>
  </si>
  <si>
    <t>MECHEMECHAO</t>
  </si>
  <si>
    <t>MECHENA II</t>
  </si>
  <si>
    <t>MECHUAMANA</t>
  </si>
  <si>
    <t>MEDIA LUNA</t>
  </si>
  <si>
    <t>MEDIA LUNA (02) ZONA MEDIA LUNA</t>
  </si>
  <si>
    <t>MEDIO MONDO</t>
  </si>
  <si>
    <t>MEECHI</t>
  </si>
  <si>
    <t>MEERA</t>
  </si>
  <si>
    <t>MEICHONWOLU</t>
  </si>
  <si>
    <t>MEIRA</t>
  </si>
  <si>
    <t>MEIRRA</t>
  </si>
  <si>
    <t>MEKARABADO</t>
  </si>
  <si>
    <t>MEKECHIRRU</t>
  </si>
  <si>
    <t>MEKOROMANA</t>
  </si>
  <si>
    <t>MEQUIJANAO (MIQUIJANAO)</t>
  </si>
  <si>
    <t>MERACHON</t>
  </si>
  <si>
    <t>MERACTASHI</t>
  </si>
  <si>
    <t>MEREY</t>
  </si>
  <si>
    <t>MEREYAL</t>
  </si>
  <si>
    <t>MEREYAL (SECTOR TOLIMA)</t>
  </si>
  <si>
    <t>MERRACHON</t>
  </si>
  <si>
    <t>MERRATATSHI</t>
  </si>
  <si>
    <t>MERRATUS</t>
  </si>
  <si>
    <t>MERRATUSHI</t>
  </si>
  <si>
    <t>MERRUNAIN</t>
  </si>
  <si>
    <t>MERRUNAIN-ZONA TAGUAIRA-CORREGIMIENTO TAGUAIRA</t>
  </si>
  <si>
    <t>MESAI</t>
  </si>
  <si>
    <t>MESETA</t>
  </si>
  <si>
    <t>MESETAS</t>
  </si>
  <si>
    <t>META TERRITORIAL</t>
  </si>
  <si>
    <t>MEXICO- USETAIN-IRRUAIN-SARRALARU-PARAISO</t>
  </si>
  <si>
    <t>MEYCHAWOLOU</t>
  </si>
  <si>
    <t>MEZAMANA I</t>
  </si>
  <si>
    <t>MI RANCHITO</t>
  </si>
  <si>
    <t>MIACORA</t>
  </si>
  <si>
    <t>MIECHIKAT</t>
  </si>
  <si>
    <t>MIECHIN</t>
  </si>
  <si>
    <t>MIETSHIKAL</t>
  </si>
  <si>
    <t>MILAN</t>
  </si>
  <si>
    <t>MILLANO -ZONA ACAIPI</t>
  </si>
  <si>
    <t>MINITAS</t>
  </si>
  <si>
    <t>MIRADOR</t>
  </si>
  <si>
    <t>MIRAFLORES</t>
  </si>
  <si>
    <t>MIRALEJO</t>
  </si>
  <si>
    <t>MIRALEJOS</t>
  </si>
  <si>
    <t>MIRALEJOS (SECTOR TOLIMA)</t>
  </si>
  <si>
    <t>MIRALINDO</t>
  </si>
  <si>
    <t>MIRALUZ</t>
  </si>
  <si>
    <t>MIRALUZ (SECTOR TOLIMA)</t>
  </si>
  <si>
    <t>MIRAMAR</t>
  </si>
  <si>
    <t>MIRITI CACHIVERA - ZONA ASATRAIYUVA</t>
  </si>
  <si>
    <t>MIRITI-PARANA</t>
  </si>
  <si>
    <t>MIROLINDO</t>
  </si>
  <si>
    <t>MISAK DE SAN ANTONIO</t>
  </si>
  <si>
    <t>MITSHIKAL</t>
  </si>
  <si>
    <t>MITU CACHIVERA-ZONA OZCIMI</t>
  </si>
  <si>
    <t>MITUSEÑO URANIA - ZONA AATIAM</t>
  </si>
  <si>
    <t>MOCAGUA</t>
  </si>
  <si>
    <t>MOCAGUA,MACEDONIA, EL VERGEL Y ZARAGOZA</t>
  </si>
  <si>
    <t>MOCHOLOJOIN</t>
  </si>
  <si>
    <t>MOCHOMANA KILOMETRO 5 MARGEN DERECHO</t>
  </si>
  <si>
    <t>MOCHOMANA( ZONA NAZARETH CORREGIMIENTO NAZARETH)</t>
  </si>
  <si>
    <t>MOCHUELO</t>
  </si>
  <si>
    <t>MOCOCHIRRAMANA</t>
  </si>
  <si>
    <t>MOHAMIA</t>
  </si>
  <si>
    <t>MOINA</t>
  </si>
  <si>
    <t>MOJARRITA (ZONA 2)</t>
  </si>
  <si>
    <t>MOJAUDO</t>
  </si>
  <si>
    <t>MOKOICHIPA</t>
  </si>
  <si>
    <t>MOLINA</t>
  </si>
  <si>
    <t>MOLIRUWOU</t>
  </si>
  <si>
    <t>MOLOCONSIRRA</t>
  </si>
  <si>
    <t>MOLOCONTAN</t>
  </si>
  <si>
    <t>MOLOIYEN</t>
  </si>
  <si>
    <t>MOLOU (SANTA ROSA)</t>
  </si>
  <si>
    <t>MONCOMANA</t>
  </si>
  <si>
    <t>MONCUMANA</t>
  </si>
  <si>
    <t>MONDO</t>
  </si>
  <si>
    <t>MONFORTH- ZONA ACAZUNIP</t>
  </si>
  <si>
    <t>MONGARATATADO (MUTATA)-SINU</t>
  </si>
  <si>
    <t>MONSERRATE</t>
  </si>
  <si>
    <t>MONTAÑITA</t>
  </si>
  <si>
    <t>MONTE DE ORO</t>
  </si>
  <si>
    <t>MONTE VERDE</t>
  </si>
  <si>
    <t>MONTECARLO (SECTRO WATURIA)</t>
  </si>
  <si>
    <t>MONTENEGRO</t>
  </si>
  <si>
    <t>MONTEREY (SECTOR TOLIMA)</t>
  </si>
  <si>
    <t>MONTERREY</t>
  </si>
  <si>
    <t>MONTEVERDE</t>
  </si>
  <si>
    <t>MORA ALEMANIA</t>
  </si>
  <si>
    <t>MORELIA</t>
  </si>
  <si>
    <t>MORENITA</t>
  </si>
  <si>
    <t>MORICHAL</t>
  </si>
  <si>
    <t>MORICHAL VIEJO</t>
  </si>
  <si>
    <t>MORICHALITO</t>
  </si>
  <si>
    <t>MORICHALITO (SECTOR TOLIMA)</t>
  </si>
  <si>
    <t>MORICHITO</t>
  </si>
  <si>
    <t>MOROCOTO</t>
  </si>
  <si>
    <t>MORROCO NUEVO</t>
  </si>
  <si>
    <t>MORROCO VITINA</t>
  </si>
  <si>
    <t>MOTIN</t>
  </si>
  <si>
    <t>MOTTIN</t>
  </si>
  <si>
    <t>MOULAASAIN</t>
  </si>
  <si>
    <t>MOUSHOUL - MAUSOU</t>
  </si>
  <si>
    <t>MOUWANEE</t>
  </si>
  <si>
    <t>MOUWASHIRA</t>
  </si>
  <si>
    <t>MOUWASIRA</t>
  </si>
  <si>
    <t>MOWLEEN</t>
  </si>
  <si>
    <t>MOYOJOIN</t>
  </si>
  <si>
    <t>MUCO GUARROJO</t>
  </si>
  <si>
    <t>MUE</t>
  </si>
  <si>
    <t>MUISCA DE SUBA</t>
  </si>
  <si>
    <t>MUJUIPA</t>
  </si>
  <si>
    <t>MULAKI</t>
  </si>
  <si>
    <t>MULAKIMANA</t>
  </si>
  <si>
    <t>MULAMAANA</t>
  </si>
  <si>
    <t>MULAMANA</t>
  </si>
  <si>
    <t>MULERA</t>
  </si>
  <si>
    <t>MULERRU</t>
  </si>
  <si>
    <t>MULERUT-MMAKIT-WAAPANA</t>
  </si>
  <si>
    <t>MULIATIY</t>
  </si>
  <si>
    <t>MULIJILU</t>
  </si>
  <si>
    <t>MULIRRU (MULIRRI)</t>
  </si>
  <si>
    <t>MULUJUKIWOU</t>
  </si>
  <si>
    <t>MULUMANA</t>
  </si>
  <si>
    <t>MULUMUTECHIRRU</t>
  </si>
  <si>
    <t>MUMBU</t>
  </si>
  <si>
    <t>MUNGUDO</t>
  </si>
  <si>
    <t>MURANDO</t>
  </si>
  <si>
    <t>MURCIELAGO</t>
  </si>
  <si>
    <t>MURIBO (SECTOR WATURIA)</t>
  </si>
  <si>
    <t>MURRALIMANA</t>
  </si>
  <si>
    <t>MURRENAMANA</t>
  </si>
  <si>
    <t>MURUJUIPA</t>
  </si>
  <si>
    <t>MURUJULKIWOO</t>
  </si>
  <si>
    <t>MURUJUY</t>
  </si>
  <si>
    <t>MURUTINGA-ZONA OZCIMI</t>
  </si>
  <si>
    <t>MUSAMANA</t>
  </si>
  <si>
    <t>MUSHALERRAIN</t>
  </si>
  <si>
    <t>MUSICHI</t>
  </si>
  <si>
    <t>MUSICHI KANACSHITA</t>
  </si>
  <si>
    <t>MUSICHIMANA - ZONA IRRAIPA CORREGIMIENTO IRRAIPA</t>
  </si>
  <si>
    <t>MUSICHY (LA TUNA)</t>
  </si>
  <si>
    <t>MUSYCHIPA</t>
  </si>
  <si>
    <t>MUTANACUA APAPORIS-ZONA ACTIVA</t>
  </si>
  <si>
    <t>MUTATA (ZONA 3)</t>
  </si>
  <si>
    <t>MUTATACITO</t>
  </si>
  <si>
    <t>NAALEP, ZONA DE LOS COCOS, CORREGIMIENTO BAHIA HONDA</t>
  </si>
  <si>
    <t>NABUTSE</t>
  </si>
  <si>
    <t>NALEP</t>
  </si>
  <si>
    <t>NAMBUA</t>
  </si>
  <si>
    <t>NAMONASHITOU (ZONA JONJONCITO), CORREGIMIENTO JONJONCITO</t>
  </si>
  <si>
    <t>NAMUNASHITOU (NAMONASHITOU) -ZONA SAN MARTIN</t>
  </si>
  <si>
    <t>NAMUNATUU ZONA IRRAIPA</t>
  </si>
  <si>
    <t>NAMUNISHITON</t>
  </si>
  <si>
    <t>NANA-ZONA ASATRIBVA</t>
  </si>
  <si>
    <t>NANNASHITA</t>
  </si>
  <si>
    <t>NANNAU</t>
  </si>
  <si>
    <t>NAPAIPA</t>
  </si>
  <si>
    <t>NARANJALES</t>
  </si>
  <si>
    <t>NARANJITO</t>
  </si>
  <si>
    <t>NARANJITO 1</t>
  </si>
  <si>
    <t>NASA KIWE</t>
  </si>
  <si>
    <t>NASA KWE´S KIWE</t>
  </si>
  <si>
    <t>NASA YU'KHZXICXKWE -SELVA HERMOSA</t>
  </si>
  <si>
    <t>NAUNAKAT</t>
  </si>
  <si>
    <t>NAUNASHITOU</t>
  </si>
  <si>
    <t>NAUNAUSHITON SECTOR LA PAZ</t>
  </si>
  <si>
    <t>NAVARRO BONILLA ZONA OZCIMI</t>
  </si>
  <si>
    <t>NAWA NUEVO- SINU</t>
  </si>
  <si>
    <t>NAWA -SINU</t>
  </si>
  <si>
    <t>NAZARETH DEL TI-ZONA AATIVAM</t>
  </si>
  <si>
    <t>NEBATA</t>
  </si>
  <si>
    <t>NECHICAR</t>
  </si>
  <si>
    <t>NECORA</t>
  </si>
  <si>
    <t>NEGRITAL</t>
  </si>
  <si>
    <t>NEJODO- SINU</t>
  </si>
  <si>
    <t>NEVAOCAT</t>
  </si>
  <si>
    <t>NEW WITTEMBERG</t>
  </si>
  <si>
    <t>NICOLAS RAMIREZ</t>
  </si>
  <si>
    <t>NIECHIKAT</t>
  </si>
  <si>
    <t>NIMAIRA NAIMEKI IBIRI KM 11</t>
  </si>
  <si>
    <t>NIÑAL</t>
  </si>
  <si>
    <t>NOGAL</t>
  </si>
  <si>
    <t>NOOPANA</t>
  </si>
  <si>
    <t>NORTECHON</t>
  </si>
  <si>
    <t>NOUNOUT</t>
  </si>
  <si>
    <t>NUCIDO (NUNCIDO)</t>
  </si>
  <si>
    <t>NUEVA BELLA LUZ</t>
  </si>
  <si>
    <t>NUEVA COLOMBIA</t>
  </si>
  <si>
    <t>NUEVA ESMERALDA</t>
  </si>
  <si>
    <t>NUEVA FLORESTA</t>
  </si>
  <si>
    <t>NUEVA FLORIDA-ZONA AATIVAM</t>
  </si>
  <si>
    <t>NUEVA FORTUNA</t>
  </si>
  <si>
    <t>NUEVA JERUSALEN</t>
  </si>
  <si>
    <t>NUEVA LUCHA</t>
  </si>
  <si>
    <t>NUEVA REFORMA (ANTES PUERTO FARAON)</t>
  </si>
  <si>
    <t>NUEVA REFORMA-ZONA UDIC</t>
  </si>
  <si>
    <t>NUEVA SANTA ROSA</t>
  </si>
  <si>
    <t>NUEVA VENTURA</t>
  </si>
  <si>
    <t>NUEVA VICTORIA</t>
  </si>
  <si>
    <t>NUEVA YORK (ZONA PUERTO ESTRELLA)</t>
  </si>
  <si>
    <t>NUEVO AMANECER</t>
  </si>
  <si>
    <t>NUEVO AMBIENTE</t>
  </si>
  <si>
    <t>NUEVO BELEN</t>
  </si>
  <si>
    <t>NUEVO JARDIN</t>
  </si>
  <si>
    <t>NUEVO OLIVO</t>
  </si>
  <si>
    <t>NUEVO PORVENIR- ZONA ASATAV</t>
  </si>
  <si>
    <t>NUEVO PUEBLO ZONA ACAZUNIP</t>
  </si>
  <si>
    <t>NUKANCHIRUNA</t>
  </si>
  <si>
    <t>NULPE ALTO</t>
  </si>
  <si>
    <t>NULPE MEDIO</t>
  </si>
  <si>
    <t>NUSIDO</t>
  </si>
  <si>
    <t>ÑARANGUE</t>
  </si>
  <si>
    <t>ÑUPANA- ZONA ASATIQ</t>
  </si>
  <si>
    <t>O´USPAA</t>
  </si>
  <si>
    <t>OCBABUDA</t>
  </si>
  <si>
    <t>OCIM</t>
  </si>
  <si>
    <t>OCOMATIRRA, ZONA CASUSO, CORREGIMIENTO CASUSO</t>
  </si>
  <si>
    <t>OCOTUMBO (ZONA 2)</t>
  </si>
  <si>
    <t>OFICINA FIORO</t>
  </si>
  <si>
    <t>OKAINA</t>
  </si>
  <si>
    <t>OKONOLIMAANA</t>
  </si>
  <si>
    <t>OLIAPA</t>
  </si>
  <si>
    <t>OLINDA PAPURI -ZONA ACAZUNIP</t>
  </si>
  <si>
    <t>OLIYAPUIPA</t>
  </si>
  <si>
    <t>OLOMANA</t>
  </si>
  <si>
    <t>OLONOKIOU</t>
  </si>
  <si>
    <t>OLOOPA</t>
  </si>
  <si>
    <t>OLOSCO</t>
  </si>
  <si>
    <t>OPOTORUIPA</t>
  </si>
  <si>
    <t>OPOTOTCHON</t>
  </si>
  <si>
    <t>OREMERRA</t>
  </si>
  <si>
    <t>ORIENTE CADA</t>
  </si>
  <si>
    <t>ORIYAMANA</t>
  </si>
  <si>
    <t>OROCHO</t>
  </si>
  <si>
    <t>OROCHON</t>
  </si>
  <si>
    <t>OROCOMANA</t>
  </si>
  <si>
    <t>OROJOCHOON (ZONA OROCHON)</t>
  </si>
  <si>
    <t>OROLOWOU</t>
  </si>
  <si>
    <t>OROPA</t>
  </si>
  <si>
    <t>OROQUIECHO</t>
  </si>
  <si>
    <t>ORORO No 1</t>
  </si>
  <si>
    <t>ORORO No 2</t>
  </si>
  <si>
    <t>OROYO (SECTOR PUERTO ESTRELLA)</t>
  </si>
  <si>
    <t>ORROKO</t>
  </si>
  <si>
    <t>ORROKOCHON</t>
  </si>
  <si>
    <t>ORROPSCO</t>
  </si>
  <si>
    <t>ORRORIWOW ZONA BAHIA HONDA CORREGIMIENTO BAHIA HONDA</t>
  </si>
  <si>
    <t>ORROTCHON</t>
  </si>
  <si>
    <t>OSO</t>
  </si>
  <si>
    <t>OSOCOCHA</t>
  </si>
  <si>
    <t>OTOMANA</t>
  </si>
  <si>
    <t>OTONMUIN-CARRIZAL, ZONA CARRIZAL , CORREGIMIENTO CARRIZAL</t>
  </si>
  <si>
    <t>OTOOMANA</t>
  </si>
  <si>
    <t>OUCULECAT</t>
  </si>
  <si>
    <t>OUKULE</t>
  </si>
  <si>
    <t>OUKULEMANA</t>
  </si>
  <si>
    <t>OULECHI</t>
  </si>
  <si>
    <t>OUMANA</t>
  </si>
  <si>
    <t>OUMOTCHON</t>
  </si>
  <si>
    <t>OURECHI</t>
  </si>
  <si>
    <t>OUREMERRA</t>
  </si>
  <si>
    <t>OURYAIRKI</t>
  </si>
  <si>
    <t>OUSINALU (ZONA JAGUOU CORREGIMIENTO WIMPESHI)</t>
  </si>
  <si>
    <t>OUTNACHON</t>
  </si>
  <si>
    <t>OVEJAS (EL CHIVO Y OVEJAS)</t>
  </si>
  <si>
    <t>OVEJOMANA</t>
  </si>
  <si>
    <t>PACHAKA</t>
  </si>
  <si>
    <t>PACHAWOU</t>
  </si>
  <si>
    <t>PACHI-PACHI</t>
  </si>
  <si>
    <t>PACHIRRAMANA</t>
  </si>
  <si>
    <t>PACOATIVA-ZONA UDIC</t>
  </si>
  <si>
    <t>PACTACHONCA</t>
  </si>
  <si>
    <t>PACTACHONKAT</t>
  </si>
  <si>
    <t>PACTAIN</t>
  </si>
  <si>
    <t>PACTALIA</t>
  </si>
  <si>
    <t>PACURITA</t>
  </si>
  <si>
    <t>PADADO</t>
  </si>
  <si>
    <t>PAEZ DE CORINTO ( LOPEZ ADENTRO )</t>
  </si>
  <si>
    <t>PAGMANA</t>
  </si>
  <si>
    <t>PAISHAL</t>
  </si>
  <si>
    <t>PAJACA (ZONA WIMPESHI)</t>
  </si>
  <si>
    <t>PAJARA</t>
  </si>
  <si>
    <t>PAJAROU</t>
  </si>
  <si>
    <t>PAKIMANA (ZONA JONJOCITO)</t>
  </si>
  <si>
    <t>PAKIMANA (ZONA PARAISO, CORREGIMIENTO PARAISO)</t>
  </si>
  <si>
    <t>PALAGUANGLEIN</t>
  </si>
  <si>
    <t>PALAICAO (ZONA POPORTIN)</t>
  </si>
  <si>
    <t>PALAJULEEN</t>
  </si>
  <si>
    <t>PALALU</t>
  </si>
  <si>
    <t>PALANAPULUOP</t>
  </si>
  <si>
    <t>PALANCISO (PALANCISOU)</t>
  </si>
  <si>
    <t>PALANTS</t>
  </si>
  <si>
    <t>PALASHIPAA</t>
  </si>
  <si>
    <t>PALASHIRRU</t>
  </si>
  <si>
    <t>PALASTAMANA</t>
  </si>
  <si>
    <t>PALATOU</t>
  </si>
  <si>
    <t>PALAUSALUT</t>
  </si>
  <si>
    <t>PALAWAJAIN</t>
  </si>
  <si>
    <t>PALENSO</t>
  </si>
  <si>
    <t>PALEPALEEN 1</t>
  </si>
  <si>
    <t>PALEPALEEN 2</t>
  </si>
  <si>
    <t>PALEPALEN</t>
  </si>
  <si>
    <t>PALESTINA</t>
  </si>
  <si>
    <t>PALICERU</t>
  </si>
  <si>
    <t>PALISHETEIMANA, ZONA WIMPESHI, CORREGIMIENTO WIMPESHI</t>
  </si>
  <si>
    <t>PALIYU</t>
  </si>
  <si>
    <t>PALMA (ZONA 1)</t>
  </si>
  <si>
    <t>PALMA PALMIRA (SECTOR TOLIMA)</t>
  </si>
  <si>
    <t>PALMA TINTIN</t>
  </si>
  <si>
    <t>PALMAR</t>
  </si>
  <si>
    <t>PALMAR BRILLANTE</t>
  </si>
  <si>
    <t>PALMARITO</t>
  </si>
  <si>
    <t>PALMASOL</t>
  </si>
  <si>
    <t>PALMIRA</t>
  </si>
  <si>
    <t>PALMIRA (SECTOR TOLIMA)</t>
  </si>
  <si>
    <t>PALMITA</t>
  </si>
  <si>
    <t>PALO ALTO</t>
  </si>
  <si>
    <t>PALO GRANDE</t>
  </si>
  <si>
    <t>PALOMA</t>
  </si>
  <si>
    <t>PALOMETA</t>
  </si>
  <si>
    <t>PALUWOU</t>
  </si>
  <si>
    <t>PALVI GUALTAL</t>
  </si>
  <si>
    <t>PANATSHI</t>
  </si>
  <si>
    <t>PANCHO</t>
  </si>
  <si>
    <t>PANCHOMANA</t>
  </si>
  <si>
    <t>PANERRAKA</t>
  </si>
  <si>
    <t>PANERRAKAT</t>
  </si>
  <si>
    <t>PANGALA</t>
  </si>
  <si>
    <t>PANGUO</t>
  </si>
  <si>
    <t>PANSALY</t>
  </si>
  <si>
    <t>PANTERAMANA</t>
  </si>
  <si>
    <t>PANTERRAMANA</t>
  </si>
  <si>
    <t>PANTERRAMANA (ZONA WIMPESHI)</t>
  </si>
  <si>
    <t>PAÑARRER</t>
  </si>
  <si>
    <t>PAPUMANA</t>
  </si>
  <si>
    <t>PARAGUACHON</t>
  </si>
  <si>
    <t>PARAGUAIPOA</t>
  </si>
  <si>
    <t>PARAGUAY</t>
  </si>
  <si>
    <t>PARAÍSO</t>
  </si>
  <si>
    <t>PARAISO 1</t>
  </si>
  <si>
    <t>PARAÍSO KAPOUSUMANA</t>
  </si>
  <si>
    <t>PARAJAIN (PARALAIN), ZONA KAZUTARAIN, CORREGIMIENTO CARDON</t>
  </si>
  <si>
    <t>PARAJIMARU (ZONA GUARETPA) CORREGIMIENTO PUERTO LOPEZ</t>
  </si>
  <si>
    <t>PARAKAT</t>
  </si>
  <si>
    <t>PARALAICHON</t>
  </si>
  <si>
    <t>PARAMAHANA</t>
  </si>
  <si>
    <t>PARANACHIAMANA</t>
  </si>
  <si>
    <t>PARANACHON</t>
  </si>
  <si>
    <t>PARANARI</t>
  </si>
  <si>
    <t>PARANTARUM (ZONA MEDIA LUNA)</t>
  </si>
  <si>
    <t>PARANZCA</t>
  </si>
  <si>
    <t>PARASHI</t>
  </si>
  <si>
    <t>PARASHIJUNA</t>
  </si>
  <si>
    <t>PARASTOULE</t>
  </si>
  <si>
    <t>PARATE BIEN</t>
  </si>
  <si>
    <t>PARATE BUENO</t>
  </si>
  <si>
    <t>PARAUJAMANA</t>
  </si>
  <si>
    <t>PARAVARE</t>
  </si>
  <si>
    <t>PARAWANÀ</t>
  </si>
  <si>
    <t>PARCINA</t>
  </si>
  <si>
    <t>PARECITO</t>
  </si>
  <si>
    <t>PARED</t>
  </si>
  <si>
    <t>PARENSKA</t>
  </si>
  <si>
    <t>PARENSTU</t>
  </si>
  <si>
    <t>PAREPAREN</t>
  </si>
  <si>
    <t>PARETKIMANA</t>
  </si>
  <si>
    <t>PARIRAO</t>
  </si>
  <si>
    <t>PARIS</t>
  </si>
  <si>
    <t>PARISHERU</t>
  </si>
  <si>
    <t>PARIYEN</t>
  </si>
  <si>
    <t>PAROMENA</t>
  </si>
  <si>
    <t>PARRALAOUU</t>
  </si>
  <si>
    <t>PARRALIMA</t>
  </si>
  <si>
    <t>PARRALIYA (ZONA ISHIRROU) CORREGIMIENTO CARDON</t>
  </si>
  <si>
    <t>PARRALUGUAIN</t>
  </si>
  <si>
    <t>PARRANTIAL</t>
  </si>
  <si>
    <t>PARRIKA</t>
  </si>
  <si>
    <t>PARRIRUANCA</t>
  </si>
  <si>
    <t>PARRIRUMANA</t>
  </si>
  <si>
    <t>PARRITCHON (PARRITCHAN)</t>
  </si>
  <si>
    <t>PARRITKAD</t>
  </si>
  <si>
    <t>PARROURARAP (ZONA SIAPANA)</t>
  </si>
  <si>
    <t>PARRUGUERA</t>
  </si>
  <si>
    <t>PARRULUAMANA</t>
  </si>
  <si>
    <t>PARRULUGUAIN (PARRULUWAIN)</t>
  </si>
  <si>
    <t>PARRURUPA</t>
  </si>
  <si>
    <t>PARSHUACH</t>
  </si>
  <si>
    <t>PARSIPANAO</t>
  </si>
  <si>
    <t>PARSUACH</t>
  </si>
  <si>
    <t>PARTE ALTA DEL RIO GUAINIA</t>
  </si>
  <si>
    <t>PARULUAIN</t>
  </si>
  <si>
    <t>PASADENA</t>
  </si>
  <si>
    <t>PASAGUEDA (ZONA 2)</t>
  </si>
  <si>
    <t>PASAHIRAPA</t>
  </si>
  <si>
    <t>PASAJERRAI</t>
  </si>
  <si>
    <t>PASAJERROMANA</t>
  </si>
  <si>
    <t>PASANUALU</t>
  </si>
  <si>
    <t>PASHARA</t>
  </si>
  <si>
    <t>PASIPAMANA</t>
  </si>
  <si>
    <t>PASIRAA PALAMANA (ZONA CARDON)</t>
  </si>
  <si>
    <t>PASISIJEY (PASISEY)</t>
  </si>
  <si>
    <t>PASITO LA RAYA</t>
  </si>
  <si>
    <t>PASTSUA (ZONA PUERTO VIRGEN)</t>
  </si>
  <si>
    <t>PATACHON</t>
  </si>
  <si>
    <t>PATAJATUY</t>
  </si>
  <si>
    <t>PATALA</t>
  </si>
  <si>
    <t>PATALU</t>
  </si>
  <si>
    <t>PATAMANA</t>
  </si>
  <si>
    <t>PATAPUREN</t>
  </si>
  <si>
    <t>PATCHONCA</t>
  </si>
  <si>
    <t>PATELLOU</t>
  </si>
  <si>
    <t>PATHUINA</t>
  </si>
  <si>
    <t>PATILLITA</t>
  </si>
  <si>
    <t>PATO CORONA</t>
  </si>
  <si>
    <t>PATOU</t>
  </si>
  <si>
    <t>PATSHUA</t>
  </si>
  <si>
    <t>PATSUA</t>
  </si>
  <si>
    <t>PATSUAAPU</t>
  </si>
  <si>
    <t>PATSUAIN PLAURIARAO (ZONA BAHIA HONDA)</t>
  </si>
  <si>
    <t>PATSUAINA</t>
  </si>
  <si>
    <t>PATSUAMANA</t>
  </si>
  <si>
    <t>PATSUARRALI</t>
  </si>
  <si>
    <t>PATSUUAAPU- RULIWOU -PATSUAPTU-BURRO MUERO-PURIKUMANA</t>
  </si>
  <si>
    <t>PATSUWAIN BRASIL</t>
  </si>
  <si>
    <t>PATSWARU</t>
  </si>
  <si>
    <t>PATTAIN</t>
  </si>
  <si>
    <t>PAURRACH</t>
  </si>
  <si>
    <t>PAWARANDO (PANICO)-RIO VERDE</t>
  </si>
  <si>
    <t>PAYE (PATE)</t>
  </si>
  <si>
    <t>PEDROPUT(UNUAT)</t>
  </si>
  <si>
    <t>PEGADO</t>
  </si>
  <si>
    <t>PEJECHON</t>
  </si>
  <si>
    <t>PENDERISCO</t>
  </si>
  <si>
    <t>PENINSULA (ZONA 2)</t>
  </si>
  <si>
    <t>PENNUAPO</t>
  </si>
  <si>
    <t>PEÑA BLANCA</t>
  </si>
  <si>
    <t>PEÑA BLANCA RIO TRUANDO</t>
  </si>
  <si>
    <t>PEÑA INDIA</t>
  </si>
  <si>
    <t>PEÑA NEGRA</t>
  </si>
  <si>
    <t>PEÑA ROJA</t>
  </si>
  <si>
    <t>PEÑA TIGRE</t>
  </si>
  <si>
    <t>PEÑAMANA</t>
  </si>
  <si>
    <t>PEÑAS ALTAS</t>
  </si>
  <si>
    <t>PEÑAS ROJAS</t>
  </si>
  <si>
    <t>PEÑITA</t>
  </si>
  <si>
    <t>PEPETSHI</t>
  </si>
  <si>
    <t>PERRAIN</t>
  </si>
  <si>
    <t>PERRAIPA</t>
  </si>
  <si>
    <t>PERRAJAY</t>
  </si>
  <si>
    <t>PERRAKAT</t>
  </si>
  <si>
    <t>PERRAKAT (PERRACAT)</t>
  </si>
  <si>
    <t>PERRALAIN</t>
  </si>
  <si>
    <t>PERRAMANA</t>
  </si>
  <si>
    <t>PERRAWOU</t>
  </si>
  <si>
    <t>PESCADITO (ZONA 2)</t>
  </si>
  <si>
    <t>PESCAL</t>
  </si>
  <si>
    <t>PESUAPA (PETSUAPA)</t>
  </si>
  <si>
    <t>PESÜWAI (PESUALI)</t>
  </si>
  <si>
    <t>PESWAPA</t>
  </si>
  <si>
    <t>PETACA</t>
  </si>
  <si>
    <t>PETANY</t>
  </si>
  <si>
    <t>PETSUAPA</t>
  </si>
  <si>
    <t>PETSUAPA (PEZUAPA) PESUWAPA</t>
  </si>
  <si>
    <t>PIALAPI-PUEBLO VIEJO SAN MIGUEL - YARE</t>
  </si>
  <si>
    <t>PIAMALIUGUO</t>
  </si>
  <si>
    <t>PIAPOCO</t>
  </si>
  <si>
    <t>PIAURIARAO</t>
  </si>
  <si>
    <t>PIAZAPA-CUJINCITO</t>
  </si>
  <si>
    <t>PICHICORA</t>
  </si>
  <si>
    <t>PICHIMA QUEBRADA</t>
  </si>
  <si>
    <t>PICHINDE</t>
  </si>
  <si>
    <t>PIEDRA ALTA</t>
  </si>
  <si>
    <t>PIEDRA ANGEL</t>
  </si>
  <si>
    <t>PIEDRA BLANCA</t>
  </si>
  <si>
    <t>PIEDRA MULA</t>
  </si>
  <si>
    <t>PIEDRA ÑI RIO PIRA- ZONA ACAIPI</t>
  </si>
  <si>
    <t>PIEDRA SELLADA QUEBRADA TRONQUERA</t>
  </si>
  <si>
    <t>PILON</t>
  </si>
  <si>
    <t>PIMENTAL</t>
  </si>
  <si>
    <t>PIMPORRODO</t>
  </si>
  <si>
    <t>PINARIRU</t>
  </si>
  <si>
    <t>PINARIRU-YOURETSHI</t>
  </si>
  <si>
    <t>PINSKI</t>
  </si>
  <si>
    <t>PIÑALITO</t>
  </si>
  <si>
    <t>PIÑALITO UNO</t>
  </si>
  <si>
    <t>PIOLEKAT</t>
  </si>
  <si>
    <t>PIOULEKAT</t>
  </si>
  <si>
    <t>PIOURE</t>
  </si>
  <si>
    <t>PIOUREKA</t>
  </si>
  <si>
    <t>PIPALTA-PALBI YAGUAPI</t>
  </si>
  <si>
    <t>PIPAMANA</t>
  </si>
  <si>
    <t>PIPIRIMI</t>
  </si>
  <si>
    <t>PIRACEMO- ZONA UDIC</t>
  </si>
  <si>
    <t>PIRACUARA ZONA ACAZUNIP</t>
  </si>
  <si>
    <t>PIRAGUA</t>
  </si>
  <si>
    <t>PIRAMIRI-ZONA UDIC</t>
  </si>
  <si>
    <t>PIRIACHON</t>
  </si>
  <si>
    <t>PIRIRAO</t>
  </si>
  <si>
    <t>PIRIRI</t>
  </si>
  <si>
    <t>PIRRUSHI</t>
  </si>
  <si>
    <t>PIRRUWAITAMANA</t>
  </si>
  <si>
    <t>PISHEIN (PORTETE)</t>
  </si>
  <si>
    <t>PISHIAO</t>
  </si>
  <si>
    <t>PISHIMANA</t>
  </si>
  <si>
    <t>PISHIRRU, SECTOR DE BAHIA HONDA</t>
  </si>
  <si>
    <t>PITPIRT</t>
  </si>
  <si>
    <t>PITSHUSHAMANA</t>
  </si>
  <si>
    <t>PITUNA-ZONA UDIC</t>
  </si>
  <si>
    <t>PIULACA</t>
  </si>
  <si>
    <t>PIULAQUI ZONA SIAPANA, CORREGIMIENTO SIAPANA</t>
  </si>
  <si>
    <t>PIULAT</t>
  </si>
  <si>
    <t>PIURACHON</t>
  </si>
  <si>
    <t>PIYUSHIPANA</t>
  </si>
  <si>
    <t>PLACER</t>
  </si>
  <si>
    <t>PLACER DOS</t>
  </si>
  <si>
    <t>PLASHIWOU</t>
  </si>
  <si>
    <t>PLATANITO</t>
  </si>
  <si>
    <t>PLATINO</t>
  </si>
  <si>
    <t>PLAURIARAO</t>
  </si>
  <si>
    <t>PLAYA BLANCA</t>
  </si>
  <si>
    <t>PLAYA BONITA</t>
  </si>
  <si>
    <t>PLAYA BONITA RIO SALTO</t>
  </si>
  <si>
    <t>PLAYA INDIA</t>
  </si>
  <si>
    <t>PLAYA LINDA</t>
  </si>
  <si>
    <t>PLAYA NUEVA RIO CATRU</t>
  </si>
  <si>
    <t>PLAYALTA</t>
  </si>
  <si>
    <t>PLAYITA</t>
  </si>
  <si>
    <t>PLAYON</t>
  </si>
  <si>
    <t>PLECIA</t>
  </si>
  <si>
    <t>PLOLIWOU (ZONA TAGUAIRA)</t>
  </si>
  <si>
    <t>POCKAT</t>
  </si>
  <si>
    <t>POLIETOU</t>
  </si>
  <si>
    <t>POLIPA</t>
  </si>
  <si>
    <t>POLOMANA</t>
  </si>
  <si>
    <t>POLOTU</t>
  </si>
  <si>
    <t>POLOTUU TUOMOU</t>
  </si>
  <si>
    <t>POLOUSHIRRA</t>
  </si>
  <si>
    <t>POLUMALU</t>
  </si>
  <si>
    <t>POLUMERAIN</t>
  </si>
  <si>
    <t>POLUMOK</t>
  </si>
  <si>
    <t>POLUMOTCHON</t>
  </si>
  <si>
    <t>POLUWAPA -ACHUALU</t>
  </si>
  <si>
    <t>POLVORIN (ZONA CAMINO VERDE)</t>
  </si>
  <si>
    <t>PONSHUCUMANA</t>
  </si>
  <si>
    <t>POPORTIN</t>
  </si>
  <si>
    <t>POPOYA</t>
  </si>
  <si>
    <t>PORCHINA</t>
  </si>
  <si>
    <t>PORCIOSA</t>
  </si>
  <si>
    <t>PORGUIA</t>
  </si>
  <si>
    <t>PORKI (SECTOR MUSICHI)</t>
  </si>
  <si>
    <t>POROGEMA</t>
  </si>
  <si>
    <t>POROMANA</t>
  </si>
  <si>
    <t>POROPO</t>
  </si>
  <si>
    <t>POROPO (VALLE DE PARASHI , CORREGIMIENTO BAHIA HONDA)</t>
  </si>
  <si>
    <t>PORORIA (PORORIMA)</t>
  </si>
  <si>
    <t>PORORU</t>
  </si>
  <si>
    <t>POROSHI</t>
  </si>
  <si>
    <t>POROTCHI</t>
  </si>
  <si>
    <t>POROTO</t>
  </si>
  <si>
    <t>PORREMIA ( CHOCO)- RIO VERDE</t>
  </si>
  <si>
    <t>PORRUAMANA</t>
  </si>
  <si>
    <t>PORSHINA</t>
  </si>
  <si>
    <t>PORTETE</t>
  </si>
  <si>
    <t>PORTETE (ANTERIORMENTE SE DENOMINABA LA PLAYA-RES N° 049 DEL 15/07/12)</t>
  </si>
  <si>
    <t>PORUIPA</t>
  </si>
  <si>
    <t>PORUJARI</t>
  </si>
  <si>
    <t>PORUMAI</t>
  </si>
  <si>
    <t>PORUMORU</t>
  </si>
  <si>
    <t>PORVENIR 2</t>
  </si>
  <si>
    <t>PORVENIR MAMAWE-DIAMANTE</t>
  </si>
  <si>
    <t>POSAMANZA</t>
  </si>
  <si>
    <t>POTOLIPA</t>
  </si>
  <si>
    <t>POTORKISHIMANA</t>
  </si>
  <si>
    <t>POTOROMANA</t>
  </si>
  <si>
    <t>POTRERITO SAN MARTIN</t>
  </si>
  <si>
    <t>POTSHI, ZONA BAHIA HONDA</t>
  </si>
  <si>
    <t>POTSHOY</t>
  </si>
  <si>
    <t>POTSI</t>
  </si>
  <si>
    <t>POULACAT</t>
  </si>
  <si>
    <t>POULAPUT, ZONA WIMPESHI, CORREGIMIENTO WIMPESHI</t>
  </si>
  <si>
    <t>POZO</t>
  </si>
  <si>
    <t>POZO REDONDO</t>
  </si>
  <si>
    <t>PRESAMANA</t>
  </si>
  <si>
    <t>PRESIARU</t>
  </si>
  <si>
    <t>PRIMAVERA</t>
  </si>
  <si>
    <t>PRIMAVERA (SECTOR WATURIA)</t>
  </si>
  <si>
    <t>PRINCIPAL</t>
  </si>
  <si>
    <t>PROSPERIDA</t>
  </si>
  <si>
    <t>PROVIDENCIA NUEVA</t>
  </si>
  <si>
    <t>PUAY</t>
  </si>
  <si>
    <t>PUCAMA</t>
  </si>
  <si>
    <t>PUCARON-ZONA AATIVAM</t>
  </si>
  <si>
    <t>PUCUMA</t>
  </si>
  <si>
    <t>PUEBLECITO</t>
  </si>
  <si>
    <t>PUEBLO ANTIOQUIA</t>
  </si>
  <si>
    <t>PUEBLO ESCONDIDO</t>
  </si>
  <si>
    <t>PUEBLO NUEVO EL TIGRE</t>
  </si>
  <si>
    <t>PUEBLO NUEVO-ZONA AATICAM</t>
  </si>
  <si>
    <t>PUEBLO VIEJO</t>
  </si>
  <si>
    <t>PUERTO ALEGRE NAUCA</t>
  </si>
  <si>
    <t>PUERTO AMAZONAS-ZONA ACAIPI</t>
  </si>
  <si>
    <t>PUERTO ANTIOQUIA-ZONA ASATRIBVA</t>
  </si>
  <si>
    <t>PUERTO ANTONIO PIRA PARANA- ZONA ACAIPI</t>
  </si>
  <si>
    <t>PUERTO ARACURE</t>
  </si>
  <si>
    <t>PUERTO ARENAL - OIZAIS</t>
  </si>
  <si>
    <t>PUERTO ARENAL SURUBY ISANA - ZONA ACURIS</t>
  </si>
  <si>
    <t>PUERTO ASIS (AVIYU) -ZONA ASATRIBVA</t>
  </si>
  <si>
    <t>PUERTO ASIS QUERARI- ZONA ASATIQ</t>
  </si>
  <si>
    <t>PUERTO BELEN</t>
  </si>
  <si>
    <t>PUERTO BORA</t>
  </si>
  <si>
    <t>PUERTO CABELLO</t>
  </si>
  <si>
    <t>PUERTO CARTAGENA</t>
  </si>
  <si>
    <t>PUERTO CASANARE-ZONA UDIC</t>
  </si>
  <si>
    <t>PUERTO CASTAÑO</t>
  </si>
  <si>
    <t>PUERTO CEDRO</t>
  </si>
  <si>
    <t>PUERTO COLOMBIA</t>
  </si>
  <si>
    <t>PUERTO COLOMBIA - ZONA ASATRAIYUVA</t>
  </si>
  <si>
    <t>PUERTO COLOMBIA PAPURI - ZONA ACAZUNIP</t>
  </si>
  <si>
    <t>PUERTO COLOMBIA TIQUIE-ZONA AATIZOT</t>
  </si>
  <si>
    <t>PUERTO COLOMBIA-ZONA ASATRIBVA</t>
  </si>
  <si>
    <t>PUERTO COLON-ZONA ASATRIBVA</t>
  </si>
  <si>
    <t>PUERTO CORDILLERA</t>
  </si>
  <si>
    <t>PUERTO CORDILLERA COTUDO -ACAIPI</t>
  </si>
  <si>
    <t>PUERTO CORDOBA RIO PIRA-ZONA ACAIPI</t>
  </si>
  <si>
    <t>PUERTO CORRONCHO-ZONA OZCIMI</t>
  </si>
  <si>
    <t>PUERTO CURUPIRA</t>
  </si>
  <si>
    <t>PUERTO ESPERANZA - ZONA ASATAV</t>
  </si>
  <si>
    <t>PUERTO ESPERANZA INAMBU- ZONA AZATIAC</t>
  </si>
  <si>
    <t>PUERTO ESPERANZA RIO PIRA-ZONA ACAIPI</t>
  </si>
  <si>
    <t>PUERTO ESPERANZA-ZONA AATICAM</t>
  </si>
  <si>
    <t>PUERTO ESPUMA-ZONA AATIZOT</t>
  </si>
  <si>
    <t>PUERTO ESTRELLA</t>
  </si>
  <si>
    <t>PUERTO FLORENCIA QUERARI- ZONA ASATIQ</t>
  </si>
  <si>
    <t>PUERTO FLORIDA-ZONA ASATRIZY</t>
  </si>
  <si>
    <t>PUERTO GABAN</t>
  </si>
  <si>
    <t>PUERTO GALVE</t>
  </si>
  <si>
    <t>PUERTO GAVILAN</t>
  </si>
  <si>
    <t>PUERTO GAVIOTA - ZONA ASATRIBVA</t>
  </si>
  <si>
    <t>PUERTO GOLONDRINA-ZONA UDIC</t>
  </si>
  <si>
    <t>PUERTO GRILLO</t>
  </si>
  <si>
    <t>PUERTO GUADUALITO</t>
  </si>
  <si>
    <t>PUERTO GUAINIA</t>
  </si>
  <si>
    <t>PUERTO GUAVIARE</t>
  </si>
  <si>
    <t>PUERTO GUAYABO</t>
  </si>
  <si>
    <t>PUERTO HACHITO</t>
  </si>
  <si>
    <t>PUERTO HILDAURA</t>
  </si>
  <si>
    <t>PUERTO HUILA</t>
  </si>
  <si>
    <t>PUERTO IBACABA INAMBU-ZONA AZATIAC</t>
  </si>
  <si>
    <t>PUERTO ILUSION</t>
  </si>
  <si>
    <t>PUERTO INAYA- ZONA ASATRAIYUVA</t>
  </si>
  <si>
    <t>PUERTO INDIO</t>
  </si>
  <si>
    <t>PUERTO INMACULADA (HOY PUERTO CALDERON)</t>
  </si>
  <si>
    <t>PUERTO ITIQUILLA</t>
  </si>
  <si>
    <t>PUERTO JACO-ZONA ASATRIBVA</t>
  </si>
  <si>
    <t>PUERTO LAGO</t>
  </si>
  <si>
    <t>PUERTO LAGUNA DEL TUY-ZONA AATIVAM</t>
  </si>
  <si>
    <t>PUERTO LAPA</t>
  </si>
  <si>
    <t>PUERTO LIBIA</t>
  </si>
  <si>
    <t>PUERTO LIBRE</t>
  </si>
  <si>
    <t>PUERTO LIMON</t>
  </si>
  <si>
    <t>PUERTO LIMON - ZONA AATIVAM</t>
  </si>
  <si>
    <t>PUERTO LIMON PAPURI- ZONA ASATRIZY</t>
  </si>
  <si>
    <t>PUERTO LINDO</t>
  </si>
  <si>
    <t>PUERTO LINDO SEGUA</t>
  </si>
  <si>
    <t>PUERTO LLERAS -ZONA ASATIQ</t>
  </si>
  <si>
    <t>PUERTO LODO (ZONA DE PUERTO ESTRELLA)</t>
  </si>
  <si>
    <t>PUERTO LOMA-ZONA ASATRAIYUVA</t>
  </si>
  <si>
    <t>PUERTO LOPEZ - ZONA UDIC</t>
  </si>
  <si>
    <t>PUERTO LORO - ZONA AATIZOT</t>
  </si>
  <si>
    <t>PUERTO MAWA-UNIQ</t>
  </si>
  <si>
    <t>PUERTO MENSAJERO-ZONA AATIVAM</t>
  </si>
  <si>
    <t>PUERTO MOLANO</t>
  </si>
  <si>
    <t>PUERTO MORICHAL -CUDUYARI</t>
  </si>
  <si>
    <t>PUERTO MORROCO ZONA ACTIVA</t>
  </si>
  <si>
    <t>PUERTO NARANJO</t>
  </si>
  <si>
    <t>PUERTO NARIÑO</t>
  </si>
  <si>
    <t>PUERTO NARIÑO -ASATRIZY</t>
  </si>
  <si>
    <t>PUERTO NAZARETH ZONA ASATRIBVA</t>
  </si>
  <si>
    <t>PUERTO NILO</t>
  </si>
  <si>
    <t>PUERTO NUEVO - ZONA ASATAV</t>
  </si>
  <si>
    <t>PUERTO ÑEQUE</t>
  </si>
  <si>
    <t>PUERTO ÑUMI</t>
  </si>
  <si>
    <t>PUERTO OLAVE</t>
  </si>
  <si>
    <t>PUERTO ORTEGA RIO PIRA- ZONA ACAIPI</t>
  </si>
  <si>
    <t>PUERTO PACU QUERARI - ZONA ASATIQ</t>
  </si>
  <si>
    <t>PUERTO PACU-ZONA UDIC</t>
  </si>
  <si>
    <t>PUERTO PALMA</t>
  </si>
  <si>
    <t>PUERTO PALMIRA (SECTOR TOLIMA)</t>
  </si>
  <si>
    <t>PUERTO PALOMA</t>
  </si>
  <si>
    <t>PUERTO PALOMA-AATICAM</t>
  </si>
  <si>
    <t>PUERTO PATO- ZONA UDIC</t>
  </si>
  <si>
    <t>PUERTO PEÑA</t>
  </si>
  <si>
    <t>PUERTO PEREA</t>
  </si>
  <si>
    <t>PUERTO PINILLA -ASATRIZY</t>
  </si>
  <si>
    <t>PUERTO PINILLA-ZONA ASATRIBVA</t>
  </si>
  <si>
    <t>PUERTO PIÑA</t>
  </si>
  <si>
    <t>PUERTO PIZARIO</t>
  </si>
  <si>
    <t>PUERTO PIZARRO</t>
  </si>
  <si>
    <t>PUERTO PLAYA ZONA ASATRIBVA</t>
  </si>
  <si>
    <t>PUERTO PRINCIPE</t>
  </si>
  <si>
    <t>PUERTO PUNTALES</t>
  </si>
  <si>
    <t>PUERTO PUPUÑA-ZONA AATIVAM</t>
  </si>
  <si>
    <t>PUERTO REFUGIO</t>
  </si>
  <si>
    <t>PUERTO REMANSO</t>
  </si>
  <si>
    <t>PUERTO REYES</t>
  </si>
  <si>
    <t>PUERTO SABALO</t>
  </si>
  <si>
    <t>PUERTO SABANA</t>
  </si>
  <si>
    <t>PUERTO SOLANO- ZONA OZIRPA</t>
  </si>
  <si>
    <t>PUERTO TEJADA</t>
  </si>
  <si>
    <t>PUERTO TICUNA</t>
  </si>
  <si>
    <t>PUERTO TOLIMA</t>
  </si>
  <si>
    <t>PUERTO TOLIMA - ZONA ASATIQ</t>
  </si>
  <si>
    <t>PUERTO TOMAS</t>
  </si>
  <si>
    <t>PUERTO VALENCIA</t>
  </si>
  <si>
    <t>PUERTO VALENCIA -ASATAV</t>
  </si>
  <si>
    <t>PUERTO VAUPES ZONA OZCIMI</t>
  </si>
  <si>
    <t>PUERTO VIRGEN</t>
  </si>
  <si>
    <t>PUERTO ZABALO LOS MONOS</t>
  </si>
  <si>
    <t>PUERTO ZANCUDO</t>
  </si>
  <si>
    <t>PUESTO INDIO</t>
  </si>
  <si>
    <t>PUESTO LUIS</t>
  </si>
  <si>
    <t>PUETAKA</t>
  </si>
  <si>
    <t>PUETTALUA</t>
  </si>
  <si>
    <t>PUHY</t>
  </si>
  <si>
    <t>PUIKAT</t>
  </si>
  <si>
    <t>PUINSU</t>
  </si>
  <si>
    <t>PULAYITA</t>
  </si>
  <si>
    <t>PULGANDE CAMPOALEGRE</t>
  </si>
  <si>
    <t>PULITCHAMANA</t>
  </si>
  <si>
    <t>PULOICHON</t>
  </si>
  <si>
    <t>PULOIWOU</t>
  </si>
  <si>
    <t>PULOWOU</t>
  </si>
  <si>
    <t>PUNTA ANGEL</t>
  </si>
  <si>
    <t>PUNTA BARBOSA</t>
  </si>
  <si>
    <t>PUNTA BRAVA</t>
  </si>
  <si>
    <t>PUNTA CAÑON</t>
  </si>
  <si>
    <t>PUNTA DE LA VELA</t>
  </si>
  <si>
    <t>PUNTA ESPADA</t>
  </si>
  <si>
    <t>PUNTA GALLINA</t>
  </si>
  <si>
    <t>PUNTA LLUVIA</t>
  </si>
  <si>
    <t>PUNTA PAVA</t>
  </si>
  <si>
    <t>PUNTA RATON</t>
  </si>
  <si>
    <t>PUNTA TIGRE</t>
  </si>
  <si>
    <t>PUNTA TIGRE-ISANA</t>
  </si>
  <si>
    <t>PUNTO ALEGRE</t>
  </si>
  <si>
    <t>PUNTO BRILLO</t>
  </si>
  <si>
    <t>PUNTO CAIMITO</t>
  </si>
  <si>
    <t>PUNTO CEDRO</t>
  </si>
  <si>
    <t>PUNTO FIJO (ZONA TAGUAIRA)</t>
  </si>
  <si>
    <t>PUNTO MARREY</t>
  </si>
  <si>
    <t>PUNTO NUEVO (SECTRO WATURIA)</t>
  </si>
  <si>
    <t>PUNTO VERDE</t>
  </si>
  <si>
    <t>PUNTO VIEJO</t>
  </si>
  <si>
    <t>PUPUÑA</t>
  </si>
  <si>
    <t>PURICAMANA ZONA MEDIA LUNA CORREGIMIENTO CABO DE LA VELA</t>
  </si>
  <si>
    <t>PURRANERAMANA</t>
  </si>
  <si>
    <t>PURRULU</t>
  </si>
  <si>
    <t>PURUKSHIRRA</t>
  </si>
  <si>
    <t>PURUY</t>
  </si>
  <si>
    <t>PUSCHACHI</t>
  </si>
  <si>
    <t>PUSHOULIA</t>
  </si>
  <si>
    <t>PUUTTUNA</t>
  </si>
  <si>
    <t>PUYEROS</t>
  </si>
  <si>
    <t>PUYPUREN</t>
  </si>
  <si>
    <t>QUEBRADA BONITA</t>
  </si>
  <si>
    <t>QUEBRADA CAÑAVERAL-RIO SAN JORGE</t>
  </si>
  <si>
    <t>QUEBRADA NEGRA</t>
  </si>
  <si>
    <t>QUEBRADAMONTE (ZONA 2)</t>
  </si>
  <si>
    <t>QUEBRADITA</t>
  </si>
  <si>
    <t>QUEGETIAMANA</t>
  </si>
  <si>
    <t>QUEJEMANA</t>
  </si>
  <si>
    <t>QUEKISARIMANA</t>
  </si>
  <si>
    <t>QUERARI MIRI - ZONA UDIC</t>
  </si>
  <si>
    <t>QUIJARADO</t>
  </si>
  <si>
    <t>QUINAQUINA-ZONA UDIC</t>
  </si>
  <si>
    <t>QUINCE DE AGOSTO</t>
  </si>
  <si>
    <t>QUINCE LETRAS</t>
  </si>
  <si>
    <t>QUINIENTOS AÑOS</t>
  </si>
  <si>
    <t>QUINTO PATIO</t>
  </si>
  <si>
    <t>QUIPARADO</t>
  </si>
  <si>
    <t>QUIPARADO BAJO</t>
  </si>
  <si>
    <t>QUIPARADO ORDO</t>
  </si>
  <si>
    <t>QUIPARRADO ALTO</t>
  </si>
  <si>
    <t>RANCHERIA</t>
  </si>
  <si>
    <t>RANCHO ALEGRE</t>
  </si>
  <si>
    <t>RAYA</t>
  </si>
  <si>
    <t>RECIFRAL</t>
  </si>
  <si>
    <t>REEMPLAZADA POR 781</t>
  </si>
  <si>
    <t>REGERMANA</t>
  </si>
  <si>
    <t>REMANSO</t>
  </si>
  <si>
    <t>REMANSO CHORROBOCON</t>
  </si>
  <si>
    <t>RENACER TANIMUCA</t>
  </si>
  <si>
    <t>RENACER YABUYAN+</t>
  </si>
  <si>
    <t>RESGUARDO SAN ANDRES DE SOTAVENTO</t>
  </si>
  <si>
    <t>RIAKAT</t>
  </si>
  <si>
    <t>RIATPLEKAT</t>
  </si>
  <si>
    <t>RINCON BOGOTA</t>
  </si>
  <si>
    <t>RINCON CUMARAL (SECTOR WATURIA)</t>
  </si>
  <si>
    <t>RINCON CUMARAL DOS (SECTOR WATURIA)</t>
  </si>
  <si>
    <t>RINCON DE VITINA</t>
  </si>
  <si>
    <t>RINCON PALOMO (SECTOR WATURIA)</t>
  </si>
  <si>
    <t>RINCONADA</t>
  </si>
  <si>
    <t>RIO BLANCO-SANQUININI</t>
  </si>
  <si>
    <t>RIO COLORADO (ZONA 2)</t>
  </si>
  <si>
    <t>RIO GARRAPATAS</t>
  </si>
  <si>
    <t>RIO GUANGUI</t>
  </si>
  <si>
    <t>RIO JANEIRO</t>
  </si>
  <si>
    <t>RÍO MUMBU</t>
  </si>
  <si>
    <t>RIO NEGRO HERMOSAS</t>
  </si>
  <si>
    <t>RIO SECO</t>
  </si>
  <si>
    <t>RIOHACHAMANA</t>
  </si>
  <si>
    <t>RÍOS TORREIDÓ Y CHIMANI</t>
  </si>
  <si>
    <t>RIPIALITO</t>
  </si>
  <si>
    <t>RIRITANA</t>
  </si>
  <si>
    <t>RIU</t>
  </si>
  <si>
    <t>ROMA</t>
  </si>
  <si>
    <t>ROMANA</t>
  </si>
  <si>
    <t>ROSAMA</t>
  </si>
  <si>
    <t>ROSITA</t>
  </si>
  <si>
    <t>ROTARBARIA</t>
  </si>
  <si>
    <t>ROYO</t>
  </si>
  <si>
    <t>ROYONERA</t>
  </si>
  <si>
    <t>RUAMANA</t>
  </si>
  <si>
    <t>RUANAMANA</t>
  </si>
  <si>
    <t>RUASHE (LUACE)-CARRAUICINA (CARRAICIRRA) ZONA BAHIA HONDA, CORREGIMIENTO BAHIA HONDA</t>
  </si>
  <si>
    <t>RUASIA</t>
  </si>
  <si>
    <t>RULEYA - JAMICHERA</t>
  </si>
  <si>
    <t>RULIPUMANA</t>
  </si>
  <si>
    <t>RULIWOU (ZONA BAHIA HONDA)</t>
  </si>
  <si>
    <t>RUNCAY</t>
  </si>
  <si>
    <t>RURIPUMANA</t>
  </si>
  <si>
    <t>RUTEMANA</t>
  </si>
  <si>
    <t>RUTKAIN</t>
  </si>
  <si>
    <t>SA‘AINMA</t>
  </si>
  <si>
    <t>SABALETERA, SAN ONOFRE Y EL TIGRE</t>
  </si>
  <si>
    <t>SABALOYACO</t>
  </si>
  <si>
    <t>SABANA</t>
  </si>
  <si>
    <t>SABANALARGA</t>
  </si>
  <si>
    <t>SABANALES</t>
  </si>
  <si>
    <t>SABANATO</t>
  </si>
  <si>
    <t>SABANITA</t>
  </si>
  <si>
    <t>SABANITA NUEVO</t>
  </si>
  <si>
    <t>SABANITAS</t>
  </si>
  <si>
    <t>SABORIAPO</t>
  </si>
  <si>
    <t>SACACDU</t>
  </si>
  <si>
    <t>SACHIKIMANA</t>
  </si>
  <si>
    <t>SACTU</t>
  </si>
  <si>
    <t>SACURAUSAIN</t>
  </si>
  <si>
    <t>SAKUAIN</t>
  </si>
  <si>
    <t>SALADILLOIACO</t>
  </si>
  <si>
    <t>SALAMAKLE</t>
  </si>
  <si>
    <t>SALEKAT</t>
  </si>
  <si>
    <t>SALIJANAO</t>
  </si>
  <si>
    <t>SALINAS</t>
  </si>
  <si>
    <t>SALIRRA</t>
  </si>
  <si>
    <t>SALOUCHON (SALOUCHAN), ZONA NORTECHON, CORREGIMIENTO CARDON</t>
  </si>
  <si>
    <t>SALOUS</t>
  </si>
  <si>
    <t>SALTO ANCOSO</t>
  </si>
  <si>
    <t>SALTO PALAI</t>
  </si>
  <si>
    <t>SALTO PINOCHO</t>
  </si>
  <si>
    <t>SALTO PUERTO ECHEVERRY</t>
  </si>
  <si>
    <t>SAM PICHI</t>
  </si>
  <si>
    <t>SAMARIA</t>
  </si>
  <si>
    <t>SAMARIA MASHI</t>
  </si>
  <si>
    <t>SAMARIO</t>
  </si>
  <si>
    <t>SAMARITANA</t>
  </si>
  <si>
    <t>SAMATAMANA</t>
  </si>
  <si>
    <t>SAMULPALA</t>
  </si>
  <si>
    <t>SAMULUWOU</t>
  </si>
  <si>
    <t>SAMURCHON</t>
  </si>
  <si>
    <t>SAMURO</t>
  </si>
  <si>
    <t>SAMURRUINA</t>
  </si>
  <si>
    <t>SAMURUARE</t>
  </si>
  <si>
    <t>SAMUTPANOU</t>
  </si>
  <si>
    <t>SAMUTPIOU</t>
  </si>
  <si>
    <t>SAMUTSIRRA</t>
  </si>
  <si>
    <t>SAN AGUSTIN LA FLORESTA</t>
  </si>
  <si>
    <t>SAN ANDRES</t>
  </si>
  <si>
    <t>SAN ANTONIO</t>
  </si>
  <si>
    <t>SAN ANTONIO ABAJO</t>
  </si>
  <si>
    <t>SAN ANTONIO DE BAROCO</t>
  </si>
  <si>
    <t>SAN ANTONIO DE LOS LAGOS</t>
  </si>
  <si>
    <t>SAN ANTONIO DE LOS LAGOS Y SAN SEBASTIAN</t>
  </si>
  <si>
    <t>SAN ANTONIO LA LAGUNA</t>
  </si>
  <si>
    <t>SAN ANTONIO YAPU PAPURI- ZONA AASATRIZY</t>
  </si>
  <si>
    <t>SAN BERNARDO</t>
  </si>
  <si>
    <t>SAN CRISTOBAL</t>
  </si>
  <si>
    <t>SAN DE MARINA PACA</t>
  </si>
  <si>
    <t>SAN FELIPE</t>
  </si>
  <si>
    <t>SAN FERNANDO</t>
  </si>
  <si>
    <t>SAN FRANCISCO CAÑO MACUCU-ZONA ACAZUNIP</t>
  </si>
  <si>
    <t>SAN FRANCISCO DE LORETOYACU</t>
  </si>
  <si>
    <t>SAN FRANCISCO DE TIQUIE-ZONA AATIZOT</t>
  </si>
  <si>
    <t>SAN FRANCISCO DE YAPU-ZONA AZATRIZY</t>
  </si>
  <si>
    <t>SAN FRANCISCO LA VUELTA</t>
  </si>
  <si>
    <t>SAN FRANCISCO-ZONA OZCIMI</t>
  </si>
  <si>
    <t>SAN GABRIEL DE CAÑO COLORADO-ZONA ASATRIZY</t>
  </si>
  <si>
    <t>SAN GERARDO DEL PACA- ZONA AZATIAC</t>
  </si>
  <si>
    <t>SAN GIL</t>
  </si>
  <si>
    <t>SAN ISIDRO</t>
  </si>
  <si>
    <t>SAN ISIDRO BUBUEY</t>
  </si>
  <si>
    <t>SAN ISIDRO No. 1</t>
  </si>
  <si>
    <t>SAN ISIDRO No. 2</t>
  </si>
  <si>
    <t>SAN JACINTO</t>
  </si>
  <si>
    <t>SAN JAVIER DE GUARACU- ZONA UDIC</t>
  </si>
  <si>
    <t>SAN JAVIER UMUÑA-ZONA AATIZOT</t>
  </si>
  <si>
    <t>SAN JOAQUIN DE INAMBU-ZONA AZATIAC.</t>
  </si>
  <si>
    <t>SAN JOAQUIN DE ÑAMU-ZONA AATIVAM</t>
  </si>
  <si>
    <t>SAN JOAQUIN DE TRUBON ZONA ACAZUNIP</t>
  </si>
  <si>
    <t>SAN JOSE BOCAS DE QUERARI - ZONA ASATRIBVA</t>
  </si>
  <si>
    <t>SAN JOSE DE AMIA</t>
  </si>
  <si>
    <t>SAN JOSE DE ARIPORO</t>
  </si>
  <si>
    <t>SAN JOSE DE GUAMAL-ZONA AATIVAM</t>
  </si>
  <si>
    <t>SAN JOSE DE PIRACUARA-ACAZUNIP</t>
  </si>
  <si>
    <t>SAN JOSE DE TIMIÑA- ZONA AATIZOT</t>
  </si>
  <si>
    <t>SAN JOSE DEL CANANARI ZONA ACTIVA</t>
  </si>
  <si>
    <t>SAN JOSE DEL VIÑA-ZONA AZATIAC</t>
  </si>
  <si>
    <t>SAN JOSE KM 6</t>
  </si>
  <si>
    <t>SAN JOSE ROBLES</t>
  </si>
  <si>
    <t>SAN JUAN (ZONA DE PUERTO ESTRELLA)</t>
  </si>
  <si>
    <t>SAN JUAN DE ATACUARY</t>
  </si>
  <si>
    <t>SAN JUAN DE LA CRUZ</t>
  </si>
  <si>
    <t>SAN JUAN DE MARIÑA-ZONA AATIZOT</t>
  </si>
  <si>
    <t>SAN JUAN DE RIO SECO-SAN ANOTNIO -UCHORROPIA CENTRAL-HAIPAWOU</t>
  </si>
  <si>
    <t>SAN JUAN DEL MORRO</t>
  </si>
  <si>
    <t>SAN JUAN DEL SOCO</t>
  </si>
  <si>
    <t>SAN JUAN SECTOR 11</t>
  </si>
  <si>
    <t>SAN JUAN SECTOR 29</t>
  </si>
  <si>
    <t>SAN LUCERO</t>
  </si>
  <si>
    <t>SAN LUIS ALTO PICUDITO</t>
  </si>
  <si>
    <t>SAN LUIS DE VIRARI -ZONA ACAZUNIP</t>
  </si>
  <si>
    <t>SAN LUIS DEL PACA -ZONA ASATRAIYUVA</t>
  </si>
  <si>
    <t>SAN LUIs RIO PIRA ZONA ACAIPI</t>
  </si>
  <si>
    <t>SAN LUIS. KILOMETRO 87 VIA PARAGUACHON</t>
  </si>
  <si>
    <t>SAN MAPPAL</t>
  </si>
  <si>
    <t>SAN MARCELINO</t>
  </si>
  <si>
    <t>SAN MARCELO</t>
  </si>
  <si>
    <t>SAN MARCOS DE CAÑO FARIÑA-ZONA ASATRAIYUVA</t>
  </si>
  <si>
    <t>SAN MARTIN (CORREGIMIENTO CARRIZAL)</t>
  </si>
  <si>
    <t>SAN MARTIN DE AMACAYACU</t>
  </si>
  <si>
    <t>SAN MARTIN POLOUI</t>
  </si>
  <si>
    <t>SAN MIGUEL (SECTOR WATURIA)</t>
  </si>
  <si>
    <t>SAN MIGUEL RIO PIRA PARANA - ZONA ACAIPI</t>
  </si>
  <si>
    <t>SAN MIGUEL-ASATAV</t>
  </si>
  <si>
    <t>SAN PABLO</t>
  </si>
  <si>
    <t>SAN PABLO DE MANDI-ZONA AATIVAM</t>
  </si>
  <si>
    <t>SAN PABLO DEL WIBA-ZONA AZATIAC</t>
  </si>
  <si>
    <t>SAN PABLO KILOMETRO 24 VIA VALLEDUPAR</t>
  </si>
  <si>
    <t>SAN PASCUAL</t>
  </si>
  <si>
    <t>SAN PEDRO</t>
  </si>
  <si>
    <t>SAN PEDRO -ASATAV</t>
  </si>
  <si>
    <t>SAN PEDRO DE LOS LAGOS</t>
  </si>
  <si>
    <t>SAN PEDRO DE TIPISCA</t>
  </si>
  <si>
    <t>SAN PEDRO DEL TI-ZONA AATIVAM</t>
  </si>
  <si>
    <t>SAN PEDRO ISLA PAPURI -ZONA ACAZUNIP</t>
  </si>
  <si>
    <t>SAN PIÑALITO MORICHAL</t>
  </si>
  <si>
    <t>SAN RAFAEL 1</t>
  </si>
  <si>
    <t>SAN RAFAEL 2</t>
  </si>
  <si>
    <t>SAN ROQUE DE TUCUNARE-ZONA AATIAM</t>
  </si>
  <si>
    <t>SAN VICENTE</t>
  </si>
  <si>
    <t>SANDO TAPARAL</t>
  </si>
  <si>
    <t>SANJOSE DE BAHIA HONDA</t>
  </si>
  <si>
    <t>SANQUIANGUITA</t>
  </si>
  <si>
    <t>SANTA ANA- PUERTO ESTRELLA</t>
  </si>
  <si>
    <t>SANTA CATALINA DE CATRU</t>
  </si>
  <si>
    <t>SANTA CATALINA-ZONA AATIZOT</t>
  </si>
  <si>
    <t>SANTA CECILIA</t>
  </si>
  <si>
    <t>SANTA CECILIA DE LA QUEBRADA DE ORO</t>
  </si>
  <si>
    <t>SANTA CRUZ - ALUBVA</t>
  </si>
  <si>
    <t>SANTA CRUZ (ZONA NAZARETH)</t>
  </si>
  <si>
    <t>SANTA CRUZ DE NUEVA REFORMA- ZONA ASATRIZY</t>
  </si>
  <si>
    <t>SANTA CRUZ WARACAPURI - ZONA AATICAM</t>
  </si>
  <si>
    <t>SANTA ELENA</t>
  </si>
  <si>
    <t>SANTA ELENA DE TIPOZO-ZONA UDIC</t>
  </si>
  <si>
    <t>SANTA FE</t>
  </si>
  <si>
    <t>SANTA FE (SECTRO MABRIEL)</t>
  </si>
  <si>
    <t>SANTA FE SABANITA</t>
  </si>
  <si>
    <t>SANTA INES (SECTOR MABRIEL)</t>
  </si>
  <si>
    <t>SANTA ISABEL</t>
  </si>
  <si>
    <t>SANTA ISABEL (ZONA 3)</t>
  </si>
  <si>
    <t>SANTA ISABEL NORTE</t>
  </si>
  <si>
    <t>SANTA ISABEL RIO PIRA -ZONA ACAIPI</t>
  </si>
  <si>
    <t>SANTA ISABEL SUR</t>
  </si>
  <si>
    <t>SANTA LUCIA (SECTOR TOLIMA)</t>
  </si>
  <si>
    <t>SANTA LUCIA-ZONA ASATIQ</t>
  </si>
  <si>
    <t>SANTA MARIA DE CONDOTO</t>
  </si>
  <si>
    <t>SANTA MARIA DE ITAPIMIMA- ZONA UDIC</t>
  </si>
  <si>
    <t>SANTA MARIA DEL TOACA - ZONA ACAIPI</t>
  </si>
  <si>
    <t>SANTA MARIA PAPURI-ZONA AZATIAC</t>
  </si>
  <si>
    <t>SANTA MARIA QUERARÍ ZONA ASATIQ</t>
  </si>
  <si>
    <t>SANTA MARTA- ZONA UDIC</t>
  </si>
  <si>
    <t>SANTA MARTA-DOS BOCAS</t>
  </si>
  <si>
    <t>SANTA RITA - QUERARI ZONA ASATIQ</t>
  </si>
  <si>
    <t>SANTA RITA DE INAMBU-ZONA AZATIAC</t>
  </si>
  <si>
    <t>SANTA ROSA - ZONA ACAIPI</t>
  </si>
  <si>
    <t>SANTA ROSA (ZONA NAZARETH)</t>
  </si>
  <si>
    <t>SANTA ROSA DE JUANAMBU</t>
  </si>
  <si>
    <t>SANTA ROSA DE JUANAMBU, CAMPO ALEGRE, ALPES ORIENTALES Y LA FLORESTA ALTO COQUETO</t>
  </si>
  <si>
    <t>SANTA ROSA DE LIMA ZONA AATIVAM</t>
  </si>
  <si>
    <t>SANTA ROSA DE LIMA-ZONA AATIVAM</t>
  </si>
  <si>
    <t>SANTA ROSA DE PILON</t>
  </si>
  <si>
    <t>SANTA ROSA DEL GUAMUEZ</t>
  </si>
  <si>
    <t>SANTA ROSA NALDE</t>
  </si>
  <si>
    <t>SANTA ROSALIA CAÑO YI-ZONA ASATRAIYUVA</t>
  </si>
  <si>
    <t>SANTA SOFIA CENTRO</t>
  </si>
  <si>
    <t>SANTA TERESITA TIQUIE ZONA AATIZOT</t>
  </si>
  <si>
    <t>SANTA VIRGEN</t>
  </si>
  <si>
    <t>SANTACRUZ DE UTUYA - ZONA ACAIPI</t>
  </si>
  <si>
    <t>SANTAREN</t>
  </si>
  <si>
    <t>SANTAROSA</t>
  </si>
  <si>
    <t>SANTERO</t>
  </si>
  <si>
    <t>SANTISIMA</t>
  </si>
  <si>
    <t>SANTO DOMINGO PACA-ZONA AZATIAC</t>
  </si>
  <si>
    <t>SAPHADANA</t>
  </si>
  <si>
    <t>SAPUARA</t>
  </si>
  <si>
    <t>SARACURE</t>
  </si>
  <si>
    <t>SARACURE Y RIO CADA</t>
  </si>
  <si>
    <t>SARAMPIUNAMANA</t>
  </si>
  <si>
    <t>SARARAO</t>
  </si>
  <si>
    <t>SARARE</t>
  </si>
  <si>
    <t>SARAVITA</t>
  </si>
  <si>
    <t>SARDINA BAGRE</t>
  </si>
  <si>
    <t>SARDINA ZONA OZIRPA</t>
  </si>
  <si>
    <t>SARIMANA</t>
  </si>
  <si>
    <t>SARRALARU</t>
  </si>
  <si>
    <t>SARRULAIN</t>
  </si>
  <si>
    <t>SARRURUBA</t>
  </si>
  <si>
    <t>SARRUT</t>
  </si>
  <si>
    <t>SARRUTPANA</t>
  </si>
  <si>
    <t>SARRUTSHIRRA</t>
  </si>
  <si>
    <t>SARRUTSIRA (ZONA DE MEDIA LUNA)</t>
  </si>
  <si>
    <t>SARRUTSIRA (ZONA POPORTIN , CORREGIMIENTO EL CARDON)</t>
  </si>
  <si>
    <t>SATPLE</t>
  </si>
  <si>
    <t>SATSAPA</t>
  </si>
  <si>
    <t>SATSARRIAMANA</t>
  </si>
  <si>
    <t>SAWAINARU</t>
  </si>
  <si>
    <t>SAWOURIAPU</t>
  </si>
  <si>
    <t>SECTOR ETNICO -ASATAV</t>
  </si>
  <si>
    <t>SEGOVIA</t>
  </si>
  <si>
    <t>SEJAL</t>
  </si>
  <si>
    <t>SENQUEYEGUAO</t>
  </si>
  <si>
    <t>SEQUIA</t>
  </si>
  <si>
    <t>SERPANA</t>
  </si>
  <si>
    <t>SERRANIA</t>
  </si>
  <si>
    <t>SERRITO (ZONA TAPARAJIN)</t>
  </si>
  <si>
    <t>SHAGUAO</t>
  </si>
  <si>
    <t>SHAIKUL</t>
  </si>
  <si>
    <t>SHAKUAIN- WARPSHA (ZONA CARRIZAL)</t>
  </si>
  <si>
    <t>SHALHIUOU</t>
  </si>
  <si>
    <t>SHALIMANA</t>
  </si>
  <si>
    <t>SHANEQUIBO</t>
  </si>
  <si>
    <t>SHAPURRAITTA</t>
  </si>
  <si>
    <t>SHAPURRAITU</t>
  </si>
  <si>
    <t>SHAREÜ</t>
  </si>
  <si>
    <t>SHARIMANA</t>
  </si>
  <si>
    <t>SHARIMANA (ZONA TAPARAJIN)</t>
  </si>
  <si>
    <t>SHAWAINAMANA (SAIGUAHINAMANA)</t>
  </si>
  <si>
    <t>SHAYKU</t>
  </si>
  <si>
    <t>SHEJUMANA</t>
  </si>
  <si>
    <t>SHENCHEIN</t>
  </si>
  <si>
    <t>SHICHENKA, ZONA BAHIA HONDA</t>
  </si>
  <si>
    <t>SHICHULIAPU</t>
  </si>
  <si>
    <t>SHIKI</t>
  </si>
  <si>
    <t>SHIMANAA</t>
  </si>
  <si>
    <t>SHIMENA</t>
  </si>
  <si>
    <t>SHIMISHIRU</t>
  </si>
  <si>
    <t>SHIMOLU No 1</t>
  </si>
  <si>
    <t>SHIMOLU No 2</t>
  </si>
  <si>
    <t>SHIREULEP</t>
  </si>
  <si>
    <t>SHIRUMANA</t>
  </si>
  <si>
    <t>SHIRUREMA</t>
  </si>
  <si>
    <t>SHIRURIA</t>
  </si>
  <si>
    <t>SHISTATAO</t>
  </si>
  <si>
    <t>SHITERRALUU-CHORROTEMANA-PASHAIPA-PATCHAIPA</t>
  </si>
  <si>
    <t>SHITTCAT</t>
  </si>
  <si>
    <t>SHOHOIN</t>
  </si>
  <si>
    <t>SHOIN IPASHIRRAIN WARIRAJAO</t>
  </si>
  <si>
    <t>SHOJOIKIRU (ZONA TAPARAJIN)</t>
  </si>
  <si>
    <t>SHOLOISHIRRA</t>
  </si>
  <si>
    <t>SHOLOTSHIRRA</t>
  </si>
  <si>
    <t>SHONKAMANA</t>
  </si>
  <si>
    <t>SHOOIN</t>
  </si>
  <si>
    <t>SHOPRAYTU</t>
  </si>
  <si>
    <t>SHOROROMANA</t>
  </si>
  <si>
    <t>SHOSHINCHON 2, ZONA SANTANA, CORREGIMIENTO WIMPESHI</t>
  </si>
  <si>
    <t>SHOSQUI</t>
  </si>
  <si>
    <t>SHUBACBARINA</t>
  </si>
  <si>
    <t>SHUKUREPAIM</t>
  </si>
  <si>
    <t>SHURIMANA</t>
  </si>
  <si>
    <t>SHURRUICHON</t>
  </si>
  <si>
    <t>SHURUIPA</t>
  </si>
  <si>
    <t>SHUUPURRALEEIN</t>
  </si>
  <si>
    <t>SIAATU</t>
  </si>
  <si>
    <t>SIAATU-OUREMERRA-JAGURUY-KEWAS-KAZUZURU-PATOU</t>
  </si>
  <si>
    <t>SIAMANA</t>
  </si>
  <si>
    <t>SIAPANA</t>
  </si>
  <si>
    <t>SIAPANA (ZONA SIAPANA, CORREGIMIENTO DE SIAPANA)</t>
  </si>
  <si>
    <t>SIAPANA SECTOR 37</t>
  </si>
  <si>
    <t>SIAPAPA</t>
  </si>
  <si>
    <t>SIARE</t>
  </si>
  <si>
    <t>SICHEN</t>
  </si>
  <si>
    <t>SICHEN (ZONA CARDON) CORREGIMIENTO CARDON</t>
  </si>
  <si>
    <t>SICHEPUU</t>
  </si>
  <si>
    <t>SICHICHON, SACTUR, SACTU</t>
  </si>
  <si>
    <t>SICHIPA</t>
  </si>
  <si>
    <t>SICHIPALEN</t>
  </si>
  <si>
    <t>SICHIWARARU (SICHIWARALU)</t>
  </si>
  <si>
    <t>SIERRA MAESTRA</t>
  </si>
  <si>
    <t>SIETE DE AGOSTO - ZONA OZCIMI</t>
  </si>
  <si>
    <t>SIETE DE AGOSTO (SECTOR TOLIMA)</t>
  </si>
  <si>
    <t>SIGMANA</t>
  </si>
  <si>
    <t>SIGUARRALEN</t>
  </si>
  <si>
    <t>SIHUPAA</t>
  </si>
  <si>
    <t>SIICHAPUT</t>
  </si>
  <si>
    <t>SIICHEN</t>
  </si>
  <si>
    <t>SIKEP</t>
  </si>
  <si>
    <t>SILENCIO</t>
  </si>
  <si>
    <t>SILLAMANA</t>
  </si>
  <si>
    <t>SIMALAIN</t>
  </si>
  <si>
    <t>SIMALAKAT</t>
  </si>
  <si>
    <t>SIMALUNSIRRA</t>
  </si>
  <si>
    <t>SIMIRRU</t>
  </si>
  <si>
    <t>SIMOYOU</t>
  </si>
  <si>
    <t>SINAI</t>
  </si>
  <si>
    <t>SINAMANA</t>
  </si>
  <si>
    <t>SINIKIBA</t>
  </si>
  <si>
    <t>SINIKIBA CENTRAL</t>
  </si>
  <si>
    <t>SIODORO PLAYA GRANDE</t>
  </si>
  <si>
    <t>SIPANAO</t>
  </si>
  <si>
    <t>SIRARE</t>
  </si>
  <si>
    <t>SIRRAPUMANA</t>
  </si>
  <si>
    <t>SIRRUWASHI</t>
  </si>
  <si>
    <t>SISIBA</t>
  </si>
  <si>
    <t>SISIBURUANAE</t>
  </si>
  <si>
    <t>SISIPA</t>
  </si>
  <si>
    <t>SITIO SAGRADO</t>
  </si>
  <si>
    <t>SITIO SAGRADO KUWAY (SECTOR TOLIMA)</t>
  </si>
  <si>
    <t>SITIO VIEJO</t>
  </si>
  <si>
    <t>SIWOLU</t>
  </si>
  <si>
    <t>SIWOLU 2</t>
  </si>
  <si>
    <t>SKEPUT , ZONA CABO DE LA VELA, CORREGIMIENTO CABO DE LA VELA</t>
  </si>
  <si>
    <t>SOCORROMANA</t>
  </si>
  <si>
    <t>SOHICHIMANA POLDUSHIRRA</t>
  </si>
  <si>
    <t>SOLARTE</t>
  </si>
  <si>
    <t>SOLEDAD</t>
  </si>
  <si>
    <t>SOLEDAD 1</t>
  </si>
  <si>
    <t>SOLEDAD UBA</t>
  </si>
  <si>
    <t>SOLEDAD UVA</t>
  </si>
  <si>
    <t>SOLULUWAU</t>
  </si>
  <si>
    <t>SONAÑA RIO PIRA ZONA ACAIPI</t>
  </si>
  <si>
    <t>SOPACAYRA ( EL BOHIO LA ESTRELLA)</t>
  </si>
  <si>
    <t>SORATAMA</t>
  </si>
  <si>
    <t>SOROLOMANA</t>
  </si>
  <si>
    <t>SORUIPA</t>
  </si>
  <si>
    <t>SOSHINCHON No. 2</t>
  </si>
  <si>
    <t>SOULUGUAMANA</t>
  </si>
  <si>
    <t>SUCURAPO</t>
  </si>
  <si>
    <t>SUCURUTPANA (ZONA TRES BOCAS)</t>
  </si>
  <si>
    <t>SUERERA</t>
  </si>
  <si>
    <t>SUHURRUREN</t>
  </si>
  <si>
    <t>SUIMANA</t>
  </si>
  <si>
    <t>SULUWOU</t>
  </si>
  <si>
    <t>SUMAIN ATAPAJA</t>
  </si>
  <si>
    <t>SUMAIN MAIWA</t>
  </si>
  <si>
    <t>SUPTALU</t>
  </si>
  <si>
    <t>SURIMANA</t>
  </si>
  <si>
    <t>SURIMENA (SECTOR TOLIMA)</t>
  </si>
  <si>
    <t>SURRAMBAY</t>
  </si>
  <si>
    <t>SURRULUMANA</t>
  </si>
  <si>
    <t>SURUBERA</t>
  </si>
  <si>
    <t>SURULUMANA</t>
  </si>
  <si>
    <t>SURUTPIA</t>
  </si>
  <si>
    <t>SUTALU SECTOR CARDON</t>
  </si>
  <si>
    <t>SUXTALU</t>
  </si>
  <si>
    <t>TABAPOZO - ZONA ASATIQ</t>
  </si>
  <si>
    <t>TABAQUEN</t>
  </si>
  <si>
    <t>TABLAZO</t>
  </si>
  <si>
    <t>TACARRALU</t>
  </si>
  <si>
    <t>TADIA</t>
  </si>
  <si>
    <t>TAGUAIRA</t>
  </si>
  <si>
    <t>TAGUAL-LA PO</t>
  </si>
  <si>
    <t>TAGUAYA</t>
  </si>
  <si>
    <t>TAGUAYA -RANCHERIA URURINA</t>
  </si>
  <si>
    <t>TAIGUACAT</t>
  </si>
  <si>
    <t>TAIJITA</t>
  </si>
  <si>
    <t>TAINA -ASATRIZY</t>
  </si>
  <si>
    <t>TAINA COLOMBIA-ZONA ASATIBVA</t>
  </si>
  <si>
    <t>TAIRONA</t>
  </si>
  <si>
    <t>TAIWACHON</t>
  </si>
  <si>
    <t>TALAALUMANA - JEYUMANA</t>
  </si>
  <si>
    <t>TALAURA</t>
  </si>
  <si>
    <t>TALOULAMANA</t>
  </si>
  <si>
    <t>TALOULIMANA</t>
  </si>
  <si>
    <t>TALOULUMANA</t>
  </si>
  <si>
    <t>TALOY</t>
  </si>
  <si>
    <t>TALURIMANA</t>
  </si>
  <si>
    <t>TAMACUARÍ - ZONA AZATIAC</t>
  </si>
  <si>
    <t>TAMARA</t>
  </si>
  <si>
    <t>TAMARAL</t>
  </si>
  <si>
    <t>TAMARANA</t>
  </si>
  <si>
    <t>TAMAS DEL CAGUAN</t>
  </si>
  <si>
    <t>TAMBO</t>
  </si>
  <si>
    <t>TAMBOR</t>
  </si>
  <si>
    <t>TAMISHAJAURIA</t>
  </si>
  <si>
    <t>TANDARIDO</t>
  </si>
  <si>
    <t>TANELA</t>
  </si>
  <si>
    <t>TANIMUCA</t>
  </si>
  <si>
    <t>TANKAMANA</t>
  </si>
  <si>
    <t>TANQUEMANA (ZONA TAPARAJIN)</t>
  </si>
  <si>
    <t>TAPAJAINMARU (INCORPORADA POR TUTELA DEL 1 DE AGOSTO DE 2008)</t>
  </si>
  <si>
    <t>TAPAJIAO</t>
  </si>
  <si>
    <t>TAPAOJO</t>
  </si>
  <si>
    <t>TAPARACHON</t>
  </si>
  <si>
    <t>TAPARAJIN</t>
  </si>
  <si>
    <t>TAPARALES</t>
  </si>
  <si>
    <t>TAPARALITO</t>
  </si>
  <si>
    <t>TAPIA</t>
  </si>
  <si>
    <t>TAPLAMANA</t>
  </si>
  <si>
    <t>TAPUA</t>
  </si>
  <si>
    <t>TAPUAJA</t>
  </si>
  <si>
    <t>TAPURUCUARA QUERARI -ZONA ASATIQ</t>
  </si>
  <si>
    <t>TARENA CENTRAL</t>
  </si>
  <si>
    <t>TARIRA PAPURI-ZONA AZATIAC</t>
  </si>
  <si>
    <t>TAROA</t>
  </si>
  <si>
    <t>TAROURUMANA</t>
  </si>
  <si>
    <t>TASHIME</t>
  </si>
  <si>
    <t>TATABRERA</t>
  </si>
  <si>
    <t>TATARIMANA</t>
  </si>
  <si>
    <t>TATKIWOU</t>
  </si>
  <si>
    <t>TAURETES</t>
  </si>
  <si>
    <t>TAWAIRA</t>
  </si>
  <si>
    <t>TAWARAJOSEMANA</t>
  </si>
  <si>
    <t>TAXI</t>
  </si>
  <si>
    <t>TAYAZU-ZONA AATICAM</t>
  </si>
  <si>
    <t>TEARATE PAVARANDO</t>
  </si>
  <si>
    <t>TEGAVERA</t>
  </si>
  <si>
    <t>TEGRIA</t>
  </si>
  <si>
    <t>TELEPSHI (TELEPETSHI) ZONA WIMPESHI</t>
  </si>
  <si>
    <t>TERCERA INDIA</t>
  </si>
  <si>
    <t>TEREPETSHI</t>
  </si>
  <si>
    <t>TERESITA DE PIRAMIRI-ZONA ACAZUNIP</t>
  </si>
  <si>
    <t>TERMINAL</t>
  </si>
  <si>
    <t>TERRITORIO ANCESTRAL DE PUEBLO NUEVO-SXAB USE YU LUX</t>
  </si>
  <si>
    <t>TESHIMANA (ZONA SIAPANA CORREGIMIENTO DE SIAPANA)</t>
  </si>
  <si>
    <t>TESIRAIN</t>
  </si>
  <si>
    <t>TETEBLE</t>
  </si>
  <si>
    <t>TEYRAMANA (TEIRAMANA)</t>
  </si>
  <si>
    <t>THALOULAMANA</t>
  </si>
  <si>
    <t>TICUNA,COCAMA Y YAGUA</t>
  </si>
  <si>
    <t>TIERRA GRATA - ZONA AATIVAM</t>
  </si>
  <si>
    <t>TIGRE</t>
  </si>
  <si>
    <t>TIMBO DE BETANIA- ZONA OZCIMI</t>
  </si>
  <si>
    <t>TIMBO -ZONA AATICAM</t>
  </si>
  <si>
    <t>TIPIACA-ZONA ALUBVA</t>
  </si>
  <si>
    <t>TIRAVENADO</t>
  </si>
  <si>
    <t>TIRIVITA</t>
  </si>
  <si>
    <t>TOCOROMANA</t>
  </si>
  <si>
    <t>TOGOUCHON</t>
  </si>
  <si>
    <t>TOKOMANA</t>
  </si>
  <si>
    <t>TOLABO</t>
  </si>
  <si>
    <t>TOLIMA</t>
  </si>
  <si>
    <t>TOLIMA (SECTOR TOLIMA)</t>
  </si>
  <si>
    <t>TOLINCHICA</t>
  </si>
  <si>
    <t>TOLINCHICHON</t>
  </si>
  <si>
    <t>TOLOICHI-KOUSHAIPA ZONA PORSHINA</t>
  </si>
  <si>
    <t>TOLOIRA</t>
  </si>
  <si>
    <t>TOLOMANA SECTOR NAZARETH</t>
  </si>
  <si>
    <t>TOLOPONOKAT</t>
  </si>
  <si>
    <t>TOMASITOMANA</t>
  </si>
  <si>
    <t>TONINA</t>
  </si>
  <si>
    <t>TONOA</t>
  </si>
  <si>
    <t>TOOLIMA, ZONA AUYAMA, CORREGIMIENTO CARDON</t>
  </si>
  <si>
    <t>TOOLINCHI</t>
  </si>
  <si>
    <t>TOPIA</t>
  </si>
  <si>
    <t>TOPIA UNO</t>
  </si>
  <si>
    <t>TOPOCHAL</t>
  </si>
  <si>
    <t>TOPSPA</t>
  </si>
  <si>
    <t>TORINCHE</t>
  </si>
  <si>
    <t>TORINCHEN</t>
  </si>
  <si>
    <t>TOROKI</t>
  </si>
  <si>
    <t>TOROMANA</t>
  </si>
  <si>
    <t>TOROMANA ZONA TAPARAJAIN</t>
  </si>
  <si>
    <t>TOROSHI</t>
  </si>
  <si>
    <t>TOROUROMANA</t>
  </si>
  <si>
    <t>TORROSHI - URRAICHIKIRRU</t>
  </si>
  <si>
    <t>TORTOLA</t>
  </si>
  <si>
    <t>TOTARCO DINDE TRADICIONAL</t>
  </si>
  <si>
    <t>TOTCOMANA</t>
  </si>
  <si>
    <t>TOTOPANA</t>
  </si>
  <si>
    <t>TOUDO</t>
  </si>
  <si>
    <t>TOURRETAKAT</t>
  </si>
  <si>
    <t>TRANCAMANA</t>
  </si>
  <si>
    <t>TRECE DE JUNIO- ZONA OZCIMI</t>
  </si>
  <si>
    <t>TRES BOCAS (ZONA TRES BOCAS)</t>
  </si>
  <si>
    <t>TRIACHON</t>
  </si>
  <si>
    <t>TRIAJUTUNA</t>
  </si>
  <si>
    <t>TRIJAIM</t>
  </si>
  <si>
    <t>TRIJAIN</t>
  </si>
  <si>
    <t>TRILIAMANA</t>
  </si>
  <si>
    <t>TRILLAMANA (SECTOR WAIMPIRRALEN)</t>
  </si>
  <si>
    <t>TRINIDAD DE TIQUIE - ZONA AATIZOT</t>
  </si>
  <si>
    <t>TRIUNFO</t>
  </si>
  <si>
    <t>TRIYACHI</t>
  </si>
  <si>
    <t>TRIYACHON</t>
  </si>
  <si>
    <t>TRONJOMANA</t>
  </si>
  <si>
    <t>TRONQUERIA, PULGANDE Y PALICITO</t>
  </si>
  <si>
    <t>TROPEZON</t>
  </si>
  <si>
    <t>TRUBON-ZONA AATICAM</t>
  </si>
  <si>
    <t>TRUPIOGACHO</t>
  </si>
  <si>
    <t>TSAMANI</t>
  </si>
  <si>
    <t>TSANANAMU</t>
  </si>
  <si>
    <t>TSERREBA</t>
  </si>
  <si>
    <t>TSUCUARA</t>
  </si>
  <si>
    <t>TUCAN DE CAÑO GIRIZA</t>
  </si>
  <si>
    <t>TUCANDIRA- ZONA OZCIMI</t>
  </si>
  <si>
    <t>TUCUPAO</t>
  </si>
  <si>
    <t>TUCUPECHON</t>
  </si>
  <si>
    <t>TUI-TIPANAO (TUI-TUIPANAO)</t>
  </si>
  <si>
    <t>TUJURECHON</t>
  </si>
  <si>
    <t>TULAT</t>
  </si>
  <si>
    <t>TULUITA</t>
  </si>
  <si>
    <t>TULUNDO</t>
  </si>
  <si>
    <t>TUMBURRULA</t>
  </si>
  <si>
    <t>TUMOP</t>
  </si>
  <si>
    <t>TUMOU</t>
  </si>
  <si>
    <t>TUMOU (ZONA CERRO DE LA TETA)</t>
  </si>
  <si>
    <t>TUNDO</t>
  </si>
  <si>
    <t>TUNDO (FORTUNA)-RIO VERDE</t>
  </si>
  <si>
    <t>TUNGINA</t>
  </si>
  <si>
    <t>TUNQUEN</t>
  </si>
  <si>
    <t>TURAIN</t>
  </si>
  <si>
    <t>TURANKAMANA</t>
  </si>
  <si>
    <t>TURILIYAMANA</t>
  </si>
  <si>
    <t>TURPIAL</t>
  </si>
  <si>
    <t>TURRILLAN</t>
  </si>
  <si>
    <t>TURRIQUITADO EL LLANO</t>
  </si>
  <si>
    <t>TURRIYAN</t>
  </si>
  <si>
    <t>TURUHUOU</t>
  </si>
  <si>
    <t>TURUMANA</t>
  </si>
  <si>
    <t>TURUNAU</t>
  </si>
  <si>
    <t>TURUWOU</t>
  </si>
  <si>
    <t>TUTCHON Y TUTCHONKA</t>
  </si>
  <si>
    <t>TUTUTKAT</t>
  </si>
  <si>
    <t>UAI+MA</t>
  </si>
  <si>
    <t>UCHIMIA</t>
  </si>
  <si>
    <t>UCHIMILLA</t>
  </si>
  <si>
    <t>UCHIPA</t>
  </si>
  <si>
    <t>UDTA</t>
  </si>
  <si>
    <t>UIPOA , ZONA BAHIA HONDA</t>
  </si>
  <si>
    <t>UIRMANA</t>
  </si>
  <si>
    <t>UITOTO PUERTO ALEGRIA</t>
  </si>
  <si>
    <t>UKWE KIWE -LAS DELICIAS</t>
  </si>
  <si>
    <t>ULAIN</t>
  </si>
  <si>
    <t>ULAMOU</t>
  </si>
  <si>
    <t>ULECIA</t>
  </si>
  <si>
    <t>ULEPUL</t>
  </si>
  <si>
    <t>ULESHIRU</t>
  </si>
  <si>
    <t>ULESIMA</t>
  </si>
  <si>
    <t>ULILIPA</t>
  </si>
  <si>
    <t>ULISIMOU</t>
  </si>
  <si>
    <t>ULSUBO</t>
  </si>
  <si>
    <t>ULUCSE</t>
  </si>
  <si>
    <t>ULUIBO</t>
  </si>
  <si>
    <t>ULUIMANA (ZONA URU)</t>
  </si>
  <si>
    <t>ULUMAICHIMA'ANA</t>
  </si>
  <si>
    <t>ULUTWALAPU</t>
  </si>
  <si>
    <t>UMANCIA</t>
  </si>
  <si>
    <t>UNCARIA</t>
  </si>
  <si>
    <t>UNION AGUA CLARA</t>
  </si>
  <si>
    <t>UNION BALSALITO</t>
  </si>
  <si>
    <t>UNION BAQUIAZA</t>
  </si>
  <si>
    <t>UNION CHAMI</t>
  </si>
  <si>
    <t>UNION CHOCO</t>
  </si>
  <si>
    <t>UNION CHOGORODO</t>
  </si>
  <si>
    <t>UNION CUITY</t>
  </si>
  <si>
    <t>UNION EMBERA KATIO</t>
  </si>
  <si>
    <t>UNION JIRIJIRIMO</t>
  </si>
  <si>
    <t>UNION PATATO</t>
  </si>
  <si>
    <t>UNION PITALITO</t>
  </si>
  <si>
    <t>UNION SAN JUAN</t>
  </si>
  <si>
    <t>UNION WOUNAAN</t>
  </si>
  <si>
    <t>UNION WUAIMIA</t>
  </si>
  <si>
    <t>UNUIPAA</t>
  </si>
  <si>
    <t>URADA</t>
  </si>
  <si>
    <t>URADO</t>
  </si>
  <si>
    <t>URAICHEN</t>
  </si>
  <si>
    <t>URAICHIPAA</t>
  </si>
  <si>
    <t>URAITCHIPA‘A</t>
  </si>
  <si>
    <t>URAJU</t>
  </si>
  <si>
    <t>UREUKA</t>
  </si>
  <si>
    <t>URIAKAT</t>
  </si>
  <si>
    <t>URIAKAT No. 2</t>
  </si>
  <si>
    <t>URIBIA</t>
  </si>
  <si>
    <t>URINA</t>
  </si>
  <si>
    <t>URINACHE</t>
  </si>
  <si>
    <t>URIPA</t>
  </si>
  <si>
    <t>URIPA (ZONA 1)</t>
  </si>
  <si>
    <t>URITAURI</t>
  </si>
  <si>
    <t>URRACHIKIRRU</t>
  </si>
  <si>
    <t>URRAHCHIRAP</t>
  </si>
  <si>
    <t>URRAICHEN-MULUMAANA-SAN JUAN-SAN ANTONIO-JOLONOLU</t>
  </si>
  <si>
    <t>URRAICHI</t>
  </si>
  <si>
    <t>URRAICHICHON</t>
  </si>
  <si>
    <t>URRAICHIKAT</t>
  </si>
  <si>
    <t>URRAICHIKIRRU</t>
  </si>
  <si>
    <t>URRAICHIPA (ZONA DE PUERTO ESTRELLA)</t>
  </si>
  <si>
    <t>URRAICHIPAA</t>
  </si>
  <si>
    <t>URRAICHI-PACHIRRAMA</t>
  </si>
  <si>
    <t>URRAICHIQUI</t>
  </si>
  <si>
    <t>URRAICHIRAPA</t>
  </si>
  <si>
    <t>URRAICHY</t>
  </si>
  <si>
    <t>URRAIN</t>
  </si>
  <si>
    <t>URRAISH</t>
  </si>
  <si>
    <t>URRAISHITOU</t>
  </si>
  <si>
    <t>URRAISHURRA</t>
  </si>
  <si>
    <t>URRATCHCURRIA</t>
  </si>
  <si>
    <t>URRAUCHI</t>
  </si>
  <si>
    <t>URRICHIMANA (ZONA URU)</t>
  </si>
  <si>
    <t>URRORIWOU</t>
  </si>
  <si>
    <t>URRUSTH</t>
  </si>
  <si>
    <t>URU</t>
  </si>
  <si>
    <t>URUBAY</t>
  </si>
  <si>
    <t>URUBAY (UBUAY)</t>
  </si>
  <si>
    <t>URUITPANA</t>
  </si>
  <si>
    <t>URUIWARAPU-SHUNA-MAQUINAC (SECTOR IRRAIPA)</t>
  </si>
  <si>
    <t>URUTTPANA</t>
  </si>
  <si>
    <t>URUWAMANA</t>
  </si>
  <si>
    <t>URUY</t>
  </si>
  <si>
    <t>USETAIN</t>
  </si>
  <si>
    <t>USHULU</t>
  </si>
  <si>
    <t>USHURU</t>
  </si>
  <si>
    <t>USIMANA</t>
  </si>
  <si>
    <t>UTAINPUI</t>
  </si>
  <si>
    <t>UTAITHU</t>
  </si>
  <si>
    <t>UTAITHU PORCHORS (ZONA WIMPESHI)</t>
  </si>
  <si>
    <t>UTALEN</t>
  </si>
  <si>
    <t>UTALIMANA</t>
  </si>
  <si>
    <t>UTAREN</t>
  </si>
  <si>
    <t>UTEMETIRRA</t>
  </si>
  <si>
    <t>UTTARU</t>
  </si>
  <si>
    <t>UWAIN</t>
  </si>
  <si>
    <t>UYABA</t>
  </si>
  <si>
    <t>UYALASIRA</t>
  </si>
  <si>
    <t>UYALIPAA</t>
  </si>
  <si>
    <t>UYALIWAMANA ZONA PUNTA ESPADA CORREGIMIENTO PUNTA ESPADA</t>
  </si>
  <si>
    <t>UYARAIPA</t>
  </si>
  <si>
    <t>UYATPANA</t>
  </si>
  <si>
    <t>VACAL</t>
  </si>
  <si>
    <t>VALERA</t>
  </si>
  <si>
    <t>VALLA Y VUELVA</t>
  </si>
  <si>
    <t>VALLE DE LAS PERDIDAS</t>
  </si>
  <si>
    <t>VALLE DE PERDIDAS</t>
  </si>
  <si>
    <t>VAYA Y VUELVA (SECTOR TOLIMA)</t>
  </si>
  <si>
    <t>VEGSAM</t>
  </si>
  <si>
    <t>VELADERO</t>
  </si>
  <si>
    <t>VELASQUEROS</t>
  </si>
  <si>
    <t>VENADITO</t>
  </si>
  <si>
    <t>VENADO WARIRAMBA</t>
  </si>
  <si>
    <t>VENCEDOR</t>
  </si>
  <si>
    <t>VENTURA</t>
  </si>
  <si>
    <t>VERALUZ</t>
  </si>
  <si>
    <t>VIDALITO</t>
  </si>
  <si>
    <t>VILLA</t>
  </si>
  <si>
    <t>VILLA ALSACIA (VILLA ALICIA)</t>
  </si>
  <si>
    <t>VILLA AZUL</t>
  </si>
  <si>
    <t>VILLA ESPERANZA</t>
  </si>
  <si>
    <t>VILLA GLADYS - ZONA ACTIVA</t>
  </si>
  <si>
    <t>VILLA HERMOSA</t>
  </si>
  <si>
    <t>VILLA LOURDES</t>
  </si>
  <si>
    <t>VILLA MANAURE</t>
  </si>
  <si>
    <t>VILLA MARIA</t>
  </si>
  <si>
    <t>VILLA MARIA QUERARI ZONA ASATIQ</t>
  </si>
  <si>
    <t>VILLA MIRIAN</t>
  </si>
  <si>
    <t>VILLA NUEVA DEL PIRA- ZONA ACAIPI</t>
  </si>
  <si>
    <t>VILLA NUEVA JURUBIDA</t>
  </si>
  <si>
    <t>VILLA NUEVA-ZONA AATIVAM</t>
  </si>
  <si>
    <t>VILLA PINZON</t>
  </si>
  <si>
    <t>VILLA REAL - ZONA ACTIVA</t>
  </si>
  <si>
    <t>VILLA UNION</t>
  </si>
  <si>
    <t>VILLAFATIMA-ZONA ASATRABVA</t>
  </si>
  <si>
    <t>VILLANUEVA LLANURA</t>
  </si>
  <si>
    <t>VILLANUEVA SEGUA (SECTOR TOLIMA)</t>
  </si>
  <si>
    <t>VILLARICA</t>
  </si>
  <si>
    <t>VIRA VIRA</t>
  </si>
  <si>
    <t>VIRABAZU-ZONA AATIVAM</t>
  </si>
  <si>
    <t>VIRGEN DE MANARARE</t>
  </si>
  <si>
    <t>VISTA HERMOSA</t>
  </si>
  <si>
    <t>VISTA HERMOSA - ASATAV</t>
  </si>
  <si>
    <t>VISTA HERMOSA (SECTOR TOLIMA)</t>
  </si>
  <si>
    <t>VIVICORA (ZONA 3)</t>
  </si>
  <si>
    <t>VUELTA EL MERO</t>
  </si>
  <si>
    <t>WACARA-ZONA AATICAM</t>
  </si>
  <si>
    <t>WACAWAO</t>
  </si>
  <si>
    <t>WACHIRADO</t>
  </si>
  <si>
    <t>WACTAKIRRAT</t>
  </si>
  <si>
    <t>WACURABA-ZONA UDIC</t>
  </si>
  <si>
    <t>WAIMPIRALEIN (GUAIMPIRALEN)</t>
  </si>
  <si>
    <t>WAIMPLETU</t>
  </si>
  <si>
    <t>WAINAMA</t>
  </si>
  <si>
    <t>WAINAMBI - ACAZUNIP</t>
  </si>
  <si>
    <t>WAINAMBY - ZONA ACURIS</t>
  </si>
  <si>
    <t>WAINPIRALEIN</t>
  </si>
  <si>
    <t>WAINPLETU</t>
  </si>
  <si>
    <t>WAIQUE</t>
  </si>
  <si>
    <t>WAIRRAKAT</t>
  </si>
  <si>
    <t>WAITAIMA (WAITTAIMA)</t>
  </si>
  <si>
    <t>WAITAKI</t>
  </si>
  <si>
    <t>WAITAKI (ZONA DE ORROCO , CORREGIMIENTO WIMPESHI)</t>
  </si>
  <si>
    <t>WAITOU</t>
  </si>
  <si>
    <t>WAITOW</t>
  </si>
  <si>
    <t>WAIWACHE</t>
  </si>
  <si>
    <t>WAIWATAMANA</t>
  </si>
  <si>
    <t>WAIWATAMANA (WUWUATAMANA)</t>
  </si>
  <si>
    <t>WAJIRA</t>
  </si>
  <si>
    <t>WAKAJULE</t>
  </si>
  <si>
    <t>WAKAYA</t>
  </si>
  <si>
    <t>WAKOBA</t>
  </si>
  <si>
    <t>WALAMAYOU</t>
  </si>
  <si>
    <t>WALASHIMANA</t>
  </si>
  <si>
    <t>WALAWALAO</t>
  </si>
  <si>
    <t>WALEPETSHI</t>
  </si>
  <si>
    <t>WALERMANA</t>
  </si>
  <si>
    <t>WALERRAPAIN</t>
  </si>
  <si>
    <t>WALERUGOU</t>
  </si>
  <si>
    <t>WALETPA</t>
  </si>
  <si>
    <t>WALI APALAA (ZONA CARDON)</t>
  </si>
  <si>
    <t>WALIJIO</t>
  </si>
  <si>
    <t>WALIJOUKI (PORTETE)</t>
  </si>
  <si>
    <t>WALIJUNAKI</t>
  </si>
  <si>
    <t>WALIOWOUPA</t>
  </si>
  <si>
    <t>WALIRUMANA</t>
  </si>
  <si>
    <t>WALITTPANTUI (PORTETE)</t>
  </si>
  <si>
    <t>WAMAYOU</t>
  </si>
  <si>
    <t>WAMORRURE</t>
  </si>
  <si>
    <t>WAMPLETU</t>
  </si>
  <si>
    <t>WANACLEN</t>
  </si>
  <si>
    <t>WANAIPA (WANAIPAU)</t>
  </si>
  <si>
    <t>WANAWANTAMANA (WANEWANTAMANA) ZONA TAPARAJIN</t>
  </si>
  <si>
    <t>WANESHIPA (ZONA POPORTIN) CORREGIMIENTO CARDON</t>
  </si>
  <si>
    <t>WANTURE</t>
  </si>
  <si>
    <t>WARACAPURI CAÑO VIÑA - ZONA AZATIAC</t>
  </si>
  <si>
    <t>WARAMARALE‘IN</t>
  </si>
  <si>
    <t>WARARALAIN</t>
  </si>
  <si>
    <t>WARARAT</t>
  </si>
  <si>
    <t>WARASCHEN</t>
  </si>
  <si>
    <t>WARAWUANGAT</t>
  </si>
  <si>
    <t>WARAYURE</t>
  </si>
  <si>
    <t>WAREO (WARERUSHI)</t>
  </si>
  <si>
    <t>WARERRUSHI</t>
  </si>
  <si>
    <t>WARIANCUD (ZONA CARRIZAL, CORREGIMIENTO CARRIZAL)</t>
  </si>
  <si>
    <t>WARICHITOW</t>
  </si>
  <si>
    <t>WARIJANAKI</t>
  </si>
  <si>
    <t>WARIRAJAO</t>
  </si>
  <si>
    <t>WARIRSHITUO</t>
  </si>
  <si>
    <t>WARISHITOW</t>
  </si>
  <si>
    <t>WARITETEMANA</t>
  </si>
  <si>
    <t>WARITPATU</t>
  </si>
  <si>
    <t>WARITSHIRA</t>
  </si>
  <si>
    <t>WARPSHA</t>
  </si>
  <si>
    <t>WARRARALAPU</t>
  </si>
  <si>
    <t>WARRARATCHON</t>
  </si>
  <si>
    <t>WARRARATCHON SUR</t>
  </si>
  <si>
    <t>WARRULE (ZONA CERRO DE LA TETA)</t>
  </si>
  <si>
    <t>WARRUPTAMANA</t>
  </si>
  <si>
    <t>WARRUTALU</t>
  </si>
  <si>
    <t>WARRUTTAMANA</t>
  </si>
  <si>
    <t>WARULEN</t>
  </si>
  <si>
    <t>WARUNTAMANA</t>
  </si>
  <si>
    <t>WARUTTAIN N° 1</t>
  </si>
  <si>
    <t>WASACHEN</t>
  </si>
  <si>
    <t>WASANALAPU</t>
  </si>
  <si>
    <t>WASATUY</t>
  </si>
  <si>
    <t>WASAY SURUBY ISANA ZONA ACURIS</t>
  </si>
  <si>
    <t>WASAY-ZONA AATIVAM</t>
  </si>
  <si>
    <t>WASIMAL</t>
  </si>
  <si>
    <t>WASIMALITO</t>
  </si>
  <si>
    <t>WASIMO</t>
  </si>
  <si>
    <t>WASIMOMANA</t>
  </si>
  <si>
    <t>WASIPUNGO(ISLANDIA,LA PAZ,CAFELINA,PORVENIR,GUINEO SAN JOSE,RESGUARDO AMPLIACION Y ESPERANZA)</t>
  </si>
  <si>
    <t>WASIPUNUU</t>
  </si>
  <si>
    <t>WASOSOPO</t>
  </si>
  <si>
    <t>WATAPARA</t>
  </si>
  <si>
    <t>WATCHUA</t>
  </si>
  <si>
    <t>WATCHUALLII</t>
  </si>
  <si>
    <t>WATCHUAPA (WATCHUA) ZONA CERRO DE LA TETA</t>
  </si>
  <si>
    <t>WATCHUO</t>
  </si>
  <si>
    <t>WATTUNARU</t>
  </si>
  <si>
    <t>WATUPAIN (GUATUPAIN)</t>
  </si>
  <si>
    <t>WATURIA (SECTOR WATURIA)</t>
  </si>
  <si>
    <t>WA-WALI (WAWALI)</t>
  </si>
  <si>
    <t>WAWALIWOU</t>
  </si>
  <si>
    <t>WAWASUWO</t>
  </si>
  <si>
    <t>WAWATOU</t>
  </si>
  <si>
    <t>WAWATUY</t>
  </si>
  <si>
    <t>WAWATUY DE LA SIERRA</t>
  </si>
  <si>
    <t>WAYACHON</t>
  </si>
  <si>
    <t>WAYALAINT</t>
  </si>
  <si>
    <t>WAYALI</t>
  </si>
  <si>
    <t>WAYAMALIWOU</t>
  </si>
  <si>
    <t>WAYAMUCHON</t>
  </si>
  <si>
    <t>WAYASPANALU</t>
  </si>
  <si>
    <t>WAYATAMA' ANA (WAYATAMANA)</t>
  </si>
  <si>
    <t>WAYATAMANA ZONA WARRARATCHON</t>
  </si>
  <si>
    <t>WAYENETAMANA</t>
  </si>
  <si>
    <t>WAYUCHENKA</t>
  </si>
  <si>
    <t>WAYUCHINCA</t>
  </si>
  <si>
    <t>WAYUMANA</t>
  </si>
  <si>
    <t>WAYUMATAMANA</t>
  </si>
  <si>
    <t>WCHIPA ( WICHIPA)</t>
  </si>
  <si>
    <t>WEJEIPA</t>
  </si>
  <si>
    <t>WERETO O IRRIWIRA</t>
  </si>
  <si>
    <t>WICHIRAL</t>
  </si>
  <si>
    <t>WIDO -SINU</t>
  </si>
  <si>
    <t>WILSHIWO</t>
  </si>
  <si>
    <t>WILSHIWOU</t>
  </si>
  <si>
    <t>WIMPESHI</t>
  </si>
  <si>
    <t>WIMPIRAREM</t>
  </si>
  <si>
    <t>WIMPIRAREM -EL CORRAL</t>
  </si>
  <si>
    <t>WINKUALU</t>
  </si>
  <si>
    <t>WINO</t>
  </si>
  <si>
    <t>WINPESHI</t>
  </si>
  <si>
    <t>WIPA</t>
  </si>
  <si>
    <t>WIPANARIU</t>
  </si>
  <si>
    <t>WIRRURIAN</t>
  </si>
  <si>
    <t>WIWITAIN</t>
  </si>
  <si>
    <t>WLIPA (WULIPA)</t>
  </si>
  <si>
    <t>WOJORROKO</t>
  </si>
  <si>
    <t>WOLAMENTAMANA</t>
  </si>
  <si>
    <t>WOLIWA</t>
  </si>
  <si>
    <t>WOLUWOMPANA ( SECTOR PEAJE)</t>
  </si>
  <si>
    <t>WORANKA</t>
  </si>
  <si>
    <t>WOSTOLEN</t>
  </si>
  <si>
    <t>WOTOUNCHON</t>
  </si>
  <si>
    <t>WOTTOIN</t>
  </si>
  <si>
    <t>WOUPANALU</t>
  </si>
  <si>
    <t>WOURE</t>
  </si>
  <si>
    <t>WOUWOU</t>
  </si>
  <si>
    <t>WOYOCTOU</t>
  </si>
  <si>
    <t>WOYOTOMA'ANA</t>
  </si>
  <si>
    <t>WUACOME</t>
  </si>
  <si>
    <t>WUANAY</t>
  </si>
  <si>
    <t>WUAPA</t>
  </si>
  <si>
    <t>WUARI (ZONA KAIWA) CGTO CARDON</t>
  </si>
  <si>
    <t>WUARRAICHIPA</t>
  </si>
  <si>
    <t>WUICHEPA-PALAMANA ZONA PUERTO LOPEZ CORREGIMIENTO PUERTO LOPEZ</t>
  </si>
  <si>
    <t>WUINKUALU</t>
  </si>
  <si>
    <t>WUITACHON</t>
  </si>
  <si>
    <t>WUITKAT</t>
  </si>
  <si>
    <t>WUITUCHON (WITUCHON)</t>
  </si>
  <si>
    <t>WULSHUWOU</t>
  </si>
  <si>
    <t>WURORANCE</t>
  </si>
  <si>
    <t>WURRAICHIPA</t>
  </si>
  <si>
    <t>WUSHUWOU-SIAPANA-USHUWOU-JASAGOU-POMORU</t>
  </si>
  <si>
    <t>WUTALEN</t>
  </si>
  <si>
    <t>XAXARABA</t>
  </si>
  <si>
    <t>YAACTUSHI</t>
  </si>
  <si>
    <t>YABURU QUERARI ZONA ASATIQ</t>
  </si>
  <si>
    <t>YACAYACA - ZONA AATIVAM</t>
  </si>
  <si>
    <t>YAGUACHON</t>
  </si>
  <si>
    <t>YAGUARITO</t>
  </si>
  <si>
    <t>YAGUAS</t>
  </si>
  <si>
    <t>YAICHI</t>
  </si>
  <si>
    <t>YAITAPA</t>
  </si>
  <si>
    <t>YAJATABI (SECTOR TOLIMA)</t>
  </si>
  <si>
    <t>YAMAIN</t>
  </si>
  <si>
    <t>YARARAO</t>
  </si>
  <si>
    <t>YARETSHIKAL</t>
  </si>
  <si>
    <t>YARINAL</t>
  </si>
  <si>
    <t>YARIWANICH</t>
  </si>
  <si>
    <t>YARUMAL</t>
  </si>
  <si>
    <t>YATACSHI-ALITEPCHON</t>
  </si>
  <si>
    <t>YATASHI</t>
  </si>
  <si>
    <t>YATOROBO (YATORROWO)</t>
  </si>
  <si>
    <t>YAULEPA</t>
  </si>
  <si>
    <t>YAVACANA</t>
  </si>
  <si>
    <t>YAVACANA - OIZAIS DEPARTAMENTO DEL GUAINIA</t>
  </si>
  <si>
    <t>YAVARATE -ZONA ACAZUNIP</t>
  </si>
  <si>
    <t>YAVIRA ANGOSTURA</t>
  </si>
  <si>
    <t>YAWACA</t>
  </si>
  <si>
    <t>YAWACAT (YAGUACAT)</t>
  </si>
  <si>
    <t>YAWAIN</t>
  </si>
  <si>
    <t>YAWAINALU</t>
  </si>
  <si>
    <t>YAWAISU</t>
  </si>
  <si>
    <t>YAWASIRU</t>
  </si>
  <si>
    <t>YAWASIRÙ</t>
  </si>
  <si>
    <t>YAWOUT</t>
  </si>
  <si>
    <t>YERA</t>
  </si>
  <si>
    <t>YOJORO, ZONA URU, CORREGIMIENTO URU</t>
  </si>
  <si>
    <t>YOLUMA</t>
  </si>
  <si>
    <t>YOLUMULI</t>
  </si>
  <si>
    <t>YOLUWOUCHON</t>
  </si>
  <si>
    <t>YOPALITO</t>
  </si>
  <si>
    <t>YORROLOKI</t>
  </si>
  <si>
    <t>YORUMA</t>
  </si>
  <si>
    <t>YOSHORU</t>
  </si>
  <si>
    <t>YOSHPA</t>
  </si>
  <si>
    <t>YOSKI-RUII</t>
  </si>
  <si>
    <t>YOSUIIPAA (ZONA WIMPESHI)</t>
  </si>
  <si>
    <t>YOSUIPA</t>
  </si>
  <si>
    <t>YOSUIPA, SECTOR CARRIZAL, CORREGIMIENTO CARRIZAL</t>
  </si>
  <si>
    <t>YOSUIPACHON ZONA CARDON CORREGIMIENTO CARDON</t>
  </si>
  <si>
    <t>YOSULU</t>
  </si>
  <si>
    <t>YOSULUU</t>
  </si>
  <si>
    <t>YOSUMANA</t>
  </si>
  <si>
    <t>YOTOJORO</t>
  </si>
  <si>
    <t>YOTOJOROIN (ZONA JOJONCITO)</t>
  </si>
  <si>
    <t>YOTOJOROMANA</t>
  </si>
  <si>
    <t>YOTOJOROTSHI</t>
  </si>
  <si>
    <t>YOTOJOROY</t>
  </si>
  <si>
    <t>YOTUU</t>
  </si>
  <si>
    <t>YOUJARRALU</t>
  </si>
  <si>
    <t>YOULENA (LLOULENA)</t>
  </si>
  <si>
    <t>YOULEPAA</t>
  </si>
  <si>
    <t>YOULEPTA</t>
  </si>
  <si>
    <t>YOUREJUNAY (YOUERMAN)</t>
  </si>
  <si>
    <t>YOUREN</t>
  </si>
  <si>
    <t>YOURERU (ZONA DE MEDIA LUNA)</t>
  </si>
  <si>
    <t>YOURET</t>
  </si>
  <si>
    <t>YOURUMA</t>
  </si>
  <si>
    <t>YOUTOU</t>
  </si>
  <si>
    <t>YOUTOW</t>
  </si>
  <si>
    <t>YOUYOUPANA</t>
  </si>
  <si>
    <t>YUALA</t>
  </si>
  <si>
    <t>YUCUNA</t>
  </si>
  <si>
    <t>YULIRACA</t>
  </si>
  <si>
    <t>YULU</t>
  </si>
  <si>
    <t>YUNA</t>
  </si>
  <si>
    <t>YUNTAMANA</t>
  </si>
  <si>
    <t>YUOLEPAA</t>
  </si>
  <si>
    <t>YUORECHI</t>
  </si>
  <si>
    <t>YURAJAPIEN</t>
  </si>
  <si>
    <t>YUREINTU</t>
  </si>
  <si>
    <t>YURI</t>
  </si>
  <si>
    <t>YURI CAÑO BOCON</t>
  </si>
  <si>
    <t>YURIZAL</t>
  </si>
  <si>
    <t>YURUPARI-ZONA AATIVAM</t>
  </si>
  <si>
    <t>YURURPANA</t>
  </si>
  <si>
    <t>YUSAP</t>
  </si>
  <si>
    <t>YUSENT</t>
  </si>
  <si>
    <t>YUTAHO</t>
  </si>
  <si>
    <t>YUTOW</t>
  </si>
  <si>
    <t>ZABALETAS</t>
  </si>
  <si>
    <t>ZABALETERA BRUBATA</t>
  </si>
  <si>
    <t>ZAGUACHIMANA</t>
  </si>
  <si>
    <t>ZAMBUDO (TOTUMA)- SINU</t>
  </si>
  <si>
    <t>ZAMOTPIYEN</t>
  </si>
  <si>
    <t>ZANCUDO</t>
  </si>
  <si>
    <t>ZAPATAMANA</t>
  </si>
  <si>
    <t>ZARAGOZA</t>
  </si>
  <si>
    <t>ZARNALCHI</t>
  </si>
  <si>
    <t>ZAWAINRUOU</t>
  </si>
  <si>
    <t>ZENUY</t>
  </si>
  <si>
    <t>ZIKASKAPU</t>
  </si>
  <si>
    <t>ZIORA AMENA KM 7</t>
  </si>
  <si>
    <t>ZIPARADO</t>
  </si>
  <si>
    <t>ZIRRUWASHI</t>
  </si>
  <si>
    <t>ZIRUMITA</t>
  </si>
  <si>
    <t>ZIWOTTAMANA</t>
  </si>
  <si>
    <t>ZIZURU</t>
  </si>
  <si>
    <t>ZOKERRE</t>
  </si>
  <si>
    <t>ZOLUATU</t>
  </si>
  <si>
    <t>ZONA VEREDA</t>
  </si>
  <si>
    <t>ZORANDO (ISLETA)-RIO VERDE</t>
  </si>
  <si>
    <t>ZUCARAMANA (SECTOR IRRAIPA)</t>
  </si>
  <si>
    <t>ZUKARAMANA SECTOR IRRAIPA</t>
  </si>
  <si>
    <t>ZULIRAN</t>
  </si>
  <si>
    <t>Tipo_de_documento_de_identidad</t>
  </si>
  <si>
    <t>Cedula_de_extranjería</t>
  </si>
  <si>
    <t>Pasaporte</t>
  </si>
  <si>
    <t>Tarjeta_de_Movilidad_Fronteriza</t>
  </si>
  <si>
    <t>No_tiene</t>
  </si>
  <si>
    <t>Perfil_del_usuario</t>
  </si>
  <si>
    <t>Servicio_al_que_fue_remitido</t>
  </si>
  <si>
    <t>Desnutrición_aguda_severa</t>
  </si>
  <si>
    <t>Otra</t>
  </si>
  <si>
    <t>Modalidades_de_Primera_Infancia_-_ICBF</t>
  </si>
  <si>
    <t>Apertura_PARD</t>
  </si>
  <si>
    <t>No.</t>
  </si>
  <si>
    <t>Fecha
día/mes/año</t>
  </si>
  <si>
    <t>Barrio, vereda o corregimiento</t>
  </si>
  <si>
    <t>Nombres  del cuidador o jefe del hogar</t>
  </si>
  <si>
    <t>Apellidos  del cuidador o jefe del hogar</t>
  </si>
  <si>
    <t>Coordenadas geográficas (Digitar únicamente las cifras, el formato esta automático)</t>
  </si>
  <si>
    <t>Número de Mujeres gestantes en el hogar</t>
  </si>
  <si>
    <t>Número de niños y niñas menores de 5 años en el hogar</t>
  </si>
  <si>
    <r>
      <rPr>
        <sz val="11"/>
        <color theme="1"/>
        <rFont val="Tempus Sans ITC"/>
        <charset val="134"/>
      </rPr>
      <t xml:space="preserve">¡Antes de imprimir este documento… piense en el medio ambiente!  </t>
    </r>
    <r>
      <rPr>
        <sz val="11"/>
        <color theme="1"/>
        <rFont val="Calibri"/>
        <charset val="134"/>
        <scheme val="minor"/>
      </rPr>
      <t xml:space="preserve">
</t>
    </r>
    <r>
      <rPr>
        <sz val="6"/>
        <color theme="1"/>
        <rFont val="Calibri"/>
        <charset val="134"/>
        <scheme val="minor"/>
      </rPr>
      <t>Cualquier copia impresa de este documento se considera como COPIA NO CONTROLADA.
LOS DATOS PROPORCIONADOS SERÁN TRATADOS DE ACUERDO A LA POLÍTICA DE TRATAMIENTO DE DATOS PERSONALES DEL ICBF Y A LA LEY 1581 DE 2012.</t>
    </r>
  </si>
  <si>
    <t xml:space="preserve">INSTRUCTIVO DILIGENCIAMIENTO FORMATO DE FOCALIZACIÓN UNIDADES DE BUSQUEDA ACTIVA </t>
  </si>
  <si>
    <t>Objetivo: instruir a supervisores de contrato, colaboradores y operadores sobre el correcto diligenciamiento del Formato de Focalización de Unidades de Búsqueda Activa.</t>
  </si>
  <si>
    <t>1.      Componentes generales del formato:</t>
  </si>
  <si>
    <t>a.      Hoja “digital consolidado”: aquí encontrará la información básica, y cuando aplica el seguimiento para cada usuario (gestante, niña y niño menor de cinco años) focalizado y valorado en el territorio por las Unidades de Búsqueda Activa.</t>
  </si>
  <si>
    <t>b.      Hoja “hogares”: aquí encontrará la información básica relacionada con las viviendas en el territorio focalizado por las Unidades de Búsqueda Activa y el número de gestantes, niño y niñas menores de cinco años que habitan en ellas.</t>
  </si>
  <si>
    <t>Antes de diligenciar tenga en cuenta:</t>
  </si>
  <si>
    <t>El diligenciamiento del Excel debe realizarse directamente sobre este archivo, y no a través de copiar y pegar. Lo anterior, teniendo en cuenta que las celdas tienen una configuración específica, la cual podría perderse al copiar celdas de otro Excel.
No se deben agregar o eliminar columnas, toda vez que esto cambia los enlaces creados a través de las macros y afectaría de manera crítica el funcionamiento del formato.</t>
  </si>
  <si>
    <t>2.      ¿Cómo diligenciar el formato?</t>
  </si>
  <si>
    <t>a.      Hoja “Digital consolidado”</t>
  </si>
  <si>
    <t>Fila 6:  digite el nombre completo o nombres completos de la(s) persona(s) que diligenció(aron) el formato en el espacio “Persona que diligencia” y su(s) cargo(s) respectivo(s) en el espacio “Cargo de la persona que diligencia”.</t>
  </si>
  <si>
    <t xml:space="preserve">Columna A, N°: aquí se encuentra predeterminado el número de usuarios focalizados por las UBAs del número 1 al 1000. Si el operador requiere más filas copie la hoja Excel y continúe en esta. </t>
  </si>
  <si>
    <t xml:space="preserve">Columna B Fecha de Toma del dato: digite fecha en la cual realizó la focalización y valoración de la gestante, niña o niño con formato dd/mm/aaaa. </t>
  </si>
  <si>
    <t>Columna C Regional: digite en mayúscula el nombre de la Regional donde opera la UBA.</t>
  </si>
  <si>
    <t>Columna D Municipio: digite en mayúscula en nombre del municipio donde vive el usuario focalizado.</t>
  </si>
  <si>
    <t xml:space="preserve">Columna E Corregimiento/comunidad/resguardo: digite en mayúscula el nombre del corregimiento, comunidad o resguardo donde vive el usuario focalizado. </t>
  </si>
  <si>
    <t xml:space="preserve">Columna F Comuna/Barrio/ Vereda/ Ranchería: digite en mayúscula el nombre de la comuna, barrio, vereda o ranchería donde vive el usuario focalizado.  </t>
  </si>
  <si>
    <t xml:space="preserve"> Columna G Autorreconocimiento grupo étnico: en la casilla seleccione según lista desplegable el grupo étnico con el cual el usuario se reconozca o si no se reconoce en las primeras opciones predeterminadas seleccionar la opción NO SE AUTORECONOCE EN NINGUNO DE LOS ANTERIORES.  </t>
  </si>
  <si>
    <t xml:space="preserve">Columna H Si el usuario se autoreconoce como afrocolombiano comunidad negra, palenquero o raizal indique a que territorio pertenece: sólo si el usuario se reconoce como Afrocolombiano, Comunidad Negra, Raizal o Palenquero, seleccione en esta casilla según corresponda al territorio al que pertenece el usuario focalizado. Sólo si el nombre del territorio no se encuentra en la lista desplegable seleccione OTRO o si el usuario no refiere que tenga territorio seleccione NO TIENE. </t>
  </si>
  <si>
    <t xml:space="preserve">Columna I Si el usuario se autoreconoce como afrocolombiano o comunidad negra indique el nombre del consejo comunitario al que pertenece: sólo si el usuario se reconoce como Afrocolombiano, Comunidad Negra, Raizal o Palenquero, seleccione en esta casilla según corresponda al consejo comunitario al que pertenece el usuario focalizado. Sólo si el nombre del territorio no se encuentra en la lista desplegable seleccione OTRO o si el usuario no refiere que tenga territorio seleccione NO TIENE. </t>
  </si>
  <si>
    <t>Columna J Si el usuario se autoreconoce como indígena indique pueblo indígena: sólo si el usuario se reconoce como indígena, seleccione en esta casilla según corresponda el pueblo indígena al que pertenece el usuario focalizado. Sólo si el nombre del pueblo indígena no se encuentra en la lista despegable seleccione OTRO.</t>
  </si>
  <si>
    <t>Columna K Resguardo: sólo si el usuario se autoreconoce como indígena, seleccione en esta casilla según corresponda el resguardo indígena al que pertenece el usuario focalizado. Sólo si el nombre del pueblo indígena no se encuentra en la lista seleccione OTRO.</t>
  </si>
  <si>
    <t>Columna L Comunidad indígena: sólo si el usuario se autoreconoce como indígena, seleccione en esta casilla según corresponda la comunidad indígena al que pertenece el usuario focalizado. Sólo si el nombre del pueblo indígena no se encuentra en la lista seleccione OTRO.</t>
  </si>
  <si>
    <t xml:space="preserve">Columna M Si el usuario se autoreconoce como Rom/Gitano, indique la comunidad Kumpany a la que pertenece: sólo si el usuario se autoreconoce como Rrom/Gitano, seleccione en esta casilla según corresponda la comunidad Kumpany a la que pertenece el usuario focalizado. Sólo si el nombre de la comunidad no se encuentra en la lista desplegable seleccione OTRO o si el usuario no refiere que tenga seleccione NO TIENE. </t>
  </si>
  <si>
    <t>Columnas N y O coordenadas geográficas: digite las coordenadas geográficas capturadas en el lugar donde habita el usuario focalizado en grados (°), minutos (´), segundos y décimas de segundo (“). Incluya todos los signos correspondientes e indique norte (N)- sur (S), este (E)- oeste (W) según GPS. Ejemplos: Latitud: N 11°16'12.1" Longitud W 72°15'3.7".</t>
  </si>
  <si>
    <t xml:space="preserve">Columna P-Q-R-S Datos de identificación de la mujer gestante, niña o niño focalizado: digite en su orden el primer nombre, segundo nombre, primer apellido y segundo apellido. </t>
  </si>
  <si>
    <t>Columna T Perfil del Usuario: seleccione según corresponda a que grupo poblacional pertenece el usuario (niña, niño menor de cinco años o mujer gestante).</t>
  </si>
  <si>
    <t>Columna U Sexo: seleccione según corresponda el sexo de usuario focalizado M para masculino o F para femenino.</t>
  </si>
  <si>
    <t>Columna V Tipo de documento de identidad: seleccione según corresponda, el tipo de documento de identidad con el que cuenta el usuario focalizado (Registro civil, Tarjeta identidad, Cédula, Cédula Extranjería, Pasaporte, Permiso especial de permanencia, Tarjeta de movilidad fronteriza, No tiene).</t>
  </si>
  <si>
    <t>Columna W Número de documento de identidad: diligencie en la casilla el número de documento de identidad del usuario focalizado, sin espacios, sin comas o puntos.</t>
  </si>
  <si>
    <t>Columna X Nacionalidad: seleccione según corresponda la nacionalidad del usuario focalizado (colombiana, venezolana, otra). Esta casilla tiene validaciones que se habilitan según lo seleccionado en la columna V.</t>
  </si>
  <si>
    <t xml:space="preserve">Columna Y Nombre EPS de afiliación: digite el nombre de la EPS en la cual se encuentre vinculado el usuario focalizado. Si usuario no cuenta con afiliación a EPS digite NO TIENE en la casilla. </t>
  </si>
  <si>
    <t>Columna Z Fecha de nacimiento: digite fecha de nacimiento del usuario focalizado con formato dd/mm/aaaa. No olvide que este dato es indispensable para el reporte de información, no lo omita.</t>
  </si>
  <si>
    <r>
      <rPr>
        <sz val="12"/>
        <color theme="1"/>
        <rFont val="Arial"/>
        <charset val="134"/>
      </rPr>
      <t xml:space="preserve">Columnas AA, AB, AC Edad Años, meses y alerta: la casilla se encuentra formulada para que se calcule automáticamente la edad en años y meses del usuario focalizado si se digita correctamente la Fecha de Toma del dato (Columna B) y Fecha de nacimiento (columna Y).
</t>
    </r>
    <r>
      <rPr>
        <b/>
        <sz val="12"/>
        <color theme="1"/>
        <rFont val="Arial"/>
        <charset val="134"/>
      </rPr>
      <t xml:space="preserve">Nota: </t>
    </r>
    <r>
      <rPr>
        <sz val="12"/>
        <color theme="1"/>
        <rFont val="Arial"/>
        <charset val="134"/>
      </rPr>
      <t>En la columna AC, se evidenciará automáticamente alertas cuando los niños y niñas registrados en el formato sobrepasan los 59 meses de edad. Así mismo, se notificará cuando se evidencie una gestante menor de 14 años, por lo tanto, se deberá activar la ruta descrita en el Anexo técnico ruta remisión EPAD a modalidades de protección transversal A6.MO7.PP. Incluya su gestión frente a este último caso en la columna AX (seguimiento).</t>
    </r>
  </si>
  <si>
    <t xml:space="preserve">Columna AD Perímetro Braquial- ¿Presenta Edema?: sólo para los usuarios mayores de seis meses y menores de 59 meses seleccione SI o NO según corresponda. Recuerde que esta casilla no aplica para mujeres gestantes.  </t>
  </si>
  <si>
    <t xml:space="preserve">Columna AE Perímetro Braquial- Dato de la medida (cm): digite el número de la medida del perímetro braquial del usuario focalizado en centímetros, máximo un (1) decimal. Recuerde, si el usuario tiene menos de seis meses o es gestante no diligenciar. </t>
  </si>
  <si>
    <t xml:space="preserve">Columna AF Cumple criterio de remisión inmediata a salud (Perímetro Braquial): seleccione, solo para usuarios menores de 59 meses, las opciones SI o NO según corresponda. Casos en los que debe seleccionar la opción SI: si el usuario focalizado reporta edema o un perímetro braquial menor de 11,5cm.  También puede seleccionar la opción SI, si se presentan los siguientes casos: usuario focalizado menor de seis meses con desnutrición aguda o usuario focalizado menor de 59 meses con peso menor a 4 kilogramos. </t>
  </si>
  <si>
    <t xml:space="preserve">Columna AG Se remitió a salud: seleccione, solo para usuarios menores de 59 meses, las opciones SI o NO según corresponda. Recuerde que está casilla busca alertar y activar la remisión en salud inmediata cuando se evidencias casos de desnutrición aguda con complicaciones.  Casos en los que debe seleccionar la opción SI: sólo si respondió en la columna AF “SI”. </t>
  </si>
  <si>
    <t xml:space="preserve">Columna AH Toma de medidas antropométricas/ Fecha de valoración nutricional: digite fecha en la que se realizó la valoración nutricional al usuario focalizado con formato dd/mm/aaaa. </t>
  </si>
  <si>
    <t>Columna AI Toma de medidas antropométricas/ Peso (Kg):  digite el peso en kilogramos del usuario focalizado, máximo un (1) decimal.</t>
  </si>
  <si>
    <t xml:space="preserve">Columna AJ Toma de medidas antropométricas/ Talla (cm): digite el peso en centímetros del usuario focalizado, máximo un (1) decimal. </t>
  </si>
  <si>
    <t>Columna AK Toma de medidas antropométricas/ IMC Para mujer gestante (Kg/m2): la casilla se encuentra formulada para que automáticamente se calcule el IMC si digita correctamente las casillas de peso y talla.  Recuerde que el IMC solamente se tiene en cuenta para mujeres gestantes focalizadas.</t>
  </si>
  <si>
    <t xml:space="preserve">Columna AL Toma de medidas antropométricas/Semana de gestación: seleccione según corresponda, la semana de gestación en la que se encuentre la mujer focalizada al momento de la toma de medidas antropométricas. Recuerde que esta casilla solo diligencia para mujeres gestantes focalizadas. </t>
  </si>
  <si>
    <t>Columna AM Toma de medidas antropométricas/Clasificación nutricional: seleccione según corresponda la clasificación nutricional del usuario focalizado según patrones de crecimiento vigentes.</t>
  </si>
  <si>
    <r>
      <rPr>
        <sz val="12"/>
        <color theme="1"/>
        <rFont val="Arial"/>
        <charset val="134"/>
      </rPr>
      <t xml:space="preserve">Columna AN Cumple criterio de remisión: esta casilla se diligencia automáticamente según lo seleccionado en la casilla AM.
</t>
    </r>
    <r>
      <rPr>
        <b/>
        <sz val="12"/>
        <color theme="1"/>
        <rFont val="Arial"/>
        <charset val="134"/>
      </rPr>
      <t>Nota:</t>
    </r>
    <r>
      <rPr>
        <sz val="12"/>
        <color theme="1"/>
        <rFont val="Arial"/>
        <charset val="134"/>
      </rPr>
      <t xml:space="preserve"> Recuerde que las clasificaciones nutricionales que requieren remisión (SI en la casilla AN) según el Anexo 1 Funcionamiento De Las Unidades de Búsqueda Activa del Lineamiento Técnico Administrativo Estrategia de Atención y Prevención de La Desnutrición son: 
Niños y niñas menores de 59 meses con clasificación nutricional:
-Desnutrición aguda moderada o severa.
-Riesgo de desnutrición aguda.
Mujeres gestantes con clasificación con clasificación nutricional:
-Bajo peso para la edad gestacional</t>
    </r>
  </si>
  <si>
    <r>
      <rPr>
        <sz val="12"/>
        <color theme="1"/>
        <rFont val="Arial"/>
        <charset val="134"/>
      </rPr>
      <t xml:space="preserve">Columna AO Servicio al que fue remitido: seleccione según Ruta de Operación Unidades de Búsqueda Activa (página 38-39) del Anexo 1 Funcionamiento De Las Unidades de Búsqueda Activa, el servicio que el usuario focalizado fue remitido. Diligencie sólo para los casos que indicó SI en la columna AN.
</t>
    </r>
    <r>
      <rPr>
        <b/>
        <sz val="12"/>
        <color theme="1"/>
        <rFont val="Arial"/>
        <charset val="134"/>
      </rPr>
      <t>Nota:</t>
    </r>
    <r>
      <rPr>
        <sz val="12"/>
        <color theme="1"/>
        <rFont val="Arial"/>
        <charset val="134"/>
      </rPr>
      <t xml:space="preserve">
-Recuerde, antes de diligenciar esta casilla verificar si el usuario que tiene SI en la columna AN, no se encuentra vinculado a una modalidad de atención del ICBF. 
-Si el usuario, ya se encuentra vinculado a alguna modalidad del ICBF no es necesario diligenciar la columna AO, pase a diligenciar la columna AP. 
-Casos en los que debe diligenciar la columna AM, así el usuario se encuentre en modalidades del ICBF u otras atenciones territoriales: cuando presente en clasificación nutricional Desnutrición aguda moderada o Desnutrición aguda severa. En estos casos, seleccionar “Remisión a salud” y realizar la gestión correspondiente.</t>
    </r>
  </si>
  <si>
    <t>Columna AP Si ya se encuentra vinculado, especificar a qué servicio: una vez verifique si el usuario focalizado se encuentra en algún servicio, seleccione según corresponda. Es decir, esta casilla sólo se diligencia si el usuario se encuentra vinculado a algún servicio descrito en la lista desplegable. Esta columna puede aplicar para usuarios focalizados que tiene SI o NO en la columna AN.</t>
  </si>
  <si>
    <t>Columna AQ Número de contacto: digite el numero de contacto que pueda permitir establecer una comunicación con el usuario focalizado o su cuidador. La casilla debe digitarse mínimo con 7 y máximo con 10 dígitos numéricos.</t>
  </si>
  <si>
    <t>Columna AR Nombre completo de contacto: digite el nombre completo del contacto propietario del número telefónico digitado en la columna AQ.</t>
  </si>
  <si>
    <t>Columna AS Se atendió la remisión (atención en salud o vinculación a modalidad): seleccione SI o NO según corresponda y solo para los usuarios tienen seleccionada la opción SI en la columna AN.</t>
  </si>
  <si>
    <t>Columna AT Fecha de atención de la remisión día/mes/año: digite fecha en la que se atendió (o radicó) la remisión de usuario focalizado con formato dd/mm/aaaa. Sólo diligencie para los usuarios que tienen seleccionada la opción SI en la columna AN.</t>
  </si>
  <si>
    <t>Columna AU Razón por la cual no se atendió la remisión (atención en salud o vinculación a modalidad): digite las razones por las cuales no se atendió la remisión en salud o de vinculación a una modalidad de atención.  Sólo diligencie para los usuarios que tienen seleccionada la opción NO en la columna AS.</t>
  </si>
  <si>
    <t>Columna AV Requirió hospitalización: seleccione SI o NO según corresponda y solo para los usuarios tienen seleccionada la opción SI en la columna AN y tiene clasificación nutricional Desnutrición aguda moderada o Desnutrición aguda severa.</t>
  </si>
  <si>
    <t>Columna AW Si fue hospitalizado, fecha del alta día/mes/año: digite fecha en la que el usuario focalizado fue hospitalizado con formato dd/mm/aaaa. Sólo diligencie para los usuarios que tienen seleccionada la opción SI en la columna AV.</t>
  </si>
  <si>
    <r>
      <rPr>
        <sz val="12"/>
        <color theme="1"/>
        <rFont val="Arial"/>
        <charset val="134"/>
      </rPr>
      <t xml:space="preserve">Columna AX Seguimiento: digite aquí de manera clara y concisa el estado de seguimiento que ha realizado la UBA a la remisión del usuario focalizado al sector salud o a las modalidades del ICBF. Casos en los cuales debe diligenciar esta casilla: 1. Cuando el usuario tiene marcado SI en la columna en la columna AN y diligenciada la columna AO. 2. Cuando el usuario focalizado sea una gestante menor de 14 años y por lo tanto requiere activación de ruta remisión EPAD a modalidades de protección. 3. Para todos los usuarios focalizados si las UBAs se encuentra aplicando las orientaciones especiales por aislamiento preventivo obligatorio. </t>
    </r>
    <r>
      <rPr>
        <b/>
        <sz val="12"/>
        <color theme="1"/>
        <rFont val="Arial"/>
        <charset val="134"/>
      </rPr>
      <t>Nota</t>
    </r>
    <r>
      <rPr>
        <sz val="12"/>
        <color theme="1"/>
        <rFont val="Arial"/>
        <charset val="134"/>
      </rPr>
      <t>: El seguimiento que plasme debe estar en línea con la Ruta de Operación Unidades de Búsqueda Activa página 38-39 del Anexo 1 Funcionamiento De Las Unidades de Búsqueda Activa.</t>
    </r>
  </si>
  <si>
    <t>Columna AY Falleció durante la atención en salud: seleccione SI o NO según corresponda y solo para los usuarios que tienen “Remisión a salud” en la columna AO  y SI en la columna AS.</t>
  </si>
  <si>
    <t>Columna AZ Si falleció durante la atención, especifique la causa: digite la causa de fallecimiento del usuario focalizado sólo si diligenció SI en la columna AY.</t>
  </si>
  <si>
    <t>b.      Hoja “Hogares”</t>
  </si>
  <si>
    <t xml:space="preserve">Columna A N° Vivienda: aquí se encuentra predeterminado el número de viviendas focalizadas por las UBAs del número 1 al 500. Si el operador requiere más filas copie la hoja Excel y continúe en esta. </t>
  </si>
  <si>
    <t>Columna B Fecha: día/mes/año: digite fecha en la cual realizó el recorrido e identificación de viviendas para focalizar posibles usuarios con formato dd/mm/aaaa.</t>
  </si>
  <si>
    <t>Columna C Municipio: digite en mayúscula en nombre del municipio en el cual identificó viviendas para focalizar posibles usuarios.</t>
  </si>
  <si>
    <t>Columna D Barrio, vereda o corregimiento: digite en mayúscula el nombre del barrio, vereda o corregimiento en el cual identificó viviendas para focalizar posibles usuarios.</t>
  </si>
  <si>
    <t xml:space="preserve">Columna E y F Nombres del cuidador o jefe de hogar: digite en su orden nombres y apellidos del jefe de hogar o cuidador de las viviendas identificadas para focalizar posibles usuarios. </t>
  </si>
  <si>
    <t>Columna G y H Coordenadas geográficas: digite las coordenadas geográficas capturadas en el lugar donde habita el usuario focalizado en grados (°), minutos (´), segundos y décimas de segundo (“). Incluya todos los signos correspondientes e indique norte (N)- sur (S), este (E)- oeste (W) según GPS. Ejemplos: Latitud: N 11°16'12.1" Longitud W 72°15'3.7".</t>
  </si>
  <si>
    <t>Columna I Número de Mujeres gestantes: digite el número de mujeres gestantes identificadas dentro de la vivienda.</t>
  </si>
  <si>
    <t>Columna J Número de niños y niñas menores de 5 años: digite el número de niños y niñas menores de cinco años identificadas dentro de la vivienda.</t>
  </si>
  <si>
    <t>Registro Civil</t>
  </si>
  <si>
    <t>Tarjeta de Identidad</t>
  </si>
  <si>
    <t>Cedula de Ciudadania</t>
  </si>
  <si>
    <t>Cedula de extranjería</t>
  </si>
  <si>
    <t>No tiene</t>
  </si>
  <si>
    <t>niño, niña</t>
  </si>
  <si>
    <t>mujer gestante</t>
  </si>
  <si>
    <t>Remisión a Salud</t>
  </si>
  <si>
    <t>Apertura PARD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</si>
</sst>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quot;°&quot;##&quot;´&quot;##.#&quot;´&quot;&quot;´&quot;"/>
    <numFmt numFmtId="165" formatCode="0.0"/>
    <numFmt numFmtId="166" formatCode="##&quot;°&quot;##&quot;´&quot;##&quot;´&quot;&quot;´&quot;"/>
  </numFmts>
  <fonts count="28">
    <font>
      <sz val="11"/>
      <color theme="1"/>
      <name val="Calibri"/>
      <charset val="134"/>
      <scheme val="minor"/>
    </font>
    <font>
      <sz val="11"/>
      <color theme="1"/>
      <name val="Calibri"/>
      <family val="2"/>
      <scheme val="minor"/>
    </font>
    <font>
      <b/>
      <sz val="10"/>
      <color theme="1"/>
      <name val="Arial"/>
      <charset val="134"/>
    </font>
    <font>
      <sz val="12"/>
      <color theme="1"/>
      <name val="Calibri"/>
      <charset val="134"/>
      <scheme val="minor"/>
    </font>
    <font>
      <b/>
      <sz val="12"/>
      <color theme="1"/>
      <name val="Arial"/>
      <charset val="134"/>
    </font>
    <font>
      <sz val="12"/>
      <color theme="1"/>
      <name val="Arial"/>
      <charset val="134"/>
    </font>
    <font>
      <b/>
      <i/>
      <sz val="12"/>
      <color theme="1"/>
      <name val="Arial"/>
      <charset val="134"/>
    </font>
    <font>
      <sz val="11"/>
      <color theme="1"/>
      <name val="Calibri"/>
      <charset val="134"/>
      <scheme val="minor"/>
    </font>
    <font>
      <sz val="10"/>
      <color theme="1"/>
      <name val="Arial"/>
      <charset val="134"/>
    </font>
    <font>
      <b/>
      <sz val="8"/>
      <color theme="1"/>
      <name val="Arial"/>
      <charset val="134"/>
    </font>
    <font>
      <b/>
      <sz val="8"/>
      <name val="Arial"/>
      <charset val="134"/>
    </font>
    <font>
      <b/>
      <sz val="11"/>
      <color theme="1"/>
      <name val="Calibri"/>
      <charset val="134"/>
      <scheme val="minor"/>
    </font>
    <font>
      <b/>
      <sz val="9"/>
      <color theme="1"/>
      <name val="Arial"/>
      <charset val="134"/>
    </font>
    <font>
      <sz val="9"/>
      <color theme="1"/>
      <name val="Arial"/>
      <charset val="134"/>
    </font>
    <font>
      <sz val="11"/>
      <name val="Calibri"/>
      <charset val="134"/>
      <scheme val="minor"/>
    </font>
    <font>
      <b/>
      <sz val="9"/>
      <name val="Arial"/>
      <charset val="134"/>
    </font>
    <font>
      <sz val="11"/>
      <color theme="1"/>
      <name val="Tempus Sans ITC"/>
      <charset val="134"/>
    </font>
    <font>
      <sz val="6"/>
      <color theme="1"/>
      <name val="Calibri"/>
      <charset val="134"/>
      <scheme val="minor"/>
    </font>
    <font>
      <b/>
      <sz val="9"/>
      <color theme="1"/>
      <name val="Arial"/>
      <family val="2"/>
    </font>
    <font>
      <sz val="9"/>
      <color theme="1"/>
      <name val="Arial"/>
      <family val="2"/>
    </font>
    <font>
      <b/>
      <sz val="11"/>
      <color theme="1"/>
      <name val="Arial"/>
      <family val="2"/>
    </font>
    <font>
      <b/>
      <sz val="10"/>
      <color theme="1"/>
      <name val="Arial"/>
      <family val="2"/>
    </font>
    <font>
      <sz val="10"/>
      <color theme="1"/>
      <name val="Arial"/>
      <family val="2"/>
    </font>
    <font>
      <b/>
      <sz val="8"/>
      <color theme="1"/>
      <name val="Arial"/>
      <family val="2"/>
    </font>
    <font>
      <b/>
      <sz val="8"/>
      <name val="Arial"/>
      <family val="2"/>
    </font>
    <font>
      <b/>
      <sz val="8"/>
      <color rgb="FF000000"/>
      <name val="Arial"/>
      <family val="2"/>
    </font>
    <font>
      <sz val="9"/>
      <name val="Verdana"/>
      <family val="2"/>
    </font>
    <font>
      <sz val="11"/>
      <name val="Calibri"/>
      <family val="2"/>
      <scheme val="minor"/>
    </font>
  </fonts>
  <fills count="8">
    <fill>
      <patternFill patternType="none"/>
    </fill>
    <fill>
      <patternFill patternType="gray125"/>
    </fill>
    <fill>
      <patternFill patternType="solid">
        <fgColor theme="9" tint="0.39994506668294322"/>
        <bgColor indexed="64"/>
      </patternFill>
    </fill>
    <fill>
      <patternFill patternType="solid">
        <fgColor theme="9" tint="0.79995117038483843"/>
        <bgColor indexed="64"/>
      </patternFill>
    </fill>
    <fill>
      <patternFill patternType="solid">
        <fgColor theme="0" tint="-0.14996795556505021"/>
        <bgColor indexed="64"/>
      </patternFill>
    </fill>
    <fill>
      <patternFill patternType="solid">
        <fgColor theme="4" tint="0.59999389629810485"/>
        <bgColor indexed="64"/>
      </patternFill>
    </fill>
    <fill>
      <patternFill patternType="solid">
        <fgColor theme="0"/>
        <bgColor indexed="64"/>
      </patternFill>
    </fill>
    <fill>
      <patternFill patternType="solid">
        <fgColor theme="0" tint="-0.14999847407452621"/>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171">
    <xf numFmtId="0" fontId="0" fillId="0" borderId="0" xfId="0"/>
    <xf numFmtId="0" fontId="2" fillId="0" borderId="0" xfId="0" applyFont="1" applyAlignment="1">
      <alignment horizontal="center" vertical="center"/>
    </xf>
    <xf numFmtId="0" fontId="3" fillId="0" borderId="0" xfId="0" applyFont="1" applyAlignment="1">
      <alignment vertical="center"/>
    </xf>
    <xf numFmtId="0" fontId="2" fillId="0" borderId="1" xfId="0" applyFont="1" applyBorder="1" applyAlignment="1" applyProtection="1">
      <alignment horizontal="center" vertical="center" wrapText="1"/>
      <protection locked="0"/>
    </xf>
    <xf numFmtId="14" fontId="2" fillId="0" borderId="1" xfId="0" applyNumberFormat="1" applyFont="1" applyBorder="1" applyAlignment="1" applyProtection="1">
      <alignment horizontal="center" vertical="center" wrapText="1"/>
      <protection locked="0"/>
    </xf>
    <xf numFmtId="0" fontId="0" fillId="0" borderId="2" xfId="0" applyBorder="1" applyAlignment="1">
      <alignment wrapText="1"/>
    </xf>
    <xf numFmtId="0" fontId="0" fillId="0" borderId="0" xfId="0" applyAlignment="1">
      <alignment wrapText="1"/>
    </xf>
    <xf numFmtId="0" fontId="8" fillId="0" borderId="0" xfId="0" applyFont="1"/>
    <xf numFmtId="0" fontId="0" fillId="0" borderId="0" xfId="0" applyAlignment="1">
      <alignment horizontal="center" vertical="center"/>
    </xf>
    <xf numFmtId="0" fontId="9" fillId="4" borderId="1" xfId="0" applyFont="1" applyFill="1" applyBorder="1" applyAlignment="1">
      <alignment horizontal="center" vertical="center" wrapText="1"/>
    </xf>
    <xf numFmtId="0" fontId="0" fillId="0" borderId="1" xfId="0" applyBorder="1" applyAlignment="1">
      <alignment horizontal="center" vertical="center"/>
    </xf>
    <xf numFmtId="14" fontId="0" fillId="0" borderId="1" xfId="0" applyNumberFormat="1" applyBorder="1" applyAlignment="1">
      <alignment vertical="center"/>
    </xf>
    <xf numFmtId="0" fontId="0" fillId="0" borderId="1" xfId="0" applyBorder="1" applyAlignment="1">
      <alignment vertical="center"/>
    </xf>
    <xf numFmtId="0" fontId="0" fillId="0" borderId="1" xfId="0" applyBorder="1" applyAlignment="1">
      <alignment vertical="center" wrapText="1"/>
    </xf>
    <xf numFmtId="164" fontId="0" fillId="0" borderId="1" xfId="0" applyNumberFormat="1" applyBorder="1" applyAlignment="1">
      <alignment vertical="center"/>
    </xf>
    <xf numFmtId="164" fontId="0" fillId="0" borderId="1" xfId="0" applyNumberFormat="1" applyBorder="1" applyAlignment="1">
      <alignment horizontal="center" vertical="top"/>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164" fontId="0" fillId="0" borderId="1" xfId="0" applyNumberFormat="1" applyBorder="1" applyAlignment="1">
      <alignment horizontal="center" vertical="center"/>
    </xf>
    <xf numFmtId="0" fontId="0" fillId="0" borderId="1" xfId="0" applyBorder="1" applyAlignment="1">
      <alignment horizontal="center" vertical="top"/>
    </xf>
    <xf numFmtId="0" fontId="0" fillId="0" borderId="1" xfId="0" applyBorder="1"/>
    <xf numFmtId="0" fontId="11" fillId="5" borderId="0" xfId="0" applyFont="1" applyFill="1"/>
    <xf numFmtId="0" fontId="11" fillId="0" borderId="1" xfId="0" applyFont="1" applyBorder="1" applyAlignment="1">
      <alignment wrapText="1"/>
    </xf>
    <xf numFmtId="0" fontId="11" fillId="0" borderId="1" xfId="0" applyFont="1" applyBorder="1" applyAlignment="1">
      <alignment horizontal="center" vertical="center" wrapText="1"/>
    </xf>
    <xf numFmtId="0" fontId="11" fillId="0" borderId="1" xfId="0" applyFont="1" applyBorder="1"/>
    <xf numFmtId="0" fontId="0" fillId="0" borderId="1" xfId="0" applyBorder="1" applyAlignment="1">
      <alignment wrapText="1"/>
    </xf>
    <xf numFmtId="49" fontId="0" fillId="0" borderId="1" xfId="0" applyNumberFormat="1" applyBorder="1" applyAlignment="1">
      <alignment wrapText="1"/>
    </xf>
    <xf numFmtId="49" fontId="0" fillId="0" borderId="1" xfId="0" applyNumberFormat="1" applyBorder="1"/>
    <xf numFmtId="0" fontId="0" fillId="0" borderId="0" xfId="0" applyProtection="1">
      <protection locked="0"/>
    </xf>
    <xf numFmtId="0" fontId="0" fillId="0" borderId="4"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14" fontId="0" fillId="0" borderId="5" xfId="0" applyNumberFormat="1" applyBorder="1" applyAlignment="1" applyProtection="1">
      <alignment horizontal="center" vertical="center"/>
      <protection locked="0"/>
    </xf>
    <xf numFmtId="0" fontId="0" fillId="0" borderId="5" xfId="0" applyBorder="1" applyAlignment="1" applyProtection="1">
      <alignment horizontal="center" vertical="center" wrapText="1"/>
      <protection locked="0"/>
    </xf>
    <xf numFmtId="0" fontId="0" fillId="0" borderId="5" xfId="0" applyBorder="1" applyAlignment="1">
      <alignment horizontal="center" vertical="center"/>
    </xf>
    <xf numFmtId="0" fontId="0" fillId="0" borderId="1" xfId="0" applyBorder="1" applyAlignment="1" applyProtection="1">
      <alignment horizontal="center" vertical="center"/>
      <protection locked="0"/>
    </xf>
    <xf numFmtId="164" fontId="0" fillId="0" borderId="1" xfId="0" applyNumberFormat="1" applyBorder="1" applyAlignment="1" applyProtection="1">
      <alignment horizontal="center" vertical="center"/>
      <protection locked="0"/>
    </xf>
    <xf numFmtId="166" fontId="0" fillId="0" borderId="1" xfId="0" applyNumberFormat="1" applyBorder="1" applyAlignment="1" applyProtection="1">
      <alignment horizontal="center" vertical="center"/>
      <protection locked="0"/>
    </xf>
    <xf numFmtId="166" fontId="0" fillId="6" borderId="1" xfId="0" applyNumberFormat="1" applyFill="1" applyBorder="1" applyAlignment="1" applyProtection="1">
      <alignment horizontal="center" vertical="center"/>
      <protection locked="0"/>
    </xf>
    <xf numFmtId="164" fontId="0" fillId="6" borderId="1" xfId="0" applyNumberFormat="1" applyFill="1" applyBorder="1" applyAlignment="1" applyProtection="1">
      <alignment horizontal="center" vertical="center"/>
      <protection locked="0"/>
    </xf>
    <xf numFmtId="0" fontId="0" fillId="0" borderId="5" xfId="0" applyBorder="1" applyAlignment="1" applyProtection="1">
      <alignment vertical="center"/>
      <protection locked="0"/>
    </xf>
    <xf numFmtId="0" fontId="0" fillId="6" borderId="5" xfId="0" applyFill="1" applyBorder="1" applyAlignment="1" applyProtection="1">
      <alignment horizontal="center" vertical="center"/>
      <protection locked="0"/>
    </xf>
    <xf numFmtId="0" fontId="0" fillId="6" borderId="5" xfId="0" applyFill="1" applyBorder="1" applyAlignment="1" applyProtection="1">
      <alignment vertical="center"/>
      <protection locked="0"/>
    </xf>
    <xf numFmtId="2" fontId="0" fillId="0" borderId="5" xfId="0" applyNumberFormat="1" applyBorder="1" applyAlignment="1" applyProtection="1">
      <alignment horizontal="center" vertical="center"/>
      <protection locked="0"/>
    </xf>
    <xf numFmtId="2" fontId="0" fillId="0" borderId="5" xfId="0" applyNumberFormat="1" applyBorder="1" applyAlignment="1" applyProtection="1">
      <alignment vertical="center"/>
      <protection locked="0"/>
    </xf>
    <xf numFmtId="0" fontId="13" fillId="0" borderId="1" xfId="0" applyFont="1" applyBorder="1" applyAlignment="1" applyProtection="1">
      <alignment vertical="center" wrapText="1"/>
      <protection locked="0"/>
    </xf>
    <xf numFmtId="165" fontId="0" fillId="0" borderId="5" xfId="0" applyNumberFormat="1" applyBorder="1" applyAlignment="1" applyProtection="1">
      <alignment horizontal="center" vertical="center"/>
      <protection locked="0"/>
    </xf>
    <xf numFmtId="0" fontId="13" fillId="6" borderId="1" xfId="0" applyFont="1" applyFill="1" applyBorder="1" applyAlignment="1" applyProtection="1">
      <alignment vertical="center" wrapText="1"/>
      <protection locked="0"/>
    </xf>
    <xf numFmtId="0" fontId="13" fillId="6" borderId="1" xfId="0" applyFont="1" applyFill="1" applyBorder="1" applyAlignment="1">
      <alignment vertical="center" wrapText="1"/>
    </xf>
    <xf numFmtId="165" fontId="0" fillId="0" borderId="5" xfId="0" applyNumberFormat="1" applyBorder="1"/>
    <xf numFmtId="0" fontId="12" fillId="6" borderId="1" xfId="0" applyFont="1" applyFill="1" applyBorder="1" applyAlignment="1">
      <alignment vertical="center" wrapText="1"/>
    </xf>
    <xf numFmtId="0" fontId="12" fillId="6" borderId="1" xfId="0" applyFont="1" applyFill="1" applyBorder="1" applyAlignment="1" applyProtection="1">
      <alignment vertical="center" wrapText="1"/>
      <protection locked="0"/>
    </xf>
    <xf numFmtId="0" fontId="13" fillId="6" borderId="1" xfId="0" applyFont="1" applyFill="1" applyBorder="1" applyAlignment="1" applyProtection="1">
      <alignment horizontal="center" vertical="center" wrapText="1"/>
      <protection locked="0"/>
    </xf>
    <xf numFmtId="0" fontId="12" fillId="6" borderId="1" xfId="0" applyFont="1" applyFill="1" applyBorder="1" applyAlignment="1" applyProtection="1">
      <alignment horizontal="center" vertical="center" wrapText="1"/>
      <protection locked="0"/>
    </xf>
    <xf numFmtId="0" fontId="13" fillId="6" borderId="1" xfId="0" applyFont="1" applyFill="1" applyBorder="1" applyAlignment="1">
      <alignment horizontal="center" vertical="center" wrapText="1"/>
    </xf>
    <xf numFmtId="165" fontId="0" fillId="0" borderId="5" xfId="0" applyNumberFormat="1" applyBorder="1" applyAlignment="1">
      <alignment horizontal="center" vertical="center"/>
    </xf>
    <xf numFmtId="0" fontId="12" fillId="6" borderId="1" xfId="0" applyFont="1" applyFill="1" applyBorder="1" applyAlignment="1">
      <alignment horizontal="center" vertical="center" wrapText="1"/>
    </xf>
    <xf numFmtId="14" fontId="13" fillId="6" borderId="1" xfId="0" applyNumberFormat="1" applyFont="1" applyFill="1" applyBorder="1" applyAlignment="1" applyProtection="1">
      <alignment vertical="center" wrapText="1"/>
      <protection locked="0"/>
    </xf>
    <xf numFmtId="0" fontId="12" fillId="0" borderId="1" xfId="0" applyFont="1" applyBorder="1" applyAlignment="1" applyProtection="1">
      <alignment horizontal="center" vertical="center" wrapText="1"/>
      <protection locked="0"/>
    </xf>
    <xf numFmtId="165" fontId="12" fillId="6" borderId="1" xfId="0" applyNumberFormat="1" applyFont="1" applyFill="1" applyBorder="1" applyAlignment="1">
      <alignment vertical="center" wrapText="1"/>
    </xf>
    <xf numFmtId="0" fontId="13" fillId="0" borderId="1" xfId="0" applyFont="1" applyBorder="1" applyAlignment="1">
      <alignment vertical="center" wrapText="1"/>
    </xf>
    <xf numFmtId="0" fontId="13" fillId="0" borderId="1" xfId="0" applyFont="1" applyBorder="1" applyAlignment="1" applyProtection="1">
      <alignment horizontal="center" vertical="center" wrapText="1"/>
      <protection locked="0"/>
    </xf>
    <xf numFmtId="165" fontId="12" fillId="6" borderId="1" xfId="0" applyNumberFormat="1" applyFont="1" applyFill="1" applyBorder="1" applyAlignment="1" applyProtection="1">
      <alignment horizontal="center" vertical="center" wrapText="1"/>
      <protection locked="0"/>
    </xf>
    <xf numFmtId="165" fontId="12" fillId="6" borderId="1" xfId="0" applyNumberFormat="1" applyFont="1" applyFill="1" applyBorder="1" applyAlignment="1">
      <alignment horizontal="center" vertical="center" wrapText="1"/>
    </xf>
    <xf numFmtId="0" fontId="0" fillId="0" borderId="5" xfId="0" applyBorder="1" applyProtection="1">
      <protection locked="0"/>
    </xf>
    <xf numFmtId="0" fontId="12" fillId="0" borderId="5" xfId="0" applyFont="1" applyBorder="1" applyAlignment="1" applyProtection="1">
      <alignment vertical="center" wrapText="1"/>
      <protection locked="0"/>
    </xf>
    <xf numFmtId="14" fontId="12" fillId="0" borderId="5" xfId="0" applyNumberFormat="1" applyFont="1" applyBorder="1" applyAlignment="1" applyProtection="1">
      <alignment vertical="center" wrapText="1"/>
      <protection locked="0"/>
    </xf>
    <xf numFmtId="0" fontId="12" fillId="0" borderId="5" xfId="0" applyFont="1" applyBorder="1" applyAlignment="1">
      <alignment vertical="center" wrapText="1"/>
    </xf>
    <xf numFmtId="0" fontId="12" fillId="6" borderId="5" xfId="0" applyFont="1" applyFill="1" applyBorder="1" applyAlignment="1" applyProtection="1">
      <alignment vertical="center" wrapText="1"/>
      <protection locked="0"/>
    </xf>
    <xf numFmtId="14" fontId="12" fillId="6" borderId="5" xfId="0" applyNumberFormat="1" applyFont="1" applyFill="1" applyBorder="1" applyAlignment="1" applyProtection="1">
      <alignment vertical="center" wrapText="1"/>
      <protection locked="0"/>
    </xf>
    <xf numFmtId="0" fontId="12" fillId="6" borderId="5" xfId="0" applyFont="1" applyFill="1" applyBorder="1" applyAlignment="1">
      <alignment vertical="center" wrapText="1"/>
    </xf>
    <xf numFmtId="0" fontId="0" fillId="0" borderId="5" xfId="0" applyBorder="1"/>
    <xf numFmtId="0" fontId="12" fillId="6" borderId="5" xfId="0" applyFont="1" applyFill="1" applyBorder="1" applyAlignment="1">
      <alignment horizontal="center" vertical="center" wrapText="1"/>
    </xf>
    <xf numFmtId="0" fontId="12" fillId="6" borderId="5" xfId="0" applyFont="1" applyFill="1" applyBorder="1" applyAlignment="1" applyProtection="1">
      <alignment horizontal="center" vertical="center" wrapText="1"/>
      <protection locked="0"/>
    </xf>
    <xf numFmtId="14" fontId="12" fillId="6" borderId="5" xfId="0" applyNumberFormat="1" applyFont="1" applyFill="1" applyBorder="1" applyAlignment="1" applyProtection="1">
      <alignment horizontal="center" vertical="center" wrapText="1"/>
      <protection locked="0"/>
    </xf>
    <xf numFmtId="14" fontId="12" fillId="0" borderId="1" xfId="0" applyNumberFormat="1" applyFont="1" applyBorder="1" applyAlignment="1">
      <alignment vertical="center" wrapText="1"/>
    </xf>
    <xf numFmtId="0" fontId="0" fillId="0" borderId="1" xfId="0" applyBorder="1" applyProtection="1">
      <protection locked="0"/>
    </xf>
    <xf numFmtId="0" fontId="12" fillId="0" borderId="1" xfId="0" applyFont="1" applyBorder="1" applyAlignment="1">
      <alignment vertical="center" wrapText="1"/>
    </xf>
    <xf numFmtId="166" fontId="14" fillId="6" borderId="1" xfId="0" applyNumberFormat="1" applyFont="1" applyFill="1" applyBorder="1" applyAlignment="1" applyProtection="1">
      <alignment horizontal="center" vertical="center"/>
      <protection locked="0"/>
    </xf>
    <xf numFmtId="0" fontId="14" fillId="6" borderId="5" xfId="0" applyFont="1" applyFill="1" applyBorder="1" applyAlignment="1" applyProtection="1">
      <alignment horizontal="center" vertical="center"/>
      <protection locked="0"/>
    </xf>
    <xf numFmtId="165" fontId="0" fillId="6" borderId="5" xfId="0" applyNumberFormat="1" applyFill="1" applyBorder="1" applyAlignment="1" applyProtection="1">
      <alignment horizontal="center" vertical="center"/>
      <protection locked="0"/>
    </xf>
    <xf numFmtId="165" fontId="0" fillId="6" borderId="5" xfId="0" applyNumberFormat="1" applyFill="1" applyBorder="1" applyAlignment="1">
      <alignment horizontal="center" vertical="center"/>
    </xf>
    <xf numFmtId="0" fontId="0" fillId="0" borderId="12" xfId="0" applyBorder="1" applyAlignment="1" applyProtection="1">
      <alignment horizontal="center" vertical="center"/>
      <protection locked="0"/>
    </xf>
    <xf numFmtId="0" fontId="12" fillId="6" borderId="14" xfId="0" applyFont="1" applyFill="1" applyBorder="1" applyAlignment="1">
      <alignment horizontal="center" vertical="center" wrapText="1"/>
    </xf>
    <xf numFmtId="165" fontId="0" fillId="0" borderId="1" xfId="0" applyNumberFormat="1" applyBorder="1" applyAlignment="1" applyProtection="1">
      <alignment horizontal="center" vertical="center"/>
      <protection locked="0"/>
    </xf>
    <xf numFmtId="0" fontId="13" fillId="6" borderId="7" xfId="0" applyFont="1" applyFill="1" applyBorder="1" applyAlignment="1" applyProtection="1">
      <alignment horizontal="center" vertical="center" wrapText="1"/>
      <protection locked="0"/>
    </xf>
    <xf numFmtId="165" fontId="0" fillId="0" borderId="1" xfId="0" applyNumberFormat="1" applyBorder="1" applyProtection="1">
      <protection locked="0"/>
    </xf>
    <xf numFmtId="0" fontId="12" fillId="6" borderId="9" xfId="0" applyFont="1" applyFill="1" applyBorder="1" applyAlignment="1" applyProtection="1">
      <alignment horizontal="center" vertical="center" wrapText="1"/>
      <protection locked="0"/>
    </xf>
    <xf numFmtId="14" fontId="12" fillId="6" borderId="1" xfId="0" applyNumberFormat="1" applyFont="1" applyFill="1" applyBorder="1" applyAlignment="1" applyProtection="1">
      <alignment horizontal="center" vertical="center" wrapText="1"/>
      <protection locked="0"/>
    </xf>
    <xf numFmtId="1" fontId="12" fillId="6" borderId="1" xfId="0" applyNumberFormat="1" applyFont="1" applyFill="1" applyBorder="1" applyAlignment="1" applyProtection="1">
      <alignment horizontal="center" vertical="center" wrapText="1"/>
      <protection locked="0"/>
    </xf>
    <xf numFmtId="165" fontId="12" fillId="0" borderId="1" xfId="0" applyNumberFormat="1" applyFont="1" applyBorder="1" applyAlignment="1" applyProtection="1">
      <alignment horizontal="center" vertical="center" wrapText="1"/>
      <protection locked="0"/>
    </xf>
    <xf numFmtId="0" fontId="0" fillId="0" borderId="5" xfId="0" applyBorder="1" applyAlignment="1" applyProtection="1">
      <alignment horizontal="center"/>
      <protection locked="0"/>
    </xf>
    <xf numFmtId="0" fontId="14" fillId="0" borderId="5" xfId="0" applyFont="1" applyBorder="1" applyAlignment="1" applyProtection="1">
      <alignment horizontal="center" vertical="center"/>
      <protection locked="0"/>
    </xf>
    <xf numFmtId="0" fontId="15" fillId="0" borderId="1" xfId="0" applyFont="1" applyBorder="1" applyAlignment="1" applyProtection="1">
      <alignment horizontal="center" vertical="center" wrapText="1"/>
      <protection locked="0"/>
    </xf>
    <xf numFmtId="14" fontId="12" fillId="6" borderId="5" xfId="0" applyNumberFormat="1" applyFont="1" applyFill="1" applyBorder="1" applyAlignment="1">
      <alignment horizontal="center" vertical="center" wrapText="1"/>
    </xf>
    <xf numFmtId="0" fontId="18" fillId="6" borderId="5" xfId="0" applyFont="1" applyFill="1" applyBorder="1" applyAlignment="1">
      <alignment horizontal="center" vertical="center" wrapText="1"/>
    </xf>
    <xf numFmtId="0" fontId="19" fillId="6" borderId="1" xfId="0" applyFont="1" applyFill="1" applyBorder="1" applyAlignment="1" applyProtection="1">
      <alignment horizontal="center" vertical="center" wrapText="1"/>
      <protection locked="0"/>
    </xf>
    <xf numFmtId="0" fontId="18" fillId="6" borderId="5"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22" fillId="0" borderId="0" xfId="0" applyFont="1" applyProtection="1">
      <protection locked="0"/>
    </xf>
    <xf numFmtId="0" fontId="21" fillId="0" borderId="1" xfId="0" applyFont="1" applyBorder="1" applyAlignment="1" applyProtection="1">
      <alignment horizontal="center" vertical="center" wrapText="1"/>
      <protection locked="0"/>
    </xf>
    <xf numFmtId="0" fontId="20" fillId="0" borderId="0" xfId="0" applyFont="1" applyAlignment="1" applyProtection="1">
      <alignment horizontal="center" vertical="center" wrapText="1"/>
      <protection locked="0"/>
    </xf>
    <xf numFmtId="2" fontId="20" fillId="0" borderId="0" xfId="0" applyNumberFormat="1" applyFont="1" applyAlignment="1" applyProtection="1">
      <alignment horizontal="center" vertical="center" wrapText="1"/>
      <protection locked="0"/>
    </xf>
    <xf numFmtId="165" fontId="20" fillId="0" borderId="0" xfId="0" applyNumberFormat="1" applyFont="1" applyAlignment="1" applyProtection="1">
      <alignment horizontal="center" vertical="center" wrapText="1"/>
      <protection locked="0"/>
    </xf>
    <xf numFmtId="0" fontId="20" fillId="0" borderId="0" xfId="0" applyFont="1" applyAlignment="1" applyProtection="1">
      <alignment vertical="center" wrapText="1"/>
      <protection locked="0"/>
    </xf>
    <xf numFmtId="0" fontId="18" fillId="0" borderId="0" xfId="0" applyFont="1" applyAlignment="1" applyProtection="1">
      <alignment horizontal="center" vertical="center" wrapText="1"/>
      <protection locked="0"/>
    </xf>
    <xf numFmtId="2" fontId="18" fillId="0" borderId="0" xfId="0" applyNumberFormat="1" applyFont="1" applyAlignment="1" applyProtection="1">
      <alignment horizontal="center" vertical="center" wrapText="1"/>
      <protection locked="0"/>
    </xf>
    <xf numFmtId="165" fontId="18" fillId="0" borderId="0" xfId="0" applyNumberFormat="1" applyFont="1" applyAlignment="1" applyProtection="1">
      <alignment horizontal="center" vertical="center" wrapText="1"/>
      <protection locked="0"/>
    </xf>
    <xf numFmtId="0" fontId="23" fillId="7" borderId="1" xfId="0" applyFont="1" applyFill="1" applyBorder="1" applyAlignment="1" applyProtection="1">
      <alignment horizontal="center" vertical="center" wrapText="1"/>
      <protection locked="0"/>
    </xf>
    <xf numFmtId="0" fontId="25" fillId="7" borderId="1" xfId="0" applyFont="1" applyFill="1" applyBorder="1" applyAlignment="1" applyProtection="1">
      <alignment horizontal="center" vertical="center" wrapText="1"/>
      <protection locked="0"/>
    </xf>
    <xf numFmtId="0" fontId="26" fillId="0" borderId="1" xfId="0" applyFont="1" applyBorder="1" applyAlignment="1" applyProtection="1">
      <alignment horizontal="center" vertical="center"/>
      <protection locked="0"/>
    </xf>
    <xf numFmtId="0" fontId="27" fillId="0" borderId="1"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14" fontId="1" fillId="0" borderId="5" xfId="0" applyNumberFormat="1" applyFont="1" applyBorder="1" applyAlignment="1" applyProtection="1">
      <alignment horizontal="center" vertical="center"/>
      <protection locked="0"/>
    </xf>
    <xf numFmtId="0" fontId="1" fillId="0" borderId="5" xfId="0" applyFont="1" applyBorder="1" applyAlignment="1" applyProtection="1">
      <alignment horizontal="center" vertical="center" wrapText="1"/>
      <protection locked="0"/>
    </xf>
    <xf numFmtId="166" fontId="1" fillId="0" borderId="1" xfId="0" applyNumberFormat="1" applyFont="1" applyBorder="1" applyAlignment="1" applyProtection="1">
      <alignment horizontal="center" vertical="center"/>
      <protection locked="0"/>
    </xf>
    <xf numFmtId="0" fontId="1" fillId="6" borderId="5" xfId="0" applyFont="1" applyFill="1" applyBorder="1" applyAlignment="1" applyProtection="1">
      <alignment horizontal="center" vertical="center"/>
      <protection locked="0"/>
    </xf>
    <xf numFmtId="14" fontId="0" fillId="0" borderId="1" xfId="0" applyNumberFormat="1" applyBorder="1"/>
    <xf numFmtId="0" fontId="20" fillId="0" borderId="2" xfId="0" applyFont="1" applyBorder="1" applyAlignment="1" applyProtection="1">
      <alignment horizontal="center" vertical="center" wrapText="1"/>
      <protection locked="0"/>
    </xf>
    <xf numFmtId="0" fontId="20"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wrapText="1"/>
      <protection locked="0"/>
    </xf>
    <xf numFmtId="0" fontId="20" fillId="0" borderId="0" xfId="0" applyFont="1" applyAlignment="1" applyProtection="1">
      <alignment horizontal="left" vertical="center" wrapText="1"/>
      <protection locked="0"/>
    </xf>
    <xf numFmtId="0" fontId="23" fillId="7" borderId="1" xfId="0" applyFont="1" applyFill="1" applyBorder="1" applyAlignment="1" applyProtection="1">
      <alignment horizontal="center" vertical="center" wrapText="1"/>
      <protection locked="0"/>
    </xf>
    <xf numFmtId="0" fontId="23" fillId="7" borderId="1" xfId="0" applyFont="1" applyFill="1" applyBorder="1" applyAlignment="1" applyProtection="1">
      <alignment horizontal="center" vertical="center"/>
      <protection locked="0"/>
    </xf>
    <xf numFmtId="0" fontId="23" fillId="7" borderId="3" xfId="0" applyFont="1" applyFill="1" applyBorder="1" applyAlignment="1" applyProtection="1">
      <alignment horizontal="center" vertical="center" wrapText="1"/>
      <protection locked="0"/>
    </xf>
    <xf numFmtId="0" fontId="23" fillId="7" borderId="4" xfId="0" applyFont="1" applyFill="1" applyBorder="1" applyAlignment="1" applyProtection="1">
      <alignment horizontal="center" vertical="center" wrapText="1"/>
      <protection locked="0"/>
    </xf>
    <xf numFmtId="0" fontId="23" fillId="7" borderId="5" xfId="0" applyFont="1" applyFill="1" applyBorder="1" applyAlignment="1" applyProtection="1">
      <alignment horizontal="center" vertical="center" wrapText="1"/>
      <protection locked="0"/>
    </xf>
    <xf numFmtId="0" fontId="0" fillId="0" borderId="4"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24" fillId="7" borderId="1" xfId="0" applyFont="1" applyFill="1" applyBorder="1" applyAlignment="1" applyProtection="1">
      <alignment horizontal="center" vertical="center" wrapText="1"/>
      <protection locked="0"/>
    </xf>
    <xf numFmtId="2" fontId="23" fillId="7" borderId="7" xfId="0" applyNumberFormat="1" applyFont="1" applyFill="1" applyBorder="1" applyAlignment="1" applyProtection="1">
      <alignment horizontal="center" vertical="center" wrapText="1"/>
      <protection locked="0"/>
    </xf>
    <xf numFmtId="2" fontId="23" fillId="7" borderId="8" xfId="0" applyNumberFormat="1" applyFont="1" applyFill="1" applyBorder="1" applyAlignment="1" applyProtection="1">
      <alignment horizontal="center" vertical="center" wrapText="1"/>
      <protection locked="0"/>
    </xf>
    <xf numFmtId="2" fontId="23" fillId="7" borderId="9" xfId="0" applyNumberFormat="1" applyFont="1" applyFill="1" applyBorder="1" applyAlignment="1" applyProtection="1">
      <alignment horizontal="center" vertical="center" wrapText="1"/>
      <protection locked="0"/>
    </xf>
    <xf numFmtId="2" fontId="23" fillId="7" borderId="1" xfId="0" applyNumberFormat="1" applyFont="1" applyFill="1" applyBorder="1" applyAlignment="1" applyProtection="1">
      <alignment horizontal="center" vertical="center" wrapText="1"/>
      <protection locked="0"/>
    </xf>
    <xf numFmtId="2" fontId="23" fillId="7" borderId="4" xfId="0" applyNumberFormat="1" applyFont="1" applyFill="1" applyBorder="1" applyAlignment="1" applyProtection="1">
      <alignment horizontal="center" vertical="center" wrapText="1"/>
      <protection locked="0"/>
    </xf>
    <xf numFmtId="2" fontId="23" fillId="7" borderId="5" xfId="0" applyNumberFormat="1" applyFont="1" applyFill="1" applyBorder="1" applyAlignment="1" applyProtection="1">
      <alignment horizontal="center" vertical="center" wrapText="1"/>
      <protection locked="0"/>
    </xf>
    <xf numFmtId="165" fontId="23" fillId="7" borderId="3" xfId="0" applyNumberFormat="1" applyFont="1" applyFill="1" applyBorder="1" applyAlignment="1" applyProtection="1">
      <alignment horizontal="center" vertical="center" wrapText="1"/>
      <protection locked="0"/>
    </xf>
    <xf numFmtId="165" fontId="23" fillId="7" borderId="5" xfId="0" applyNumberFormat="1" applyFont="1" applyFill="1" applyBorder="1" applyAlignment="1" applyProtection="1">
      <alignment horizontal="center" vertical="center" wrapText="1"/>
      <protection locked="0"/>
    </xf>
    <xf numFmtId="0" fontId="23" fillId="7" borderId="10" xfId="0" applyFont="1" applyFill="1" applyBorder="1" applyAlignment="1" applyProtection="1">
      <alignment horizontal="center" vertical="center" wrapText="1"/>
      <protection locked="0"/>
    </xf>
    <xf numFmtId="0" fontId="23" fillId="7" borderId="6" xfId="0" applyFont="1" applyFill="1" applyBorder="1" applyAlignment="1" applyProtection="1">
      <alignment horizontal="center" vertical="center" wrapText="1"/>
      <protection locked="0"/>
    </xf>
    <xf numFmtId="0" fontId="23" fillId="7" borderId="11" xfId="0" applyFont="1" applyFill="1" applyBorder="1" applyAlignment="1" applyProtection="1">
      <alignment horizontal="center" vertical="center" wrapText="1"/>
      <protection locked="0"/>
    </xf>
    <xf numFmtId="0" fontId="23" fillId="7" borderId="12" xfId="0" applyFont="1" applyFill="1" applyBorder="1" applyAlignment="1" applyProtection="1">
      <alignment horizontal="center" vertical="center" wrapText="1"/>
      <protection locked="0"/>
    </xf>
    <xf numFmtId="0" fontId="23" fillId="7" borderId="13" xfId="0" applyFont="1" applyFill="1" applyBorder="1" applyAlignment="1" applyProtection="1">
      <alignment horizontal="center" vertical="center" wrapText="1"/>
      <protection locked="0"/>
    </xf>
    <xf numFmtId="0" fontId="23" fillId="7" borderId="14" xfId="0" applyFont="1" applyFill="1" applyBorder="1" applyAlignment="1" applyProtection="1">
      <alignment horizontal="center" vertical="center" wrapText="1"/>
      <protection locked="0"/>
    </xf>
    <xf numFmtId="0" fontId="25" fillId="7" borderId="1" xfId="0" applyFont="1" applyFill="1"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25" fillId="7" borderId="3" xfId="0" applyFont="1" applyFill="1" applyBorder="1" applyAlignment="1" applyProtection="1">
      <alignment horizontal="center" vertical="center" wrapText="1"/>
      <protection locked="0"/>
    </xf>
    <xf numFmtId="0" fontId="25" fillId="7" borderId="5" xfId="0" applyFont="1" applyFill="1" applyBorder="1" applyAlignment="1" applyProtection="1">
      <alignment horizontal="center" vertical="center" wrapText="1"/>
      <protection locked="0"/>
    </xf>
    <xf numFmtId="0" fontId="23" fillId="4" borderId="3" xfId="0" applyFont="1" applyFill="1" applyBorder="1" applyAlignment="1" applyProtection="1">
      <alignment horizontal="center" vertical="center" wrapText="1"/>
      <protection locked="0"/>
    </xf>
    <xf numFmtId="0" fontId="23" fillId="4" borderId="5"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7" fillId="0" borderId="6" xfId="0" applyFont="1" applyBorder="1" applyAlignment="1">
      <alignment horizontal="center" wrapText="1"/>
    </xf>
    <xf numFmtId="0" fontId="0" fillId="0" borderId="6" xfId="0" applyBorder="1" applyAlignment="1">
      <alignment horizontal="center" wrapText="1"/>
    </xf>
    <xf numFmtId="0" fontId="9" fillId="4"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9" fillId="4" borderId="3"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0" fillId="0" borderId="1" xfId="0" applyBorder="1" applyAlignment="1">
      <alignment horizontal="center" vertical="center"/>
    </xf>
    <xf numFmtId="0" fontId="8" fillId="0" borderId="1" xfId="0" applyFont="1"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0" fillId="4"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7" fillId="0" borderId="1" xfId="0" applyFont="1" applyBorder="1" applyAlignment="1">
      <alignment horizontal="center" wrapText="1"/>
    </xf>
    <xf numFmtId="0" fontId="6" fillId="3" borderId="1" xfId="0" applyFont="1" applyFill="1" applyBorder="1" applyAlignment="1">
      <alignment horizontal="left" vertical="center"/>
    </xf>
    <xf numFmtId="0" fontId="5" fillId="0" borderId="1" xfId="0" applyFont="1" applyBorder="1" applyAlignment="1">
      <alignment horizontal="left" vertical="center"/>
    </xf>
    <xf numFmtId="0" fontId="4" fillId="3" borderId="1" xfId="0" applyFont="1" applyFill="1" applyBorder="1" applyAlignment="1">
      <alignment horizontal="left" vertical="center"/>
    </xf>
    <xf numFmtId="0" fontId="4" fillId="2" borderId="1"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213911</xdr:colOff>
      <xdr:row>1</xdr:row>
      <xdr:rowOff>150423</xdr:rowOff>
    </xdr:from>
    <xdr:to>
      <xdr:col>1</xdr:col>
      <xdr:colOff>761999</xdr:colOff>
      <xdr:row>3</xdr:row>
      <xdr:rowOff>313267</xdr:rowOff>
    </xdr:to>
    <xdr:pic>
      <xdr:nvPicPr>
        <xdr:cNvPr id="2" name="Picture 1" descr="LOGO-ICBF">
          <a:extLst>
            <a:ext uri="{FF2B5EF4-FFF2-40B4-BE49-F238E27FC236}">
              <a16:creationId xmlns:a16="http://schemas.microsoft.com/office/drawing/2014/main" id="{00000000-0008-0000-0200-0000311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3911" y="321873"/>
          <a:ext cx="948138" cy="8486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171450</xdr:colOff>
      <xdr:row>0</xdr:row>
      <xdr:rowOff>95250</xdr:rowOff>
    </xdr:from>
    <xdr:to>
      <xdr:col>1</xdr:col>
      <xdr:colOff>571500</xdr:colOff>
      <xdr:row>2</xdr:row>
      <xdr:rowOff>285537</xdr:rowOff>
    </xdr:to>
    <xdr:pic>
      <xdr:nvPicPr>
        <xdr:cNvPr id="2" name="Picture 1" descr="LOGO-ICBF">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71450" y="95250"/>
          <a:ext cx="790575" cy="913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114300</xdr:colOff>
      <xdr:row>0</xdr:row>
      <xdr:rowOff>85725</xdr:rowOff>
    </xdr:from>
    <xdr:to>
      <xdr:col>0</xdr:col>
      <xdr:colOff>904875</xdr:colOff>
      <xdr:row>2</xdr:row>
      <xdr:rowOff>276012</xdr:rowOff>
    </xdr:to>
    <xdr:pic>
      <xdr:nvPicPr>
        <xdr:cNvPr id="2" name="Picture 1" descr="LOGO-ICBF">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14300" y="85725"/>
          <a:ext cx="790575" cy="913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202.0/AppData/Local/Microsoft/Windows/INetCache/IE/A0V7Z5O8/f3.lm2_.pp_formato_de_focalizacion_unidades_de_busqueda_activa_v3%20(1)%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gital consolidado"/>
      <sheetName val="LISTAS"/>
      <sheetName val="LISTAS_DEPENDIENTES"/>
      <sheetName val="Hogares"/>
      <sheetName val="Instructivo"/>
      <sheetName val="Hoja1"/>
      <sheetName val="Hoja2"/>
    </sheetNames>
    <sheetDataSet>
      <sheetData sheetId="0">
        <row r="1">
          <cell r="P1">
            <v>0</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517"/>
  <sheetViews>
    <sheetView tabSelected="1" topLeftCell="P1" zoomScaleNormal="100" workbookViewId="0">
      <selection activeCell="Q6" sqref="Q6:AE6"/>
    </sheetView>
  </sheetViews>
  <sheetFormatPr defaultColWidth="11" defaultRowHeight="15"/>
  <cols>
    <col min="5" max="5" width="28.125" bestFit="1" customWidth="1"/>
    <col min="6" max="6" width="19.25" bestFit="1" customWidth="1"/>
    <col min="7" max="7" width="52.625" bestFit="1" customWidth="1"/>
    <col min="8" max="8" width="10.375" customWidth="1"/>
    <col min="9" max="13" width="11.375" customWidth="1"/>
    <col min="14" max="14" width="13" customWidth="1"/>
    <col min="15" max="15" width="14.375" customWidth="1"/>
    <col min="18" max="18" width="13.875" bestFit="1" customWidth="1"/>
    <col min="19" max="19" width="14.25" bestFit="1" customWidth="1"/>
    <col min="20" max="20" width="15" bestFit="1" customWidth="1"/>
    <col min="22" max="22" width="33.125" bestFit="1" customWidth="1"/>
    <col min="25" max="25" width="13.75" bestFit="1" customWidth="1"/>
    <col min="29" max="29" width="47.625" bestFit="1" customWidth="1"/>
    <col min="39" max="39" width="30.25" customWidth="1"/>
    <col min="41" max="41" width="35.625" bestFit="1" customWidth="1"/>
    <col min="42" max="42" width="40.25" customWidth="1"/>
    <col min="43" max="43" width="14.25" customWidth="1"/>
    <col min="44" max="44" width="32.375" bestFit="1" customWidth="1"/>
  </cols>
  <sheetData>
    <row r="1" spans="1:52" s="28" customFormat="1" ht="14.1" customHeight="1">
      <c r="A1" s="118"/>
      <c r="B1" s="119"/>
      <c r="C1" s="119"/>
      <c r="D1" s="119"/>
      <c r="E1" s="119"/>
      <c r="F1" s="119"/>
      <c r="G1" s="119"/>
      <c r="H1" s="119"/>
      <c r="I1" s="119"/>
      <c r="J1" s="119"/>
      <c r="K1" s="119"/>
      <c r="L1" s="119"/>
      <c r="M1" s="119"/>
      <c r="N1" s="119"/>
      <c r="O1" s="119"/>
      <c r="P1" s="119"/>
      <c r="Q1" s="119"/>
      <c r="R1" s="119"/>
      <c r="S1" s="119"/>
      <c r="T1" s="119"/>
      <c r="U1" s="119"/>
      <c r="V1" s="119"/>
      <c r="W1" s="119"/>
      <c r="X1" s="119"/>
      <c r="Y1" s="119"/>
      <c r="Z1" s="119"/>
      <c r="AA1" s="119"/>
      <c r="AB1" s="119"/>
      <c r="AC1" s="119"/>
      <c r="AD1" s="119"/>
      <c r="AE1" s="119"/>
      <c r="AF1" s="119"/>
      <c r="AG1" s="119"/>
      <c r="AH1" s="119"/>
      <c r="AI1" s="119"/>
      <c r="AJ1" s="119"/>
      <c r="AK1" s="119"/>
      <c r="AL1" s="119"/>
      <c r="AM1" s="119"/>
      <c r="AN1" s="119"/>
      <c r="AO1" s="119"/>
      <c r="AP1" s="119"/>
      <c r="AQ1" s="119"/>
      <c r="AR1" s="119"/>
      <c r="AS1" s="119"/>
      <c r="AT1" s="119"/>
      <c r="AU1" s="119"/>
      <c r="AV1" s="119"/>
      <c r="AW1" s="119"/>
      <c r="AX1" s="119"/>
    </row>
    <row r="2" spans="1:52" s="99" customFormat="1" ht="27" customHeight="1">
      <c r="A2" s="120"/>
      <c r="B2" s="120"/>
      <c r="C2" s="120"/>
      <c r="D2" s="120"/>
      <c r="E2" s="120"/>
      <c r="F2" s="120"/>
      <c r="G2" s="120"/>
      <c r="H2" s="120"/>
      <c r="I2" s="120"/>
      <c r="J2" s="120"/>
      <c r="K2" s="120"/>
      <c r="L2" s="120"/>
      <c r="M2" s="120"/>
      <c r="N2" s="120"/>
      <c r="O2" s="120"/>
      <c r="P2" s="120"/>
      <c r="Q2" s="120"/>
      <c r="R2" s="120"/>
      <c r="S2" s="120"/>
      <c r="T2" s="120"/>
      <c r="U2" s="120"/>
      <c r="V2" s="120" t="s">
        <v>0</v>
      </c>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98" t="s">
        <v>1</v>
      </c>
      <c r="AY2" s="121">
        <v>43941</v>
      </c>
      <c r="AZ2" s="121"/>
    </row>
    <row r="3" spans="1:52" s="99" customFormat="1" ht="27" customHeight="1">
      <c r="A3" s="120"/>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00" t="s">
        <v>2</v>
      </c>
      <c r="AY3" s="120" t="s">
        <v>3</v>
      </c>
      <c r="AZ3" s="120"/>
    </row>
    <row r="4" spans="1:52" s="99" customFormat="1" ht="42" customHeight="1">
      <c r="A4" s="120"/>
      <c r="B4" s="120"/>
      <c r="C4" s="120"/>
      <c r="D4" s="120"/>
      <c r="E4" s="120"/>
      <c r="F4" s="120"/>
      <c r="G4" s="120"/>
      <c r="H4" s="120"/>
      <c r="I4" s="120"/>
      <c r="J4" s="120"/>
      <c r="K4" s="120"/>
      <c r="L4" s="120"/>
      <c r="M4" s="120"/>
      <c r="N4" s="120"/>
      <c r="O4" s="120"/>
      <c r="P4" s="120"/>
      <c r="Q4" s="120"/>
      <c r="R4" s="120"/>
      <c r="S4" s="120"/>
      <c r="T4" s="120"/>
      <c r="U4" s="120"/>
      <c r="V4" s="120"/>
      <c r="W4" s="120"/>
      <c r="X4" s="120"/>
      <c r="Y4" s="120"/>
      <c r="Z4" s="120"/>
      <c r="AA4" s="120"/>
      <c r="AB4" s="120"/>
      <c r="AC4" s="120"/>
      <c r="AD4" s="120"/>
      <c r="AE4" s="120"/>
      <c r="AF4" s="120"/>
      <c r="AG4" s="120"/>
      <c r="AH4" s="120"/>
      <c r="AI4" s="120"/>
      <c r="AJ4" s="120"/>
      <c r="AK4" s="120"/>
      <c r="AL4" s="120"/>
      <c r="AM4" s="120"/>
      <c r="AN4" s="120"/>
      <c r="AO4" s="120"/>
      <c r="AP4" s="120"/>
      <c r="AQ4" s="120"/>
      <c r="AR4" s="120"/>
      <c r="AS4" s="120"/>
      <c r="AT4" s="120"/>
      <c r="AU4" s="120"/>
      <c r="AV4" s="120"/>
      <c r="AW4" s="120"/>
      <c r="AX4" s="120" t="s">
        <v>4</v>
      </c>
      <c r="AY4" s="120"/>
      <c r="AZ4" s="120"/>
    </row>
    <row r="5" spans="1:52" s="28" customFormat="1" ht="15" customHeight="1">
      <c r="A5" s="101"/>
      <c r="B5" s="101"/>
      <c r="C5" s="101"/>
      <c r="D5" s="101"/>
      <c r="E5" s="101"/>
      <c r="F5" s="101"/>
      <c r="G5" s="101"/>
      <c r="H5" s="101"/>
      <c r="I5" s="101"/>
      <c r="J5" s="101"/>
      <c r="K5" s="101"/>
      <c r="L5" s="101"/>
      <c r="M5" s="101"/>
      <c r="N5" s="101"/>
      <c r="O5" s="101"/>
      <c r="P5" s="101"/>
      <c r="Q5" s="101"/>
      <c r="R5" s="101"/>
      <c r="S5" s="101"/>
      <c r="T5" s="101"/>
      <c r="U5" s="101"/>
      <c r="V5" s="101"/>
      <c r="W5" s="101"/>
      <c r="X5" s="101"/>
      <c r="Y5" s="101"/>
      <c r="Z5" s="101"/>
      <c r="AA5" s="102"/>
      <c r="AB5" s="102"/>
      <c r="AC5" s="102"/>
      <c r="AD5" s="102"/>
      <c r="AE5" s="103"/>
      <c r="AF5" s="101"/>
      <c r="AG5" s="101"/>
      <c r="AH5" s="101"/>
      <c r="AI5" s="101"/>
      <c r="AJ5" s="101"/>
      <c r="AK5" s="101"/>
      <c r="AL5" s="101"/>
      <c r="AM5" s="101"/>
      <c r="AN5" s="101"/>
      <c r="AO5" s="101"/>
      <c r="AP5" s="101"/>
      <c r="AQ5" s="101"/>
      <c r="AR5" s="101"/>
    </row>
    <row r="6" spans="1:52" s="28" customFormat="1" ht="15" customHeight="1">
      <c r="A6" s="101"/>
      <c r="B6" s="122" t="s">
        <v>5</v>
      </c>
      <c r="C6" s="122"/>
      <c r="D6" s="122"/>
      <c r="E6" s="122"/>
      <c r="F6" s="122"/>
      <c r="G6" s="122"/>
      <c r="H6" s="122"/>
      <c r="I6" s="122"/>
      <c r="J6" s="122"/>
      <c r="K6" s="122"/>
      <c r="L6" s="122"/>
      <c r="M6" s="122"/>
      <c r="N6" s="122"/>
      <c r="O6" s="122"/>
      <c r="P6" s="104"/>
      <c r="Q6" s="122" t="s">
        <v>6</v>
      </c>
      <c r="R6" s="122"/>
      <c r="S6" s="122"/>
      <c r="T6" s="122"/>
      <c r="U6" s="122"/>
      <c r="V6" s="122"/>
      <c r="W6" s="122"/>
      <c r="X6" s="122"/>
      <c r="Y6" s="122"/>
      <c r="Z6" s="122"/>
      <c r="AA6" s="122"/>
      <c r="AB6" s="122"/>
      <c r="AC6" s="122"/>
      <c r="AD6" s="122"/>
      <c r="AE6" s="122"/>
      <c r="AF6" s="101"/>
      <c r="AG6" s="101"/>
      <c r="AH6" s="101"/>
      <c r="AI6" s="101"/>
      <c r="AJ6" s="101"/>
      <c r="AK6" s="101"/>
      <c r="AL6" s="101"/>
      <c r="AM6" s="101"/>
      <c r="AN6" s="101"/>
      <c r="AO6" s="101"/>
      <c r="AP6" s="101"/>
      <c r="AQ6" s="101"/>
      <c r="AR6" s="101"/>
    </row>
    <row r="7" spans="1:52" s="28" customFormat="1" ht="19.5" customHeight="1">
      <c r="D7" s="28">
        <f>'[1]Digital consolidado'!P1</f>
        <v>0</v>
      </c>
      <c r="S7" s="105"/>
      <c r="T7" s="105"/>
      <c r="U7" s="105"/>
      <c r="V7" s="105"/>
      <c r="W7" s="105"/>
      <c r="X7" s="105"/>
      <c r="Y7" s="105"/>
      <c r="Z7" s="105"/>
      <c r="AA7" s="106"/>
      <c r="AB7" s="106"/>
      <c r="AC7" s="106"/>
      <c r="AD7" s="106"/>
      <c r="AE7" s="107"/>
      <c r="AF7" s="105"/>
      <c r="AG7" s="105"/>
      <c r="AH7" s="105"/>
      <c r="AI7" s="105"/>
      <c r="AJ7" s="105"/>
      <c r="AK7" s="105"/>
      <c r="AL7" s="105"/>
      <c r="AM7" s="105"/>
      <c r="AN7" s="105"/>
      <c r="AO7" s="105"/>
      <c r="AP7" s="105"/>
      <c r="AQ7" s="105"/>
      <c r="AR7" s="105"/>
      <c r="AS7" s="105"/>
      <c r="AT7" s="105"/>
      <c r="AU7" s="105"/>
      <c r="AV7" s="105"/>
      <c r="AW7" s="105"/>
      <c r="AX7" s="105"/>
      <c r="AY7" s="105"/>
      <c r="AZ7" s="105"/>
    </row>
    <row r="8" spans="1:52" s="6" customFormat="1" ht="54" customHeight="1">
      <c r="A8" s="123" t="s">
        <v>7</v>
      </c>
      <c r="B8" s="125" t="s">
        <v>8</v>
      </c>
      <c r="C8" s="125" t="s">
        <v>9</v>
      </c>
      <c r="D8" s="125" t="s">
        <v>10</v>
      </c>
      <c r="E8" s="123" t="s">
        <v>11</v>
      </c>
      <c r="F8" s="125" t="s">
        <v>12</v>
      </c>
      <c r="G8" s="125" t="s">
        <v>13</v>
      </c>
      <c r="H8" s="123" t="s">
        <v>14</v>
      </c>
      <c r="I8" s="123" t="s">
        <v>15</v>
      </c>
      <c r="J8" s="125" t="s">
        <v>16</v>
      </c>
      <c r="K8" s="123" t="s">
        <v>17</v>
      </c>
      <c r="L8" s="123" t="s">
        <v>18</v>
      </c>
      <c r="M8" s="125" t="s">
        <v>19</v>
      </c>
      <c r="N8" s="130" t="s">
        <v>20</v>
      </c>
      <c r="O8" s="130"/>
      <c r="P8" s="123" t="s">
        <v>21</v>
      </c>
      <c r="Q8" s="123"/>
      <c r="R8" s="123"/>
      <c r="S8" s="123"/>
      <c r="T8" s="125" t="s">
        <v>22</v>
      </c>
      <c r="U8" s="125" t="s">
        <v>23</v>
      </c>
      <c r="V8" s="123" t="s">
        <v>24</v>
      </c>
      <c r="W8" s="123" t="s">
        <v>25</v>
      </c>
      <c r="X8" s="123" t="s">
        <v>26</v>
      </c>
      <c r="Y8" s="123" t="s">
        <v>27</v>
      </c>
      <c r="Z8" s="108" t="s">
        <v>28</v>
      </c>
      <c r="AA8" s="131" t="s">
        <v>29</v>
      </c>
      <c r="AB8" s="132"/>
      <c r="AC8" s="133"/>
      <c r="AD8" s="131" t="s">
        <v>30</v>
      </c>
      <c r="AE8" s="132"/>
      <c r="AF8" s="123" t="s">
        <v>31</v>
      </c>
      <c r="AG8" s="125" t="s">
        <v>32</v>
      </c>
      <c r="AH8" s="139" t="s">
        <v>33</v>
      </c>
      <c r="AI8" s="140"/>
      <c r="AJ8" s="140"/>
      <c r="AK8" s="140"/>
      <c r="AL8" s="140"/>
      <c r="AM8" s="141"/>
      <c r="AN8" s="123" t="s">
        <v>34</v>
      </c>
      <c r="AO8" s="123" t="s">
        <v>35</v>
      </c>
      <c r="AP8" s="125" t="s">
        <v>36</v>
      </c>
      <c r="AQ8" s="125" t="s">
        <v>37</v>
      </c>
      <c r="AR8" s="125" t="s">
        <v>38</v>
      </c>
      <c r="AS8" s="123" t="s">
        <v>39</v>
      </c>
      <c r="AT8" s="123"/>
      <c r="AU8" s="123"/>
      <c r="AV8" s="123"/>
      <c r="AW8" s="123"/>
      <c r="AX8" s="123"/>
      <c r="AY8" s="123"/>
      <c r="AZ8" s="123"/>
    </row>
    <row r="9" spans="1:52" ht="33.75" customHeight="1">
      <c r="A9" s="124"/>
      <c r="B9" s="126"/>
      <c r="C9" s="126"/>
      <c r="D9" s="126"/>
      <c r="E9" s="124"/>
      <c r="F9" s="128"/>
      <c r="G9" s="128"/>
      <c r="H9" s="124"/>
      <c r="I9" s="124"/>
      <c r="J9" s="128"/>
      <c r="K9" s="124"/>
      <c r="L9" s="124"/>
      <c r="M9" s="128"/>
      <c r="N9" s="130"/>
      <c r="O9" s="130"/>
      <c r="P9" s="123"/>
      <c r="Q9" s="123"/>
      <c r="R9" s="123"/>
      <c r="S9" s="123"/>
      <c r="T9" s="126"/>
      <c r="U9" s="126"/>
      <c r="V9" s="123"/>
      <c r="W9" s="123"/>
      <c r="X9" s="123"/>
      <c r="Y9" s="123"/>
      <c r="Z9" s="123" t="s">
        <v>40</v>
      </c>
      <c r="AA9" s="134" t="s">
        <v>41</v>
      </c>
      <c r="AB9" s="134" t="s">
        <v>42</v>
      </c>
      <c r="AC9" s="134" t="s">
        <v>43</v>
      </c>
      <c r="AD9" s="135" t="s">
        <v>44</v>
      </c>
      <c r="AE9" s="137" t="s">
        <v>45</v>
      </c>
      <c r="AF9" s="123" t="s">
        <v>46</v>
      </c>
      <c r="AG9" s="126"/>
      <c r="AH9" s="142"/>
      <c r="AI9" s="143"/>
      <c r="AJ9" s="143"/>
      <c r="AK9" s="143"/>
      <c r="AL9" s="143"/>
      <c r="AM9" s="144"/>
      <c r="AN9" s="123" t="s">
        <v>46</v>
      </c>
      <c r="AO9" s="123"/>
      <c r="AP9" s="146"/>
      <c r="AQ9" s="146"/>
      <c r="AR9" s="146"/>
      <c r="AS9" s="145" t="s">
        <v>47</v>
      </c>
      <c r="AT9" s="148" t="s">
        <v>48</v>
      </c>
      <c r="AU9" s="148" t="s">
        <v>49</v>
      </c>
      <c r="AV9" s="145" t="s">
        <v>50</v>
      </c>
      <c r="AW9" s="148" t="s">
        <v>51</v>
      </c>
      <c r="AX9" s="150" t="s">
        <v>52</v>
      </c>
      <c r="AY9" s="150" t="s">
        <v>53</v>
      </c>
      <c r="AZ9" s="150" t="s">
        <v>54</v>
      </c>
    </row>
    <row r="10" spans="1:52" ht="77.25" customHeight="1">
      <c r="A10" s="124"/>
      <c r="B10" s="127"/>
      <c r="C10" s="127"/>
      <c r="D10" s="127"/>
      <c r="E10" s="124"/>
      <c r="F10" s="129"/>
      <c r="G10" s="129"/>
      <c r="H10" s="124"/>
      <c r="I10" s="124"/>
      <c r="J10" s="129"/>
      <c r="K10" s="124"/>
      <c r="L10" s="124"/>
      <c r="M10" s="129"/>
      <c r="N10" s="108" t="s">
        <v>55</v>
      </c>
      <c r="O10" s="108" t="s">
        <v>56</v>
      </c>
      <c r="P10" s="108" t="s">
        <v>57</v>
      </c>
      <c r="Q10" s="108" t="s">
        <v>58</v>
      </c>
      <c r="R10" s="108" t="s">
        <v>59</v>
      </c>
      <c r="S10" s="108" t="s">
        <v>60</v>
      </c>
      <c r="T10" s="127"/>
      <c r="U10" s="127"/>
      <c r="V10" s="123"/>
      <c r="W10" s="123"/>
      <c r="X10" s="123"/>
      <c r="Y10" s="123"/>
      <c r="Z10" s="123"/>
      <c r="AA10" s="134" t="s">
        <v>61</v>
      </c>
      <c r="AB10" s="134" t="s">
        <v>62</v>
      </c>
      <c r="AC10" s="134" t="s">
        <v>62</v>
      </c>
      <c r="AD10" s="136"/>
      <c r="AE10" s="138"/>
      <c r="AF10" s="123"/>
      <c r="AG10" s="127"/>
      <c r="AH10" s="108" t="s">
        <v>63</v>
      </c>
      <c r="AI10" s="109" t="s">
        <v>64</v>
      </c>
      <c r="AJ10" s="109" t="s">
        <v>65</v>
      </c>
      <c r="AK10" s="109" t="s">
        <v>66</v>
      </c>
      <c r="AL10" s="109" t="s">
        <v>67</v>
      </c>
      <c r="AM10" s="109" t="s">
        <v>68</v>
      </c>
      <c r="AN10" s="123"/>
      <c r="AO10" s="123"/>
      <c r="AP10" s="147"/>
      <c r="AQ10" s="147"/>
      <c r="AR10" s="147"/>
      <c r="AS10" s="145"/>
      <c r="AT10" s="149"/>
      <c r="AU10" s="147"/>
      <c r="AV10" s="145"/>
      <c r="AW10" s="149"/>
      <c r="AX10" s="151"/>
      <c r="AY10" s="151"/>
      <c r="AZ10" s="151"/>
    </row>
    <row r="11" spans="1:52" ht="23.25" customHeight="1">
      <c r="A11" s="30">
        <v>1</v>
      </c>
      <c r="B11" s="31">
        <v>45584</v>
      </c>
      <c r="C11" s="30" t="s">
        <v>69</v>
      </c>
      <c r="D11" s="30" t="s">
        <v>70</v>
      </c>
      <c r="E11" s="32" t="s">
        <v>71</v>
      </c>
      <c r="F11" s="30" t="s">
        <v>72</v>
      </c>
      <c r="G11" s="32" t="s">
        <v>73</v>
      </c>
      <c r="H11" s="33"/>
      <c r="I11" s="33"/>
      <c r="J11" s="33"/>
      <c r="K11" s="33"/>
      <c r="L11" s="33"/>
      <c r="M11" s="33"/>
      <c r="N11" s="35">
        <v>89140581</v>
      </c>
      <c r="O11" s="35">
        <v>744645837</v>
      </c>
      <c r="P11" s="36" t="s">
        <v>74</v>
      </c>
      <c r="Q11" s="36"/>
      <c r="R11" s="36" t="s">
        <v>75</v>
      </c>
      <c r="S11" s="36" t="s">
        <v>76</v>
      </c>
      <c r="T11" s="39" t="s">
        <v>77</v>
      </c>
      <c r="U11" s="30" t="s">
        <v>78</v>
      </c>
      <c r="V11" s="30" t="s">
        <v>79</v>
      </c>
      <c r="W11" s="30">
        <v>1051748700</v>
      </c>
      <c r="X11" s="30" t="s">
        <v>80</v>
      </c>
      <c r="Y11" s="30" t="s">
        <v>81</v>
      </c>
      <c r="Z11" s="31">
        <v>44923</v>
      </c>
      <c r="AA11" s="42">
        <f t="shared" ref="AA11" si="0">(B11-Z11)/365</f>
        <v>1.810958904109589</v>
      </c>
      <c r="AB11" s="42">
        <f t="shared" ref="AB11" si="1">(B11-Z11)/30</f>
        <v>22.033333333333335</v>
      </c>
      <c r="AC11" s="43" t="str">
        <f>+IF(Z11="","",IF(T11="","",IF(T11="Niño_niña",IF(AB11&gt;59,"Niño o niña mayor a 59 meses",""),IF(AA11&lt;14,"Mujer gestante menor de 14 años, activar ruta PARD",IF(AA11&gt;49,"Mujer gestante mayor de 49 años","")))))</f>
        <v/>
      </c>
      <c r="AD11" s="44" t="s">
        <v>82</v>
      </c>
      <c r="AE11" s="45">
        <v>14</v>
      </c>
      <c r="AF11" s="44"/>
      <c r="AG11" s="44" t="s">
        <v>82</v>
      </c>
      <c r="AH11" s="56"/>
      <c r="AI11" s="57">
        <v>10.199999999999999</v>
      </c>
      <c r="AJ11" s="57">
        <v>84</v>
      </c>
      <c r="AK11" s="58"/>
      <c r="AL11" s="59"/>
      <c r="AM11" s="46" t="s">
        <v>83</v>
      </c>
      <c r="AN11" s="60" t="str">
        <f>+IF(AM11="","",IF(AM11="Riesgo_de_desnutrición_aguda","SI",IF(AM11="Desnutrición_aguda_moderada","SI",IF(AM11="Desnutrición_aguda_severa","SI",IF(AM11="Bajo_peso_para_la_edad_gestacional","SI","NO")))))</f>
        <v>SI</v>
      </c>
      <c r="AO11" s="63" t="s">
        <v>84</v>
      </c>
      <c r="AP11" s="63"/>
      <c r="AQ11" s="30">
        <v>3124467284</v>
      </c>
      <c r="AR11" s="30" t="s">
        <v>85</v>
      </c>
      <c r="AS11" s="64" t="s">
        <v>86</v>
      </c>
      <c r="AT11" s="65">
        <v>45583</v>
      </c>
      <c r="AU11" s="65"/>
      <c r="AV11" s="66"/>
      <c r="AW11" s="74"/>
      <c r="AX11" s="75"/>
      <c r="AY11" s="76"/>
      <c r="AZ11" s="20"/>
    </row>
    <row r="12" spans="1:52" ht="23.25" customHeight="1">
      <c r="A12" s="34">
        <v>2</v>
      </c>
      <c r="B12" s="31">
        <v>45584</v>
      </c>
      <c r="C12" s="30" t="s">
        <v>69</v>
      </c>
      <c r="D12" s="30" t="s">
        <v>70</v>
      </c>
      <c r="E12" s="32" t="s">
        <v>71</v>
      </c>
      <c r="F12" s="30" t="s">
        <v>72</v>
      </c>
      <c r="G12" s="32" t="s">
        <v>73</v>
      </c>
      <c r="H12" s="33"/>
      <c r="I12" s="33"/>
      <c r="J12" s="33"/>
      <c r="K12" s="33"/>
      <c r="L12" s="33"/>
      <c r="M12" s="33"/>
      <c r="N12" s="35">
        <v>89140366</v>
      </c>
      <c r="O12" s="35">
        <v>744645190</v>
      </c>
      <c r="P12" s="36" t="s">
        <v>87</v>
      </c>
      <c r="Q12" s="36"/>
      <c r="R12" s="40" t="s">
        <v>88</v>
      </c>
      <c r="S12" s="40" t="s">
        <v>89</v>
      </c>
      <c r="T12" s="41" t="s">
        <v>77</v>
      </c>
      <c r="U12" s="30" t="s">
        <v>90</v>
      </c>
      <c r="V12" s="40" t="s">
        <v>79</v>
      </c>
      <c r="W12" s="30">
        <v>1049503524</v>
      </c>
      <c r="X12" s="30" t="s">
        <v>80</v>
      </c>
      <c r="Y12" s="30" t="s">
        <v>81</v>
      </c>
      <c r="Z12" s="31">
        <v>44616</v>
      </c>
      <c r="AA12" s="42">
        <f t="shared" ref="AA12" si="2">(B12-Z12)/365</f>
        <v>2.6520547945205482</v>
      </c>
      <c r="AB12" s="42">
        <f t="shared" ref="AB12" si="3">(B12-Z12)/30</f>
        <v>32.266666666666666</v>
      </c>
      <c r="AC12" s="43" t="str">
        <f t="shared" ref="AC12:AC75" si="4">+IF(Z12="","",IF(T12="","",IF(T12="Niño_niña",IF(AB12&gt;59,"Niño o niña mayor a 59 meses",""),IF(AA12&lt;14,"Mujer gestante menor de 14 años, activar ruta PARD",IF(AA12&gt;49,"Mujer gestante mayor de 49 años","")))))</f>
        <v/>
      </c>
      <c r="AD12" s="46" t="s">
        <v>82</v>
      </c>
      <c r="AE12" s="45">
        <v>14</v>
      </c>
      <c r="AF12" s="46"/>
      <c r="AG12" s="46"/>
      <c r="AH12" s="46"/>
      <c r="AI12" s="52">
        <v>10</v>
      </c>
      <c r="AJ12" s="52">
        <v>84</v>
      </c>
      <c r="AK12" s="58"/>
      <c r="AL12" s="47"/>
      <c r="AM12" s="44" t="s">
        <v>83</v>
      </c>
      <c r="AN12" s="60" t="str">
        <f>+IF(AM12="","",IF(AM12="Riesgo_de_desnutrición_aguda","SI",IF(AM12="Desnutrición_aguda_moderada","SI",IF(AM12="Desnutrición_aguda_severa","SI",IF(AM12="Bajo_peso_para_la_edad_gestacional","SI","NO")))))</f>
        <v>SI</v>
      </c>
      <c r="AO12" s="63" t="s">
        <v>91</v>
      </c>
      <c r="AP12" s="63" t="s">
        <v>92</v>
      </c>
      <c r="AQ12" s="30">
        <v>3042661419</v>
      </c>
      <c r="AR12" s="30" t="s">
        <v>93</v>
      </c>
      <c r="AS12" s="67" t="s">
        <v>86</v>
      </c>
      <c r="AT12" s="68">
        <v>45595</v>
      </c>
      <c r="AU12" s="67"/>
      <c r="AV12" s="69"/>
      <c r="AW12" s="49"/>
      <c r="AX12" s="75"/>
      <c r="AY12" s="49"/>
      <c r="AZ12" s="20"/>
    </row>
    <row r="13" spans="1:52" ht="23.25" customHeight="1">
      <c r="A13" s="34">
        <v>3</v>
      </c>
      <c r="B13" s="31">
        <v>45584</v>
      </c>
      <c r="C13" s="30" t="s">
        <v>69</v>
      </c>
      <c r="D13" s="30" t="s">
        <v>70</v>
      </c>
      <c r="E13" s="30" t="s">
        <v>94</v>
      </c>
      <c r="F13" s="30" t="s">
        <v>94</v>
      </c>
      <c r="G13" s="32" t="s">
        <v>73</v>
      </c>
      <c r="H13" s="33"/>
      <c r="I13" s="33"/>
      <c r="J13" s="33"/>
      <c r="K13" s="33"/>
      <c r="L13" s="33"/>
      <c r="M13" s="33"/>
      <c r="N13" s="35">
        <v>89182521</v>
      </c>
      <c r="O13" s="35">
        <v>744655312</v>
      </c>
      <c r="P13" s="36" t="s">
        <v>95</v>
      </c>
      <c r="Q13" s="36" t="s">
        <v>96</v>
      </c>
      <c r="R13" s="40" t="s">
        <v>97</v>
      </c>
      <c r="S13" s="40" t="s">
        <v>98</v>
      </c>
      <c r="T13" s="41" t="s">
        <v>99</v>
      </c>
      <c r="U13" s="30" t="s">
        <v>90</v>
      </c>
      <c r="V13" s="40" t="s">
        <v>100</v>
      </c>
      <c r="W13" s="30">
        <v>1049894975</v>
      </c>
      <c r="X13" s="30" t="s">
        <v>80</v>
      </c>
      <c r="Y13" s="30" t="s">
        <v>81</v>
      </c>
      <c r="Z13" s="31">
        <v>38657</v>
      </c>
      <c r="AA13" s="42">
        <f t="shared" ref="AA13:AA42" si="5">(B13-Z13)/365</f>
        <v>18.978082191780821</v>
      </c>
      <c r="AB13" s="42">
        <f t="shared" ref="AB13:AB42" si="6">(B13-Z13)/30</f>
        <v>230.9</v>
      </c>
      <c r="AC13" s="43" t="str">
        <f t="shared" si="4"/>
        <v/>
      </c>
      <c r="AD13" s="47"/>
      <c r="AE13" s="48"/>
      <c r="AF13" s="49"/>
      <c r="AG13" s="49"/>
      <c r="AH13" s="50"/>
      <c r="AI13" s="52">
        <v>41</v>
      </c>
      <c r="AJ13" s="52">
        <v>153</v>
      </c>
      <c r="AK13" s="61">
        <f>IFERROR(AI13/(AJ13*AJ13)*10000,"")</f>
        <v>17.514631124781065</v>
      </c>
      <c r="AL13" s="52">
        <v>4</v>
      </c>
      <c r="AM13" s="46" t="s">
        <v>101</v>
      </c>
      <c r="AN13" s="60" t="str">
        <f t="shared" ref="AN13:AN76" si="7">+IF(AM13="","",IF(AM13="Riesgo_de_desnutrición_aguda","SI",IF(AM13="Desnutrición_aguda_moderada","SI",IF(AM13="Desnutrición_aguda_severa","SI",IF(AM13="Bajo_peso_para_la_edad_gestacional","SI","NO")))))</f>
        <v>SI</v>
      </c>
      <c r="AO13" s="63" t="s">
        <v>84</v>
      </c>
      <c r="AP13" s="63"/>
      <c r="AQ13" s="30">
        <v>3117787545</v>
      </c>
      <c r="AR13" s="30" t="s">
        <v>102</v>
      </c>
      <c r="AS13" s="67" t="s">
        <v>86</v>
      </c>
      <c r="AT13" s="68">
        <v>45583</v>
      </c>
      <c r="AU13" s="67"/>
      <c r="AV13" s="69"/>
      <c r="AW13" s="49"/>
      <c r="AX13" s="75"/>
      <c r="AY13" s="49"/>
      <c r="AZ13" s="20"/>
    </row>
    <row r="14" spans="1:52" ht="23.25" customHeight="1">
      <c r="A14" s="30">
        <v>4</v>
      </c>
      <c r="B14" s="31">
        <v>45584</v>
      </c>
      <c r="C14" s="30" t="s">
        <v>69</v>
      </c>
      <c r="D14" s="30" t="s">
        <v>70</v>
      </c>
      <c r="E14" s="30" t="s">
        <v>103</v>
      </c>
      <c r="F14" s="30" t="s">
        <v>104</v>
      </c>
      <c r="G14" s="32" t="s">
        <v>73</v>
      </c>
      <c r="H14" s="33"/>
      <c r="I14" s="33"/>
      <c r="J14" s="33"/>
      <c r="K14" s="33"/>
      <c r="L14" s="33"/>
      <c r="M14" s="33"/>
      <c r="N14" s="35">
        <v>89116021</v>
      </c>
      <c r="O14" s="35">
        <v>744592471</v>
      </c>
      <c r="P14" s="36" t="s">
        <v>105</v>
      </c>
      <c r="Q14" s="36" t="s">
        <v>106</v>
      </c>
      <c r="R14" s="40" t="s">
        <v>107</v>
      </c>
      <c r="S14" s="40" t="s">
        <v>108</v>
      </c>
      <c r="T14" s="41" t="s">
        <v>77</v>
      </c>
      <c r="U14" s="30" t="s">
        <v>90</v>
      </c>
      <c r="V14" s="40" t="s">
        <v>79</v>
      </c>
      <c r="W14" s="30">
        <v>1250198095</v>
      </c>
      <c r="X14" s="30" t="s">
        <v>80</v>
      </c>
      <c r="Y14" s="30" t="s">
        <v>81</v>
      </c>
      <c r="Z14" s="31">
        <v>45140</v>
      </c>
      <c r="AA14" s="42">
        <f t="shared" si="5"/>
        <v>1.2164383561643837</v>
      </c>
      <c r="AB14" s="42">
        <f t="shared" si="6"/>
        <v>14.8</v>
      </c>
      <c r="AC14" s="43" t="str">
        <f t="shared" si="4"/>
        <v/>
      </c>
      <c r="AD14" s="44" t="s">
        <v>82</v>
      </c>
      <c r="AE14" s="45">
        <v>14.2</v>
      </c>
      <c r="AF14" s="50"/>
      <c r="AG14" s="50"/>
      <c r="AH14" s="50"/>
      <c r="AI14" s="52">
        <v>12.3</v>
      </c>
      <c r="AJ14" s="52">
        <v>76.5</v>
      </c>
      <c r="AK14" s="58"/>
      <c r="AL14" s="49"/>
      <c r="AM14" s="46" t="s">
        <v>109</v>
      </c>
      <c r="AN14" s="60" t="str">
        <f t="shared" si="7"/>
        <v>NO</v>
      </c>
      <c r="AO14" s="70"/>
      <c r="AP14" s="63" t="s">
        <v>92</v>
      </c>
      <c r="AQ14" s="30">
        <v>3103810869</v>
      </c>
      <c r="AR14" s="30" t="s">
        <v>110</v>
      </c>
      <c r="AS14" s="69"/>
      <c r="AT14" s="69"/>
      <c r="AU14" s="69"/>
      <c r="AV14" s="69"/>
      <c r="AW14" s="49"/>
      <c r="AX14" s="75"/>
      <c r="AY14" s="49"/>
      <c r="AZ14" s="20"/>
    </row>
    <row r="15" spans="1:52" ht="23.25" customHeight="1">
      <c r="A15" s="34">
        <v>5</v>
      </c>
      <c r="B15" s="31">
        <v>45584</v>
      </c>
      <c r="C15" s="30" t="s">
        <v>69</v>
      </c>
      <c r="D15" s="30" t="s">
        <v>70</v>
      </c>
      <c r="E15" s="30" t="s">
        <v>111</v>
      </c>
      <c r="F15" s="30" t="s">
        <v>112</v>
      </c>
      <c r="G15" s="32" t="s">
        <v>73</v>
      </c>
      <c r="H15" s="33"/>
      <c r="I15" s="33"/>
      <c r="J15" s="33"/>
      <c r="K15" s="33"/>
      <c r="L15" s="33"/>
      <c r="M15" s="33"/>
      <c r="N15" s="35">
        <v>89146421</v>
      </c>
      <c r="O15" s="35">
        <v>744628500</v>
      </c>
      <c r="P15" s="37" t="s">
        <v>113</v>
      </c>
      <c r="Q15" s="37" t="s">
        <v>114</v>
      </c>
      <c r="R15" s="40" t="s">
        <v>115</v>
      </c>
      <c r="S15" s="40" t="s">
        <v>116</v>
      </c>
      <c r="T15" s="41" t="s">
        <v>77</v>
      </c>
      <c r="U15" s="30" t="s">
        <v>90</v>
      </c>
      <c r="V15" s="40" t="s">
        <v>79</v>
      </c>
      <c r="W15" s="30">
        <v>1049503495</v>
      </c>
      <c r="X15" s="30" t="s">
        <v>80</v>
      </c>
      <c r="Y15" s="30" t="s">
        <v>81</v>
      </c>
      <c r="Z15" s="31">
        <v>44615</v>
      </c>
      <c r="AA15" s="42">
        <f t="shared" si="5"/>
        <v>2.6547945205479451</v>
      </c>
      <c r="AB15" s="42">
        <f t="shared" si="6"/>
        <v>32.299999999999997</v>
      </c>
      <c r="AC15" s="43" t="str">
        <f t="shared" si="4"/>
        <v/>
      </c>
      <c r="AD15" s="46" t="s">
        <v>82</v>
      </c>
      <c r="AE15" s="45">
        <v>14.5</v>
      </c>
      <c r="AF15" s="50"/>
      <c r="AG15" s="50"/>
      <c r="AH15" s="50"/>
      <c r="AI15" s="52">
        <v>13.1</v>
      </c>
      <c r="AJ15" s="52">
        <v>93</v>
      </c>
      <c r="AK15" s="58"/>
      <c r="AL15" s="49"/>
      <c r="AM15" s="46" t="s">
        <v>117</v>
      </c>
      <c r="AN15" s="60" t="str">
        <f t="shared" si="7"/>
        <v>NO</v>
      </c>
      <c r="AO15" s="70"/>
      <c r="AP15" s="63" t="s">
        <v>92</v>
      </c>
      <c r="AQ15" s="30">
        <v>3206463705</v>
      </c>
      <c r="AR15" s="30" t="s">
        <v>118</v>
      </c>
      <c r="AS15" s="69"/>
      <c r="AT15" s="69"/>
      <c r="AU15" s="69"/>
      <c r="AV15" s="69"/>
      <c r="AW15" s="49"/>
      <c r="AX15" s="75"/>
      <c r="AY15" s="49"/>
      <c r="AZ15" s="20"/>
    </row>
    <row r="16" spans="1:52" ht="23.25" customHeight="1">
      <c r="A16" s="30">
        <v>6</v>
      </c>
      <c r="B16" s="31">
        <v>45584</v>
      </c>
      <c r="C16" s="30" t="s">
        <v>69</v>
      </c>
      <c r="D16" s="30" t="s">
        <v>70</v>
      </c>
      <c r="E16" s="30" t="s">
        <v>119</v>
      </c>
      <c r="F16" s="30" t="s">
        <v>119</v>
      </c>
      <c r="G16" s="32" t="s">
        <v>73</v>
      </c>
      <c r="H16" s="33"/>
      <c r="I16" s="33"/>
      <c r="J16" s="33"/>
      <c r="K16" s="33"/>
      <c r="L16" s="33"/>
      <c r="M16" s="33"/>
      <c r="N16" s="35">
        <v>89147696</v>
      </c>
      <c r="O16" s="35">
        <v>744629053</v>
      </c>
      <c r="P16" s="36" t="s">
        <v>120</v>
      </c>
      <c r="Q16" s="36"/>
      <c r="R16" s="40" t="s">
        <v>121</v>
      </c>
      <c r="S16" s="40" t="s">
        <v>122</v>
      </c>
      <c r="T16" s="40" t="s">
        <v>77</v>
      </c>
      <c r="U16" s="30" t="s">
        <v>90</v>
      </c>
      <c r="V16" s="40" t="s">
        <v>79</v>
      </c>
      <c r="W16" s="30">
        <v>1051749240</v>
      </c>
      <c r="X16" s="30" t="s">
        <v>80</v>
      </c>
      <c r="Y16" s="30" t="s">
        <v>81</v>
      </c>
      <c r="Z16" s="31">
        <v>45412</v>
      </c>
      <c r="AA16" s="42">
        <f t="shared" si="5"/>
        <v>0.47123287671232877</v>
      </c>
      <c r="AB16" s="42">
        <f t="shared" si="6"/>
        <v>5.7333333333333334</v>
      </c>
      <c r="AC16" s="43" t="str">
        <f t="shared" si="4"/>
        <v/>
      </c>
      <c r="AD16" s="46" t="s">
        <v>82</v>
      </c>
      <c r="AE16" s="45">
        <v>14</v>
      </c>
      <c r="AF16" s="50"/>
      <c r="AG16" s="50"/>
      <c r="AH16" s="50"/>
      <c r="AI16" s="57">
        <v>6.5</v>
      </c>
      <c r="AJ16" s="57">
        <v>66</v>
      </c>
      <c r="AK16" s="58"/>
      <c r="AL16" s="49"/>
      <c r="AM16" s="46" t="s">
        <v>83</v>
      </c>
      <c r="AN16" s="60" t="str">
        <f t="shared" si="7"/>
        <v>SI</v>
      </c>
      <c r="AO16" s="63" t="s">
        <v>84</v>
      </c>
      <c r="AP16" s="63"/>
      <c r="AQ16" s="30">
        <v>3127728375</v>
      </c>
      <c r="AR16" s="30" t="s">
        <v>123</v>
      </c>
      <c r="AS16" s="67" t="s">
        <v>86</v>
      </c>
      <c r="AT16" s="68">
        <v>45583</v>
      </c>
      <c r="AU16" s="67"/>
      <c r="AV16" s="69"/>
      <c r="AW16" s="49"/>
      <c r="AX16" s="75"/>
      <c r="AY16" s="49"/>
      <c r="AZ16" s="20"/>
    </row>
    <row r="17" spans="1:52" ht="23.25" customHeight="1">
      <c r="A17" s="34">
        <v>7</v>
      </c>
      <c r="B17" s="31">
        <v>45584</v>
      </c>
      <c r="C17" s="30" t="s">
        <v>69</v>
      </c>
      <c r="D17" s="30" t="s">
        <v>70</v>
      </c>
      <c r="E17" s="30" t="s">
        <v>103</v>
      </c>
      <c r="F17" s="30" t="s">
        <v>104</v>
      </c>
      <c r="G17" s="32" t="s">
        <v>73</v>
      </c>
      <c r="H17" s="33"/>
      <c r="I17" s="33"/>
      <c r="J17" s="33"/>
      <c r="K17" s="33"/>
      <c r="L17" s="33"/>
      <c r="M17" s="33"/>
      <c r="N17" s="35">
        <v>89128508</v>
      </c>
      <c r="O17" s="35">
        <v>744609584</v>
      </c>
      <c r="P17" s="36" t="s">
        <v>124</v>
      </c>
      <c r="Q17" s="36"/>
      <c r="R17" s="40" t="s">
        <v>125</v>
      </c>
      <c r="S17" s="40" t="s">
        <v>126</v>
      </c>
      <c r="T17" s="41" t="s">
        <v>99</v>
      </c>
      <c r="U17" s="30" t="s">
        <v>90</v>
      </c>
      <c r="V17" s="40" t="s">
        <v>100</v>
      </c>
      <c r="W17" s="30">
        <v>1123890885</v>
      </c>
      <c r="X17" s="30" t="s">
        <v>80</v>
      </c>
      <c r="Y17" s="30" t="s">
        <v>81</v>
      </c>
      <c r="Z17" s="31">
        <v>38702</v>
      </c>
      <c r="AA17" s="42">
        <f t="shared" si="5"/>
        <v>18.854794520547944</v>
      </c>
      <c r="AB17" s="42">
        <f t="shared" si="6"/>
        <v>229.4</v>
      </c>
      <c r="AC17" s="43" t="str">
        <f t="shared" si="4"/>
        <v/>
      </c>
      <c r="AD17" s="47"/>
      <c r="AE17" s="48"/>
      <c r="AF17" s="49"/>
      <c r="AG17" s="49"/>
      <c r="AH17" s="50"/>
      <c r="AI17" s="57">
        <v>63.7</v>
      </c>
      <c r="AJ17" s="57">
        <v>170</v>
      </c>
      <c r="AK17" s="61">
        <f>IFERROR(AI17/(AJ17*AJ17)*10000,"")</f>
        <v>22.041522491349482</v>
      </c>
      <c r="AL17" s="52">
        <v>21</v>
      </c>
      <c r="AM17" s="46" t="s">
        <v>101</v>
      </c>
      <c r="AN17" s="60" t="str">
        <f t="shared" si="7"/>
        <v>SI</v>
      </c>
      <c r="AO17" s="63" t="s">
        <v>84</v>
      </c>
      <c r="AP17" s="63"/>
      <c r="AQ17" s="30">
        <v>3142716633</v>
      </c>
      <c r="AR17" s="30" t="s">
        <v>127</v>
      </c>
      <c r="AS17" s="67" t="s">
        <v>86</v>
      </c>
      <c r="AT17" s="68">
        <v>45583</v>
      </c>
      <c r="AU17" s="67"/>
      <c r="AV17" s="69"/>
      <c r="AW17" s="49"/>
      <c r="AX17" s="75"/>
      <c r="AY17" s="49"/>
      <c r="AZ17" s="20"/>
    </row>
    <row r="18" spans="1:52" ht="23.25" customHeight="1">
      <c r="A18" s="34">
        <v>8</v>
      </c>
      <c r="B18" s="31">
        <v>45584</v>
      </c>
      <c r="C18" s="30" t="s">
        <v>69</v>
      </c>
      <c r="D18" s="30" t="s">
        <v>70</v>
      </c>
      <c r="E18" s="30" t="s">
        <v>103</v>
      </c>
      <c r="F18" s="30" t="s">
        <v>104</v>
      </c>
      <c r="G18" s="32" t="s">
        <v>73</v>
      </c>
      <c r="H18" s="33"/>
      <c r="I18" s="33"/>
      <c r="J18" s="33"/>
      <c r="K18" s="33"/>
      <c r="L18" s="33"/>
      <c r="M18" s="33"/>
      <c r="N18" s="35">
        <v>89127912</v>
      </c>
      <c r="O18" s="35">
        <v>744608460</v>
      </c>
      <c r="P18" s="36" t="s">
        <v>128</v>
      </c>
      <c r="Q18" s="36"/>
      <c r="R18" s="40" t="s">
        <v>129</v>
      </c>
      <c r="S18" s="40" t="s">
        <v>125</v>
      </c>
      <c r="T18" s="40" t="s">
        <v>77</v>
      </c>
      <c r="U18" s="30" t="s">
        <v>78</v>
      </c>
      <c r="V18" s="40" t="s">
        <v>79</v>
      </c>
      <c r="W18" s="30">
        <v>1050743301</v>
      </c>
      <c r="X18" s="30" t="s">
        <v>80</v>
      </c>
      <c r="Y18" s="30" t="s">
        <v>81</v>
      </c>
      <c r="Z18" s="31">
        <v>44511</v>
      </c>
      <c r="AA18" s="42">
        <f t="shared" si="5"/>
        <v>2.9397260273972603</v>
      </c>
      <c r="AB18" s="42">
        <f t="shared" si="6"/>
        <v>35.766666666666666</v>
      </c>
      <c r="AC18" s="42" t="str">
        <f t="shared" si="4"/>
        <v/>
      </c>
      <c r="AD18" s="51"/>
      <c r="AE18" s="45">
        <v>14.2</v>
      </c>
      <c r="AF18" s="52"/>
      <c r="AG18" s="52"/>
      <c r="AH18" s="52"/>
      <c r="AI18" s="52">
        <v>12</v>
      </c>
      <c r="AJ18" s="52">
        <v>80</v>
      </c>
      <c r="AK18" s="62"/>
      <c r="AL18" s="55"/>
      <c r="AM18" s="51" t="s">
        <v>117</v>
      </c>
      <c r="AN18" s="60" t="str">
        <f t="shared" si="7"/>
        <v>NO</v>
      </c>
      <c r="AO18" s="33"/>
      <c r="AP18" s="30"/>
      <c r="AQ18" s="30">
        <v>3215441403</v>
      </c>
      <c r="AR18" s="30" t="s">
        <v>130</v>
      </c>
      <c r="AS18" s="71"/>
      <c r="AT18" s="71"/>
      <c r="AU18" s="71"/>
      <c r="AV18" s="71"/>
      <c r="AW18" s="55"/>
      <c r="AX18" s="34"/>
      <c r="AY18" s="55"/>
      <c r="AZ18" s="10"/>
    </row>
    <row r="19" spans="1:52" ht="23.25" customHeight="1">
      <c r="A19" s="30">
        <v>9</v>
      </c>
      <c r="B19" s="31">
        <v>45584</v>
      </c>
      <c r="C19" s="30" t="s">
        <v>69</v>
      </c>
      <c r="D19" s="30" t="s">
        <v>70</v>
      </c>
      <c r="E19" s="30" t="s">
        <v>119</v>
      </c>
      <c r="F19" s="30" t="s">
        <v>119</v>
      </c>
      <c r="G19" s="32" t="s">
        <v>73</v>
      </c>
      <c r="H19" s="33"/>
      <c r="I19" s="33"/>
      <c r="J19" s="33"/>
      <c r="K19" s="33"/>
      <c r="L19" s="33"/>
      <c r="M19" s="33"/>
      <c r="N19" s="35">
        <v>89120886</v>
      </c>
      <c r="O19" s="35">
        <v>744598392</v>
      </c>
      <c r="P19" s="36" t="s">
        <v>131</v>
      </c>
      <c r="Q19" s="36" t="s">
        <v>132</v>
      </c>
      <c r="R19" s="40" t="s">
        <v>133</v>
      </c>
      <c r="S19" s="40" t="s">
        <v>121</v>
      </c>
      <c r="T19" s="40" t="s">
        <v>77</v>
      </c>
      <c r="U19" s="30" t="s">
        <v>78</v>
      </c>
      <c r="V19" s="40" t="s">
        <v>79</v>
      </c>
      <c r="W19" s="30">
        <v>1049503735</v>
      </c>
      <c r="X19" s="30" t="s">
        <v>80</v>
      </c>
      <c r="Y19" s="30" t="s">
        <v>81</v>
      </c>
      <c r="Z19" s="31">
        <v>45079</v>
      </c>
      <c r="AA19" s="42">
        <f t="shared" si="5"/>
        <v>1.3835616438356164</v>
      </c>
      <c r="AB19" s="42">
        <f t="shared" si="6"/>
        <v>16.833333333333332</v>
      </c>
      <c r="AC19" s="42" t="str">
        <f t="shared" si="4"/>
        <v/>
      </c>
      <c r="AD19" s="51" t="s">
        <v>82</v>
      </c>
      <c r="AE19" s="45">
        <v>14</v>
      </c>
      <c r="AF19" s="52"/>
      <c r="AG19" s="52"/>
      <c r="AH19" s="52"/>
      <c r="AI19" s="57">
        <v>9.1</v>
      </c>
      <c r="AJ19" s="57">
        <v>78</v>
      </c>
      <c r="AK19" s="62"/>
      <c r="AL19" s="55"/>
      <c r="AM19" s="51" t="s">
        <v>83</v>
      </c>
      <c r="AN19" s="60" t="str">
        <f t="shared" si="7"/>
        <v>SI</v>
      </c>
      <c r="AO19" s="30" t="s">
        <v>84</v>
      </c>
      <c r="AP19" s="30"/>
      <c r="AQ19" s="30">
        <v>3162671758</v>
      </c>
      <c r="AR19" s="30" t="s">
        <v>134</v>
      </c>
      <c r="AS19" s="72" t="s">
        <v>86</v>
      </c>
      <c r="AT19" s="73">
        <v>45583</v>
      </c>
      <c r="AU19" s="72"/>
      <c r="AV19" s="71"/>
      <c r="AW19" s="55"/>
      <c r="AX19" s="34"/>
      <c r="AY19" s="55"/>
      <c r="AZ19" s="10"/>
    </row>
    <row r="20" spans="1:52" ht="23.25" customHeight="1">
      <c r="A20" s="34">
        <v>10</v>
      </c>
      <c r="B20" s="31">
        <v>45584</v>
      </c>
      <c r="C20" s="30" t="s">
        <v>69</v>
      </c>
      <c r="D20" s="30" t="s">
        <v>70</v>
      </c>
      <c r="E20" s="30" t="s">
        <v>119</v>
      </c>
      <c r="F20" s="30" t="s">
        <v>119</v>
      </c>
      <c r="G20" s="32" t="s">
        <v>73</v>
      </c>
      <c r="H20" s="33"/>
      <c r="I20" s="33"/>
      <c r="J20" s="33"/>
      <c r="K20" s="33"/>
      <c r="L20" s="33"/>
      <c r="M20" s="33"/>
      <c r="N20" s="35">
        <v>89116531</v>
      </c>
      <c r="O20" s="35">
        <v>744592112</v>
      </c>
      <c r="P20" s="36" t="s">
        <v>135</v>
      </c>
      <c r="Q20" s="36"/>
      <c r="R20" s="40" t="s">
        <v>136</v>
      </c>
      <c r="S20" s="40" t="s">
        <v>137</v>
      </c>
      <c r="T20" s="40" t="s">
        <v>77</v>
      </c>
      <c r="U20" s="30" t="s">
        <v>78</v>
      </c>
      <c r="V20" s="40" t="s">
        <v>79</v>
      </c>
      <c r="W20" s="30">
        <v>1051749098</v>
      </c>
      <c r="X20" s="30" t="s">
        <v>80</v>
      </c>
      <c r="Y20" s="30" t="s">
        <v>81</v>
      </c>
      <c r="Z20" s="31">
        <v>45351</v>
      </c>
      <c r="AA20" s="42">
        <f t="shared" si="5"/>
        <v>0.63835616438356169</v>
      </c>
      <c r="AB20" s="42">
        <f t="shared" si="6"/>
        <v>7.7666666666666666</v>
      </c>
      <c r="AC20" s="42" t="str">
        <f t="shared" si="4"/>
        <v/>
      </c>
      <c r="AD20" s="51" t="s">
        <v>82</v>
      </c>
      <c r="AE20" s="45">
        <v>16</v>
      </c>
      <c r="AF20" s="52"/>
      <c r="AG20" s="52"/>
      <c r="AH20" s="52"/>
      <c r="AI20" s="57">
        <v>7.3</v>
      </c>
      <c r="AJ20" s="57">
        <v>69</v>
      </c>
      <c r="AK20" s="62"/>
      <c r="AL20" s="55"/>
      <c r="AM20" s="51" t="s">
        <v>83</v>
      </c>
      <c r="AN20" s="60" t="str">
        <f t="shared" si="7"/>
        <v>SI</v>
      </c>
      <c r="AO20" s="30" t="s">
        <v>84</v>
      </c>
      <c r="AP20" s="30"/>
      <c r="AQ20" s="30">
        <v>3116990680</v>
      </c>
      <c r="AR20" s="30" t="s">
        <v>138</v>
      </c>
      <c r="AS20" s="72" t="s">
        <v>86</v>
      </c>
      <c r="AT20" s="73">
        <v>45583</v>
      </c>
      <c r="AU20" s="72"/>
      <c r="AV20" s="71"/>
      <c r="AW20" s="55"/>
      <c r="AX20" s="34"/>
      <c r="AY20" s="55"/>
      <c r="AZ20" s="10"/>
    </row>
    <row r="21" spans="1:52" ht="23.25" customHeight="1">
      <c r="A21" s="30">
        <v>11</v>
      </c>
      <c r="B21" s="31">
        <v>45584</v>
      </c>
      <c r="C21" s="30" t="s">
        <v>69</v>
      </c>
      <c r="D21" s="30" t="s">
        <v>70</v>
      </c>
      <c r="E21" s="30" t="s">
        <v>139</v>
      </c>
      <c r="F21" s="30" t="s">
        <v>140</v>
      </c>
      <c r="G21" s="32" t="s">
        <v>73</v>
      </c>
      <c r="H21" s="33"/>
      <c r="I21" s="33"/>
      <c r="J21" s="33"/>
      <c r="K21" s="33"/>
      <c r="L21" s="33"/>
      <c r="M21" s="33"/>
      <c r="N21" s="35">
        <v>89352557</v>
      </c>
      <c r="O21" s="35">
        <v>744391805</v>
      </c>
      <c r="P21" s="37" t="s">
        <v>141</v>
      </c>
      <c r="Q21" s="37" t="s">
        <v>142</v>
      </c>
      <c r="R21" s="40" t="s">
        <v>125</v>
      </c>
      <c r="S21" s="40" t="s">
        <v>143</v>
      </c>
      <c r="T21" s="40" t="s">
        <v>99</v>
      </c>
      <c r="U21" s="30" t="s">
        <v>90</v>
      </c>
      <c r="V21" s="40" t="s">
        <v>100</v>
      </c>
      <c r="W21" s="30">
        <v>1051746093</v>
      </c>
      <c r="X21" s="30" t="s">
        <v>80</v>
      </c>
      <c r="Y21" s="30" t="s">
        <v>81</v>
      </c>
      <c r="Z21" s="31">
        <v>35692</v>
      </c>
      <c r="AA21" s="42">
        <f t="shared" si="5"/>
        <v>27.101369863013698</v>
      </c>
      <c r="AB21" s="42">
        <f t="shared" si="6"/>
        <v>329.73333333333335</v>
      </c>
      <c r="AC21" s="42" t="str">
        <f t="shared" si="4"/>
        <v/>
      </c>
      <c r="AD21" s="53"/>
      <c r="AE21" s="54"/>
      <c r="AF21" s="55"/>
      <c r="AG21" s="55"/>
      <c r="AH21" s="52"/>
      <c r="AI21" s="52">
        <v>84.1</v>
      </c>
      <c r="AJ21" s="52">
        <v>160</v>
      </c>
      <c r="AK21" s="61">
        <f>IFERROR(AI21/(AJ21*AJ21)*10000,"")</f>
        <v>32.8515625</v>
      </c>
      <c r="AL21" s="52">
        <v>17</v>
      </c>
      <c r="AM21" s="51" t="s">
        <v>144</v>
      </c>
      <c r="AN21" s="60" t="str">
        <f t="shared" si="7"/>
        <v>NO</v>
      </c>
      <c r="AO21" s="33"/>
      <c r="AP21" s="30" t="s">
        <v>92</v>
      </c>
      <c r="AQ21" s="30">
        <v>3226709442</v>
      </c>
      <c r="AR21" s="30" t="s">
        <v>145</v>
      </c>
      <c r="AS21" s="71"/>
      <c r="AT21" s="71"/>
      <c r="AU21" s="71"/>
      <c r="AV21" s="71"/>
      <c r="AW21" s="55"/>
      <c r="AX21" s="34"/>
      <c r="AY21" s="55"/>
      <c r="AZ21" s="10"/>
    </row>
    <row r="22" spans="1:52" ht="23.25" customHeight="1">
      <c r="A22" s="34">
        <v>12</v>
      </c>
      <c r="B22" s="31">
        <v>45584</v>
      </c>
      <c r="C22" s="30" t="s">
        <v>69</v>
      </c>
      <c r="D22" s="30" t="s">
        <v>70</v>
      </c>
      <c r="E22" s="30" t="s">
        <v>139</v>
      </c>
      <c r="F22" s="30" t="s">
        <v>140</v>
      </c>
      <c r="G22" s="32" t="s">
        <v>73</v>
      </c>
      <c r="H22" s="30"/>
      <c r="I22" s="30"/>
      <c r="J22" s="30"/>
      <c r="K22" s="30"/>
      <c r="L22" s="30"/>
      <c r="M22" s="30"/>
      <c r="N22" s="35">
        <v>89351109</v>
      </c>
      <c r="O22" s="35">
        <v>744392033</v>
      </c>
      <c r="P22" s="37" t="s">
        <v>146</v>
      </c>
      <c r="Q22" s="37"/>
      <c r="R22" s="40" t="s">
        <v>125</v>
      </c>
      <c r="S22" s="40" t="s">
        <v>126</v>
      </c>
      <c r="T22" s="40" t="s">
        <v>77</v>
      </c>
      <c r="U22" s="30" t="s">
        <v>78</v>
      </c>
      <c r="V22" s="40" t="s">
        <v>79</v>
      </c>
      <c r="W22" s="30">
        <v>1049503795</v>
      </c>
      <c r="X22" s="30" t="s">
        <v>80</v>
      </c>
      <c r="Y22" s="30" t="s">
        <v>81</v>
      </c>
      <c r="Z22" s="31">
        <v>45194</v>
      </c>
      <c r="AA22" s="42">
        <f t="shared" si="5"/>
        <v>1.0684931506849316</v>
      </c>
      <c r="AB22" s="42">
        <f t="shared" si="6"/>
        <v>13</v>
      </c>
      <c r="AC22" s="42" t="str">
        <f t="shared" si="4"/>
        <v/>
      </c>
      <c r="AD22" s="51" t="s">
        <v>82</v>
      </c>
      <c r="AE22" s="45">
        <v>14</v>
      </c>
      <c r="AF22" s="52"/>
      <c r="AG22" s="52"/>
      <c r="AH22" s="52"/>
      <c r="AI22" s="52">
        <v>9</v>
      </c>
      <c r="AJ22" s="52">
        <v>74.400000000000006</v>
      </c>
      <c r="AK22" s="62"/>
      <c r="AL22" s="55"/>
      <c r="AM22" s="51" t="s">
        <v>117</v>
      </c>
      <c r="AN22" s="60" t="str">
        <f t="shared" si="7"/>
        <v>NO</v>
      </c>
      <c r="AO22" s="33"/>
      <c r="AP22" s="30" t="s">
        <v>92</v>
      </c>
      <c r="AQ22" s="30">
        <v>3145155461</v>
      </c>
      <c r="AR22" s="30" t="s">
        <v>147</v>
      </c>
      <c r="AS22" s="71"/>
      <c r="AT22" s="71"/>
      <c r="AU22" s="71"/>
      <c r="AV22" s="71"/>
      <c r="AW22" s="55"/>
      <c r="AX22" s="34"/>
      <c r="AY22" s="55"/>
      <c r="AZ22" s="10"/>
    </row>
    <row r="23" spans="1:52" ht="23.25" customHeight="1">
      <c r="A23" s="34">
        <v>13</v>
      </c>
      <c r="B23" s="31">
        <v>45584</v>
      </c>
      <c r="C23" s="30" t="s">
        <v>69</v>
      </c>
      <c r="D23" s="30" t="s">
        <v>70</v>
      </c>
      <c r="E23" s="30" t="s">
        <v>139</v>
      </c>
      <c r="F23" s="30" t="s">
        <v>148</v>
      </c>
      <c r="G23" s="32" t="s">
        <v>73</v>
      </c>
      <c r="H23" s="30"/>
      <c r="I23" s="30"/>
      <c r="J23" s="30"/>
      <c r="K23" s="30"/>
      <c r="L23" s="30"/>
      <c r="M23" s="30"/>
      <c r="N23" s="35">
        <v>89410206</v>
      </c>
      <c r="O23" s="35">
        <v>744419200</v>
      </c>
      <c r="P23" s="36" t="s">
        <v>149</v>
      </c>
      <c r="Q23" s="36" t="s">
        <v>150</v>
      </c>
      <c r="R23" s="40" t="s">
        <v>143</v>
      </c>
      <c r="S23" s="40" t="s">
        <v>151</v>
      </c>
      <c r="T23" s="40" t="s">
        <v>77</v>
      </c>
      <c r="U23" s="30" t="s">
        <v>78</v>
      </c>
      <c r="V23" s="40" t="s">
        <v>79</v>
      </c>
      <c r="W23" s="30">
        <v>1051748408</v>
      </c>
      <c r="X23" s="30" t="s">
        <v>80</v>
      </c>
      <c r="Y23" s="30" t="s">
        <v>81</v>
      </c>
      <c r="Z23" s="31">
        <v>44257</v>
      </c>
      <c r="AA23" s="42">
        <f t="shared" si="5"/>
        <v>3.6356164383561644</v>
      </c>
      <c r="AB23" s="42">
        <f t="shared" si="6"/>
        <v>44.233333333333334</v>
      </c>
      <c r="AC23" s="42" t="str">
        <f t="shared" si="4"/>
        <v/>
      </c>
      <c r="AD23" s="51" t="s">
        <v>82</v>
      </c>
      <c r="AE23" s="45">
        <v>14.5</v>
      </c>
      <c r="AF23" s="52"/>
      <c r="AG23" s="52"/>
      <c r="AH23" s="52"/>
      <c r="AI23" s="52">
        <v>15.8</v>
      </c>
      <c r="AJ23" s="52">
        <v>96</v>
      </c>
      <c r="AK23" s="62"/>
      <c r="AL23" s="55"/>
      <c r="AM23" s="51" t="s">
        <v>152</v>
      </c>
      <c r="AN23" s="60" t="str">
        <f t="shared" si="7"/>
        <v>NO</v>
      </c>
      <c r="AO23" s="33"/>
      <c r="AP23" s="30" t="s">
        <v>92</v>
      </c>
      <c r="AQ23" s="30">
        <v>3207588753</v>
      </c>
      <c r="AR23" s="30" t="s">
        <v>153</v>
      </c>
      <c r="AS23" s="71"/>
      <c r="AT23" s="71"/>
      <c r="AU23" s="71"/>
      <c r="AV23" s="71"/>
      <c r="AW23" s="55"/>
      <c r="AX23" s="34"/>
      <c r="AY23" s="55"/>
      <c r="AZ23" s="10"/>
    </row>
    <row r="24" spans="1:52" ht="23.25" customHeight="1">
      <c r="A24" s="30">
        <v>14</v>
      </c>
      <c r="B24" s="31">
        <v>45584</v>
      </c>
      <c r="C24" s="30" t="s">
        <v>69</v>
      </c>
      <c r="D24" s="30" t="s">
        <v>70</v>
      </c>
      <c r="E24" s="30" t="s">
        <v>154</v>
      </c>
      <c r="F24" s="30" t="s">
        <v>155</v>
      </c>
      <c r="G24" s="32" t="s">
        <v>73</v>
      </c>
      <c r="H24" s="30"/>
      <c r="I24" s="30"/>
      <c r="J24" s="30"/>
      <c r="K24" s="30"/>
      <c r="L24" s="30"/>
      <c r="M24" s="30"/>
      <c r="N24" s="35">
        <v>90025822</v>
      </c>
      <c r="O24" s="35">
        <v>745222358</v>
      </c>
      <c r="P24" s="36" t="s">
        <v>156</v>
      </c>
      <c r="Q24" s="36" t="s">
        <v>157</v>
      </c>
      <c r="R24" s="40" t="s">
        <v>158</v>
      </c>
      <c r="S24" s="40" t="s">
        <v>159</v>
      </c>
      <c r="T24" s="40" t="s">
        <v>99</v>
      </c>
      <c r="U24" s="30" t="s">
        <v>90</v>
      </c>
      <c r="V24" s="40" t="s">
        <v>160</v>
      </c>
      <c r="W24" s="30">
        <v>1051739783</v>
      </c>
      <c r="X24" s="30" t="s">
        <v>80</v>
      </c>
      <c r="Y24" s="30" t="s">
        <v>81</v>
      </c>
      <c r="Z24" s="31">
        <v>39401</v>
      </c>
      <c r="AA24" s="42">
        <f t="shared" si="5"/>
        <v>16.93972602739726</v>
      </c>
      <c r="AB24" s="42">
        <f t="shared" si="6"/>
        <v>206.1</v>
      </c>
      <c r="AC24" s="42" t="str">
        <f t="shared" si="4"/>
        <v/>
      </c>
      <c r="AD24" s="53"/>
      <c r="AE24" s="54"/>
      <c r="AF24" s="55"/>
      <c r="AG24" s="55"/>
      <c r="AH24" s="52"/>
      <c r="AI24" s="57">
        <v>60.2</v>
      </c>
      <c r="AJ24" s="57">
        <v>145</v>
      </c>
      <c r="AK24" s="61">
        <f>IFERROR(AI24/(AJ24*AJ24)*10000,"")</f>
        <v>28.632580261593343</v>
      </c>
      <c r="AL24" s="52">
        <v>24</v>
      </c>
      <c r="AM24" s="51" t="s">
        <v>161</v>
      </c>
      <c r="AN24" s="60" t="str">
        <f t="shared" si="7"/>
        <v>NO</v>
      </c>
      <c r="AO24" s="33"/>
      <c r="AP24" s="30" t="s">
        <v>162</v>
      </c>
      <c r="AQ24" s="30">
        <v>3146939953</v>
      </c>
      <c r="AR24" s="30" t="s">
        <v>163</v>
      </c>
      <c r="AS24" s="71"/>
      <c r="AT24" s="71"/>
      <c r="AU24" s="71"/>
      <c r="AV24" s="71"/>
      <c r="AW24" s="55"/>
      <c r="AX24" s="34"/>
      <c r="AY24" s="55"/>
      <c r="AZ24" s="10"/>
    </row>
    <row r="25" spans="1:52" ht="23.25" customHeight="1">
      <c r="A25" s="34">
        <v>15</v>
      </c>
      <c r="B25" s="31">
        <v>45584</v>
      </c>
      <c r="C25" s="30" t="s">
        <v>69</v>
      </c>
      <c r="D25" s="30" t="s">
        <v>70</v>
      </c>
      <c r="E25" s="30" t="s">
        <v>154</v>
      </c>
      <c r="F25" s="30" t="s">
        <v>155</v>
      </c>
      <c r="G25" s="32" t="s">
        <v>73</v>
      </c>
      <c r="H25" s="30"/>
      <c r="I25" s="30"/>
      <c r="J25" s="30"/>
      <c r="K25" s="30"/>
      <c r="L25" s="30"/>
      <c r="M25" s="30"/>
      <c r="N25" s="35">
        <v>90024319</v>
      </c>
      <c r="O25" s="35">
        <v>745225322</v>
      </c>
      <c r="P25" s="36" t="s">
        <v>164</v>
      </c>
      <c r="Q25" s="36" t="s">
        <v>132</v>
      </c>
      <c r="R25" s="40" t="s">
        <v>165</v>
      </c>
      <c r="S25" s="40" t="s">
        <v>166</v>
      </c>
      <c r="T25" s="40" t="s">
        <v>77</v>
      </c>
      <c r="U25" s="30" t="s">
        <v>78</v>
      </c>
      <c r="V25" s="40" t="s">
        <v>79</v>
      </c>
      <c r="W25" s="30">
        <v>1104389298</v>
      </c>
      <c r="X25" s="30" t="s">
        <v>80</v>
      </c>
      <c r="Y25" s="30" t="s">
        <v>167</v>
      </c>
      <c r="Z25" s="31">
        <v>45373</v>
      </c>
      <c r="AA25" s="42">
        <f t="shared" si="5"/>
        <v>0.57808219178082187</v>
      </c>
      <c r="AB25" s="42">
        <f t="shared" si="6"/>
        <v>7.0333333333333332</v>
      </c>
      <c r="AC25" s="42" t="str">
        <f t="shared" si="4"/>
        <v/>
      </c>
      <c r="AD25" s="51" t="s">
        <v>82</v>
      </c>
      <c r="AE25" s="45">
        <v>13.5</v>
      </c>
      <c r="AF25" s="52"/>
      <c r="AG25" s="52"/>
      <c r="AH25" s="52"/>
      <c r="AI25" s="52">
        <v>8.6</v>
      </c>
      <c r="AJ25" s="52">
        <v>64.5</v>
      </c>
      <c r="AK25" s="62"/>
      <c r="AL25" s="55"/>
      <c r="AM25" s="60" t="s">
        <v>109</v>
      </c>
      <c r="AN25" s="60" t="str">
        <f t="shared" si="7"/>
        <v>NO</v>
      </c>
      <c r="AO25" s="33"/>
      <c r="AP25" s="30"/>
      <c r="AQ25" s="30">
        <v>3107310858</v>
      </c>
      <c r="AR25" s="30" t="s">
        <v>168</v>
      </c>
      <c r="AS25" s="71"/>
      <c r="AT25" s="71"/>
      <c r="AU25" s="71"/>
      <c r="AV25" s="71"/>
      <c r="AW25" s="55"/>
      <c r="AX25" s="34"/>
      <c r="AY25" s="55"/>
      <c r="AZ25" s="10"/>
    </row>
    <row r="26" spans="1:52" ht="23.25" customHeight="1">
      <c r="A26" s="30">
        <v>16</v>
      </c>
      <c r="B26" s="31">
        <v>45584</v>
      </c>
      <c r="C26" s="30" t="s">
        <v>69</v>
      </c>
      <c r="D26" s="30" t="s">
        <v>70</v>
      </c>
      <c r="E26" s="30" t="s">
        <v>119</v>
      </c>
      <c r="F26" s="30" t="s">
        <v>119</v>
      </c>
      <c r="G26" s="32" t="s">
        <v>73</v>
      </c>
      <c r="H26" s="33"/>
      <c r="I26" s="33"/>
      <c r="J26" s="33"/>
      <c r="K26" s="33"/>
      <c r="L26" s="33"/>
      <c r="M26" s="33"/>
      <c r="N26" s="35">
        <v>90022100</v>
      </c>
      <c r="O26" s="35">
        <v>745231082</v>
      </c>
      <c r="P26" s="36" t="s">
        <v>169</v>
      </c>
      <c r="Q26" s="36" t="s">
        <v>170</v>
      </c>
      <c r="R26" s="40" t="s">
        <v>121</v>
      </c>
      <c r="S26" s="40" t="s">
        <v>171</v>
      </c>
      <c r="T26" s="40" t="s">
        <v>77</v>
      </c>
      <c r="U26" s="30" t="s">
        <v>78</v>
      </c>
      <c r="V26" s="40" t="s">
        <v>79</v>
      </c>
      <c r="W26" s="30">
        <v>1051748819</v>
      </c>
      <c r="X26" s="30" t="s">
        <v>80</v>
      </c>
      <c r="Y26" s="30" t="s">
        <v>81</v>
      </c>
      <c r="Z26" s="31">
        <v>45018</v>
      </c>
      <c r="AA26" s="42">
        <f t="shared" si="5"/>
        <v>1.5506849315068494</v>
      </c>
      <c r="AB26" s="42">
        <f t="shared" si="6"/>
        <v>18.866666666666667</v>
      </c>
      <c r="AC26" s="42" t="str">
        <f t="shared" si="4"/>
        <v/>
      </c>
      <c r="AD26" s="51" t="s">
        <v>82</v>
      </c>
      <c r="AE26" s="45">
        <v>14.9</v>
      </c>
      <c r="AF26" s="52"/>
      <c r="AG26" s="52"/>
      <c r="AH26" s="52"/>
      <c r="AI26" s="57">
        <v>9.6999999999999993</v>
      </c>
      <c r="AJ26" s="57">
        <v>81</v>
      </c>
      <c r="AK26" s="62"/>
      <c r="AL26" s="55"/>
      <c r="AM26" s="51" t="s">
        <v>83</v>
      </c>
      <c r="AN26" s="60" t="str">
        <f t="shared" si="7"/>
        <v>SI</v>
      </c>
      <c r="AO26" s="30" t="s">
        <v>84</v>
      </c>
      <c r="AP26" s="30" t="s">
        <v>162</v>
      </c>
      <c r="AQ26" s="30">
        <v>3132440074</v>
      </c>
      <c r="AR26" s="30" t="s">
        <v>172</v>
      </c>
      <c r="AS26" s="72" t="s">
        <v>86</v>
      </c>
      <c r="AT26" s="73">
        <v>45583</v>
      </c>
      <c r="AU26" s="72"/>
      <c r="AV26" s="71"/>
      <c r="AW26" s="55"/>
      <c r="AX26" s="34"/>
      <c r="AY26" s="55"/>
      <c r="AZ26" s="10"/>
    </row>
    <row r="27" spans="1:52" ht="23.25" customHeight="1">
      <c r="A27" s="34">
        <v>17</v>
      </c>
      <c r="B27" s="31">
        <v>45584</v>
      </c>
      <c r="C27" s="30" t="s">
        <v>69</v>
      </c>
      <c r="D27" s="30" t="s">
        <v>70</v>
      </c>
      <c r="E27" s="30" t="s">
        <v>70</v>
      </c>
      <c r="F27" s="30" t="s">
        <v>104</v>
      </c>
      <c r="G27" s="32" t="s">
        <v>73</v>
      </c>
      <c r="H27" s="30"/>
      <c r="I27" s="30"/>
      <c r="J27" s="30"/>
      <c r="K27" s="30"/>
      <c r="L27" s="30"/>
      <c r="M27" s="30"/>
      <c r="N27" s="35">
        <v>3913246</v>
      </c>
      <c r="O27" s="35">
        <v>74460935</v>
      </c>
      <c r="P27" s="36" t="s">
        <v>173</v>
      </c>
      <c r="Q27" s="36" t="s">
        <v>174</v>
      </c>
      <c r="R27" s="40" t="s">
        <v>175</v>
      </c>
      <c r="S27" s="40" t="s">
        <v>89</v>
      </c>
      <c r="T27" s="40" t="s">
        <v>77</v>
      </c>
      <c r="U27" s="30" t="s">
        <v>90</v>
      </c>
      <c r="V27" s="40" t="s">
        <v>79</v>
      </c>
      <c r="W27" s="30">
        <v>1049503389</v>
      </c>
      <c r="X27" s="30" t="s">
        <v>80</v>
      </c>
      <c r="Y27" s="30" t="s">
        <v>81</v>
      </c>
      <c r="Z27" s="31">
        <v>44546</v>
      </c>
      <c r="AA27" s="42">
        <f t="shared" si="5"/>
        <v>2.8438356164383563</v>
      </c>
      <c r="AB27" s="42">
        <f t="shared" si="6"/>
        <v>34.6</v>
      </c>
      <c r="AC27" s="42" t="str">
        <f t="shared" si="4"/>
        <v/>
      </c>
      <c r="AD27" s="51" t="s">
        <v>82</v>
      </c>
      <c r="AE27" s="45">
        <v>15</v>
      </c>
      <c r="AF27" s="52"/>
      <c r="AG27" s="52"/>
      <c r="AH27" s="52"/>
      <c r="AI27" s="52">
        <v>12.8</v>
      </c>
      <c r="AJ27" s="52">
        <v>88</v>
      </c>
      <c r="AK27" s="62"/>
      <c r="AL27" s="55"/>
      <c r="AM27" s="51" t="s">
        <v>117</v>
      </c>
      <c r="AN27" s="60" t="str">
        <f t="shared" si="7"/>
        <v>NO</v>
      </c>
      <c r="AO27" s="33"/>
      <c r="AP27" s="30" t="s">
        <v>92</v>
      </c>
      <c r="AQ27" s="30">
        <v>3175794843</v>
      </c>
      <c r="AR27" s="30" t="s">
        <v>176</v>
      </c>
      <c r="AS27" s="71"/>
      <c r="AT27" s="71"/>
      <c r="AU27" s="71"/>
      <c r="AV27" s="71"/>
      <c r="AW27" s="55"/>
      <c r="AX27" s="34"/>
      <c r="AY27" s="55"/>
      <c r="AZ27" s="10"/>
    </row>
    <row r="28" spans="1:52" ht="23.25" customHeight="1">
      <c r="A28" s="34">
        <v>18</v>
      </c>
      <c r="B28" s="31">
        <v>45584</v>
      </c>
      <c r="C28" s="30" t="s">
        <v>69</v>
      </c>
      <c r="D28" s="30" t="s">
        <v>70</v>
      </c>
      <c r="E28" s="30" t="s">
        <v>70</v>
      </c>
      <c r="F28" s="30" t="s">
        <v>104</v>
      </c>
      <c r="G28" s="32" t="s">
        <v>73</v>
      </c>
      <c r="H28" s="30"/>
      <c r="I28" s="30"/>
      <c r="J28" s="30"/>
      <c r="K28" s="30"/>
      <c r="L28" s="30"/>
      <c r="M28" s="30"/>
      <c r="N28" s="35">
        <v>3914265</v>
      </c>
      <c r="O28" s="35">
        <v>74468020</v>
      </c>
      <c r="P28" s="36" t="s">
        <v>177</v>
      </c>
      <c r="Q28" s="37" t="s">
        <v>132</v>
      </c>
      <c r="R28" s="40" t="s">
        <v>178</v>
      </c>
      <c r="S28" s="40" t="s">
        <v>125</v>
      </c>
      <c r="T28" s="40" t="s">
        <v>77</v>
      </c>
      <c r="U28" s="30" t="s">
        <v>78</v>
      </c>
      <c r="V28" s="40" t="s">
        <v>79</v>
      </c>
      <c r="W28" s="30">
        <v>1201285009</v>
      </c>
      <c r="X28" s="30" t="s">
        <v>80</v>
      </c>
      <c r="Y28" s="30" t="s">
        <v>179</v>
      </c>
      <c r="Z28" s="31">
        <v>44192</v>
      </c>
      <c r="AA28" s="42">
        <f t="shared" si="5"/>
        <v>3.8136986301369862</v>
      </c>
      <c r="AB28" s="42">
        <f t="shared" si="6"/>
        <v>46.4</v>
      </c>
      <c r="AC28" s="42" t="str">
        <f t="shared" si="4"/>
        <v/>
      </c>
      <c r="AD28" s="51" t="s">
        <v>82</v>
      </c>
      <c r="AE28" s="45">
        <v>15.5</v>
      </c>
      <c r="AF28" s="52"/>
      <c r="AG28" s="52"/>
      <c r="AH28" s="52"/>
      <c r="AI28" s="57">
        <v>13</v>
      </c>
      <c r="AJ28" s="57">
        <v>97</v>
      </c>
      <c r="AK28" s="61"/>
      <c r="AL28" s="52"/>
      <c r="AM28" s="51" t="s">
        <v>83</v>
      </c>
      <c r="AN28" s="60" t="str">
        <f t="shared" si="7"/>
        <v>SI</v>
      </c>
      <c r="AO28" s="30" t="s">
        <v>84</v>
      </c>
      <c r="AP28" s="30" t="s">
        <v>162</v>
      </c>
      <c r="AQ28" s="30">
        <v>3146132874</v>
      </c>
      <c r="AR28" s="30" t="s">
        <v>180</v>
      </c>
      <c r="AS28" s="72" t="s">
        <v>86</v>
      </c>
      <c r="AT28" s="73">
        <v>45583</v>
      </c>
      <c r="AU28" s="72"/>
      <c r="AV28" s="71"/>
      <c r="AW28" s="55"/>
      <c r="AX28" s="34"/>
      <c r="AY28" s="55"/>
      <c r="AZ28" s="10"/>
    </row>
    <row r="29" spans="1:52" ht="23.25" customHeight="1">
      <c r="A29" s="30">
        <v>19</v>
      </c>
      <c r="B29" s="31">
        <v>45584</v>
      </c>
      <c r="C29" s="30" t="s">
        <v>69</v>
      </c>
      <c r="D29" s="30" t="s">
        <v>70</v>
      </c>
      <c r="E29" s="30" t="s">
        <v>70</v>
      </c>
      <c r="F29" s="30" t="s">
        <v>104</v>
      </c>
      <c r="G29" s="32" t="s">
        <v>73</v>
      </c>
      <c r="H29" s="30"/>
      <c r="I29" s="30"/>
      <c r="J29" s="30"/>
      <c r="K29" s="30"/>
      <c r="L29" s="30"/>
      <c r="M29" s="30"/>
      <c r="N29" s="35">
        <v>3914268</v>
      </c>
      <c r="O29" s="35">
        <v>74468022</v>
      </c>
      <c r="P29" s="37" t="s">
        <v>181</v>
      </c>
      <c r="Q29" s="37"/>
      <c r="R29" s="40" t="s">
        <v>182</v>
      </c>
      <c r="S29" s="40" t="s">
        <v>183</v>
      </c>
      <c r="T29" s="40" t="s">
        <v>77</v>
      </c>
      <c r="U29" s="30" t="s">
        <v>90</v>
      </c>
      <c r="V29" s="40" t="s">
        <v>79</v>
      </c>
      <c r="W29" s="30">
        <v>1051748977</v>
      </c>
      <c r="X29" s="30" t="s">
        <v>80</v>
      </c>
      <c r="Y29" s="30" t="s">
        <v>81</v>
      </c>
      <c r="Z29" s="31">
        <v>45248</v>
      </c>
      <c r="AA29" s="42">
        <f t="shared" si="5"/>
        <v>0.92054794520547945</v>
      </c>
      <c r="AB29" s="42">
        <f t="shared" si="6"/>
        <v>11.2</v>
      </c>
      <c r="AC29" s="42" t="str">
        <f t="shared" si="4"/>
        <v/>
      </c>
      <c r="AD29" s="51" t="s">
        <v>82</v>
      </c>
      <c r="AE29" s="45">
        <v>16</v>
      </c>
      <c r="AF29" s="52"/>
      <c r="AG29" s="52"/>
      <c r="AH29" s="52"/>
      <c r="AI29" s="52">
        <v>8.9</v>
      </c>
      <c r="AJ29" s="52">
        <v>73</v>
      </c>
      <c r="AK29" s="61"/>
      <c r="AL29" s="52"/>
      <c r="AM29" s="51" t="s">
        <v>117</v>
      </c>
      <c r="AN29" s="60" t="str">
        <f t="shared" si="7"/>
        <v>NO</v>
      </c>
      <c r="AO29" s="33"/>
      <c r="AP29" s="30" t="s">
        <v>92</v>
      </c>
      <c r="AQ29" s="30">
        <v>3217120677</v>
      </c>
      <c r="AR29" s="30" t="s">
        <v>184</v>
      </c>
      <c r="AS29" s="71"/>
      <c r="AT29" s="71"/>
      <c r="AU29" s="71"/>
      <c r="AV29" s="71"/>
      <c r="AW29" s="55"/>
      <c r="AX29" s="34"/>
      <c r="AY29" s="55"/>
      <c r="AZ29" s="10"/>
    </row>
    <row r="30" spans="1:52" ht="23.25" customHeight="1">
      <c r="A30" s="34">
        <v>20</v>
      </c>
      <c r="B30" s="31">
        <v>45584</v>
      </c>
      <c r="C30" s="30" t="s">
        <v>69</v>
      </c>
      <c r="D30" s="30" t="s">
        <v>70</v>
      </c>
      <c r="E30" s="30" t="s">
        <v>70</v>
      </c>
      <c r="F30" s="30" t="s">
        <v>104</v>
      </c>
      <c r="G30" s="32" t="s">
        <v>73</v>
      </c>
      <c r="H30" s="30"/>
      <c r="I30" s="30"/>
      <c r="J30" s="30"/>
      <c r="K30" s="30"/>
      <c r="L30" s="30"/>
      <c r="M30" s="30"/>
      <c r="N30" s="35">
        <v>3914269</v>
      </c>
      <c r="O30" s="35">
        <v>74468024</v>
      </c>
      <c r="P30" s="37" t="s">
        <v>185</v>
      </c>
      <c r="Q30" s="37" t="s">
        <v>186</v>
      </c>
      <c r="R30" s="40" t="s">
        <v>182</v>
      </c>
      <c r="S30" s="40" t="s">
        <v>125</v>
      </c>
      <c r="T30" s="40" t="s">
        <v>77</v>
      </c>
      <c r="U30" s="30" t="s">
        <v>90</v>
      </c>
      <c r="V30" s="40" t="s">
        <v>79</v>
      </c>
      <c r="W30" s="30">
        <v>1051749052</v>
      </c>
      <c r="X30" s="30" t="s">
        <v>80</v>
      </c>
      <c r="Y30" s="30" t="s">
        <v>81</v>
      </c>
      <c r="Z30" s="31">
        <v>45338</v>
      </c>
      <c r="AA30" s="42">
        <f t="shared" si="5"/>
        <v>0.67397260273972603</v>
      </c>
      <c r="AB30" s="42">
        <f t="shared" si="6"/>
        <v>8.1999999999999993</v>
      </c>
      <c r="AC30" s="42" t="str">
        <f t="shared" si="4"/>
        <v/>
      </c>
      <c r="AD30" s="51" t="s">
        <v>82</v>
      </c>
      <c r="AE30" s="45">
        <v>13.5</v>
      </c>
      <c r="AF30" s="52"/>
      <c r="AG30" s="52"/>
      <c r="AH30" s="52"/>
      <c r="AI30" s="52">
        <v>6.3</v>
      </c>
      <c r="AJ30" s="52">
        <v>61</v>
      </c>
      <c r="AK30" s="61"/>
      <c r="AL30" s="52"/>
      <c r="AM30" s="51" t="s">
        <v>117</v>
      </c>
      <c r="AN30" s="60" t="str">
        <f t="shared" si="7"/>
        <v>NO</v>
      </c>
      <c r="AO30" s="33"/>
      <c r="AP30" s="30" t="s">
        <v>92</v>
      </c>
      <c r="AQ30" s="30">
        <v>3226377473</v>
      </c>
      <c r="AR30" s="30" t="s">
        <v>187</v>
      </c>
      <c r="AS30" s="71"/>
      <c r="AT30" s="71"/>
      <c r="AU30" s="71"/>
      <c r="AV30" s="71"/>
      <c r="AW30" s="55"/>
      <c r="AX30" s="34"/>
      <c r="AY30" s="55"/>
      <c r="AZ30" s="10"/>
    </row>
    <row r="31" spans="1:52" ht="23.25" customHeight="1">
      <c r="A31" s="30">
        <v>21</v>
      </c>
      <c r="B31" s="31">
        <v>45584</v>
      </c>
      <c r="C31" s="30" t="s">
        <v>69</v>
      </c>
      <c r="D31" s="30" t="s">
        <v>70</v>
      </c>
      <c r="E31" s="30" t="s">
        <v>70</v>
      </c>
      <c r="F31" s="30" t="s">
        <v>104</v>
      </c>
      <c r="G31" s="32" t="s">
        <v>73</v>
      </c>
      <c r="H31" s="30"/>
      <c r="I31" s="30"/>
      <c r="J31" s="30"/>
      <c r="K31" s="30"/>
      <c r="L31" s="30"/>
      <c r="M31" s="30"/>
      <c r="N31" s="35">
        <v>3914271</v>
      </c>
      <c r="O31" s="35">
        <v>74468028</v>
      </c>
      <c r="P31" s="36" t="s">
        <v>188</v>
      </c>
      <c r="Q31" s="36" t="s">
        <v>132</v>
      </c>
      <c r="R31" s="40" t="s">
        <v>175</v>
      </c>
      <c r="S31" s="40" t="s">
        <v>189</v>
      </c>
      <c r="T31" s="40" t="s">
        <v>77</v>
      </c>
      <c r="U31" s="30" t="s">
        <v>78</v>
      </c>
      <c r="V31" s="40" t="s">
        <v>79</v>
      </c>
      <c r="W31" s="30">
        <v>1051748499</v>
      </c>
      <c r="X31" s="30" t="s">
        <v>80</v>
      </c>
      <c r="Y31" s="30" t="s">
        <v>81</v>
      </c>
      <c r="Z31" s="31">
        <v>44402</v>
      </c>
      <c r="AA31" s="42">
        <f t="shared" si="5"/>
        <v>3.2383561643835614</v>
      </c>
      <c r="AB31" s="42">
        <f t="shared" si="6"/>
        <v>39.4</v>
      </c>
      <c r="AC31" s="42" t="str">
        <f t="shared" si="4"/>
        <v/>
      </c>
      <c r="AD31" s="51" t="s">
        <v>82</v>
      </c>
      <c r="AE31" s="45">
        <v>14</v>
      </c>
      <c r="AF31" s="52"/>
      <c r="AG31" s="52"/>
      <c r="AH31" s="52"/>
      <c r="AI31" s="52">
        <v>13</v>
      </c>
      <c r="AJ31" s="52">
        <v>96</v>
      </c>
      <c r="AK31" s="61"/>
      <c r="AL31" s="52"/>
      <c r="AM31" s="60" t="s">
        <v>83</v>
      </c>
      <c r="AN31" s="60" t="str">
        <f t="shared" si="7"/>
        <v>SI</v>
      </c>
      <c r="AO31" s="30" t="s">
        <v>91</v>
      </c>
      <c r="AP31" s="30" t="s">
        <v>92</v>
      </c>
      <c r="AQ31" s="30">
        <v>3107438202</v>
      </c>
      <c r="AR31" s="30" t="s">
        <v>190</v>
      </c>
      <c r="AS31" s="72" t="s">
        <v>86</v>
      </c>
      <c r="AT31" s="73">
        <v>45595</v>
      </c>
      <c r="AU31" s="72"/>
      <c r="AV31" s="71"/>
      <c r="AW31" s="55"/>
      <c r="AX31" s="34"/>
      <c r="AY31" s="55"/>
      <c r="AZ31" s="10"/>
    </row>
    <row r="32" spans="1:52" ht="23.25" customHeight="1">
      <c r="A32" s="34">
        <v>22</v>
      </c>
      <c r="B32" s="31">
        <v>45584</v>
      </c>
      <c r="C32" s="30" t="s">
        <v>69</v>
      </c>
      <c r="D32" s="30" t="s">
        <v>70</v>
      </c>
      <c r="E32" s="30" t="s">
        <v>70</v>
      </c>
      <c r="F32" s="30" t="s">
        <v>104</v>
      </c>
      <c r="G32" s="32" t="s">
        <v>73</v>
      </c>
      <c r="H32" s="30"/>
      <c r="I32" s="30"/>
      <c r="J32" s="30"/>
      <c r="K32" s="30"/>
      <c r="L32" s="30"/>
      <c r="M32" s="30"/>
      <c r="N32" s="35">
        <v>3914274</v>
      </c>
      <c r="O32" s="35">
        <v>74468032</v>
      </c>
      <c r="P32" s="36" t="s">
        <v>191</v>
      </c>
      <c r="Q32" s="36" t="s">
        <v>192</v>
      </c>
      <c r="R32" s="40" t="s">
        <v>175</v>
      </c>
      <c r="S32" s="40" t="s">
        <v>189</v>
      </c>
      <c r="T32" s="40" t="s">
        <v>77</v>
      </c>
      <c r="U32" s="30" t="s">
        <v>78</v>
      </c>
      <c r="V32" s="40" t="s">
        <v>79</v>
      </c>
      <c r="W32" s="30">
        <v>1051748500</v>
      </c>
      <c r="X32" s="30" t="s">
        <v>80</v>
      </c>
      <c r="Y32" s="30" t="s">
        <v>81</v>
      </c>
      <c r="Z32" s="31">
        <v>44379</v>
      </c>
      <c r="AA32" s="42">
        <f t="shared" si="5"/>
        <v>3.3013698630136985</v>
      </c>
      <c r="AB32" s="42">
        <f t="shared" si="6"/>
        <v>40.166666666666664</v>
      </c>
      <c r="AC32" s="42" t="str">
        <f t="shared" si="4"/>
        <v/>
      </c>
      <c r="AD32" s="51" t="s">
        <v>82</v>
      </c>
      <c r="AE32" s="45">
        <v>15.5</v>
      </c>
      <c r="AF32" s="52"/>
      <c r="AG32" s="52"/>
      <c r="AH32" s="52"/>
      <c r="AI32" s="52">
        <v>12.5</v>
      </c>
      <c r="AJ32" s="52">
        <v>93</v>
      </c>
      <c r="AK32" s="61"/>
      <c r="AL32" s="52"/>
      <c r="AM32" s="60" t="s">
        <v>83</v>
      </c>
      <c r="AN32" s="60" t="str">
        <f t="shared" si="7"/>
        <v>SI</v>
      </c>
      <c r="AO32" s="30" t="s">
        <v>91</v>
      </c>
      <c r="AP32" s="30" t="s">
        <v>92</v>
      </c>
      <c r="AQ32" s="30">
        <v>3107438202</v>
      </c>
      <c r="AR32" s="30" t="s">
        <v>190</v>
      </c>
      <c r="AS32" s="72" t="s">
        <v>86</v>
      </c>
      <c r="AT32" s="73">
        <v>45595</v>
      </c>
      <c r="AU32" s="72"/>
      <c r="AV32" s="71"/>
      <c r="AW32" s="55"/>
      <c r="AX32" s="34"/>
      <c r="AY32" s="55"/>
      <c r="AZ32" s="10"/>
    </row>
    <row r="33" spans="1:52" ht="23.25" customHeight="1">
      <c r="A33" s="34">
        <v>23</v>
      </c>
      <c r="B33" s="31">
        <v>45584</v>
      </c>
      <c r="C33" s="30" t="s">
        <v>69</v>
      </c>
      <c r="D33" s="30" t="s">
        <v>70</v>
      </c>
      <c r="E33" s="30" t="s">
        <v>70</v>
      </c>
      <c r="F33" s="30" t="s">
        <v>104</v>
      </c>
      <c r="G33" s="32" t="s">
        <v>73</v>
      </c>
      <c r="H33" s="30"/>
      <c r="I33" s="30"/>
      <c r="J33" s="30"/>
      <c r="K33" s="30"/>
      <c r="L33" s="30"/>
      <c r="M33" s="30"/>
      <c r="N33" s="35">
        <v>3914281</v>
      </c>
      <c r="O33" s="35">
        <v>74468042</v>
      </c>
      <c r="P33" s="37" t="s">
        <v>193</v>
      </c>
      <c r="Q33" s="37" t="s">
        <v>194</v>
      </c>
      <c r="R33" s="40" t="s">
        <v>195</v>
      </c>
      <c r="S33" s="40" t="s">
        <v>175</v>
      </c>
      <c r="T33" s="40" t="s">
        <v>77</v>
      </c>
      <c r="U33" s="30" t="s">
        <v>78</v>
      </c>
      <c r="V33" s="40" t="s">
        <v>79</v>
      </c>
      <c r="W33" s="30">
        <v>1049503632</v>
      </c>
      <c r="X33" s="30" t="s">
        <v>80</v>
      </c>
      <c r="Y33" s="30" t="s">
        <v>81</v>
      </c>
      <c r="Z33" s="31">
        <v>44755</v>
      </c>
      <c r="AA33" s="42">
        <f t="shared" si="5"/>
        <v>2.2712328767123289</v>
      </c>
      <c r="AB33" s="42">
        <f t="shared" si="6"/>
        <v>27.633333333333333</v>
      </c>
      <c r="AC33" s="42" t="str">
        <f t="shared" si="4"/>
        <v/>
      </c>
      <c r="AD33" s="51" t="s">
        <v>82</v>
      </c>
      <c r="AE33" s="45">
        <v>14</v>
      </c>
      <c r="AF33" s="52"/>
      <c r="AG33" s="52"/>
      <c r="AH33" s="52"/>
      <c r="AI33" s="52">
        <v>8.9</v>
      </c>
      <c r="AJ33" s="52">
        <v>80</v>
      </c>
      <c r="AK33" s="61"/>
      <c r="AL33" s="52"/>
      <c r="AM33" s="51" t="s">
        <v>196</v>
      </c>
      <c r="AN33" s="60" t="str">
        <f t="shared" si="7"/>
        <v>SI</v>
      </c>
      <c r="AO33" s="30" t="s">
        <v>197</v>
      </c>
      <c r="AP33" s="30" t="s">
        <v>198</v>
      </c>
      <c r="AQ33" s="30">
        <v>3108295185</v>
      </c>
      <c r="AR33" s="30" t="s">
        <v>199</v>
      </c>
      <c r="AS33" s="72" t="s">
        <v>86</v>
      </c>
      <c r="AT33" s="73">
        <v>45583</v>
      </c>
      <c r="AU33" s="72"/>
      <c r="AV33" s="72"/>
      <c r="AW33" s="52"/>
      <c r="AX33" s="34"/>
      <c r="AY33" s="52"/>
      <c r="AZ33" s="34"/>
    </row>
    <row r="34" spans="1:52" ht="23.25" customHeight="1">
      <c r="A34" s="30">
        <v>24</v>
      </c>
      <c r="B34" s="31">
        <v>45584</v>
      </c>
      <c r="C34" s="30" t="s">
        <v>69</v>
      </c>
      <c r="D34" s="30" t="s">
        <v>70</v>
      </c>
      <c r="E34" s="30" t="s">
        <v>70</v>
      </c>
      <c r="F34" s="30" t="s">
        <v>104</v>
      </c>
      <c r="G34" s="32" t="s">
        <v>73</v>
      </c>
      <c r="H34" s="30"/>
      <c r="I34" s="30"/>
      <c r="J34" s="30"/>
      <c r="K34" s="30"/>
      <c r="L34" s="30"/>
      <c r="M34" s="30"/>
      <c r="N34" s="35">
        <v>3914292</v>
      </c>
      <c r="O34" s="35">
        <v>74468047</v>
      </c>
      <c r="P34" s="36" t="s">
        <v>192</v>
      </c>
      <c r="Q34" s="37" t="s">
        <v>132</v>
      </c>
      <c r="R34" s="40" t="s">
        <v>200</v>
      </c>
      <c r="S34" s="40" t="s">
        <v>201</v>
      </c>
      <c r="T34" s="40" t="s">
        <v>77</v>
      </c>
      <c r="U34" s="30" t="s">
        <v>78</v>
      </c>
      <c r="V34" s="40" t="s">
        <v>79</v>
      </c>
      <c r="W34" s="30">
        <v>1049503510</v>
      </c>
      <c r="X34" s="30" t="s">
        <v>80</v>
      </c>
      <c r="Y34" s="30" t="s">
        <v>81</v>
      </c>
      <c r="Z34" s="31">
        <v>44608</v>
      </c>
      <c r="AA34" s="42">
        <f t="shared" si="5"/>
        <v>2.6739726027397261</v>
      </c>
      <c r="AB34" s="42">
        <f t="shared" si="6"/>
        <v>32.533333333333331</v>
      </c>
      <c r="AC34" s="42" t="str">
        <f t="shared" si="4"/>
        <v/>
      </c>
      <c r="AD34" s="51" t="s">
        <v>82</v>
      </c>
      <c r="AE34" s="45">
        <v>15</v>
      </c>
      <c r="AF34" s="52"/>
      <c r="AG34" s="52"/>
      <c r="AH34" s="52"/>
      <c r="AI34" s="57">
        <v>10.5</v>
      </c>
      <c r="AJ34" s="57">
        <v>84</v>
      </c>
      <c r="AK34" s="61"/>
      <c r="AL34" s="52"/>
      <c r="AM34" s="51" t="s">
        <v>83</v>
      </c>
      <c r="AN34" s="60" t="str">
        <f t="shared" si="7"/>
        <v>SI</v>
      </c>
      <c r="AO34" s="30" t="s">
        <v>84</v>
      </c>
      <c r="AP34" s="30" t="s">
        <v>162</v>
      </c>
      <c r="AQ34" s="30">
        <v>3005074177</v>
      </c>
      <c r="AR34" s="30" t="s">
        <v>202</v>
      </c>
      <c r="AS34" s="72" t="s">
        <v>86</v>
      </c>
      <c r="AT34" s="73">
        <v>45583</v>
      </c>
      <c r="AU34" s="72"/>
      <c r="AV34" s="71"/>
      <c r="AW34" s="55"/>
      <c r="AX34" s="34"/>
      <c r="AY34" s="55"/>
      <c r="AZ34" s="10"/>
    </row>
    <row r="35" spans="1:52" ht="23.25" customHeight="1">
      <c r="A35" s="34">
        <v>25</v>
      </c>
      <c r="B35" s="31">
        <v>45584</v>
      </c>
      <c r="C35" s="30" t="s">
        <v>69</v>
      </c>
      <c r="D35" s="30" t="s">
        <v>70</v>
      </c>
      <c r="E35" s="30" t="s">
        <v>139</v>
      </c>
      <c r="F35" s="30" t="s">
        <v>140</v>
      </c>
      <c r="G35" s="32" t="s">
        <v>73</v>
      </c>
      <c r="H35" s="30"/>
      <c r="I35" s="30"/>
      <c r="J35" s="30"/>
      <c r="K35" s="30"/>
      <c r="L35" s="30"/>
      <c r="M35" s="30"/>
      <c r="N35" s="35">
        <v>39142101</v>
      </c>
      <c r="O35" s="35">
        <v>74468049</v>
      </c>
      <c r="P35" s="36" t="s">
        <v>203</v>
      </c>
      <c r="Q35" s="36"/>
      <c r="R35" s="40" t="s">
        <v>89</v>
      </c>
      <c r="S35" s="40" t="s">
        <v>204</v>
      </c>
      <c r="T35" s="40" t="s">
        <v>77</v>
      </c>
      <c r="U35" s="30" t="s">
        <v>90</v>
      </c>
      <c r="V35" s="40" t="s">
        <v>79</v>
      </c>
      <c r="W35" s="30">
        <v>1051748299</v>
      </c>
      <c r="X35" s="30" t="s">
        <v>80</v>
      </c>
      <c r="Y35" s="30" t="s">
        <v>81</v>
      </c>
      <c r="Z35" s="31">
        <v>44046</v>
      </c>
      <c r="AA35" s="42">
        <f t="shared" si="5"/>
        <v>4.2136986301369861</v>
      </c>
      <c r="AB35" s="42">
        <f t="shared" si="6"/>
        <v>51.266666666666666</v>
      </c>
      <c r="AC35" s="42" t="str">
        <f t="shared" si="4"/>
        <v/>
      </c>
      <c r="AD35" s="51" t="s">
        <v>82</v>
      </c>
      <c r="AE35" s="45">
        <v>15</v>
      </c>
      <c r="AF35" s="52"/>
      <c r="AG35" s="52"/>
      <c r="AH35" s="52"/>
      <c r="AI35" s="52">
        <v>14.1</v>
      </c>
      <c r="AJ35" s="52">
        <v>95</v>
      </c>
      <c r="AK35" s="61"/>
      <c r="AL35" s="52"/>
      <c r="AM35" s="51" t="s">
        <v>117</v>
      </c>
      <c r="AN35" s="60" t="str">
        <f t="shared" si="7"/>
        <v>NO</v>
      </c>
      <c r="AO35" s="33"/>
      <c r="AP35" s="30" t="s">
        <v>92</v>
      </c>
      <c r="AQ35" s="30">
        <v>3205069181</v>
      </c>
      <c r="AR35" s="30" t="s">
        <v>205</v>
      </c>
      <c r="AS35" s="71"/>
      <c r="AT35" s="71"/>
      <c r="AU35" s="71"/>
      <c r="AV35" s="71"/>
      <c r="AW35" s="55"/>
      <c r="AX35" s="34"/>
      <c r="AY35" s="55"/>
      <c r="AZ35" s="10"/>
    </row>
    <row r="36" spans="1:52" ht="23.25" customHeight="1">
      <c r="A36" s="30">
        <v>26</v>
      </c>
      <c r="B36" s="31">
        <v>45584</v>
      </c>
      <c r="C36" s="30" t="s">
        <v>69</v>
      </c>
      <c r="D36" s="30" t="s">
        <v>70</v>
      </c>
      <c r="E36" s="30" t="s">
        <v>139</v>
      </c>
      <c r="F36" s="30" t="s">
        <v>140</v>
      </c>
      <c r="G36" s="32" t="s">
        <v>73</v>
      </c>
      <c r="H36" s="30"/>
      <c r="I36" s="30"/>
      <c r="J36" s="30"/>
      <c r="K36" s="30"/>
      <c r="L36" s="30"/>
      <c r="M36" s="30"/>
      <c r="N36" s="35">
        <v>39142106</v>
      </c>
      <c r="O36" s="35">
        <v>74468050</v>
      </c>
      <c r="P36" s="36" t="s">
        <v>206</v>
      </c>
      <c r="Q36" s="36"/>
      <c r="R36" s="40" t="s">
        <v>89</v>
      </c>
      <c r="S36" s="40" t="s">
        <v>204</v>
      </c>
      <c r="T36" s="40" t="s">
        <v>77</v>
      </c>
      <c r="U36" s="30" t="s">
        <v>78</v>
      </c>
      <c r="V36" s="40" t="s">
        <v>79</v>
      </c>
      <c r="W36" s="30">
        <v>1051748537</v>
      </c>
      <c r="X36" s="30" t="s">
        <v>80</v>
      </c>
      <c r="Y36" s="30" t="s">
        <v>81</v>
      </c>
      <c r="Z36" s="31">
        <v>44661</v>
      </c>
      <c r="AA36" s="42">
        <f t="shared" si="5"/>
        <v>2.5287671232876714</v>
      </c>
      <c r="AB36" s="42">
        <f t="shared" si="6"/>
        <v>30.766666666666666</v>
      </c>
      <c r="AC36" s="42" t="str">
        <f t="shared" si="4"/>
        <v/>
      </c>
      <c r="AD36" s="51" t="s">
        <v>82</v>
      </c>
      <c r="AE36" s="45">
        <v>15</v>
      </c>
      <c r="AF36" s="52"/>
      <c r="AG36" s="52"/>
      <c r="AH36" s="52"/>
      <c r="AI36" s="52">
        <v>12.3</v>
      </c>
      <c r="AJ36" s="52">
        <v>84</v>
      </c>
      <c r="AK36" s="61"/>
      <c r="AL36" s="52"/>
      <c r="AM36" s="51" t="s">
        <v>117</v>
      </c>
      <c r="AN36" s="60" t="str">
        <f t="shared" si="7"/>
        <v>NO</v>
      </c>
      <c r="AO36" s="33"/>
      <c r="AP36" s="30" t="s">
        <v>92</v>
      </c>
      <c r="AQ36" s="30">
        <v>3205069181</v>
      </c>
      <c r="AR36" s="30" t="s">
        <v>205</v>
      </c>
      <c r="AS36" s="71"/>
      <c r="AT36" s="71"/>
      <c r="AU36" s="71"/>
      <c r="AV36" s="71"/>
      <c r="AW36" s="55"/>
      <c r="AX36" s="34"/>
      <c r="AY36" s="55"/>
      <c r="AZ36" s="10"/>
    </row>
    <row r="37" spans="1:52" ht="23.25" customHeight="1">
      <c r="A37" s="34">
        <v>27</v>
      </c>
      <c r="B37" s="31">
        <v>45584</v>
      </c>
      <c r="C37" s="30" t="s">
        <v>69</v>
      </c>
      <c r="D37" s="30" t="s">
        <v>70</v>
      </c>
      <c r="E37" s="30" t="s">
        <v>139</v>
      </c>
      <c r="F37" s="30" t="s">
        <v>140</v>
      </c>
      <c r="G37" s="32" t="s">
        <v>73</v>
      </c>
      <c r="H37" s="30"/>
      <c r="I37" s="30"/>
      <c r="J37" s="30"/>
      <c r="K37" s="30"/>
      <c r="L37" s="30"/>
      <c r="M37" s="30"/>
      <c r="N37" s="35">
        <v>39142109</v>
      </c>
      <c r="O37" s="35">
        <v>74468052</v>
      </c>
      <c r="P37" s="36" t="s">
        <v>207</v>
      </c>
      <c r="Q37" s="36" t="s">
        <v>208</v>
      </c>
      <c r="R37" s="40" t="s">
        <v>89</v>
      </c>
      <c r="S37" s="40" t="s">
        <v>204</v>
      </c>
      <c r="T37" s="40" t="s">
        <v>77</v>
      </c>
      <c r="U37" s="30" t="s">
        <v>90</v>
      </c>
      <c r="V37" s="40" t="s">
        <v>79</v>
      </c>
      <c r="W37" s="30">
        <v>1051748973</v>
      </c>
      <c r="X37" s="30" t="s">
        <v>80</v>
      </c>
      <c r="Y37" s="30" t="s">
        <v>81</v>
      </c>
      <c r="Z37" s="31">
        <v>45254</v>
      </c>
      <c r="AA37" s="42">
        <f t="shared" si="5"/>
        <v>0.90410958904109584</v>
      </c>
      <c r="AB37" s="42">
        <f t="shared" si="6"/>
        <v>11</v>
      </c>
      <c r="AC37" s="42" t="str">
        <f t="shared" si="4"/>
        <v/>
      </c>
      <c r="AD37" s="51" t="s">
        <v>82</v>
      </c>
      <c r="AE37" s="45">
        <v>13.5</v>
      </c>
      <c r="AF37" s="52"/>
      <c r="AG37" s="52"/>
      <c r="AH37" s="52"/>
      <c r="AI37" s="52">
        <v>6.4</v>
      </c>
      <c r="AJ37" s="52">
        <v>67</v>
      </c>
      <c r="AK37" s="61"/>
      <c r="AL37" s="52"/>
      <c r="AM37" s="60" t="s">
        <v>83</v>
      </c>
      <c r="AN37" s="60" t="str">
        <f t="shared" si="7"/>
        <v>SI</v>
      </c>
      <c r="AO37" s="30" t="s">
        <v>91</v>
      </c>
      <c r="AP37" s="30" t="s">
        <v>92</v>
      </c>
      <c r="AQ37" s="30">
        <v>3205069181</v>
      </c>
      <c r="AR37" s="30" t="s">
        <v>205</v>
      </c>
      <c r="AS37" s="72" t="s">
        <v>86</v>
      </c>
      <c r="AT37" s="73">
        <v>45595</v>
      </c>
      <c r="AU37" s="72"/>
      <c r="AV37" s="71"/>
      <c r="AW37" s="55"/>
      <c r="AX37" s="34"/>
      <c r="AY37" s="55"/>
      <c r="AZ37" s="10"/>
    </row>
    <row r="38" spans="1:52" ht="23.25" customHeight="1">
      <c r="A38" s="34">
        <v>28</v>
      </c>
      <c r="B38" s="31">
        <v>45584</v>
      </c>
      <c r="C38" s="30" t="s">
        <v>69</v>
      </c>
      <c r="D38" s="30" t="s">
        <v>70</v>
      </c>
      <c r="E38" s="30" t="s">
        <v>119</v>
      </c>
      <c r="F38" s="30" t="s">
        <v>119</v>
      </c>
      <c r="G38" s="32" t="s">
        <v>73</v>
      </c>
      <c r="H38" s="30"/>
      <c r="I38" s="30"/>
      <c r="J38" s="30"/>
      <c r="K38" s="30"/>
      <c r="L38" s="30"/>
      <c r="M38" s="30"/>
      <c r="N38" s="35">
        <v>39142114</v>
      </c>
      <c r="O38" s="35">
        <v>74468054</v>
      </c>
      <c r="P38" s="36" t="s">
        <v>209</v>
      </c>
      <c r="Q38" s="37"/>
      <c r="R38" s="40" t="s">
        <v>210</v>
      </c>
      <c r="S38" s="40" t="s">
        <v>133</v>
      </c>
      <c r="T38" s="40" t="s">
        <v>77</v>
      </c>
      <c r="U38" s="30" t="s">
        <v>90</v>
      </c>
      <c r="V38" s="40" t="s">
        <v>79</v>
      </c>
      <c r="W38" s="30">
        <v>1051748635</v>
      </c>
      <c r="X38" s="30" t="s">
        <v>80</v>
      </c>
      <c r="Y38" s="30" t="s">
        <v>81</v>
      </c>
      <c r="Z38" s="31">
        <v>44799</v>
      </c>
      <c r="AA38" s="42">
        <f t="shared" si="5"/>
        <v>2.1506849315068495</v>
      </c>
      <c r="AB38" s="42">
        <f t="shared" si="6"/>
        <v>26.166666666666668</v>
      </c>
      <c r="AC38" s="42" t="str">
        <f t="shared" si="4"/>
        <v/>
      </c>
      <c r="AD38" s="51" t="s">
        <v>82</v>
      </c>
      <c r="AE38" s="45">
        <v>13.5</v>
      </c>
      <c r="AF38" s="52"/>
      <c r="AG38" s="52"/>
      <c r="AH38" s="52"/>
      <c r="AI38" s="57">
        <v>9.4</v>
      </c>
      <c r="AJ38" s="57">
        <v>81</v>
      </c>
      <c r="AK38" s="61"/>
      <c r="AL38" s="52"/>
      <c r="AM38" s="51" t="s">
        <v>83</v>
      </c>
      <c r="AN38" s="60" t="str">
        <f t="shared" si="7"/>
        <v>SI</v>
      </c>
      <c r="AO38" s="30" t="s">
        <v>84</v>
      </c>
      <c r="AP38" s="30" t="s">
        <v>162</v>
      </c>
      <c r="AQ38" s="30">
        <v>3117552291</v>
      </c>
      <c r="AR38" s="30" t="s">
        <v>211</v>
      </c>
      <c r="AS38" s="72" t="s">
        <v>86</v>
      </c>
      <c r="AT38" s="73">
        <v>45583</v>
      </c>
      <c r="AU38" s="72"/>
      <c r="AV38" s="71"/>
      <c r="AW38" s="55"/>
      <c r="AX38" s="34"/>
      <c r="AY38" s="55"/>
      <c r="AZ38" s="10"/>
    </row>
    <row r="39" spans="1:52" ht="23.25" customHeight="1">
      <c r="A39" s="30">
        <v>29</v>
      </c>
      <c r="B39" s="31">
        <v>45584</v>
      </c>
      <c r="C39" s="30" t="s">
        <v>69</v>
      </c>
      <c r="D39" s="30" t="s">
        <v>70</v>
      </c>
      <c r="E39" s="30" t="s">
        <v>139</v>
      </c>
      <c r="F39" s="30" t="s">
        <v>140</v>
      </c>
      <c r="G39" s="32" t="s">
        <v>73</v>
      </c>
      <c r="H39" s="30"/>
      <c r="I39" s="30"/>
      <c r="J39" s="30"/>
      <c r="K39" s="30"/>
      <c r="L39" s="30"/>
      <c r="M39" s="30"/>
      <c r="N39" s="35">
        <v>39142126</v>
      </c>
      <c r="O39" s="35">
        <v>74468062</v>
      </c>
      <c r="P39" s="37" t="s">
        <v>212</v>
      </c>
      <c r="Q39" s="37"/>
      <c r="R39" s="40" t="s">
        <v>143</v>
      </c>
      <c r="S39" s="40" t="s">
        <v>213</v>
      </c>
      <c r="T39" s="40" t="s">
        <v>77</v>
      </c>
      <c r="U39" s="30" t="s">
        <v>90</v>
      </c>
      <c r="V39" s="40" t="s">
        <v>79</v>
      </c>
      <c r="W39" s="30">
        <v>1049503799</v>
      </c>
      <c r="X39" s="30" t="s">
        <v>80</v>
      </c>
      <c r="Y39" s="30" t="s">
        <v>81</v>
      </c>
      <c r="Z39" s="31">
        <v>45196</v>
      </c>
      <c r="AA39" s="42">
        <f t="shared" si="5"/>
        <v>1.0630136986301371</v>
      </c>
      <c r="AB39" s="42">
        <f t="shared" si="6"/>
        <v>12.933333333333334</v>
      </c>
      <c r="AC39" s="42" t="str">
        <f t="shared" si="4"/>
        <v/>
      </c>
      <c r="AD39" s="51" t="s">
        <v>82</v>
      </c>
      <c r="AE39" s="45">
        <v>13.5</v>
      </c>
      <c r="AF39" s="52"/>
      <c r="AG39" s="52"/>
      <c r="AH39" s="52"/>
      <c r="AI39" s="52">
        <v>8.6999999999999993</v>
      </c>
      <c r="AJ39" s="52">
        <v>73</v>
      </c>
      <c r="AK39" s="61"/>
      <c r="AL39" s="52"/>
      <c r="AM39" s="51" t="s">
        <v>117</v>
      </c>
      <c r="AN39" s="60" t="str">
        <f t="shared" si="7"/>
        <v>NO</v>
      </c>
      <c r="AO39" s="33"/>
      <c r="AP39" s="30" t="s">
        <v>92</v>
      </c>
      <c r="AQ39" s="30">
        <v>3205673941</v>
      </c>
      <c r="AR39" s="30" t="s">
        <v>214</v>
      </c>
      <c r="AS39" s="71"/>
      <c r="AT39" s="71"/>
      <c r="AU39" s="71"/>
      <c r="AV39" s="71"/>
      <c r="AW39" s="55"/>
      <c r="AX39" s="34"/>
      <c r="AY39" s="55"/>
      <c r="AZ39" s="10"/>
    </row>
    <row r="40" spans="1:52" ht="23.25" customHeight="1">
      <c r="A40" s="34">
        <v>30</v>
      </c>
      <c r="B40" s="31">
        <v>45584</v>
      </c>
      <c r="C40" s="30" t="s">
        <v>69</v>
      </c>
      <c r="D40" s="30" t="s">
        <v>70</v>
      </c>
      <c r="E40" s="30" t="s">
        <v>139</v>
      </c>
      <c r="F40" s="30" t="s">
        <v>148</v>
      </c>
      <c r="G40" s="32" t="s">
        <v>73</v>
      </c>
      <c r="H40" s="30"/>
      <c r="I40" s="30"/>
      <c r="J40" s="30"/>
      <c r="K40" s="30"/>
      <c r="L40" s="30"/>
      <c r="M40" s="30"/>
      <c r="N40" s="35">
        <v>39142130</v>
      </c>
      <c r="O40" s="35">
        <v>74468071</v>
      </c>
      <c r="P40" s="36" t="s">
        <v>215</v>
      </c>
      <c r="Q40" s="37" t="s">
        <v>216</v>
      </c>
      <c r="R40" s="40" t="s">
        <v>98</v>
      </c>
      <c r="S40" s="40" t="s">
        <v>217</v>
      </c>
      <c r="T40" s="40" t="s">
        <v>77</v>
      </c>
      <c r="U40" s="30" t="s">
        <v>78</v>
      </c>
      <c r="V40" s="40" t="s">
        <v>79</v>
      </c>
      <c r="W40" s="30">
        <v>1051748476</v>
      </c>
      <c r="X40" s="30" t="s">
        <v>80</v>
      </c>
      <c r="Y40" s="30" t="s">
        <v>81</v>
      </c>
      <c r="Z40" s="31">
        <v>44348</v>
      </c>
      <c r="AA40" s="42">
        <f t="shared" si="5"/>
        <v>3.3863013698630136</v>
      </c>
      <c r="AB40" s="42">
        <f t="shared" si="6"/>
        <v>41.2</v>
      </c>
      <c r="AC40" s="42" t="str">
        <f t="shared" si="4"/>
        <v/>
      </c>
      <c r="AD40" s="51" t="s">
        <v>82</v>
      </c>
      <c r="AE40" s="45">
        <v>13</v>
      </c>
      <c r="AF40" s="52"/>
      <c r="AG40" s="52"/>
      <c r="AH40" s="52"/>
      <c r="AI40" s="52">
        <v>10.1</v>
      </c>
      <c r="AJ40" s="52">
        <v>87</v>
      </c>
      <c r="AK40" s="61"/>
      <c r="AL40" s="52"/>
      <c r="AM40" s="60" t="s">
        <v>196</v>
      </c>
      <c r="AN40" s="60" t="str">
        <f t="shared" si="7"/>
        <v>SI</v>
      </c>
      <c r="AO40" s="30" t="s">
        <v>218</v>
      </c>
      <c r="AP40" s="30" t="s">
        <v>92</v>
      </c>
      <c r="AQ40" s="30">
        <v>3106859067</v>
      </c>
      <c r="AR40" s="30" t="s">
        <v>219</v>
      </c>
      <c r="AS40" s="72" t="s">
        <v>86</v>
      </c>
      <c r="AT40" s="73">
        <v>45595</v>
      </c>
      <c r="AU40" s="72"/>
      <c r="AV40" s="72"/>
      <c r="AW40" s="52"/>
      <c r="AX40" s="34"/>
      <c r="AY40" s="52"/>
      <c r="AZ40" s="34"/>
    </row>
    <row r="41" spans="1:52" ht="23.25" customHeight="1">
      <c r="A41" s="30">
        <v>31</v>
      </c>
      <c r="B41" s="31">
        <v>45584</v>
      </c>
      <c r="C41" s="30" t="s">
        <v>69</v>
      </c>
      <c r="D41" s="30" t="s">
        <v>70</v>
      </c>
      <c r="E41" s="30" t="s">
        <v>139</v>
      </c>
      <c r="F41" s="30" t="s">
        <v>148</v>
      </c>
      <c r="G41" s="32" t="s">
        <v>73</v>
      </c>
      <c r="H41" s="30"/>
      <c r="I41" s="30"/>
      <c r="J41" s="30"/>
      <c r="K41" s="30"/>
      <c r="L41" s="30"/>
      <c r="M41" s="30"/>
      <c r="N41" s="35">
        <v>39142135</v>
      </c>
      <c r="O41" s="35">
        <v>74468079</v>
      </c>
      <c r="P41" s="36" t="s">
        <v>220</v>
      </c>
      <c r="Q41" s="36"/>
      <c r="R41" s="40" t="s">
        <v>221</v>
      </c>
      <c r="S41" s="40" t="s">
        <v>222</v>
      </c>
      <c r="T41" s="40" t="s">
        <v>77</v>
      </c>
      <c r="U41" s="30" t="s">
        <v>90</v>
      </c>
      <c r="V41" s="40" t="s">
        <v>79</v>
      </c>
      <c r="W41" s="30">
        <v>1048472961</v>
      </c>
      <c r="X41" s="30" t="s">
        <v>80</v>
      </c>
      <c r="Y41" s="30" t="s">
        <v>81</v>
      </c>
      <c r="Z41" s="31">
        <v>44789</v>
      </c>
      <c r="AA41" s="42">
        <f t="shared" si="5"/>
        <v>2.1780821917808217</v>
      </c>
      <c r="AB41" s="42">
        <f t="shared" si="6"/>
        <v>26.5</v>
      </c>
      <c r="AC41" s="42" t="str">
        <f t="shared" si="4"/>
        <v/>
      </c>
      <c r="AD41" s="51" t="s">
        <v>82</v>
      </c>
      <c r="AE41" s="45">
        <v>15</v>
      </c>
      <c r="AF41" s="52"/>
      <c r="AG41" s="52"/>
      <c r="AH41" s="52"/>
      <c r="AI41" s="52">
        <v>10.8</v>
      </c>
      <c r="AJ41" s="52">
        <v>82</v>
      </c>
      <c r="AK41" s="61"/>
      <c r="AL41" s="52"/>
      <c r="AM41" s="51" t="s">
        <v>117</v>
      </c>
      <c r="AN41" s="60" t="str">
        <f t="shared" si="7"/>
        <v>NO</v>
      </c>
      <c r="AO41" s="33"/>
      <c r="AP41" s="30" t="s">
        <v>92</v>
      </c>
      <c r="AQ41" s="30">
        <v>3233985240</v>
      </c>
      <c r="AR41" s="30" t="s">
        <v>223</v>
      </c>
      <c r="AS41" s="71"/>
      <c r="AT41" s="71"/>
      <c r="AU41" s="71"/>
      <c r="AV41" s="71"/>
      <c r="AW41" s="55"/>
      <c r="AX41" s="34"/>
      <c r="AY41" s="55"/>
      <c r="AZ41" s="10"/>
    </row>
    <row r="42" spans="1:52" ht="23.25" customHeight="1">
      <c r="A42" s="34">
        <v>32</v>
      </c>
      <c r="B42" s="31">
        <v>45584</v>
      </c>
      <c r="C42" s="30" t="s">
        <v>69</v>
      </c>
      <c r="D42" s="30" t="s">
        <v>70</v>
      </c>
      <c r="E42" s="30" t="s">
        <v>139</v>
      </c>
      <c r="F42" s="30" t="s">
        <v>148</v>
      </c>
      <c r="G42" s="32" t="s">
        <v>73</v>
      </c>
      <c r="H42" s="30"/>
      <c r="I42" s="30"/>
      <c r="J42" s="30"/>
      <c r="K42" s="30"/>
      <c r="L42" s="30"/>
      <c r="M42" s="30"/>
      <c r="N42" s="35">
        <v>39142145</v>
      </c>
      <c r="O42" s="38">
        <v>74468083</v>
      </c>
      <c r="P42" s="36" t="s">
        <v>224</v>
      </c>
      <c r="Q42" s="36"/>
      <c r="R42" s="40" t="s">
        <v>221</v>
      </c>
      <c r="S42" s="40" t="s">
        <v>222</v>
      </c>
      <c r="T42" s="40" t="s">
        <v>77</v>
      </c>
      <c r="U42" s="30" t="s">
        <v>90</v>
      </c>
      <c r="V42" s="40" t="s">
        <v>79</v>
      </c>
      <c r="W42" s="30">
        <v>1048472962</v>
      </c>
      <c r="X42" s="30" t="s">
        <v>80</v>
      </c>
      <c r="Y42" s="30" t="s">
        <v>81</v>
      </c>
      <c r="Z42" s="31">
        <v>44789</v>
      </c>
      <c r="AA42" s="42">
        <f t="shared" si="5"/>
        <v>2.1780821917808217</v>
      </c>
      <c r="AB42" s="42">
        <f t="shared" si="6"/>
        <v>26.5</v>
      </c>
      <c r="AC42" s="42" t="str">
        <f t="shared" si="4"/>
        <v/>
      </c>
      <c r="AD42" s="51" t="s">
        <v>82</v>
      </c>
      <c r="AE42" s="45">
        <v>15</v>
      </c>
      <c r="AF42" s="52"/>
      <c r="AG42" s="52"/>
      <c r="AH42" s="52"/>
      <c r="AI42" s="52">
        <v>10.6</v>
      </c>
      <c r="AJ42" s="52">
        <v>78.5</v>
      </c>
      <c r="AK42" s="61"/>
      <c r="AL42" s="52"/>
      <c r="AM42" s="51" t="s">
        <v>117</v>
      </c>
      <c r="AN42" s="60" t="str">
        <f t="shared" si="7"/>
        <v>NO</v>
      </c>
      <c r="AO42" s="33"/>
      <c r="AP42" s="30" t="s">
        <v>92</v>
      </c>
      <c r="AQ42" s="30">
        <v>3233985240</v>
      </c>
      <c r="AR42" s="30" t="s">
        <v>223</v>
      </c>
      <c r="AS42" s="71"/>
      <c r="AT42" s="71"/>
      <c r="AU42" s="71"/>
      <c r="AV42" s="71"/>
      <c r="AW42" s="55"/>
      <c r="AX42" s="34"/>
      <c r="AY42" s="55"/>
      <c r="AZ42" s="10"/>
    </row>
    <row r="43" spans="1:52" ht="23.25" customHeight="1">
      <c r="A43" s="34">
        <v>33</v>
      </c>
      <c r="B43" s="31">
        <v>45584</v>
      </c>
      <c r="C43" s="30" t="s">
        <v>69</v>
      </c>
      <c r="D43" s="30" t="s">
        <v>70</v>
      </c>
      <c r="E43" s="30" t="s">
        <v>70</v>
      </c>
      <c r="F43" s="30" t="s">
        <v>104</v>
      </c>
      <c r="G43" s="32" t="s">
        <v>73</v>
      </c>
      <c r="H43" s="30"/>
      <c r="I43" s="30"/>
      <c r="J43" s="30"/>
      <c r="K43" s="30"/>
      <c r="L43" s="30"/>
      <c r="M43" s="30"/>
      <c r="N43" s="35">
        <v>8911545</v>
      </c>
      <c r="O43" s="35">
        <v>74455489</v>
      </c>
      <c r="P43" s="36" t="s">
        <v>225</v>
      </c>
      <c r="Q43" s="36"/>
      <c r="R43" s="40" t="s">
        <v>226</v>
      </c>
      <c r="S43" s="40" t="s">
        <v>227</v>
      </c>
      <c r="T43" s="40" t="s">
        <v>77</v>
      </c>
      <c r="U43" s="30" t="s">
        <v>78</v>
      </c>
      <c r="V43" s="40" t="s">
        <v>79</v>
      </c>
      <c r="W43" s="30">
        <v>1051748493</v>
      </c>
      <c r="X43" s="30" t="s">
        <v>80</v>
      </c>
      <c r="Y43" s="30" t="s">
        <v>81</v>
      </c>
      <c r="Z43" s="31">
        <v>44397</v>
      </c>
      <c r="AA43" s="42">
        <f t="shared" ref="AA43:AA74" si="8">(B43-Z43)/365</f>
        <v>3.2520547945205478</v>
      </c>
      <c r="AB43" s="42">
        <f t="shared" ref="AB43:AB74" si="9">(B43-Z43)/30</f>
        <v>39.56666666666667</v>
      </c>
      <c r="AC43" s="42" t="str">
        <f t="shared" si="4"/>
        <v/>
      </c>
      <c r="AD43" s="51" t="s">
        <v>82</v>
      </c>
      <c r="AE43" s="45">
        <v>15</v>
      </c>
      <c r="AF43" s="52"/>
      <c r="AG43" s="52"/>
      <c r="AH43" s="52"/>
      <c r="AI43" s="52">
        <v>14.4</v>
      </c>
      <c r="AJ43" s="52">
        <v>96</v>
      </c>
      <c r="AK43" s="61"/>
      <c r="AL43" s="52"/>
      <c r="AM43" s="51" t="s">
        <v>117</v>
      </c>
      <c r="AN43" s="60" t="str">
        <f t="shared" si="7"/>
        <v>NO</v>
      </c>
      <c r="AO43" s="33"/>
      <c r="AP43" s="30" t="s">
        <v>92</v>
      </c>
      <c r="AQ43" s="30">
        <v>3147457406</v>
      </c>
      <c r="AR43" s="30" t="s">
        <v>228</v>
      </c>
      <c r="AS43" s="71"/>
      <c r="AT43" s="71"/>
      <c r="AU43" s="71"/>
      <c r="AV43" s="71"/>
      <c r="AW43" s="55"/>
      <c r="AX43" s="34"/>
      <c r="AY43" s="55"/>
      <c r="AZ43" s="10"/>
    </row>
    <row r="44" spans="1:52" ht="23.25" customHeight="1">
      <c r="A44" s="30">
        <v>34</v>
      </c>
      <c r="B44" s="31">
        <v>45584</v>
      </c>
      <c r="C44" s="30" t="s">
        <v>69</v>
      </c>
      <c r="D44" s="30" t="s">
        <v>70</v>
      </c>
      <c r="E44" s="30" t="s">
        <v>70</v>
      </c>
      <c r="F44" s="30" t="s">
        <v>104</v>
      </c>
      <c r="G44" s="32" t="s">
        <v>73</v>
      </c>
      <c r="H44" s="30"/>
      <c r="I44" s="30"/>
      <c r="J44" s="30"/>
      <c r="K44" s="30"/>
      <c r="L44" s="30"/>
      <c r="M44" s="30"/>
      <c r="N44" s="35">
        <v>8911976</v>
      </c>
      <c r="O44" s="35">
        <v>7445535</v>
      </c>
      <c r="P44" s="36" t="s">
        <v>229</v>
      </c>
      <c r="Q44" s="36" t="s">
        <v>132</v>
      </c>
      <c r="R44" s="40" t="s">
        <v>230</v>
      </c>
      <c r="S44" s="40" t="s">
        <v>227</v>
      </c>
      <c r="T44" s="40" t="s">
        <v>77</v>
      </c>
      <c r="U44" s="30" t="s">
        <v>78</v>
      </c>
      <c r="V44" s="40" t="s">
        <v>79</v>
      </c>
      <c r="W44" s="30">
        <v>1049503001</v>
      </c>
      <c r="X44" s="30" t="s">
        <v>80</v>
      </c>
      <c r="Y44" s="30" t="s">
        <v>81</v>
      </c>
      <c r="Z44" s="31">
        <v>44251</v>
      </c>
      <c r="AA44" s="42">
        <f t="shared" si="8"/>
        <v>3.6520547945205482</v>
      </c>
      <c r="AB44" s="42">
        <f t="shared" si="9"/>
        <v>44.43333333333333</v>
      </c>
      <c r="AC44" s="42" t="str">
        <f t="shared" si="4"/>
        <v/>
      </c>
      <c r="AD44" s="51" t="s">
        <v>82</v>
      </c>
      <c r="AE44" s="45">
        <v>15</v>
      </c>
      <c r="AF44" s="52"/>
      <c r="AG44" s="52"/>
      <c r="AH44" s="52"/>
      <c r="AI44" s="52">
        <v>15.2</v>
      </c>
      <c r="AJ44" s="52">
        <v>94</v>
      </c>
      <c r="AK44" s="61"/>
      <c r="AL44" s="52"/>
      <c r="AM44" s="51" t="s">
        <v>152</v>
      </c>
      <c r="AN44" s="60" t="str">
        <f t="shared" si="7"/>
        <v>NO</v>
      </c>
      <c r="AO44" s="33"/>
      <c r="AP44" s="30" t="s">
        <v>92</v>
      </c>
      <c r="AQ44" s="30">
        <v>3147457406</v>
      </c>
      <c r="AR44" s="30" t="s">
        <v>228</v>
      </c>
      <c r="AS44" s="71"/>
      <c r="AT44" s="71"/>
      <c r="AU44" s="71"/>
      <c r="AV44" s="71"/>
      <c r="AW44" s="55"/>
      <c r="AX44" s="34"/>
      <c r="AY44" s="55"/>
      <c r="AZ44" s="10"/>
    </row>
    <row r="45" spans="1:52" ht="23.25" customHeight="1">
      <c r="A45" s="34">
        <v>35</v>
      </c>
      <c r="B45" s="31">
        <v>45584</v>
      </c>
      <c r="C45" s="30" t="s">
        <v>69</v>
      </c>
      <c r="D45" s="30" t="s">
        <v>70</v>
      </c>
      <c r="E45" s="30" t="s">
        <v>70</v>
      </c>
      <c r="F45" s="30" t="s">
        <v>104</v>
      </c>
      <c r="G45" s="32" t="s">
        <v>73</v>
      </c>
      <c r="H45" s="30"/>
      <c r="I45" s="30"/>
      <c r="J45" s="30"/>
      <c r="K45" s="30"/>
      <c r="L45" s="30"/>
      <c r="M45" s="30"/>
      <c r="N45" s="35">
        <v>8913906</v>
      </c>
      <c r="O45" s="35">
        <v>74455057</v>
      </c>
      <c r="P45" s="36" t="s">
        <v>231</v>
      </c>
      <c r="Q45" s="36" t="s">
        <v>95</v>
      </c>
      <c r="R45" s="40" t="s">
        <v>232</v>
      </c>
      <c r="S45" s="40" t="s">
        <v>233</v>
      </c>
      <c r="T45" s="40" t="s">
        <v>77</v>
      </c>
      <c r="U45" s="30" t="s">
        <v>90</v>
      </c>
      <c r="V45" s="40" t="s">
        <v>79</v>
      </c>
      <c r="W45" s="30">
        <v>1049503117</v>
      </c>
      <c r="X45" s="30" t="s">
        <v>80</v>
      </c>
      <c r="Y45" s="30" t="s">
        <v>81</v>
      </c>
      <c r="Z45" s="31">
        <v>44358</v>
      </c>
      <c r="AA45" s="42">
        <f t="shared" si="8"/>
        <v>3.3589041095890413</v>
      </c>
      <c r="AB45" s="42">
        <f t="shared" si="9"/>
        <v>40.866666666666667</v>
      </c>
      <c r="AC45" s="42" t="str">
        <f t="shared" si="4"/>
        <v/>
      </c>
      <c r="AD45" s="51" t="s">
        <v>82</v>
      </c>
      <c r="AE45" s="45">
        <v>15.5</v>
      </c>
      <c r="AF45" s="52"/>
      <c r="AG45" s="52"/>
      <c r="AH45" s="52"/>
      <c r="AI45" s="52">
        <v>16.3</v>
      </c>
      <c r="AJ45" s="52">
        <v>94</v>
      </c>
      <c r="AK45" s="61"/>
      <c r="AL45" s="52"/>
      <c r="AM45" s="51" t="s">
        <v>152</v>
      </c>
      <c r="AN45" s="60" t="str">
        <f t="shared" si="7"/>
        <v>NO</v>
      </c>
      <c r="AO45" s="33"/>
      <c r="AP45" s="30" t="s">
        <v>92</v>
      </c>
      <c r="AQ45" s="30">
        <v>3116626076</v>
      </c>
      <c r="AR45" s="30" t="s">
        <v>234</v>
      </c>
      <c r="AS45" s="71"/>
      <c r="AT45" s="71"/>
      <c r="AU45" s="71"/>
      <c r="AV45" s="71"/>
      <c r="AW45" s="55"/>
      <c r="AX45" s="34"/>
      <c r="AY45" s="55"/>
      <c r="AZ45" s="10"/>
    </row>
    <row r="46" spans="1:52" ht="23.25" customHeight="1">
      <c r="A46" s="30">
        <v>36</v>
      </c>
      <c r="B46" s="31">
        <v>45584</v>
      </c>
      <c r="C46" s="30" t="s">
        <v>69</v>
      </c>
      <c r="D46" s="30" t="s">
        <v>70</v>
      </c>
      <c r="E46" s="30" t="s">
        <v>70</v>
      </c>
      <c r="F46" s="30" t="s">
        <v>104</v>
      </c>
      <c r="G46" s="32" t="s">
        <v>73</v>
      </c>
      <c r="H46" s="30"/>
      <c r="I46" s="30"/>
      <c r="J46" s="30"/>
      <c r="K46" s="30"/>
      <c r="L46" s="30"/>
      <c r="M46" s="30"/>
      <c r="N46" s="35">
        <v>8910232</v>
      </c>
      <c r="O46" s="35">
        <v>74451918</v>
      </c>
      <c r="P46" s="36" t="s">
        <v>235</v>
      </c>
      <c r="Q46" s="36" t="s">
        <v>132</v>
      </c>
      <c r="R46" s="40" t="s">
        <v>236</v>
      </c>
      <c r="S46" s="40" t="s">
        <v>233</v>
      </c>
      <c r="T46" s="40" t="s">
        <v>77</v>
      </c>
      <c r="U46" s="30" t="s">
        <v>78</v>
      </c>
      <c r="V46" s="40" t="s">
        <v>79</v>
      </c>
      <c r="W46" s="30">
        <v>1051749010</v>
      </c>
      <c r="X46" s="30" t="s">
        <v>80</v>
      </c>
      <c r="Y46" s="30" t="s">
        <v>81</v>
      </c>
      <c r="Z46" s="31">
        <v>45326</v>
      </c>
      <c r="AA46" s="42">
        <f t="shared" si="8"/>
        <v>0.70684931506849313</v>
      </c>
      <c r="AB46" s="42">
        <f t="shared" si="9"/>
        <v>8.6</v>
      </c>
      <c r="AC46" s="42" t="str">
        <f t="shared" si="4"/>
        <v/>
      </c>
      <c r="AD46" s="51" t="s">
        <v>82</v>
      </c>
      <c r="AE46" s="45">
        <v>15</v>
      </c>
      <c r="AF46" s="52"/>
      <c r="AG46" s="52"/>
      <c r="AH46" s="52"/>
      <c r="AI46" s="52">
        <v>19.600000000000001</v>
      </c>
      <c r="AJ46" s="52">
        <v>69</v>
      </c>
      <c r="AK46" s="61"/>
      <c r="AL46" s="52"/>
      <c r="AM46" s="51" t="s">
        <v>109</v>
      </c>
      <c r="AN46" s="60" t="str">
        <f t="shared" si="7"/>
        <v>NO</v>
      </c>
      <c r="AO46" s="33"/>
      <c r="AP46" s="30" t="s">
        <v>92</v>
      </c>
      <c r="AQ46" s="30">
        <v>3003642839</v>
      </c>
      <c r="AR46" s="30" t="s">
        <v>237</v>
      </c>
      <c r="AS46" s="71"/>
      <c r="AT46" s="71"/>
      <c r="AU46" s="71"/>
      <c r="AV46" s="71"/>
      <c r="AW46" s="55"/>
      <c r="AX46" s="34"/>
      <c r="AY46" s="55"/>
      <c r="AZ46" s="10"/>
    </row>
    <row r="47" spans="1:52" ht="23.25" customHeight="1">
      <c r="A47" s="34">
        <v>37</v>
      </c>
      <c r="B47" s="31">
        <v>45584</v>
      </c>
      <c r="C47" s="30" t="s">
        <v>69</v>
      </c>
      <c r="D47" s="30" t="s">
        <v>70</v>
      </c>
      <c r="E47" s="30" t="s">
        <v>70</v>
      </c>
      <c r="F47" s="30" t="s">
        <v>238</v>
      </c>
      <c r="G47" s="32" t="s">
        <v>73</v>
      </c>
      <c r="H47" s="30"/>
      <c r="I47" s="30"/>
      <c r="J47" s="30"/>
      <c r="K47" s="30"/>
      <c r="L47" s="30"/>
      <c r="M47" s="30"/>
      <c r="N47" s="35">
        <v>8910373</v>
      </c>
      <c r="O47" s="35">
        <v>74456114</v>
      </c>
      <c r="P47" s="36" t="s">
        <v>239</v>
      </c>
      <c r="Q47" s="37"/>
      <c r="R47" s="40" t="s">
        <v>230</v>
      </c>
      <c r="S47" s="40" t="s">
        <v>240</v>
      </c>
      <c r="T47" s="40" t="s">
        <v>99</v>
      </c>
      <c r="U47" s="30" t="s">
        <v>90</v>
      </c>
      <c r="V47" s="40" t="s">
        <v>100</v>
      </c>
      <c r="W47" s="30">
        <v>1002425937</v>
      </c>
      <c r="X47" s="30" t="s">
        <v>80</v>
      </c>
      <c r="Y47" s="30" t="s">
        <v>81</v>
      </c>
      <c r="Z47" s="31">
        <v>36781</v>
      </c>
      <c r="AA47" s="42">
        <f t="shared" si="8"/>
        <v>24.117808219178084</v>
      </c>
      <c r="AB47" s="42">
        <f t="shared" si="9"/>
        <v>293.43333333333334</v>
      </c>
      <c r="AC47" s="42" t="str">
        <f t="shared" si="4"/>
        <v/>
      </c>
      <c r="AD47" s="53"/>
      <c r="AE47" s="54"/>
      <c r="AF47" s="55"/>
      <c r="AG47" s="55"/>
      <c r="AH47" s="52"/>
      <c r="AI47" s="52">
        <v>44.3</v>
      </c>
      <c r="AJ47" s="52">
        <v>164</v>
      </c>
      <c r="AK47" s="61">
        <f t="shared" ref="AK47:AK48" si="10">IFERROR(AI47/(AJ47*AJ47)*10000,"")</f>
        <v>16.470850684116595</v>
      </c>
      <c r="AL47" s="52">
        <v>8</v>
      </c>
      <c r="AM47" s="51" t="s">
        <v>101</v>
      </c>
      <c r="AN47" s="60" t="str">
        <f t="shared" si="7"/>
        <v>SI</v>
      </c>
      <c r="AO47" s="30" t="s">
        <v>84</v>
      </c>
      <c r="AP47" s="30" t="s">
        <v>162</v>
      </c>
      <c r="AQ47" s="30">
        <v>3103784879</v>
      </c>
      <c r="AR47" s="30" t="s">
        <v>241</v>
      </c>
      <c r="AS47" s="72" t="s">
        <v>86</v>
      </c>
      <c r="AT47" s="73">
        <v>45583</v>
      </c>
      <c r="AU47" s="72"/>
      <c r="AV47" s="71"/>
      <c r="AW47" s="55"/>
      <c r="AX47" s="34"/>
      <c r="AY47" s="55"/>
      <c r="AZ47" s="10"/>
    </row>
    <row r="48" spans="1:52" ht="23.25" customHeight="1">
      <c r="A48" s="34">
        <v>38</v>
      </c>
      <c r="B48" s="31">
        <v>45584</v>
      </c>
      <c r="C48" s="30" t="s">
        <v>69</v>
      </c>
      <c r="D48" s="30" t="s">
        <v>70</v>
      </c>
      <c r="E48" s="30" t="s">
        <v>70</v>
      </c>
      <c r="F48" s="30" t="s">
        <v>238</v>
      </c>
      <c r="G48" s="32" t="s">
        <v>73</v>
      </c>
      <c r="H48" s="30"/>
      <c r="I48" s="30"/>
      <c r="J48" s="30"/>
      <c r="K48" s="30"/>
      <c r="L48" s="30"/>
      <c r="M48" s="30"/>
      <c r="N48" s="35">
        <v>8912572</v>
      </c>
      <c r="O48" s="35">
        <v>74456900</v>
      </c>
      <c r="P48" s="36" t="s">
        <v>242</v>
      </c>
      <c r="Q48" s="36"/>
      <c r="R48" s="40" t="s">
        <v>243</v>
      </c>
      <c r="S48" s="40" t="s">
        <v>76</v>
      </c>
      <c r="T48" s="40" t="s">
        <v>99</v>
      </c>
      <c r="U48" s="30" t="s">
        <v>90</v>
      </c>
      <c r="V48" s="40" t="s">
        <v>100</v>
      </c>
      <c r="W48" s="30">
        <v>1002426511</v>
      </c>
      <c r="X48" s="30" t="s">
        <v>80</v>
      </c>
      <c r="Y48" s="30" t="s">
        <v>81</v>
      </c>
      <c r="Z48" s="31">
        <v>34890</v>
      </c>
      <c r="AA48" s="42">
        <f t="shared" si="8"/>
        <v>29.298630136986301</v>
      </c>
      <c r="AB48" s="42">
        <f t="shared" si="9"/>
        <v>356.46666666666664</v>
      </c>
      <c r="AC48" s="42" t="str">
        <f t="shared" si="4"/>
        <v/>
      </c>
      <c r="AD48" s="53"/>
      <c r="AE48" s="54"/>
      <c r="AF48" s="55"/>
      <c r="AG48" s="55"/>
      <c r="AH48" s="52"/>
      <c r="AI48" s="52">
        <v>45.5</v>
      </c>
      <c r="AJ48" s="52">
        <v>156</v>
      </c>
      <c r="AK48" s="61">
        <f t="shared" si="10"/>
        <v>18.696581196581196</v>
      </c>
      <c r="AL48" s="52">
        <v>20</v>
      </c>
      <c r="AM48" s="60" t="s">
        <v>101</v>
      </c>
      <c r="AN48" s="60" t="str">
        <f t="shared" si="7"/>
        <v>SI</v>
      </c>
      <c r="AO48" s="30" t="s">
        <v>91</v>
      </c>
      <c r="AP48" s="30" t="s">
        <v>92</v>
      </c>
      <c r="AQ48" s="30">
        <v>3148663721</v>
      </c>
      <c r="AR48" s="30" t="s">
        <v>244</v>
      </c>
      <c r="AS48" s="72" t="s">
        <v>86</v>
      </c>
      <c r="AT48" s="73">
        <v>45595</v>
      </c>
      <c r="AU48" s="72"/>
      <c r="AV48" s="71"/>
      <c r="AW48" s="55"/>
      <c r="AX48" s="34"/>
      <c r="AY48" s="55"/>
      <c r="AZ48" s="10"/>
    </row>
    <row r="49" spans="1:52" ht="23.25" customHeight="1">
      <c r="A49" s="30">
        <v>39</v>
      </c>
      <c r="B49" s="31">
        <v>45584</v>
      </c>
      <c r="C49" s="30" t="s">
        <v>69</v>
      </c>
      <c r="D49" s="30" t="s">
        <v>70</v>
      </c>
      <c r="E49" s="30" t="s">
        <v>70</v>
      </c>
      <c r="F49" s="30" t="s">
        <v>238</v>
      </c>
      <c r="G49" s="32" t="s">
        <v>73</v>
      </c>
      <c r="H49" s="30"/>
      <c r="I49" s="30"/>
      <c r="J49" s="30"/>
      <c r="K49" s="30"/>
      <c r="L49" s="30"/>
      <c r="M49" s="30"/>
      <c r="N49" s="35">
        <v>8913506</v>
      </c>
      <c r="O49" s="35">
        <v>74457308</v>
      </c>
      <c r="P49" s="36" t="s">
        <v>245</v>
      </c>
      <c r="Q49" s="36" t="s">
        <v>170</v>
      </c>
      <c r="R49" s="40" t="s">
        <v>125</v>
      </c>
      <c r="S49" s="40" t="s">
        <v>246</v>
      </c>
      <c r="T49" s="40" t="s">
        <v>77</v>
      </c>
      <c r="U49" s="30" t="s">
        <v>78</v>
      </c>
      <c r="V49" s="40" t="s">
        <v>79</v>
      </c>
      <c r="W49" s="30">
        <v>1051748707</v>
      </c>
      <c r="X49" s="30" t="s">
        <v>80</v>
      </c>
      <c r="Y49" s="30" t="s">
        <v>81</v>
      </c>
      <c r="Z49" s="31">
        <v>44918</v>
      </c>
      <c r="AA49" s="42">
        <f t="shared" si="8"/>
        <v>1.8246575342465754</v>
      </c>
      <c r="AB49" s="42">
        <f t="shared" si="9"/>
        <v>22.2</v>
      </c>
      <c r="AC49" s="42" t="str">
        <f t="shared" si="4"/>
        <v/>
      </c>
      <c r="AD49" s="51" t="s">
        <v>82</v>
      </c>
      <c r="AE49" s="45">
        <v>12</v>
      </c>
      <c r="AF49" s="52"/>
      <c r="AG49" s="52"/>
      <c r="AH49" s="52"/>
      <c r="AI49" s="52">
        <v>9.6</v>
      </c>
      <c r="AJ49" s="52">
        <v>78</v>
      </c>
      <c r="AK49" s="61"/>
      <c r="AL49" s="52"/>
      <c r="AM49" s="51" t="s">
        <v>117</v>
      </c>
      <c r="AN49" s="60" t="str">
        <f t="shared" si="7"/>
        <v>NO</v>
      </c>
      <c r="AO49" s="33"/>
      <c r="AP49" s="30" t="s">
        <v>92</v>
      </c>
      <c r="AQ49" s="30">
        <v>3205154330</v>
      </c>
      <c r="AR49" s="30" t="s">
        <v>247</v>
      </c>
      <c r="AS49" s="71"/>
      <c r="AT49" s="71"/>
      <c r="AU49" s="71"/>
      <c r="AV49" s="71"/>
      <c r="AW49" s="55"/>
      <c r="AX49" s="34"/>
      <c r="AY49" s="55"/>
      <c r="AZ49" s="10"/>
    </row>
    <row r="50" spans="1:52" ht="23.25" customHeight="1">
      <c r="A50" s="34">
        <v>40</v>
      </c>
      <c r="B50" s="31">
        <v>45584</v>
      </c>
      <c r="C50" s="30" t="s">
        <v>69</v>
      </c>
      <c r="D50" s="30" t="s">
        <v>70</v>
      </c>
      <c r="E50" s="30" t="s">
        <v>70</v>
      </c>
      <c r="F50" s="30" t="s">
        <v>238</v>
      </c>
      <c r="G50" s="32" t="s">
        <v>73</v>
      </c>
      <c r="H50" s="30"/>
      <c r="I50" s="30"/>
      <c r="J50" s="30"/>
      <c r="K50" s="30"/>
      <c r="L50" s="30"/>
      <c r="M50" s="30"/>
      <c r="N50" s="35">
        <v>8913385</v>
      </c>
      <c r="O50" s="35">
        <v>74457072</v>
      </c>
      <c r="P50" s="36" t="s">
        <v>248</v>
      </c>
      <c r="Q50" s="36" t="s">
        <v>249</v>
      </c>
      <c r="R50" s="40" t="s">
        <v>250</v>
      </c>
      <c r="S50" s="40" t="s">
        <v>251</v>
      </c>
      <c r="T50" s="40" t="s">
        <v>77</v>
      </c>
      <c r="U50" s="30" t="s">
        <v>90</v>
      </c>
      <c r="V50" s="40" t="s">
        <v>79</v>
      </c>
      <c r="W50" s="30">
        <v>1051748862</v>
      </c>
      <c r="X50" s="30" t="s">
        <v>80</v>
      </c>
      <c r="Y50" s="30" t="s">
        <v>81</v>
      </c>
      <c r="Z50" s="31">
        <v>45073</v>
      </c>
      <c r="AA50" s="42">
        <f t="shared" si="8"/>
        <v>1.4</v>
      </c>
      <c r="AB50" s="42">
        <f t="shared" si="9"/>
        <v>17.033333333333335</v>
      </c>
      <c r="AC50" s="42" t="str">
        <f t="shared" si="4"/>
        <v/>
      </c>
      <c r="AD50" s="51" t="s">
        <v>82</v>
      </c>
      <c r="AE50" s="45">
        <v>13</v>
      </c>
      <c r="AF50" s="52"/>
      <c r="AG50" s="52"/>
      <c r="AH50" s="52"/>
      <c r="AI50" s="52">
        <v>9.1999999999999993</v>
      </c>
      <c r="AJ50" s="52">
        <v>70</v>
      </c>
      <c r="AK50" s="61"/>
      <c r="AL50" s="52"/>
      <c r="AM50" s="51" t="s">
        <v>152</v>
      </c>
      <c r="AN50" s="60" t="str">
        <f t="shared" si="7"/>
        <v>NO</v>
      </c>
      <c r="AO50" s="33"/>
      <c r="AP50" s="30" t="s">
        <v>92</v>
      </c>
      <c r="AQ50" s="30">
        <v>3127250173</v>
      </c>
      <c r="AR50" s="30" t="s">
        <v>252</v>
      </c>
      <c r="AS50" s="71"/>
      <c r="AT50" s="71"/>
      <c r="AU50" s="71"/>
      <c r="AV50" s="71"/>
      <c r="AW50" s="55"/>
      <c r="AX50" s="34"/>
      <c r="AY50" s="55"/>
      <c r="AZ50" s="10"/>
    </row>
    <row r="51" spans="1:52" ht="23.25" customHeight="1">
      <c r="A51" s="30">
        <v>41</v>
      </c>
      <c r="B51" s="31">
        <v>45584</v>
      </c>
      <c r="C51" s="30" t="s">
        <v>69</v>
      </c>
      <c r="D51" s="30" t="s">
        <v>70</v>
      </c>
      <c r="E51" s="30" t="s">
        <v>70</v>
      </c>
      <c r="F51" s="30" t="s">
        <v>104</v>
      </c>
      <c r="G51" s="32" t="s">
        <v>73</v>
      </c>
      <c r="H51" s="30"/>
      <c r="I51" s="30"/>
      <c r="J51" s="30"/>
      <c r="K51" s="30"/>
      <c r="L51" s="30"/>
      <c r="M51" s="30"/>
      <c r="N51" s="35">
        <v>8912021</v>
      </c>
      <c r="O51" s="35">
        <v>74457126</v>
      </c>
      <c r="P51" s="37" t="s">
        <v>191</v>
      </c>
      <c r="Q51" s="37" t="s">
        <v>253</v>
      </c>
      <c r="R51" s="40" t="s">
        <v>254</v>
      </c>
      <c r="S51" s="40" t="s">
        <v>243</v>
      </c>
      <c r="T51" s="40" t="s">
        <v>77</v>
      </c>
      <c r="U51" s="30" t="s">
        <v>78</v>
      </c>
      <c r="V51" s="40" t="s">
        <v>79</v>
      </c>
      <c r="W51" s="30">
        <v>1049502867</v>
      </c>
      <c r="X51" s="30" t="s">
        <v>80</v>
      </c>
      <c r="Y51" s="30" t="s">
        <v>81</v>
      </c>
      <c r="Z51" s="31">
        <v>44068</v>
      </c>
      <c r="AA51" s="42">
        <f t="shared" si="8"/>
        <v>4.1534246575342468</v>
      </c>
      <c r="AB51" s="42">
        <f t="shared" si="9"/>
        <v>50.533333333333331</v>
      </c>
      <c r="AC51" s="42" t="str">
        <f t="shared" si="4"/>
        <v/>
      </c>
      <c r="AD51" s="51" t="s">
        <v>82</v>
      </c>
      <c r="AE51" s="45">
        <v>16</v>
      </c>
      <c r="AF51" s="52"/>
      <c r="AG51" s="52"/>
      <c r="AH51" s="52"/>
      <c r="AI51" s="52">
        <v>15</v>
      </c>
      <c r="AJ51" s="52">
        <v>102</v>
      </c>
      <c r="AK51" s="61"/>
      <c r="AL51" s="52"/>
      <c r="AM51" s="51" t="s">
        <v>117</v>
      </c>
      <c r="AN51" s="60" t="str">
        <f t="shared" si="7"/>
        <v>NO</v>
      </c>
      <c r="AO51" s="33"/>
      <c r="AP51" s="30" t="s">
        <v>92</v>
      </c>
      <c r="AQ51" s="30">
        <v>3245332517</v>
      </c>
      <c r="AR51" s="30" t="s">
        <v>255</v>
      </c>
      <c r="AS51" s="71"/>
      <c r="AT51" s="71"/>
      <c r="AU51" s="71"/>
      <c r="AV51" s="71"/>
      <c r="AW51" s="55"/>
      <c r="AX51" s="34"/>
      <c r="AY51" s="55"/>
      <c r="AZ51" s="10"/>
    </row>
    <row r="52" spans="1:52" ht="23.25" customHeight="1">
      <c r="A52" s="34">
        <v>42</v>
      </c>
      <c r="B52" s="31">
        <v>45584</v>
      </c>
      <c r="C52" s="30" t="s">
        <v>69</v>
      </c>
      <c r="D52" s="30" t="s">
        <v>70</v>
      </c>
      <c r="E52" s="30" t="s">
        <v>70</v>
      </c>
      <c r="F52" s="30" t="s">
        <v>104</v>
      </c>
      <c r="G52" s="32" t="s">
        <v>73</v>
      </c>
      <c r="H52" s="30"/>
      <c r="I52" s="30"/>
      <c r="J52" s="30"/>
      <c r="K52" s="30"/>
      <c r="L52" s="30"/>
      <c r="M52" s="30"/>
      <c r="N52" s="35">
        <v>8911933</v>
      </c>
      <c r="O52" s="35">
        <v>74457040</v>
      </c>
      <c r="P52" s="37" t="s">
        <v>256</v>
      </c>
      <c r="Q52" s="37" t="s">
        <v>106</v>
      </c>
      <c r="R52" s="40" t="s">
        <v>257</v>
      </c>
      <c r="S52" s="40" t="s">
        <v>233</v>
      </c>
      <c r="T52" s="40" t="s">
        <v>77</v>
      </c>
      <c r="U52" s="30" t="s">
        <v>90</v>
      </c>
      <c r="V52" s="40" t="s">
        <v>79</v>
      </c>
      <c r="W52" s="30">
        <v>1049503737</v>
      </c>
      <c r="X52" s="30" t="s">
        <v>80</v>
      </c>
      <c r="Y52" s="30" t="s">
        <v>81</v>
      </c>
      <c r="Z52" s="31">
        <v>45092</v>
      </c>
      <c r="AA52" s="42">
        <f t="shared" si="8"/>
        <v>1.3479452054794521</v>
      </c>
      <c r="AB52" s="42">
        <f t="shared" si="9"/>
        <v>16.399999999999999</v>
      </c>
      <c r="AC52" s="42" t="str">
        <f t="shared" si="4"/>
        <v/>
      </c>
      <c r="AD52" s="51" t="s">
        <v>82</v>
      </c>
      <c r="AE52" s="45">
        <v>14</v>
      </c>
      <c r="AF52" s="52"/>
      <c r="AG52" s="52"/>
      <c r="AH52" s="52"/>
      <c r="AI52" s="52">
        <v>8.6999999999999993</v>
      </c>
      <c r="AJ52" s="52">
        <v>74</v>
      </c>
      <c r="AK52" s="61"/>
      <c r="AL52" s="52"/>
      <c r="AM52" s="51" t="s">
        <v>117</v>
      </c>
      <c r="AN52" s="60" t="str">
        <f t="shared" si="7"/>
        <v>NO</v>
      </c>
      <c r="AO52" s="33"/>
      <c r="AP52" s="30" t="s">
        <v>92</v>
      </c>
      <c r="AQ52" s="30">
        <v>3178380984</v>
      </c>
      <c r="AR52" s="30" t="s">
        <v>258</v>
      </c>
      <c r="AS52" s="71"/>
      <c r="AT52" s="71"/>
      <c r="AU52" s="71"/>
      <c r="AV52" s="71"/>
      <c r="AW52" s="55"/>
      <c r="AX52" s="34"/>
      <c r="AY52" s="55"/>
      <c r="AZ52" s="10"/>
    </row>
    <row r="53" spans="1:52" ht="23.25" customHeight="1">
      <c r="A53" s="34">
        <v>43</v>
      </c>
      <c r="B53" s="31">
        <v>45584</v>
      </c>
      <c r="C53" s="30" t="s">
        <v>69</v>
      </c>
      <c r="D53" s="30" t="s">
        <v>70</v>
      </c>
      <c r="E53" s="30" t="s">
        <v>70</v>
      </c>
      <c r="F53" s="30" t="s">
        <v>104</v>
      </c>
      <c r="G53" s="32" t="s">
        <v>73</v>
      </c>
      <c r="H53" s="30"/>
      <c r="I53" s="30"/>
      <c r="J53" s="30"/>
      <c r="K53" s="30"/>
      <c r="L53" s="30"/>
      <c r="M53" s="30"/>
      <c r="N53" s="35">
        <v>8911405</v>
      </c>
      <c r="O53" s="35">
        <v>74457440</v>
      </c>
      <c r="P53" s="36" t="s">
        <v>259</v>
      </c>
      <c r="Q53" s="36" t="s">
        <v>260</v>
      </c>
      <c r="R53" s="40" t="s">
        <v>175</v>
      </c>
      <c r="S53" s="40" t="s">
        <v>261</v>
      </c>
      <c r="T53" s="40" t="s">
        <v>77</v>
      </c>
      <c r="U53" s="30" t="s">
        <v>78</v>
      </c>
      <c r="V53" s="40" t="s">
        <v>79</v>
      </c>
      <c r="W53" s="30">
        <v>1049502773</v>
      </c>
      <c r="X53" s="30" t="s">
        <v>80</v>
      </c>
      <c r="Y53" s="30" t="s">
        <v>81</v>
      </c>
      <c r="Z53" s="31">
        <v>44002</v>
      </c>
      <c r="AA53" s="42">
        <f t="shared" si="8"/>
        <v>4.3342465753424655</v>
      </c>
      <c r="AB53" s="42">
        <f t="shared" si="9"/>
        <v>52.733333333333334</v>
      </c>
      <c r="AC53" s="42" t="str">
        <f t="shared" si="4"/>
        <v/>
      </c>
      <c r="AD53" s="51" t="s">
        <v>82</v>
      </c>
      <c r="AE53" s="45">
        <v>16</v>
      </c>
      <c r="AF53" s="52"/>
      <c r="AG53" s="52"/>
      <c r="AH53" s="52"/>
      <c r="AI53" s="52">
        <v>16.2</v>
      </c>
      <c r="AJ53" s="52">
        <v>106</v>
      </c>
      <c r="AK53" s="61"/>
      <c r="AL53" s="52"/>
      <c r="AM53" s="60" t="s">
        <v>83</v>
      </c>
      <c r="AN53" s="60" t="str">
        <f t="shared" si="7"/>
        <v>SI</v>
      </c>
      <c r="AO53" s="30" t="s">
        <v>91</v>
      </c>
      <c r="AP53" s="30" t="s">
        <v>92</v>
      </c>
      <c r="AQ53" s="30">
        <v>3137313605</v>
      </c>
      <c r="AR53" s="30" t="s">
        <v>262</v>
      </c>
      <c r="AS53" s="72" t="s">
        <v>86</v>
      </c>
      <c r="AT53" s="73">
        <v>45595</v>
      </c>
      <c r="AU53" s="72"/>
      <c r="AV53" s="71"/>
      <c r="AW53" s="55"/>
      <c r="AX53" s="34"/>
      <c r="AY53" s="55"/>
      <c r="AZ53" s="10"/>
    </row>
    <row r="54" spans="1:52" ht="23.25" customHeight="1">
      <c r="A54" s="30">
        <v>44</v>
      </c>
      <c r="B54" s="31">
        <v>45584</v>
      </c>
      <c r="C54" s="30" t="s">
        <v>69</v>
      </c>
      <c r="D54" s="30" t="s">
        <v>70</v>
      </c>
      <c r="E54" s="30" t="s">
        <v>70</v>
      </c>
      <c r="F54" s="30" t="s">
        <v>104</v>
      </c>
      <c r="G54" s="32" t="s">
        <v>73</v>
      </c>
      <c r="H54" s="30"/>
      <c r="I54" s="30"/>
      <c r="J54" s="30"/>
      <c r="K54" s="30"/>
      <c r="L54" s="30"/>
      <c r="M54" s="30"/>
      <c r="N54" s="35">
        <v>8911831</v>
      </c>
      <c r="O54" s="35">
        <v>74457560</v>
      </c>
      <c r="P54" s="36" t="s">
        <v>263</v>
      </c>
      <c r="Q54" s="36" t="s">
        <v>264</v>
      </c>
      <c r="R54" s="40" t="s">
        <v>265</v>
      </c>
      <c r="S54" s="40" t="s">
        <v>230</v>
      </c>
      <c r="T54" s="40" t="s">
        <v>77</v>
      </c>
      <c r="U54" s="30" t="s">
        <v>78</v>
      </c>
      <c r="V54" s="40" t="s">
        <v>79</v>
      </c>
      <c r="W54" s="30">
        <v>1049502663</v>
      </c>
      <c r="X54" s="30" t="s">
        <v>80</v>
      </c>
      <c r="Y54" s="30" t="s">
        <v>81</v>
      </c>
      <c r="Z54" s="31">
        <v>43801</v>
      </c>
      <c r="AA54" s="42">
        <f t="shared" si="8"/>
        <v>4.8849315068493153</v>
      </c>
      <c r="AB54" s="42">
        <f t="shared" si="9"/>
        <v>59.43333333333333</v>
      </c>
      <c r="AC54" s="42" t="str">
        <f t="shared" si="4"/>
        <v>Niño o niña mayor a 59 meses</v>
      </c>
      <c r="AD54" s="51" t="s">
        <v>82</v>
      </c>
      <c r="AE54" s="45">
        <v>13.8</v>
      </c>
      <c r="AF54" s="52"/>
      <c r="AG54" s="52"/>
      <c r="AH54" s="52"/>
      <c r="AI54" s="52">
        <v>13.6</v>
      </c>
      <c r="AJ54" s="52">
        <v>97</v>
      </c>
      <c r="AK54" s="61"/>
      <c r="AL54" s="52"/>
      <c r="AM54" s="51" t="s">
        <v>117</v>
      </c>
      <c r="AN54" s="60" t="str">
        <f t="shared" si="7"/>
        <v>NO</v>
      </c>
      <c r="AO54" s="33"/>
      <c r="AP54" s="30" t="s">
        <v>92</v>
      </c>
      <c r="AQ54" s="30">
        <v>3135983892</v>
      </c>
      <c r="AR54" s="30" t="s">
        <v>266</v>
      </c>
      <c r="AS54" s="71"/>
      <c r="AT54" s="71"/>
      <c r="AU54" s="71"/>
      <c r="AV54" s="71"/>
      <c r="AW54" s="55"/>
      <c r="AX54" s="34"/>
      <c r="AY54" s="55"/>
      <c r="AZ54" s="10"/>
    </row>
    <row r="55" spans="1:52" ht="23.25" customHeight="1">
      <c r="A55" s="34">
        <v>45</v>
      </c>
      <c r="B55" s="31">
        <v>45584</v>
      </c>
      <c r="C55" s="30" t="s">
        <v>69</v>
      </c>
      <c r="D55" s="30" t="s">
        <v>70</v>
      </c>
      <c r="E55" s="30" t="s">
        <v>154</v>
      </c>
      <c r="F55" s="30" t="s">
        <v>154</v>
      </c>
      <c r="G55" s="32" t="s">
        <v>73</v>
      </c>
      <c r="H55" s="30"/>
      <c r="I55" s="30"/>
      <c r="J55" s="30"/>
      <c r="K55" s="30"/>
      <c r="L55" s="30"/>
      <c r="M55" s="30"/>
      <c r="N55" s="35">
        <v>8912569</v>
      </c>
      <c r="O55" s="35">
        <v>74458525</v>
      </c>
      <c r="P55" s="36" t="s">
        <v>267</v>
      </c>
      <c r="Q55" s="36" t="s">
        <v>268</v>
      </c>
      <c r="R55" s="40" t="s">
        <v>98</v>
      </c>
      <c r="S55" s="40" t="s">
        <v>269</v>
      </c>
      <c r="T55" s="40" t="s">
        <v>77</v>
      </c>
      <c r="U55" s="30" t="s">
        <v>78</v>
      </c>
      <c r="V55" s="40" t="s">
        <v>79</v>
      </c>
      <c r="W55" s="30">
        <v>1049503679</v>
      </c>
      <c r="X55" s="30" t="s">
        <v>80</v>
      </c>
      <c r="Y55" s="30" t="s">
        <v>81</v>
      </c>
      <c r="Z55" s="31">
        <v>44892</v>
      </c>
      <c r="AA55" s="42">
        <f t="shared" si="8"/>
        <v>1.8958904109589041</v>
      </c>
      <c r="AB55" s="42">
        <f t="shared" si="9"/>
        <v>23.066666666666666</v>
      </c>
      <c r="AC55" s="42" t="str">
        <f t="shared" si="4"/>
        <v/>
      </c>
      <c r="AD55" s="51" t="s">
        <v>82</v>
      </c>
      <c r="AE55" s="45">
        <v>14</v>
      </c>
      <c r="AF55" s="52"/>
      <c r="AG55" s="52"/>
      <c r="AH55" s="52"/>
      <c r="AI55" s="57">
        <v>9.6999999999999993</v>
      </c>
      <c r="AJ55" s="57">
        <v>78.2</v>
      </c>
      <c r="AK55" s="61"/>
      <c r="AL55" s="52"/>
      <c r="AM55" s="51" t="s">
        <v>83</v>
      </c>
      <c r="AN55" s="60" t="str">
        <f t="shared" si="7"/>
        <v>SI</v>
      </c>
      <c r="AO55" s="30" t="s">
        <v>84</v>
      </c>
      <c r="AP55" s="30" t="s">
        <v>162</v>
      </c>
      <c r="AQ55" s="30">
        <v>3135230500</v>
      </c>
      <c r="AR55" s="30" t="s">
        <v>270</v>
      </c>
      <c r="AS55" s="72" t="s">
        <v>86</v>
      </c>
      <c r="AT55" s="73">
        <v>45583</v>
      </c>
      <c r="AU55" s="72"/>
      <c r="AV55" s="71"/>
      <c r="AW55" s="55"/>
      <c r="AX55" s="34"/>
      <c r="AY55" s="55"/>
      <c r="AZ55" s="10"/>
    </row>
    <row r="56" spans="1:52" ht="23.25" customHeight="1">
      <c r="A56" s="30">
        <v>46</v>
      </c>
      <c r="B56" s="31">
        <v>45584</v>
      </c>
      <c r="C56" s="30" t="s">
        <v>69</v>
      </c>
      <c r="D56" s="30" t="s">
        <v>70</v>
      </c>
      <c r="E56" s="30" t="s">
        <v>70</v>
      </c>
      <c r="F56" s="30" t="s">
        <v>104</v>
      </c>
      <c r="G56" s="32" t="s">
        <v>73</v>
      </c>
      <c r="H56" s="30"/>
      <c r="I56" s="30"/>
      <c r="J56" s="30"/>
      <c r="K56" s="30"/>
      <c r="L56" s="30"/>
      <c r="M56" s="30"/>
      <c r="N56" s="35">
        <v>8914382</v>
      </c>
      <c r="O56" s="35">
        <v>74460841</v>
      </c>
      <c r="P56" s="37" t="s">
        <v>271</v>
      </c>
      <c r="Q56" s="37" t="s">
        <v>150</v>
      </c>
      <c r="R56" s="40" t="s">
        <v>272</v>
      </c>
      <c r="S56" s="40" t="s">
        <v>233</v>
      </c>
      <c r="T56" s="40" t="s">
        <v>77</v>
      </c>
      <c r="U56" s="30" t="s">
        <v>78</v>
      </c>
      <c r="V56" s="40" t="s">
        <v>79</v>
      </c>
      <c r="W56" s="30">
        <v>1049503190</v>
      </c>
      <c r="X56" s="30" t="s">
        <v>80</v>
      </c>
      <c r="Y56" s="30" t="s">
        <v>81</v>
      </c>
      <c r="Z56" s="31">
        <v>44368</v>
      </c>
      <c r="AA56" s="42">
        <f t="shared" si="8"/>
        <v>3.3315068493150686</v>
      </c>
      <c r="AB56" s="42">
        <f t="shared" si="9"/>
        <v>40.533333333333331</v>
      </c>
      <c r="AC56" s="42" t="str">
        <f t="shared" si="4"/>
        <v/>
      </c>
      <c r="AD56" s="51" t="s">
        <v>82</v>
      </c>
      <c r="AE56" s="45">
        <v>14.5</v>
      </c>
      <c r="AF56" s="52"/>
      <c r="AG56" s="52"/>
      <c r="AH56" s="52"/>
      <c r="AI56" s="52">
        <v>12.5</v>
      </c>
      <c r="AJ56" s="52">
        <v>96.5</v>
      </c>
      <c r="AK56" s="61"/>
      <c r="AL56" s="52"/>
      <c r="AM56" s="60" t="s">
        <v>83</v>
      </c>
      <c r="AN56" s="60" t="str">
        <f t="shared" si="7"/>
        <v>SI</v>
      </c>
      <c r="AO56" s="30" t="s">
        <v>91</v>
      </c>
      <c r="AP56" s="30" t="s">
        <v>92</v>
      </c>
      <c r="AQ56" s="30">
        <v>3187626451</v>
      </c>
      <c r="AR56" s="30" t="s">
        <v>273</v>
      </c>
      <c r="AS56" s="72" t="s">
        <v>86</v>
      </c>
      <c r="AT56" s="73">
        <v>45595</v>
      </c>
      <c r="AU56" s="72"/>
      <c r="AV56" s="71"/>
      <c r="AW56" s="55"/>
      <c r="AX56" s="34"/>
      <c r="AY56" s="55"/>
      <c r="AZ56" s="10"/>
    </row>
    <row r="57" spans="1:52" ht="23.25" customHeight="1">
      <c r="A57" s="34">
        <v>47</v>
      </c>
      <c r="B57" s="31">
        <v>45584</v>
      </c>
      <c r="C57" s="30" t="s">
        <v>69</v>
      </c>
      <c r="D57" s="30" t="s">
        <v>70</v>
      </c>
      <c r="E57" s="30" t="s">
        <v>70</v>
      </c>
      <c r="F57" s="30" t="s">
        <v>104</v>
      </c>
      <c r="G57" s="32" t="s">
        <v>73</v>
      </c>
      <c r="H57" s="30"/>
      <c r="I57" s="30"/>
      <c r="J57" s="30"/>
      <c r="K57" s="30"/>
      <c r="L57" s="30"/>
      <c r="M57" s="30"/>
      <c r="N57" s="35">
        <v>8914325</v>
      </c>
      <c r="O57" s="35">
        <v>74461119</v>
      </c>
      <c r="P57" s="36" t="s">
        <v>274</v>
      </c>
      <c r="Q57" s="36"/>
      <c r="R57" s="40" t="s">
        <v>257</v>
      </c>
      <c r="S57" s="40" t="s">
        <v>98</v>
      </c>
      <c r="T57" s="40" t="s">
        <v>77</v>
      </c>
      <c r="U57" s="30" t="s">
        <v>90</v>
      </c>
      <c r="V57" s="40" t="s">
        <v>79</v>
      </c>
      <c r="W57" s="30">
        <v>1049502756</v>
      </c>
      <c r="X57" s="30" t="s">
        <v>80</v>
      </c>
      <c r="Y57" s="30" t="s">
        <v>81</v>
      </c>
      <c r="Z57" s="31">
        <v>44003</v>
      </c>
      <c r="AA57" s="42">
        <f t="shared" si="8"/>
        <v>4.3315068493150681</v>
      </c>
      <c r="AB57" s="42">
        <f t="shared" si="9"/>
        <v>52.7</v>
      </c>
      <c r="AC57" s="42" t="str">
        <f t="shared" si="4"/>
        <v/>
      </c>
      <c r="AD57" s="51" t="s">
        <v>82</v>
      </c>
      <c r="AE57" s="45">
        <v>16</v>
      </c>
      <c r="AF57" s="52"/>
      <c r="AG57" s="52"/>
      <c r="AH57" s="52"/>
      <c r="AI57" s="52">
        <v>13.8</v>
      </c>
      <c r="AJ57" s="52">
        <v>98</v>
      </c>
      <c r="AK57" s="61"/>
      <c r="AL57" s="52"/>
      <c r="AM57" s="51" t="s">
        <v>117</v>
      </c>
      <c r="AN57" s="60" t="str">
        <f t="shared" si="7"/>
        <v>NO</v>
      </c>
      <c r="AO57" s="33"/>
      <c r="AP57" s="30" t="s">
        <v>92</v>
      </c>
      <c r="AQ57" s="30">
        <v>3228100776</v>
      </c>
      <c r="AR57" s="30" t="s">
        <v>275</v>
      </c>
      <c r="AS57" s="71"/>
      <c r="AT57" s="71"/>
      <c r="AU57" s="71"/>
      <c r="AV57" s="71"/>
      <c r="AW57" s="55"/>
      <c r="AX57" s="34"/>
      <c r="AY57" s="55"/>
      <c r="AZ57" s="10"/>
    </row>
    <row r="58" spans="1:52" ht="23.25" customHeight="1">
      <c r="A58" s="34">
        <v>48</v>
      </c>
      <c r="B58" s="31">
        <v>45584</v>
      </c>
      <c r="C58" s="30" t="s">
        <v>69</v>
      </c>
      <c r="D58" s="30" t="s">
        <v>70</v>
      </c>
      <c r="E58" s="30" t="s">
        <v>70</v>
      </c>
      <c r="F58" s="30" t="s">
        <v>104</v>
      </c>
      <c r="G58" s="32" t="s">
        <v>73</v>
      </c>
      <c r="H58" s="30"/>
      <c r="I58" s="30"/>
      <c r="J58" s="30"/>
      <c r="K58" s="30"/>
      <c r="L58" s="30"/>
      <c r="M58" s="30"/>
      <c r="N58" s="35">
        <v>8914394</v>
      </c>
      <c r="O58" s="35">
        <v>74460883</v>
      </c>
      <c r="P58" s="36" t="s">
        <v>208</v>
      </c>
      <c r="Q58" s="36" t="s">
        <v>276</v>
      </c>
      <c r="R58" s="40" t="s">
        <v>277</v>
      </c>
      <c r="S58" s="40" t="s">
        <v>278</v>
      </c>
      <c r="T58" s="40" t="s">
        <v>77</v>
      </c>
      <c r="U58" s="30" t="s">
        <v>90</v>
      </c>
      <c r="V58" s="40" t="s">
        <v>79</v>
      </c>
      <c r="W58" s="30">
        <v>1051749016</v>
      </c>
      <c r="X58" s="30" t="s">
        <v>80</v>
      </c>
      <c r="Y58" s="30" t="s">
        <v>81</v>
      </c>
      <c r="Z58" s="31">
        <v>45324</v>
      </c>
      <c r="AA58" s="42">
        <f t="shared" si="8"/>
        <v>0.71232876712328763</v>
      </c>
      <c r="AB58" s="42">
        <f t="shared" si="9"/>
        <v>8.6666666666666661</v>
      </c>
      <c r="AC58" s="42" t="str">
        <f t="shared" si="4"/>
        <v/>
      </c>
      <c r="AD58" s="51" t="s">
        <v>82</v>
      </c>
      <c r="AE58" s="45">
        <v>14</v>
      </c>
      <c r="AF58" s="52"/>
      <c r="AG58" s="52"/>
      <c r="AH58" s="52"/>
      <c r="AI58" s="52">
        <v>7.4</v>
      </c>
      <c r="AJ58" s="52">
        <v>66</v>
      </c>
      <c r="AK58" s="61"/>
      <c r="AL58" s="52"/>
      <c r="AM58" s="51" t="s">
        <v>117</v>
      </c>
      <c r="AN58" s="60" t="str">
        <f t="shared" si="7"/>
        <v>NO</v>
      </c>
      <c r="AO58" s="33"/>
      <c r="AP58" s="30" t="s">
        <v>92</v>
      </c>
      <c r="AQ58" s="30">
        <v>3147780053</v>
      </c>
      <c r="AR58" s="30" t="s">
        <v>279</v>
      </c>
      <c r="AS58" s="71"/>
      <c r="AT58" s="71"/>
      <c r="AU58" s="71"/>
      <c r="AV58" s="71"/>
      <c r="AW58" s="55"/>
      <c r="AX58" s="34"/>
      <c r="AY58" s="55"/>
      <c r="AZ58" s="10"/>
    </row>
    <row r="59" spans="1:52" ht="23.25" customHeight="1">
      <c r="A59" s="30">
        <v>49</v>
      </c>
      <c r="B59" s="31">
        <v>45584</v>
      </c>
      <c r="C59" s="30" t="s">
        <v>69</v>
      </c>
      <c r="D59" s="30" t="s">
        <v>70</v>
      </c>
      <c r="E59" s="30" t="s">
        <v>70</v>
      </c>
      <c r="F59" s="30" t="s">
        <v>280</v>
      </c>
      <c r="G59" s="32" t="s">
        <v>73</v>
      </c>
      <c r="H59" s="33"/>
      <c r="I59" s="33"/>
      <c r="J59" s="33"/>
      <c r="K59" s="33"/>
      <c r="L59" s="33"/>
      <c r="M59" s="33"/>
      <c r="N59" s="35">
        <v>89163999</v>
      </c>
      <c r="O59" s="35">
        <v>744641995</v>
      </c>
      <c r="P59" s="36" t="s">
        <v>281</v>
      </c>
      <c r="Q59" s="36" t="s">
        <v>282</v>
      </c>
      <c r="R59" s="40" t="s">
        <v>283</v>
      </c>
      <c r="S59" s="40" t="s">
        <v>284</v>
      </c>
      <c r="T59" s="40" t="s">
        <v>77</v>
      </c>
      <c r="U59" s="30" t="s">
        <v>78</v>
      </c>
      <c r="V59" s="40" t="s">
        <v>79</v>
      </c>
      <c r="W59" s="30">
        <v>1066902239</v>
      </c>
      <c r="X59" s="30" t="s">
        <v>80</v>
      </c>
      <c r="Y59" s="30" t="s">
        <v>81</v>
      </c>
      <c r="Z59" s="31">
        <v>44723</v>
      </c>
      <c r="AA59" s="42">
        <f t="shared" si="8"/>
        <v>2.3589041095890413</v>
      </c>
      <c r="AB59" s="42">
        <f t="shared" si="9"/>
        <v>28.7</v>
      </c>
      <c r="AC59" s="42" t="str">
        <f t="shared" si="4"/>
        <v/>
      </c>
      <c r="AD59" s="51" t="s">
        <v>82</v>
      </c>
      <c r="AE59" s="45">
        <v>12.9</v>
      </c>
      <c r="AF59" s="52"/>
      <c r="AG59" s="52"/>
      <c r="AH59" s="52"/>
      <c r="AI59" s="57">
        <v>12.6</v>
      </c>
      <c r="AJ59" s="57">
        <v>92</v>
      </c>
      <c r="AK59" s="61"/>
      <c r="AL59" s="52"/>
      <c r="AM59" s="51" t="s">
        <v>117</v>
      </c>
      <c r="AN59" s="60" t="str">
        <f t="shared" si="7"/>
        <v>NO</v>
      </c>
      <c r="AO59" s="33"/>
      <c r="AP59" s="30" t="s">
        <v>92</v>
      </c>
      <c r="AQ59" s="30">
        <v>323285136</v>
      </c>
      <c r="AR59" s="30" t="s">
        <v>285</v>
      </c>
      <c r="AS59" s="71"/>
      <c r="AT59" s="71"/>
      <c r="AU59" s="71"/>
      <c r="AV59" s="71"/>
      <c r="AW59" s="55"/>
      <c r="AX59" s="34"/>
      <c r="AY59" s="55"/>
      <c r="AZ59" s="10"/>
    </row>
    <row r="60" spans="1:52" ht="23.25" customHeight="1">
      <c r="A60" s="34">
        <v>50</v>
      </c>
      <c r="B60" s="31">
        <v>45584</v>
      </c>
      <c r="C60" s="30" t="s">
        <v>69</v>
      </c>
      <c r="D60" s="30" t="s">
        <v>70</v>
      </c>
      <c r="E60" s="30" t="s">
        <v>70</v>
      </c>
      <c r="F60" s="30" t="s">
        <v>280</v>
      </c>
      <c r="G60" s="32" t="s">
        <v>73</v>
      </c>
      <c r="H60" s="30"/>
      <c r="I60" s="30"/>
      <c r="J60" s="30"/>
      <c r="K60" s="30"/>
      <c r="L60" s="30"/>
      <c r="M60" s="30"/>
      <c r="N60" s="35">
        <v>8919865</v>
      </c>
      <c r="O60" s="35">
        <v>74464443</v>
      </c>
      <c r="P60" s="36" t="s">
        <v>286</v>
      </c>
      <c r="Q60" s="36"/>
      <c r="R60" s="40" t="s">
        <v>201</v>
      </c>
      <c r="S60" s="40" t="s">
        <v>201</v>
      </c>
      <c r="T60" s="40" t="s">
        <v>77</v>
      </c>
      <c r="U60" s="30" t="s">
        <v>90</v>
      </c>
      <c r="V60" s="40" t="s">
        <v>79</v>
      </c>
      <c r="W60" s="30">
        <v>1051748159</v>
      </c>
      <c r="X60" s="30" t="s">
        <v>80</v>
      </c>
      <c r="Y60" s="30" t="s">
        <v>81</v>
      </c>
      <c r="Z60" s="31">
        <v>43815</v>
      </c>
      <c r="AA60" s="42">
        <f t="shared" si="8"/>
        <v>4.8465753424657532</v>
      </c>
      <c r="AB60" s="42">
        <f t="shared" si="9"/>
        <v>58.966666666666669</v>
      </c>
      <c r="AC60" s="42" t="str">
        <f t="shared" si="4"/>
        <v/>
      </c>
      <c r="AD60" s="51" t="s">
        <v>82</v>
      </c>
      <c r="AE60" s="45">
        <v>15</v>
      </c>
      <c r="AF60" s="52"/>
      <c r="AG60" s="52"/>
      <c r="AH60" s="52"/>
      <c r="AI60" s="52">
        <v>13.3</v>
      </c>
      <c r="AJ60" s="52">
        <v>111.5</v>
      </c>
      <c r="AK60" s="61"/>
      <c r="AL60" s="52"/>
      <c r="AM60" s="60" t="s">
        <v>196</v>
      </c>
      <c r="AN60" s="60" t="str">
        <f t="shared" si="7"/>
        <v>SI</v>
      </c>
      <c r="AO60" s="30" t="s">
        <v>218</v>
      </c>
      <c r="AP60" s="30" t="s">
        <v>92</v>
      </c>
      <c r="AQ60" s="30">
        <v>3233589654</v>
      </c>
      <c r="AR60" s="30" t="s">
        <v>287</v>
      </c>
      <c r="AS60" s="72" t="s">
        <v>86</v>
      </c>
      <c r="AT60" s="73">
        <v>45595</v>
      </c>
      <c r="AU60" s="72"/>
      <c r="AV60" s="72"/>
      <c r="AW60" s="52"/>
      <c r="AX60" s="34"/>
      <c r="AY60" s="52"/>
      <c r="AZ60" s="34"/>
    </row>
    <row r="61" spans="1:52" ht="23.25" customHeight="1">
      <c r="A61" s="30">
        <v>51</v>
      </c>
      <c r="B61" s="31">
        <v>45584</v>
      </c>
      <c r="C61" s="30" t="s">
        <v>69</v>
      </c>
      <c r="D61" s="30" t="s">
        <v>70</v>
      </c>
      <c r="E61" s="30" t="s">
        <v>70</v>
      </c>
      <c r="F61" s="30" t="s">
        <v>280</v>
      </c>
      <c r="G61" s="32" t="s">
        <v>73</v>
      </c>
      <c r="H61" s="30"/>
      <c r="I61" s="30"/>
      <c r="J61" s="30"/>
      <c r="K61" s="30"/>
      <c r="L61" s="30"/>
      <c r="M61" s="30"/>
      <c r="N61" s="35">
        <v>89168914</v>
      </c>
      <c r="O61" s="35">
        <v>744648274</v>
      </c>
      <c r="P61" s="36" t="s">
        <v>288</v>
      </c>
      <c r="Q61" s="36"/>
      <c r="R61" s="40" t="s">
        <v>126</v>
      </c>
      <c r="S61" s="40" t="s">
        <v>98</v>
      </c>
      <c r="T61" s="40" t="s">
        <v>77</v>
      </c>
      <c r="U61" s="30" t="s">
        <v>90</v>
      </c>
      <c r="V61" s="40" t="s">
        <v>79</v>
      </c>
      <c r="W61" s="30">
        <v>1051748651</v>
      </c>
      <c r="X61" s="30" t="s">
        <v>80</v>
      </c>
      <c r="Y61" s="30" t="s">
        <v>81</v>
      </c>
      <c r="Z61" s="31">
        <v>44845</v>
      </c>
      <c r="AA61" s="42">
        <f t="shared" si="8"/>
        <v>2.0246575342465754</v>
      </c>
      <c r="AB61" s="42">
        <f t="shared" si="9"/>
        <v>24.633333333333333</v>
      </c>
      <c r="AC61" s="42" t="str">
        <f t="shared" si="4"/>
        <v/>
      </c>
      <c r="AD61" s="51" t="s">
        <v>82</v>
      </c>
      <c r="AE61" s="45">
        <v>14</v>
      </c>
      <c r="AF61" s="52"/>
      <c r="AG61" s="52"/>
      <c r="AH61" s="52"/>
      <c r="AI61" s="57">
        <v>10.4</v>
      </c>
      <c r="AJ61" s="57">
        <v>78</v>
      </c>
      <c r="AK61" s="61"/>
      <c r="AL61" s="52"/>
      <c r="AM61" s="51" t="s">
        <v>117</v>
      </c>
      <c r="AN61" s="60" t="str">
        <f t="shared" si="7"/>
        <v>NO</v>
      </c>
      <c r="AO61" s="30"/>
      <c r="AP61" s="30" t="s">
        <v>92</v>
      </c>
      <c r="AQ61" s="30">
        <v>3226903645</v>
      </c>
      <c r="AR61" s="30" t="s">
        <v>289</v>
      </c>
      <c r="AS61" s="72"/>
      <c r="AT61" s="72"/>
      <c r="AU61" s="72"/>
      <c r="AV61" s="71"/>
      <c r="AW61" s="55"/>
      <c r="AX61" s="34"/>
      <c r="AY61" s="55"/>
      <c r="AZ61" s="10"/>
    </row>
    <row r="62" spans="1:52" ht="23.25" customHeight="1">
      <c r="A62" s="34">
        <v>52</v>
      </c>
      <c r="B62" s="31">
        <v>45584</v>
      </c>
      <c r="C62" s="30" t="s">
        <v>69</v>
      </c>
      <c r="D62" s="30" t="s">
        <v>70</v>
      </c>
      <c r="E62" s="30" t="s">
        <v>70</v>
      </c>
      <c r="F62" s="30" t="s">
        <v>280</v>
      </c>
      <c r="G62" s="32" t="s">
        <v>73</v>
      </c>
      <c r="H62" s="30"/>
      <c r="I62" s="30"/>
      <c r="J62" s="30"/>
      <c r="K62" s="30"/>
      <c r="L62" s="30"/>
      <c r="M62" s="30"/>
      <c r="N62" s="35">
        <v>8917144</v>
      </c>
      <c r="O62" s="35">
        <v>74459667</v>
      </c>
      <c r="P62" s="36" t="s">
        <v>169</v>
      </c>
      <c r="Q62" s="36"/>
      <c r="R62" s="40" t="s">
        <v>290</v>
      </c>
      <c r="S62" s="40" t="s">
        <v>291</v>
      </c>
      <c r="T62" s="40" t="s">
        <v>77</v>
      </c>
      <c r="U62" s="30" t="s">
        <v>78</v>
      </c>
      <c r="V62" s="40" t="s">
        <v>79</v>
      </c>
      <c r="W62" s="30">
        <v>1049503553</v>
      </c>
      <c r="X62" s="30" t="s">
        <v>80</v>
      </c>
      <c r="Y62" s="30" t="s">
        <v>81</v>
      </c>
      <c r="Z62" s="31">
        <v>44660</v>
      </c>
      <c r="AA62" s="42">
        <f t="shared" si="8"/>
        <v>2.5315068493150683</v>
      </c>
      <c r="AB62" s="42">
        <f t="shared" si="9"/>
        <v>30.8</v>
      </c>
      <c r="AC62" s="42" t="str">
        <f t="shared" si="4"/>
        <v/>
      </c>
      <c r="AD62" s="51" t="s">
        <v>82</v>
      </c>
      <c r="AE62" s="45">
        <v>16.5</v>
      </c>
      <c r="AF62" s="52"/>
      <c r="AG62" s="52"/>
      <c r="AH62" s="52"/>
      <c r="AI62" s="57">
        <v>14.6</v>
      </c>
      <c r="AJ62" s="57">
        <v>92.5</v>
      </c>
      <c r="AK62" s="61"/>
      <c r="AL62" s="52"/>
      <c r="AM62" s="51" t="s">
        <v>117</v>
      </c>
      <c r="AN62" s="60" t="str">
        <f t="shared" si="7"/>
        <v>NO</v>
      </c>
      <c r="AO62" s="33"/>
      <c r="AP62" s="30"/>
      <c r="AQ62" s="30">
        <v>3147452417</v>
      </c>
      <c r="AR62" s="30" t="s">
        <v>292</v>
      </c>
      <c r="AS62" s="71"/>
      <c r="AT62" s="71"/>
      <c r="AU62" s="71"/>
      <c r="AV62" s="71"/>
      <c r="AW62" s="55"/>
      <c r="AX62" s="34"/>
      <c r="AY62" s="55"/>
      <c r="AZ62" s="10"/>
    </row>
    <row r="63" spans="1:52" ht="23.25" customHeight="1">
      <c r="A63" s="34">
        <v>53</v>
      </c>
      <c r="B63" s="31">
        <v>45584</v>
      </c>
      <c r="C63" s="30" t="s">
        <v>69</v>
      </c>
      <c r="D63" s="30" t="s">
        <v>70</v>
      </c>
      <c r="E63" s="30" t="s">
        <v>70</v>
      </c>
      <c r="F63" s="30" t="s">
        <v>280</v>
      </c>
      <c r="G63" s="32" t="s">
        <v>73</v>
      </c>
      <c r="H63" s="30"/>
      <c r="I63" s="30"/>
      <c r="J63" s="30"/>
      <c r="K63" s="30"/>
      <c r="L63" s="30"/>
      <c r="M63" s="30"/>
      <c r="N63" s="35">
        <v>8913502</v>
      </c>
      <c r="O63" s="35">
        <v>74462650</v>
      </c>
      <c r="P63" s="36" t="s">
        <v>74</v>
      </c>
      <c r="Q63" s="36"/>
      <c r="R63" s="40" t="s">
        <v>293</v>
      </c>
      <c r="S63" s="40" t="s">
        <v>294</v>
      </c>
      <c r="T63" s="40" t="s">
        <v>77</v>
      </c>
      <c r="U63" s="30" t="s">
        <v>78</v>
      </c>
      <c r="V63" s="40" t="s">
        <v>79</v>
      </c>
      <c r="W63" s="30">
        <v>1049502937</v>
      </c>
      <c r="X63" s="30" t="s">
        <v>80</v>
      </c>
      <c r="Y63" s="30" t="s">
        <v>81</v>
      </c>
      <c r="Z63" s="31">
        <v>44171</v>
      </c>
      <c r="AA63" s="42">
        <f t="shared" si="8"/>
        <v>3.871232876712329</v>
      </c>
      <c r="AB63" s="42">
        <f t="shared" si="9"/>
        <v>47.1</v>
      </c>
      <c r="AC63" s="42" t="str">
        <f t="shared" si="4"/>
        <v/>
      </c>
      <c r="AD63" s="51" t="s">
        <v>82</v>
      </c>
      <c r="AE63" s="45">
        <v>14.5</v>
      </c>
      <c r="AF63" s="52"/>
      <c r="AG63" s="52"/>
      <c r="AH63" s="52"/>
      <c r="AI63" s="57">
        <v>13.3</v>
      </c>
      <c r="AJ63" s="57">
        <v>96.6</v>
      </c>
      <c r="AK63" s="61"/>
      <c r="AL63" s="52"/>
      <c r="AM63" s="60" t="s">
        <v>83</v>
      </c>
      <c r="AN63" s="60" t="str">
        <f t="shared" si="7"/>
        <v>SI</v>
      </c>
      <c r="AO63" s="30" t="s">
        <v>91</v>
      </c>
      <c r="AP63" s="30" t="s">
        <v>92</v>
      </c>
      <c r="AQ63" s="30">
        <v>3235394548</v>
      </c>
      <c r="AR63" s="30" t="s">
        <v>295</v>
      </c>
      <c r="AS63" s="72" t="s">
        <v>86</v>
      </c>
      <c r="AT63" s="73">
        <v>45595</v>
      </c>
      <c r="AU63" s="72"/>
      <c r="AV63" s="71"/>
      <c r="AW63" s="55"/>
      <c r="AX63" s="34"/>
      <c r="AY63" s="55"/>
      <c r="AZ63" s="10"/>
    </row>
    <row r="64" spans="1:52" ht="23.25" customHeight="1">
      <c r="A64" s="30">
        <v>54</v>
      </c>
      <c r="B64" s="31">
        <v>45584</v>
      </c>
      <c r="C64" s="30" t="s">
        <v>69</v>
      </c>
      <c r="D64" s="30" t="s">
        <v>70</v>
      </c>
      <c r="E64" s="30" t="s">
        <v>70</v>
      </c>
      <c r="F64" s="30" t="s">
        <v>280</v>
      </c>
      <c r="G64" s="32" t="s">
        <v>73</v>
      </c>
      <c r="H64" s="30"/>
      <c r="I64" s="30"/>
      <c r="J64" s="30"/>
      <c r="K64" s="30"/>
      <c r="L64" s="30"/>
      <c r="M64" s="30"/>
      <c r="N64" s="35">
        <v>8914728</v>
      </c>
      <c r="O64" s="35">
        <v>74462718</v>
      </c>
      <c r="P64" s="36" t="s">
        <v>296</v>
      </c>
      <c r="Q64" s="36"/>
      <c r="R64" s="40" t="s">
        <v>297</v>
      </c>
      <c r="S64" s="40" t="s">
        <v>298</v>
      </c>
      <c r="T64" s="40" t="s">
        <v>77</v>
      </c>
      <c r="U64" s="30" t="s">
        <v>78</v>
      </c>
      <c r="V64" s="40" t="s">
        <v>79</v>
      </c>
      <c r="W64" s="30">
        <v>1049503200</v>
      </c>
      <c r="X64" s="30" t="s">
        <v>80</v>
      </c>
      <c r="Y64" s="30" t="s">
        <v>81</v>
      </c>
      <c r="Z64" s="31">
        <v>44427</v>
      </c>
      <c r="AA64" s="42">
        <f t="shared" si="8"/>
        <v>3.1698630136986301</v>
      </c>
      <c r="AB64" s="42">
        <f t="shared" si="9"/>
        <v>38.56666666666667</v>
      </c>
      <c r="AC64" s="42" t="str">
        <f t="shared" si="4"/>
        <v/>
      </c>
      <c r="AD64" s="51" t="s">
        <v>82</v>
      </c>
      <c r="AE64" s="45">
        <v>14.7</v>
      </c>
      <c r="AF64" s="52"/>
      <c r="AG64" s="52"/>
      <c r="AH64" s="52"/>
      <c r="AI64" s="52">
        <v>13.6</v>
      </c>
      <c r="AJ64" s="52">
        <v>95</v>
      </c>
      <c r="AK64" s="61"/>
      <c r="AL64" s="52"/>
      <c r="AM64" s="51" t="s">
        <v>117</v>
      </c>
      <c r="AN64" s="60" t="str">
        <f t="shared" si="7"/>
        <v>NO</v>
      </c>
      <c r="AO64" s="33"/>
      <c r="AP64" s="30" t="s">
        <v>92</v>
      </c>
      <c r="AQ64" s="30">
        <v>3137229854</v>
      </c>
      <c r="AR64" s="30" t="s">
        <v>299</v>
      </c>
      <c r="AS64" s="71"/>
      <c r="AT64" s="71"/>
      <c r="AU64" s="71"/>
      <c r="AV64" s="71"/>
      <c r="AW64" s="55"/>
      <c r="AX64" s="34"/>
      <c r="AY64" s="55"/>
      <c r="AZ64" s="10"/>
    </row>
    <row r="65" spans="1:52" ht="23.25" customHeight="1">
      <c r="A65" s="34">
        <v>55</v>
      </c>
      <c r="B65" s="31">
        <v>45584</v>
      </c>
      <c r="C65" s="30" t="s">
        <v>69</v>
      </c>
      <c r="D65" s="30" t="s">
        <v>70</v>
      </c>
      <c r="E65" s="30" t="s">
        <v>70</v>
      </c>
      <c r="F65" s="30" t="s">
        <v>280</v>
      </c>
      <c r="G65" s="32" t="s">
        <v>73</v>
      </c>
      <c r="H65" s="30"/>
      <c r="I65" s="30"/>
      <c r="J65" s="30"/>
      <c r="K65" s="30"/>
      <c r="L65" s="30"/>
      <c r="M65" s="30"/>
      <c r="N65" s="35">
        <v>8913609</v>
      </c>
      <c r="O65" s="35">
        <v>74460998</v>
      </c>
      <c r="P65" s="36" t="s">
        <v>300</v>
      </c>
      <c r="Q65" s="36"/>
      <c r="R65" s="40" t="s">
        <v>165</v>
      </c>
      <c r="S65" s="40" t="s">
        <v>89</v>
      </c>
      <c r="T65" s="40" t="s">
        <v>77</v>
      </c>
      <c r="U65" s="30" t="s">
        <v>90</v>
      </c>
      <c r="V65" s="40" t="s">
        <v>79</v>
      </c>
      <c r="W65" s="30">
        <v>1049508559</v>
      </c>
      <c r="X65" s="30" t="s">
        <v>80</v>
      </c>
      <c r="Y65" s="30" t="s">
        <v>81</v>
      </c>
      <c r="Z65" s="31">
        <v>44638</v>
      </c>
      <c r="AA65" s="42">
        <f t="shared" si="8"/>
        <v>2.591780821917808</v>
      </c>
      <c r="AB65" s="42">
        <f t="shared" si="9"/>
        <v>31.533333333333335</v>
      </c>
      <c r="AC65" s="42" t="str">
        <f t="shared" si="4"/>
        <v/>
      </c>
      <c r="AD65" s="51" t="s">
        <v>82</v>
      </c>
      <c r="AE65" s="45">
        <v>12.5</v>
      </c>
      <c r="AF65" s="52"/>
      <c r="AG65" s="52"/>
      <c r="AH65" s="52"/>
      <c r="AI65" s="57">
        <v>9.9</v>
      </c>
      <c r="AJ65" s="57">
        <v>85</v>
      </c>
      <c r="AK65" s="61"/>
      <c r="AL65" s="52"/>
      <c r="AM65" s="51" t="s">
        <v>83</v>
      </c>
      <c r="AN65" s="60" t="str">
        <f t="shared" si="7"/>
        <v>SI</v>
      </c>
      <c r="AO65" s="30" t="s">
        <v>84</v>
      </c>
      <c r="AP65" s="30" t="s">
        <v>162</v>
      </c>
      <c r="AQ65" s="30">
        <v>3246028815</v>
      </c>
      <c r="AR65" s="30" t="s">
        <v>301</v>
      </c>
      <c r="AS65" s="72" t="s">
        <v>86</v>
      </c>
      <c r="AT65" s="73">
        <v>45583</v>
      </c>
      <c r="AU65" s="72"/>
      <c r="AV65" s="71"/>
      <c r="AW65" s="55"/>
      <c r="AX65" s="34"/>
      <c r="AY65" s="55"/>
      <c r="AZ65" s="10"/>
    </row>
    <row r="66" spans="1:52" ht="23.25" customHeight="1">
      <c r="A66" s="30">
        <v>56</v>
      </c>
      <c r="B66" s="31">
        <v>45584</v>
      </c>
      <c r="C66" s="30" t="s">
        <v>69</v>
      </c>
      <c r="D66" s="30" t="s">
        <v>70</v>
      </c>
      <c r="E66" s="30" t="s">
        <v>70</v>
      </c>
      <c r="F66" s="30" t="s">
        <v>280</v>
      </c>
      <c r="G66" s="32" t="s">
        <v>73</v>
      </c>
      <c r="H66" s="30"/>
      <c r="I66" s="30"/>
      <c r="J66" s="30"/>
      <c r="K66" s="30"/>
      <c r="L66" s="30"/>
      <c r="M66" s="30"/>
      <c r="N66" s="35">
        <v>8917154</v>
      </c>
      <c r="O66" s="35">
        <v>74465205</v>
      </c>
      <c r="P66" s="36" t="s">
        <v>302</v>
      </c>
      <c r="Q66" s="36"/>
      <c r="R66" s="40" t="s">
        <v>76</v>
      </c>
      <c r="S66" s="40" t="s">
        <v>303</v>
      </c>
      <c r="T66" s="40" t="s">
        <v>77</v>
      </c>
      <c r="U66" s="30" t="s">
        <v>78</v>
      </c>
      <c r="V66" s="40" t="s">
        <v>79</v>
      </c>
      <c r="W66" s="30">
        <v>1053015431</v>
      </c>
      <c r="X66" s="30" t="s">
        <v>80</v>
      </c>
      <c r="Y66" s="30" t="s">
        <v>81</v>
      </c>
      <c r="Z66" s="31">
        <v>45493</v>
      </c>
      <c r="AA66" s="42">
        <f t="shared" si="8"/>
        <v>0.24931506849315069</v>
      </c>
      <c r="AB66" s="42">
        <f t="shared" si="9"/>
        <v>3.0333333333333332</v>
      </c>
      <c r="AC66" s="42" t="str">
        <f t="shared" si="4"/>
        <v/>
      </c>
      <c r="AD66" s="51" t="s">
        <v>82</v>
      </c>
      <c r="AE66" s="79"/>
      <c r="AF66" s="52"/>
      <c r="AG66" s="52"/>
      <c r="AH66" s="52"/>
      <c r="AI66" s="52">
        <v>5.2</v>
      </c>
      <c r="AJ66" s="52">
        <v>58</v>
      </c>
      <c r="AK66" s="61"/>
      <c r="AL66" s="52"/>
      <c r="AM66" s="51" t="s">
        <v>117</v>
      </c>
      <c r="AN66" s="60" t="str">
        <f t="shared" si="7"/>
        <v>NO</v>
      </c>
      <c r="AO66" s="33"/>
      <c r="AP66" s="30" t="s">
        <v>92</v>
      </c>
      <c r="AQ66" s="30">
        <v>3126939220</v>
      </c>
      <c r="AR66" s="30" t="s">
        <v>304</v>
      </c>
      <c r="AS66" s="71"/>
      <c r="AT66" s="71"/>
      <c r="AU66" s="71"/>
      <c r="AV66" s="71"/>
      <c r="AW66" s="55"/>
      <c r="AX66" s="34"/>
      <c r="AY66" s="55"/>
      <c r="AZ66" s="10"/>
    </row>
    <row r="67" spans="1:52" ht="23.25" customHeight="1">
      <c r="A67" s="34">
        <v>57</v>
      </c>
      <c r="B67" s="31">
        <v>45584</v>
      </c>
      <c r="C67" s="30" t="s">
        <v>69</v>
      </c>
      <c r="D67" s="30" t="s">
        <v>70</v>
      </c>
      <c r="E67" s="30" t="s">
        <v>70</v>
      </c>
      <c r="F67" s="30" t="s">
        <v>280</v>
      </c>
      <c r="G67" s="32" t="s">
        <v>73</v>
      </c>
      <c r="H67" s="30"/>
      <c r="I67" s="30"/>
      <c r="J67" s="30"/>
      <c r="K67" s="30"/>
      <c r="L67" s="30"/>
      <c r="M67" s="30"/>
      <c r="N67" s="35">
        <v>8916146</v>
      </c>
      <c r="O67" s="35">
        <v>74464042</v>
      </c>
      <c r="P67" s="36" t="s">
        <v>305</v>
      </c>
      <c r="Q67" s="36"/>
      <c r="R67" s="40" t="s">
        <v>76</v>
      </c>
      <c r="S67" s="40" t="s">
        <v>303</v>
      </c>
      <c r="T67" s="40" t="s">
        <v>77</v>
      </c>
      <c r="U67" s="30" t="s">
        <v>78</v>
      </c>
      <c r="V67" s="40" t="s">
        <v>79</v>
      </c>
      <c r="W67" s="30">
        <v>1049503000</v>
      </c>
      <c r="X67" s="30" t="s">
        <v>80</v>
      </c>
      <c r="Y67" s="30" t="s">
        <v>81</v>
      </c>
      <c r="Z67" s="31">
        <v>44243</v>
      </c>
      <c r="AA67" s="42">
        <f t="shared" si="8"/>
        <v>3.6739726027397261</v>
      </c>
      <c r="AB67" s="42">
        <f t="shared" si="9"/>
        <v>44.7</v>
      </c>
      <c r="AC67" s="42" t="str">
        <f t="shared" si="4"/>
        <v/>
      </c>
      <c r="AD67" s="51" t="s">
        <v>82</v>
      </c>
      <c r="AE67" s="45">
        <v>14.6</v>
      </c>
      <c r="AF67" s="52"/>
      <c r="AG67" s="52"/>
      <c r="AH67" s="52"/>
      <c r="AI67" s="52">
        <v>13.8</v>
      </c>
      <c r="AJ67" s="52">
        <v>96</v>
      </c>
      <c r="AK67" s="61"/>
      <c r="AL67" s="52"/>
      <c r="AM67" s="51" t="s">
        <v>117</v>
      </c>
      <c r="AN67" s="60" t="str">
        <f t="shared" si="7"/>
        <v>NO</v>
      </c>
      <c r="AO67" s="33"/>
      <c r="AP67" s="30" t="s">
        <v>92</v>
      </c>
      <c r="AQ67" s="30">
        <v>3126939220</v>
      </c>
      <c r="AR67" s="30" t="s">
        <v>304</v>
      </c>
      <c r="AS67" s="71"/>
      <c r="AT67" s="71"/>
      <c r="AU67" s="71"/>
      <c r="AV67" s="71"/>
      <c r="AW67" s="55"/>
      <c r="AX67" s="34"/>
      <c r="AY67" s="55"/>
      <c r="AZ67" s="10"/>
    </row>
    <row r="68" spans="1:52" ht="23.25" customHeight="1">
      <c r="A68" s="34">
        <v>58</v>
      </c>
      <c r="B68" s="31">
        <v>45584</v>
      </c>
      <c r="C68" s="30" t="s">
        <v>69</v>
      </c>
      <c r="D68" s="30" t="s">
        <v>70</v>
      </c>
      <c r="E68" s="30" t="s">
        <v>70</v>
      </c>
      <c r="F68" s="30" t="s">
        <v>280</v>
      </c>
      <c r="G68" s="32" t="s">
        <v>73</v>
      </c>
      <c r="H68" s="30"/>
      <c r="I68" s="30"/>
      <c r="J68" s="30"/>
      <c r="K68" s="30"/>
      <c r="L68" s="30"/>
      <c r="M68" s="30"/>
      <c r="N68" s="35">
        <v>8916919</v>
      </c>
      <c r="O68" s="35">
        <v>44464618</v>
      </c>
      <c r="P68" s="36" t="s">
        <v>306</v>
      </c>
      <c r="Q68" s="36" t="s">
        <v>307</v>
      </c>
      <c r="R68" s="40" t="s">
        <v>116</v>
      </c>
      <c r="S68" s="40" t="s">
        <v>308</v>
      </c>
      <c r="T68" s="40" t="s">
        <v>77</v>
      </c>
      <c r="U68" s="30" t="s">
        <v>90</v>
      </c>
      <c r="V68" s="40" t="s">
        <v>79</v>
      </c>
      <c r="W68" s="30">
        <v>1051749045</v>
      </c>
      <c r="X68" s="30" t="s">
        <v>80</v>
      </c>
      <c r="Y68" s="30" t="s">
        <v>81</v>
      </c>
      <c r="Z68" s="31">
        <v>45318</v>
      </c>
      <c r="AA68" s="42">
        <f t="shared" si="8"/>
        <v>0.72876712328767124</v>
      </c>
      <c r="AB68" s="42">
        <f t="shared" si="9"/>
        <v>8.8666666666666671</v>
      </c>
      <c r="AC68" s="42" t="str">
        <f t="shared" si="4"/>
        <v/>
      </c>
      <c r="AD68" s="51" t="s">
        <v>82</v>
      </c>
      <c r="AE68" s="45">
        <v>13.2</v>
      </c>
      <c r="AF68" s="52"/>
      <c r="AG68" s="52"/>
      <c r="AH68" s="52"/>
      <c r="AI68" s="57">
        <v>6.6</v>
      </c>
      <c r="AJ68" s="57">
        <v>68</v>
      </c>
      <c r="AK68" s="61"/>
      <c r="AL68" s="52"/>
      <c r="AM68" s="51" t="s">
        <v>83</v>
      </c>
      <c r="AN68" s="60" t="str">
        <f t="shared" si="7"/>
        <v>SI</v>
      </c>
      <c r="AO68" s="30" t="s">
        <v>84</v>
      </c>
      <c r="AP68" s="30" t="s">
        <v>162</v>
      </c>
      <c r="AQ68" s="30">
        <v>3232985222</v>
      </c>
      <c r="AR68" s="30" t="s">
        <v>309</v>
      </c>
      <c r="AS68" s="72" t="s">
        <v>86</v>
      </c>
      <c r="AT68" s="73">
        <v>45583</v>
      </c>
      <c r="AU68" s="72"/>
      <c r="AV68" s="71"/>
      <c r="AW68" s="55"/>
      <c r="AX68" s="34"/>
      <c r="AY68" s="55"/>
      <c r="AZ68" s="10"/>
    </row>
    <row r="69" spans="1:52" ht="23.25" customHeight="1">
      <c r="A69" s="30">
        <v>59</v>
      </c>
      <c r="B69" s="31">
        <v>45584</v>
      </c>
      <c r="C69" s="30" t="s">
        <v>69</v>
      </c>
      <c r="D69" s="30" t="s">
        <v>70</v>
      </c>
      <c r="E69" s="30" t="s">
        <v>310</v>
      </c>
      <c r="F69" s="30" t="s">
        <v>139</v>
      </c>
      <c r="G69" s="32" t="s">
        <v>73</v>
      </c>
      <c r="H69" s="30"/>
      <c r="I69" s="30"/>
      <c r="J69" s="30"/>
      <c r="K69" s="30"/>
      <c r="L69" s="30"/>
      <c r="M69" s="30"/>
      <c r="N69" s="35">
        <v>8915097</v>
      </c>
      <c r="O69" s="35">
        <v>74460105</v>
      </c>
      <c r="P69" s="36" t="s">
        <v>311</v>
      </c>
      <c r="Q69" s="36" t="s">
        <v>312</v>
      </c>
      <c r="R69" s="40" t="s">
        <v>159</v>
      </c>
      <c r="S69" s="40" t="s">
        <v>98</v>
      </c>
      <c r="T69" s="40" t="s">
        <v>77</v>
      </c>
      <c r="U69" s="30" t="s">
        <v>78</v>
      </c>
      <c r="V69" s="40" t="s">
        <v>79</v>
      </c>
      <c r="W69" s="30">
        <v>1049502740</v>
      </c>
      <c r="X69" s="30" t="s">
        <v>80</v>
      </c>
      <c r="Y69" s="30" t="s">
        <v>81</v>
      </c>
      <c r="Z69" s="31">
        <v>43889</v>
      </c>
      <c r="AA69" s="42">
        <f t="shared" si="8"/>
        <v>4.6438356164383565</v>
      </c>
      <c r="AB69" s="42">
        <f t="shared" si="9"/>
        <v>56.5</v>
      </c>
      <c r="AC69" s="42" t="str">
        <f t="shared" si="4"/>
        <v/>
      </c>
      <c r="AD69" s="51" t="s">
        <v>82</v>
      </c>
      <c r="AE69" s="45">
        <v>14.2</v>
      </c>
      <c r="AF69" s="52"/>
      <c r="AG69" s="52"/>
      <c r="AH69" s="52"/>
      <c r="AI69" s="57">
        <v>16.399999999999999</v>
      </c>
      <c r="AJ69" s="57">
        <v>110.5</v>
      </c>
      <c r="AK69" s="61"/>
      <c r="AL69" s="52"/>
      <c r="AM69" s="51" t="s">
        <v>83</v>
      </c>
      <c r="AN69" s="60" t="str">
        <f t="shared" si="7"/>
        <v>SI</v>
      </c>
      <c r="AO69" s="30" t="s">
        <v>84</v>
      </c>
      <c r="AP69" s="30" t="s">
        <v>162</v>
      </c>
      <c r="AQ69" s="30">
        <v>3136276214</v>
      </c>
      <c r="AR69" s="30" t="s">
        <v>313</v>
      </c>
      <c r="AS69" s="72" t="s">
        <v>86</v>
      </c>
      <c r="AT69" s="73">
        <v>45583</v>
      </c>
      <c r="AU69" s="72"/>
      <c r="AV69" s="71"/>
      <c r="AW69" s="55"/>
      <c r="AX69" s="34"/>
      <c r="AY69" s="55"/>
      <c r="AZ69" s="10"/>
    </row>
    <row r="70" spans="1:52" ht="23.25" customHeight="1">
      <c r="A70" s="34">
        <v>60</v>
      </c>
      <c r="B70" s="31">
        <v>45584</v>
      </c>
      <c r="C70" s="30" t="s">
        <v>69</v>
      </c>
      <c r="D70" s="30" t="s">
        <v>70</v>
      </c>
      <c r="E70" s="30" t="s">
        <v>70</v>
      </c>
      <c r="F70" s="30" t="s">
        <v>139</v>
      </c>
      <c r="G70" s="32" t="s">
        <v>73</v>
      </c>
      <c r="H70" s="30"/>
      <c r="I70" s="30"/>
      <c r="J70" s="30"/>
      <c r="K70" s="30"/>
      <c r="L70" s="30"/>
      <c r="M70" s="30"/>
      <c r="N70" s="35">
        <v>8893661</v>
      </c>
      <c r="O70" s="35">
        <v>74390067</v>
      </c>
      <c r="P70" s="36" t="s">
        <v>314</v>
      </c>
      <c r="Q70" s="36"/>
      <c r="R70" s="40" t="s">
        <v>125</v>
      </c>
      <c r="S70" s="40" t="s">
        <v>221</v>
      </c>
      <c r="T70" s="40" t="s">
        <v>77</v>
      </c>
      <c r="U70" s="30" t="s">
        <v>90</v>
      </c>
      <c r="V70" s="40" t="s">
        <v>79</v>
      </c>
      <c r="W70" s="30">
        <v>1049503776</v>
      </c>
      <c r="X70" s="30" t="s">
        <v>80</v>
      </c>
      <c r="Y70" s="30" t="s">
        <v>81</v>
      </c>
      <c r="Z70" s="31">
        <v>45163</v>
      </c>
      <c r="AA70" s="42">
        <f t="shared" si="8"/>
        <v>1.1534246575342466</v>
      </c>
      <c r="AB70" s="42">
        <f t="shared" si="9"/>
        <v>14.033333333333333</v>
      </c>
      <c r="AC70" s="42" t="str">
        <f t="shared" si="4"/>
        <v/>
      </c>
      <c r="AD70" s="51" t="s">
        <v>82</v>
      </c>
      <c r="AE70" s="45">
        <v>12</v>
      </c>
      <c r="AF70" s="52"/>
      <c r="AG70" s="52"/>
      <c r="AH70" s="52"/>
      <c r="AI70" s="52">
        <v>7.6</v>
      </c>
      <c r="AJ70" s="52">
        <v>70</v>
      </c>
      <c r="AK70" s="61"/>
      <c r="AL70" s="52"/>
      <c r="AM70" s="51" t="s">
        <v>117</v>
      </c>
      <c r="AN70" s="60" t="str">
        <f t="shared" si="7"/>
        <v>NO</v>
      </c>
      <c r="AO70" s="33"/>
      <c r="AP70" s="30" t="s">
        <v>92</v>
      </c>
      <c r="AQ70" s="30">
        <v>3138968525</v>
      </c>
      <c r="AR70" s="30" t="s">
        <v>315</v>
      </c>
      <c r="AS70" s="71"/>
      <c r="AT70" s="71"/>
      <c r="AU70" s="71"/>
      <c r="AV70" s="71"/>
      <c r="AW70" s="55"/>
      <c r="AX70" s="34"/>
      <c r="AY70" s="55"/>
      <c r="AZ70" s="10"/>
    </row>
    <row r="71" spans="1:52" ht="23.25" customHeight="1">
      <c r="A71" s="30">
        <v>61</v>
      </c>
      <c r="B71" s="31">
        <v>45584</v>
      </c>
      <c r="C71" s="30" t="s">
        <v>69</v>
      </c>
      <c r="D71" s="30" t="s">
        <v>70</v>
      </c>
      <c r="E71" s="30" t="s">
        <v>310</v>
      </c>
      <c r="F71" s="30" t="s">
        <v>139</v>
      </c>
      <c r="G71" s="32" t="s">
        <v>73</v>
      </c>
      <c r="H71" s="30"/>
      <c r="I71" s="30"/>
      <c r="J71" s="30"/>
      <c r="K71" s="30"/>
      <c r="L71" s="30"/>
      <c r="M71" s="30"/>
      <c r="N71" s="35">
        <v>8939489</v>
      </c>
      <c r="O71" s="35">
        <v>74442341</v>
      </c>
      <c r="P71" s="36" t="s">
        <v>316</v>
      </c>
      <c r="Q71" s="36" t="s">
        <v>312</v>
      </c>
      <c r="R71" s="40" t="s">
        <v>317</v>
      </c>
      <c r="S71" s="40" t="s">
        <v>125</v>
      </c>
      <c r="T71" s="40" t="s">
        <v>77</v>
      </c>
      <c r="U71" s="30" t="s">
        <v>78</v>
      </c>
      <c r="V71" s="40" t="s">
        <v>79</v>
      </c>
      <c r="W71" s="30">
        <v>1051748875</v>
      </c>
      <c r="X71" s="30" t="s">
        <v>80</v>
      </c>
      <c r="Y71" s="30" t="s">
        <v>81</v>
      </c>
      <c r="Z71" s="31">
        <v>45105</v>
      </c>
      <c r="AA71" s="42">
        <f t="shared" si="8"/>
        <v>1.3123287671232877</v>
      </c>
      <c r="AB71" s="42">
        <f t="shared" si="9"/>
        <v>15.966666666666667</v>
      </c>
      <c r="AC71" s="42" t="str">
        <f t="shared" si="4"/>
        <v/>
      </c>
      <c r="AD71" s="51" t="s">
        <v>82</v>
      </c>
      <c r="AE71" s="45">
        <v>14.2</v>
      </c>
      <c r="AF71" s="52"/>
      <c r="AG71" s="52"/>
      <c r="AH71" s="52"/>
      <c r="AI71" s="57">
        <v>8.6999999999999993</v>
      </c>
      <c r="AJ71" s="57">
        <v>75</v>
      </c>
      <c r="AK71" s="61"/>
      <c r="AL71" s="52"/>
      <c r="AM71" s="51" t="s">
        <v>83</v>
      </c>
      <c r="AN71" s="60" t="str">
        <f t="shared" si="7"/>
        <v>SI</v>
      </c>
      <c r="AO71" s="30" t="s">
        <v>84</v>
      </c>
      <c r="AP71" s="30" t="s">
        <v>162</v>
      </c>
      <c r="AQ71" s="30">
        <v>3207638984</v>
      </c>
      <c r="AR71" s="30" t="s">
        <v>318</v>
      </c>
      <c r="AS71" s="72" t="s">
        <v>86</v>
      </c>
      <c r="AT71" s="73">
        <v>45583</v>
      </c>
      <c r="AU71" s="72"/>
      <c r="AV71" s="71"/>
      <c r="AW71" s="55"/>
      <c r="AX71" s="34"/>
      <c r="AY71" s="55"/>
      <c r="AZ71" s="10"/>
    </row>
    <row r="72" spans="1:52" ht="23.25" customHeight="1">
      <c r="A72" s="34">
        <v>62</v>
      </c>
      <c r="B72" s="31">
        <v>45584</v>
      </c>
      <c r="C72" s="30" t="s">
        <v>69</v>
      </c>
      <c r="D72" s="30" t="s">
        <v>70</v>
      </c>
      <c r="E72" s="30" t="s">
        <v>70</v>
      </c>
      <c r="F72" s="30" t="s">
        <v>139</v>
      </c>
      <c r="G72" s="32" t="s">
        <v>73</v>
      </c>
      <c r="H72" s="30"/>
      <c r="I72" s="30"/>
      <c r="J72" s="30"/>
      <c r="K72" s="30"/>
      <c r="L72" s="30"/>
      <c r="M72" s="30"/>
      <c r="N72" s="35">
        <v>8941808</v>
      </c>
      <c r="O72" s="35">
        <v>74413026</v>
      </c>
      <c r="P72" s="36" t="s">
        <v>319</v>
      </c>
      <c r="Q72" s="36" t="s">
        <v>208</v>
      </c>
      <c r="R72" s="40" t="s">
        <v>221</v>
      </c>
      <c r="S72" s="40" t="s">
        <v>221</v>
      </c>
      <c r="T72" s="40" t="s">
        <v>77</v>
      </c>
      <c r="U72" s="30" t="s">
        <v>90</v>
      </c>
      <c r="V72" s="40" t="s">
        <v>79</v>
      </c>
      <c r="W72" s="30">
        <v>1049502864</v>
      </c>
      <c r="X72" s="30" t="s">
        <v>80</v>
      </c>
      <c r="Y72" s="30" t="s">
        <v>81</v>
      </c>
      <c r="Z72" s="31">
        <v>44054</v>
      </c>
      <c r="AA72" s="42">
        <f t="shared" si="8"/>
        <v>4.1917808219178081</v>
      </c>
      <c r="AB72" s="42">
        <f t="shared" si="9"/>
        <v>51</v>
      </c>
      <c r="AC72" s="42" t="str">
        <f t="shared" si="4"/>
        <v/>
      </c>
      <c r="AD72" s="51" t="s">
        <v>82</v>
      </c>
      <c r="AE72" s="45">
        <v>14.5</v>
      </c>
      <c r="AF72" s="52"/>
      <c r="AG72" s="52"/>
      <c r="AH72" s="52"/>
      <c r="AI72" s="52">
        <v>13</v>
      </c>
      <c r="AJ72" s="52">
        <v>97</v>
      </c>
      <c r="AK72" s="61"/>
      <c r="AL72" s="52"/>
      <c r="AM72" s="60" t="s">
        <v>83</v>
      </c>
      <c r="AN72" s="60" t="str">
        <f t="shared" si="7"/>
        <v>SI</v>
      </c>
      <c r="AO72" s="30" t="s">
        <v>91</v>
      </c>
      <c r="AP72" s="30" t="s">
        <v>92</v>
      </c>
      <c r="AQ72" s="30">
        <v>3103860994</v>
      </c>
      <c r="AR72" s="30" t="s">
        <v>320</v>
      </c>
      <c r="AS72" s="72" t="s">
        <v>86</v>
      </c>
      <c r="AT72" s="73">
        <v>45595</v>
      </c>
      <c r="AU72" s="72"/>
      <c r="AV72" s="71"/>
      <c r="AW72" s="55"/>
      <c r="AX72" s="34"/>
      <c r="AY72" s="55"/>
      <c r="AZ72" s="10"/>
    </row>
    <row r="73" spans="1:52" ht="23.25" customHeight="1">
      <c r="A73" s="34">
        <v>63</v>
      </c>
      <c r="B73" s="31">
        <v>45584</v>
      </c>
      <c r="C73" s="30" t="s">
        <v>69</v>
      </c>
      <c r="D73" s="30" t="s">
        <v>70</v>
      </c>
      <c r="E73" s="30" t="s">
        <v>154</v>
      </c>
      <c r="F73" s="30" t="s">
        <v>321</v>
      </c>
      <c r="G73" s="32" t="s">
        <v>73</v>
      </c>
      <c r="H73" s="30"/>
      <c r="I73" s="30"/>
      <c r="J73" s="30"/>
      <c r="K73" s="30"/>
      <c r="L73" s="30"/>
      <c r="M73" s="30"/>
      <c r="N73" s="35">
        <v>90024342</v>
      </c>
      <c r="O73" s="35">
        <v>745227380</v>
      </c>
      <c r="P73" s="36" t="s">
        <v>322</v>
      </c>
      <c r="Q73" s="36"/>
      <c r="R73" s="40" t="s">
        <v>323</v>
      </c>
      <c r="S73" s="40" t="s">
        <v>76</v>
      </c>
      <c r="T73" s="40" t="s">
        <v>77</v>
      </c>
      <c r="U73" s="30" t="s">
        <v>78</v>
      </c>
      <c r="V73" s="40" t="s">
        <v>79</v>
      </c>
      <c r="W73" s="30">
        <v>1051748987</v>
      </c>
      <c r="X73" s="30" t="s">
        <v>80</v>
      </c>
      <c r="Y73" s="30" t="s">
        <v>81</v>
      </c>
      <c r="Z73" s="31">
        <v>45227</v>
      </c>
      <c r="AA73" s="42">
        <f t="shared" si="8"/>
        <v>0.9780821917808219</v>
      </c>
      <c r="AB73" s="42">
        <f t="shared" si="9"/>
        <v>11.9</v>
      </c>
      <c r="AC73" s="42" t="str">
        <f t="shared" si="4"/>
        <v/>
      </c>
      <c r="AD73" s="51" t="s">
        <v>82</v>
      </c>
      <c r="AE73" s="45">
        <v>14.4</v>
      </c>
      <c r="AF73" s="52"/>
      <c r="AG73" s="52"/>
      <c r="AH73" s="52"/>
      <c r="AI73" s="57">
        <v>9.3000000000000007</v>
      </c>
      <c r="AJ73" s="57">
        <v>68</v>
      </c>
      <c r="AK73" s="61"/>
      <c r="AL73" s="52"/>
      <c r="AM73" s="51" t="s">
        <v>117</v>
      </c>
      <c r="AN73" s="60" t="str">
        <f t="shared" si="7"/>
        <v>NO</v>
      </c>
      <c r="AO73" s="33"/>
      <c r="AP73" s="30"/>
      <c r="AQ73" s="30">
        <v>3233976094</v>
      </c>
      <c r="AR73" s="30" t="s">
        <v>324</v>
      </c>
      <c r="AS73" s="71"/>
      <c r="AT73" s="71"/>
      <c r="AU73" s="71"/>
      <c r="AV73" s="71"/>
      <c r="AW73" s="55"/>
      <c r="AX73" s="34"/>
      <c r="AY73" s="55"/>
      <c r="AZ73" s="10"/>
    </row>
    <row r="74" spans="1:52" ht="23.25" customHeight="1">
      <c r="A74" s="30">
        <v>64</v>
      </c>
      <c r="B74" s="31">
        <v>45584</v>
      </c>
      <c r="C74" s="30" t="s">
        <v>69</v>
      </c>
      <c r="D74" s="30" t="s">
        <v>70</v>
      </c>
      <c r="E74" s="30" t="s">
        <v>154</v>
      </c>
      <c r="F74" s="30" t="s">
        <v>321</v>
      </c>
      <c r="G74" s="32" t="s">
        <v>73</v>
      </c>
      <c r="H74" s="30"/>
      <c r="I74" s="30"/>
      <c r="J74" s="30"/>
      <c r="K74" s="30"/>
      <c r="L74" s="30"/>
      <c r="M74" s="30"/>
      <c r="N74" s="35">
        <v>90020637</v>
      </c>
      <c r="O74" s="35">
        <v>745228145</v>
      </c>
      <c r="P74" s="36" t="s">
        <v>325</v>
      </c>
      <c r="Q74" s="36" t="s">
        <v>150</v>
      </c>
      <c r="R74" s="40" t="s">
        <v>98</v>
      </c>
      <c r="S74" s="40" t="s">
        <v>269</v>
      </c>
      <c r="T74" s="40" t="s">
        <v>77</v>
      </c>
      <c r="U74" s="30" t="s">
        <v>78</v>
      </c>
      <c r="V74" s="40" t="s">
        <v>79</v>
      </c>
      <c r="W74" s="30">
        <v>1051748360</v>
      </c>
      <c r="X74" s="30" t="s">
        <v>80</v>
      </c>
      <c r="Y74" s="30" t="s">
        <v>81</v>
      </c>
      <c r="Z74" s="31">
        <v>44083</v>
      </c>
      <c r="AA74" s="42">
        <f t="shared" si="8"/>
        <v>4.1123287671232873</v>
      </c>
      <c r="AB74" s="42">
        <f t="shared" si="9"/>
        <v>50.033333333333331</v>
      </c>
      <c r="AC74" s="42" t="str">
        <f t="shared" si="4"/>
        <v/>
      </c>
      <c r="AD74" s="51" t="s">
        <v>82</v>
      </c>
      <c r="AE74" s="45">
        <v>14.2</v>
      </c>
      <c r="AF74" s="52"/>
      <c r="AG74" s="52"/>
      <c r="AH74" s="52"/>
      <c r="AI74" s="52">
        <v>13.4</v>
      </c>
      <c r="AJ74" s="52">
        <v>95.3</v>
      </c>
      <c r="AK74" s="61"/>
      <c r="AL74" s="52"/>
      <c r="AM74" s="51" t="s">
        <v>117</v>
      </c>
      <c r="AN74" s="60" t="str">
        <f t="shared" si="7"/>
        <v>NO</v>
      </c>
      <c r="AO74" s="33"/>
      <c r="AP74" s="30" t="s">
        <v>92</v>
      </c>
      <c r="AQ74" s="30">
        <v>3218528981</v>
      </c>
      <c r="AR74" s="30" t="s">
        <v>326</v>
      </c>
      <c r="AS74" s="71"/>
      <c r="AT74" s="71"/>
      <c r="AU74" s="71"/>
      <c r="AV74" s="71"/>
      <c r="AW74" s="55"/>
      <c r="AX74" s="34"/>
      <c r="AY74" s="55"/>
      <c r="AZ74" s="10"/>
    </row>
    <row r="75" spans="1:52" ht="23.25" customHeight="1">
      <c r="A75" s="34">
        <v>65</v>
      </c>
      <c r="B75" s="31">
        <v>45584</v>
      </c>
      <c r="C75" s="30" t="s">
        <v>69</v>
      </c>
      <c r="D75" s="30" t="s">
        <v>70</v>
      </c>
      <c r="E75" s="30" t="s">
        <v>154</v>
      </c>
      <c r="F75" s="30" t="s">
        <v>321</v>
      </c>
      <c r="G75" s="32" t="s">
        <v>73</v>
      </c>
      <c r="H75" s="30"/>
      <c r="I75" s="30"/>
      <c r="J75" s="30"/>
      <c r="K75" s="30"/>
      <c r="L75" s="30"/>
      <c r="M75" s="30"/>
      <c r="N75" s="35">
        <v>893123</v>
      </c>
      <c r="O75" s="35">
        <v>74487181</v>
      </c>
      <c r="P75" s="36" t="s">
        <v>95</v>
      </c>
      <c r="Q75" s="36" t="s">
        <v>150</v>
      </c>
      <c r="R75" s="40" t="s">
        <v>327</v>
      </c>
      <c r="S75" s="40" t="s">
        <v>328</v>
      </c>
      <c r="T75" s="40" t="s">
        <v>77</v>
      </c>
      <c r="U75" s="30" t="s">
        <v>90</v>
      </c>
      <c r="V75" s="40" t="s">
        <v>79</v>
      </c>
      <c r="W75" s="30">
        <v>1101993341</v>
      </c>
      <c r="X75" s="30" t="s">
        <v>80</v>
      </c>
      <c r="Y75" s="30" t="s">
        <v>81</v>
      </c>
      <c r="Z75" s="31">
        <v>45266</v>
      </c>
      <c r="AA75" s="42">
        <f t="shared" ref="AA75:AA106" si="11">(B75-Z75)/365</f>
        <v>0.87123287671232874</v>
      </c>
      <c r="AB75" s="42">
        <f t="shared" ref="AB75:AB106" si="12">(B75-Z75)/30</f>
        <v>10.6</v>
      </c>
      <c r="AC75" s="42" t="str">
        <f t="shared" si="4"/>
        <v/>
      </c>
      <c r="AD75" s="51" t="s">
        <v>82</v>
      </c>
      <c r="AE75" s="45">
        <v>12.5</v>
      </c>
      <c r="AF75" s="52"/>
      <c r="AG75" s="52"/>
      <c r="AH75" s="52"/>
      <c r="AI75" s="57">
        <v>8.1999999999999993</v>
      </c>
      <c r="AJ75" s="57">
        <v>65</v>
      </c>
      <c r="AK75" s="61"/>
      <c r="AL75" s="52"/>
      <c r="AM75" s="51" t="s">
        <v>117</v>
      </c>
      <c r="AN75" s="60" t="str">
        <f t="shared" si="7"/>
        <v>NO</v>
      </c>
      <c r="AO75" s="33"/>
      <c r="AP75" s="30"/>
      <c r="AQ75" s="30">
        <v>3219267912</v>
      </c>
      <c r="AR75" s="30" t="s">
        <v>329</v>
      </c>
      <c r="AS75" s="71"/>
      <c r="AT75" s="71"/>
      <c r="AU75" s="71"/>
      <c r="AV75" s="71"/>
      <c r="AW75" s="55"/>
      <c r="AX75" s="34"/>
      <c r="AY75" s="55"/>
      <c r="AZ75" s="10"/>
    </row>
    <row r="76" spans="1:52" ht="23.25" customHeight="1">
      <c r="A76" s="30">
        <v>66</v>
      </c>
      <c r="B76" s="31">
        <v>45584</v>
      </c>
      <c r="C76" s="30" t="s">
        <v>69</v>
      </c>
      <c r="D76" s="30" t="s">
        <v>70</v>
      </c>
      <c r="E76" s="30" t="s">
        <v>154</v>
      </c>
      <c r="F76" s="30" t="s">
        <v>330</v>
      </c>
      <c r="G76" s="32" t="s">
        <v>73</v>
      </c>
      <c r="H76" s="30"/>
      <c r="I76" s="30"/>
      <c r="J76" s="30"/>
      <c r="K76" s="30"/>
      <c r="L76" s="30"/>
      <c r="M76" s="30"/>
      <c r="N76" s="35">
        <v>89533703</v>
      </c>
      <c r="O76" s="35">
        <v>745128360</v>
      </c>
      <c r="P76" s="36" t="s">
        <v>331</v>
      </c>
      <c r="Q76" s="36" t="s">
        <v>95</v>
      </c>
      <c r="R76" s="40" t="s">
        <v>332</v>
      </c>
      <c r="S76" s="40" t="s">
        <v>333</v>
      </c>
      <c r="T76" s="40" t="s">
        <v>77</v>
      </c>
      <c r="U76" s="30" t="s">
        <v>90</v>
      </c>
      <c r="V76" s="40" t="s">
        <v>79</v>
      </c>
      <c r="W76" s="30">
        <v>1049503212</v>
      </c>
      <c r="X76" s="30" t="s">
        <v>80</v>
      </c>
      <c r="Y76" s="30" t="s">
        <v>81</v>
      </c>
      <c r="Z76" s="31">
        <v>44150</v>
      </c>
      <c r="AA76" s="42">
        <f t="shared" si="11"/>
        <v>3.9287671232876713</v>
      </c>
      <c r="AB76" s="42">
        <f t="shared" si="12"/>
        <v>47.8</v>
      </c>
      <c r="AC76" s="42" t="str">
        <f t="shared" ref="AC76:AC138" si="13">+IF(Z76="","",IF(T76="","",IF(T76="Niño_niña",IF(AB76&gt;59,"Niño o niña mayor a 59 meses",""),IF(AA76&lt;14,"Mujer gestante menor de 14 años, activar ruta PARD",IF(AA76&gt;49,"Mujer gestante mayor de 49 años","")))))</f>
        <v/>
      </c>
      <c r="AD76" s="51" t="s">
        <v>82</v>
      </c>
      <c r="AE76" s="45">
        <v>14.5</v>
      </c>
      <c r="AF76" s="52"/>
      <c r="AG76" s="52"/>
      <c r="AH76" s="52"/>
      <c r="AI76" s="52">
        <v>16.600000000000001</v>
      </c>
      <c r="AJ76" s="52">
        <v>97.6</v>
      </c>
      <c r="AK76" s="61"/>
      <c r="AL76" s="52"/>
      <c r="AM76" s="51" t="s">
        <v>152</v>
      </c>
      <c r="AN76" s="60" t="str">
        <f t="shared" si="7"/>
        <v>NO</v>
      </c>
      <c r="AO76" s="33"/>
      <c r="AP76" s="30" t="s">
        <v>92</v>
      </c>
      <c r="AQ76" s="30">
        <v>3233977321</v>
      </c>
      <c r="AR76" s="30" t="s">
        <v>334</v>
      </c>
      <c r="AS76" s="71"/>
      <c r="AT76" s="71"/>
      <c r="AU76" s="71"/>
      <c r="AV76" s="71"/>
      <c r="AW76" s="55"/>
      <c r="AX76" s="34"/>
      <c r="AY76" s="55"/>
      <c r="AZ76" s="10"/>
    </row>
    <row r="77" spans="1:52" ht="23.25" customHeight="1">
      <c r="A77" s="34">
        <v>67</v>
      </c>
      <c r="B77" s="31">
        <v>45584</v>
      </c>
      <c r="C77" s="30" t="s">
        <v>69</v>
      </c>
      <c r="D77" s="30" t="s">
        <v>70</v>
      </c>
      <c r="E77" s="30" t="s">
        <v>335</v>
      </c>
      <c r="F77" s="30" t="s">
        <v>335</v>
      </c>
      <c r="G77" s="32" t="s">
        <v>73</v>
      </c>
      <c r="H77" s="30"/>
      <c r="I77" s="30"/>
      <c r="J77" s="30"/>
      <c r="K77" s="30"/>
      <c r="L77" s="30"/>
      <c r="M77" s="30"/>
      <c r="N77" s="35">
        <v>8571108</v>
      </c>
      <c r="O77" s="35">
        <v>7430492</v>
      </c>
      <c r="P77" s="36" t="s">
        <v>336</v>
      </c>
      <c r="Q77" s="36"/>
      <c r="R77" s="40" t="s">
        <v>125</v>
      </c>
      <c r="S77" s="40" t="s">
        <v>337</v>
      </c>
      <c r="T77" s="40" t="s">
        <v>99</v>
      </c>
      <c r="U77" s="30" t="s">
        <v>90</v>
      </c>
      <c r="V77" s="40" t="s">
        <v>100</v>
      </c>
      <c r="W77" s="30">
        <v>1051744881</v>
      </c>
      <c r="X77" s="30" t="s">
        <v>80</v>
      </c>
      <c r="Y77" s="30" t="s">
        <v>81</v>
      </c>
      <c r="Z77" s="31">
        <v>34994</v>
      </c>
      <c r="AA77" s="42">
        <f t="shared" si="11"/>
        <v>29.013698630136986</v>
      </c>
      <c r="AB77" s="42">
        <f t="shared" si="12"/>
        <v>353</v>
      </c>
      <c r="AC77" s="42" t="str">
        <f t="shared" si="13"/>
        <v/>
      </c>
      <c r="AD77" s="53"/>
      <c r="AE77" s="54"/>
      <c r="AF77" s="55"/>
      <c r="AG77" s="55"/>
      <c r="AH77" s="52"/>
      <c r="AI77" s="52">
        <v>59</v>
      </c>
      <c r="AJ77" s="52">
        <v>150</v>
      </c>
      <c r="AK77" s="61">
        <f t="shared" ref="AK77:AK138" si="14">IFERROR(AI77/(AJ77*AJ77)*10000,"")</f>
        <v>26.222222222222225</v>
      </c>
      <c r="AL77" s="52">
        <v>13</v>
      </c>
      <c r="AM77" s="51" t="s">
        <v>161</v>
      </c>
      <c r="AN77" s="60" t="str">
        <f t="shared" ref="AN77:AN130" si="15">+IF(AM77="","",IF(AM77="Riesgo_de_desnutrición_aguda","SI",IF(AM77="Desnutrición_aguda_moderada","SI",IF(AM77="Desnutrición_aguda_severa","SI",IF(AM77="Bajo_peso_para_la_edad_gestacional","SI","NO")))))</f>
        <v>NO</v>
      </c>
      <c r="AO77" s="33"/>
      <c r="AP77" s="30" t="s">
        <v>162</v>
      </c>
      <c r="AQ77" s="30">
        <v>3128598486</v>
      </c>
      <c r="AR77" s="30" t="s">
        <v>338</v>
      </c>
      <c r="AS77" s="71"/>
      <c r="AT77" s="71"/>
      <c r="AU77" s="71"/>
      <c r="AV77" s="71"/>
      <c r="AW77" s="55"/>
      <c r="AX77" s="34"/>
      <c r="AY77" s="55"/>
      <c r="AZ77" s="10"/>
    </row>
    <row r="78" spans="1:52" ht="23.25" customHeight="1">
      <c r="A78" s="34">
        <v>68</v>
      </c>
      <c r="B78" s="31">
        <v>45584</v>
      </c>
      <c r="C78" s="30" t="s">
        <v>69</v>
      </c>
      <c r="D78" s="30" t="s">
        <v>70</v>
      </c>
      <c r="E78" s="30" t="s">
        <v>339</v>
      </c>
      <c r="F78" s="30" t="s">
        <v>140</v>
      </c>
      <c r="G78" s="32" t="s">
        <v>73</v>
      </c>
      <c r="H78" s="30"/>
      <c r="I78" s="30"/>
      <c r="J78" s="30"/>
      <c r="K78" s="30"/>
      <c r="L78" s="30"/>
      <c r="M78" s="30"/>
      <c r="N78" s="35">
        <v>85711014</v>
      </c>
      <c r="O78" s="38">
        <v>7530499</v>
      </c>
      <c r="P78" s="36" t="s">
        <v>340</v>
      </c>
      <c r="Q78" s="36"/>
      <c r="R78" s="40" t="s">
        <v>76</v>
      </c>
      <c r="S78" s="40" t="s">
        <v>327</v>
      </c>
      <c r="T78" s="40" t="s">
        <v>77</v>
      </c>
      <c r="U78" s="30" t="s">
        <v>78</v>
      </c>
      <c r="V78" s="40" t="s">
        <v>79</v>
      </c>
      <c r="W78" s="30">
        <v>1049503082</v>
      </c>
      <c r="X78" s="30" t="s">
        <v>80</v>
      </c>
      <c r="Y78" s="30" t="s">
        <v>81</v>
      </c>
      <c r="Z78" s="31">
        <v>44258</v>
      </c>
      <c r="AA78" s="42">
        <f t="shared" si="11"/>
        <v>3.6328767123287671</v>
      </c>
      <c r="AB78" s="42">
        <f t="shared" si="12"/>
        <v>44.2</v>
      </c>
      <c r="AC78" s="42" t="str">
        <f t="shared" si="13"/>
        <v/>
      </c>
      <c r="AD78" s="51" t="s">
        <v>82</v>
      </c>
      <c r="AE78" s="45">
        <v>14.5</v>
      </c>
      <c r="AF78" s="52"/>
      <c r="AG78" s="52"/>
      <c r="AH78" s="52"/>
      <c r="AI78" s="57">
        <v>14.6</v>
      </c>
      <c r="AJ78" s="57">
        <v>97</v>
      </c>
      <c r="AK78" s="62"/>
      <c r="AL78" s="55"/>
      <c r="AM78" s="51" t="s">
        <v>117</v>
      </c>
      <c r="AN78" s="60" t="str">
        <f t="shared" si="15"/>
        <v>NO</v>
      </c>
      <c r="AO78" s="33"/>
      <c r="AP78" s="30"/>
      <c r="AQ78" s="30">
        <v>3243719098</v>
      </c>
      <c r="AR78" s="30" t="s">
        <v>341</v>
      </c>
      <c r="AS78" s="71"/>
      <c r="AT78" s="71"/>
      <c r="AU78" s="71"/>
      <c r="AV78" s="71"/>
      <c r="AW78" s="55"/>
      <c r="AX78" s="34"/>
      <c r="AY78" s="55"/>
      <c r="AZ78" s="10"/>
    </row>
    <row r="79" spans="1:52" ht="23.25" customHeight="1">
      <c r="A79" s="30">
        <v>69</v>
      </c>
      <c r="B79" s="31">
        <v>45585</v>
      </c>
      <c r="C79" s="30" t="s">
        <v>69</v>
      </c>
      <c r="D79" s="30" t="s">
        <v>70</v>
      </c>
      <c r="E79" s="30" t="s">
        <v>70</v>
      </c>
      <c r="F79" s="30" t="s">
        <v>154</v>
      </c>
      <c r="G79" s="32" t="s">
        <v>73</v>
      </c>
      <c r="H79" s="30"/>
      <c r="I79" s="30"/>
      <c r="J79" s="30"/>
      <c r="K79" s="30"/>
      <c r="L79" s="30"/>
      <c r="M79" s="30"/>
      <c r="N79" s="35">
        <v>8571116</v>
      </c>
      <c r="O79" s="38">
        <v>7630402</v>
      </c>
      <c r="P79" s="35" t="s">
        <v>342</v>
      </c>
      <c r="Q79" s="35" t="s">
        <v>95</v>
      </c>
      <c r="R79" s="36" t="s">
        <v>332</v>
      </c>
      <c r="S79" s="36" t="s">
        <v>98</v>
      </c>
      <c r="T79" s="40" t="s">
        <v>99</v>
      </c>
      <c r="U79" s="30" t="s">
        <v>90</v>
      </c>
      <c r="V79" s="40" t="s">
        <v>100</v>
      </c>
      <c r="W79" s="30">
        <v>1002426756</v>
      </c>
      <c r="X79" s="30" t="s">
        <v>80</v>
      </c>
      <c r="Y79" s="30" t="s">
        <v>81</v>
      </c>
      <c r="Z79" s="31">
        <v>35801</v>
      </c>
      <c r="AA79" s="42">
        <f t="shared" si="11"/>
        <v>26.805479452054794</v>
      </c>
      <c r="AB79" s="42">
        <f t="shared" si="12"/>
        <v>326.13333333333333</v>
      </c>
      <c r="AC79" s="42" t="str">
        <f t="shared" si="13"/>
        <v/>
      </c>
      <c r="AD79" s="53"/>
      <c r="AE79" s="54"/>
      <c r="AF79" s="55"/>
      <c r="AG79" s="55"/>
      <c r="AH79" s="52"/>
      <c r="AI79" s="52">
        <v>71.900000000000006</v>
      </c>
      <c r="AJ79" s="52">
        <v>159</v>
      </c>
      <c r="AK79" s="61">
        <f t="shared" si="14"/>
        <v>28.440330683121715</v>
      </c>
      <c r="AL79" s="52">
        <v>24</v>
      </c>
      <c r="AM79" s="51" t="s">
        <v>161</v>
      </c>
      <c r="AN79" s="60" t="str">
        <f t="shared" si="15"/>
        <v>NO</v>
      </c>
      <c r="AO79" s="33"/>
      <c r="AP79" s="30" t="s">
        <v>162</v>
      </c>
      <c r="AQ79" s="30">
        <v>3233315926</v>
      </c>
      <c r="AR79" s="30" t="s">
        <v>343</v>
      </c>
      <c r="AS79" s="71"/>
      <c r="AT79" s="71"/>
      <c r="AU79" s="71"/>
      <c r="AV79" s="71"/>
      <c r="AW79" s="55"/>
      <c r="AX79" s="34"/>
      <c r="AY79" s="55"/>
      <c r="AZ79" s="10"/>
    </row>
    <row r="80" spans="1:52" ht="23.25" customHeight="1">
      <c r="A80" s="34">
        <v>70</v>
      </c>
      <c r="B80" s="31">
        <v>45585</v>
      </c>
      <c r="C80" s="30" t="s">
        <v>69</v>
      </c>
      <c r="D80" s="30" t="s">
        <v>70</v>
      </c>
      <c r="E80" s="30" t="s">
        <v>70</v>
      </c>
      <c r="F80" s="30" t="s">
        <v>154</v>
      </c>
      <c r="G80" s="32" t="s">
        <v>73</v>
      </c>
      <c r="H80" s="30"/>
      <c r="I80" s="30"/>
      <c r="J80" s="30"/>
      <c r="K80" s="30"/>
      <c r="L80" s="30"/>
      <c r="M80" s="30"/>
      <c r="N80" s="35">
        <v>8571122</v>
      </c>
      <c r="O80" s="38">
        <v>7630409</v>
      </c>
      <c r="P80" s="36" t="s">
        <v>344</v>
      </c>
      <c r="Q80" s="36" t="s">
        <v>345</v>
      </c>
      <c r="R80" s="40" t="s">
        <v>346</v>
      </c>
      <c r="S80" s="40" t="s">
        <v>347</v>
      </c>
      <c r="T80" s="40" t="s">
        <v>99</v>
      </c>
      <c r="U80" s="30" t="s">
        <v>90</v>
      </c>
      <c r="V80" s="40" t="s">
        <v>160</v>
      </c>
      <c r="W80" s="30">
        <v>1097195574</v>
      </c>
      <c r="X80" s="30" t="s">
        <v>80</v>
      </c>
      <c r="Y80" s="30" t="s">
        <v>81</v>
      </c>
      <c r="Z80" s="31">
        <v>40592</v>
      </c>
      <c r="AA80" s="42">
        <f t="shared" si="11"/>
        <v>13.67945205479452</v>
      </c>
      <c r="AB80" s="42">
        <f t="shared" si="12"/>
        <v>166.43333333333334</v>
      </c>
      <c r="AC80" s="42" t="str">
        <f t="shared" si="13"/>
        <v>Mujer gestante menor de 14 años, activar ruta PARD</v>
      </c>
      <c r="AD80" s="53"/>
      <c r="AE80" s="54"/>
      <c r="AF80" s="55"/>
      <c r="AG80" s="55"/>
      <c r="AH80" s="52"/>
      <c r="AI80" s="52">
        <v>47.3</v>
      </c>
      <c r="AJ80" s="52">
        <v>153</v>
      </c>
      <c r="AK80" s="61">
        <f t="shared" si="14"/>
        <v>20.205903712247423</v>
      </c>
      <c r="AL80" s="52">
        <v>33</v>
      </c>
      <c r="AM80" s="51" t="s">
        <v>101</v>
      </c>
      <c r="AN80" s="60" t="str">
        <f t="shared" si="15"/>
        <v>SI</v>
      </c>
      <c r="AO80" s="30" t="s">
        <v>91</v>
      </c>
      <c r="AP80" s="30" t="s">
        <v>348</v>
      </c>
      <c r="AQ80" s="30">
        <v>3233315926</v>
      </c>
      <c r="AR80" s="30" t="s">
        <v>349</v>
      </c>
      <c r="AS80" s="72"/>
      <c r="AT80" s="72"/>
      <c r="AU80" s="72"/>
      <c r="AV80" s="71"/>
      <c r="AW80" s="55"/>
      <c r="AX80" s="34"/>
      <c r="AY80" s="55"/>
      <c r="AZ80" s="10"/>
    </row>
    <row r="81" spans="1:52" ht="23.25" customHeight="1">
      <c r="A81" s="30">
        <v>71</v>
      </c>
      <c r="B81" s="31">
        <v>45585</v>
      </c>
      <c r="C81" s="30" t="s">
        <v>69</v>
      </c>
      <c r="D81" s="30" t="s">
        <v>70</v>
      </c>
      <c r="E81" s="30" t="s">
        <v>70</v>
      </c>
      <c r="F81" s="30" t="s">
        <v>154</v>
      </c>
      <c r="G81" s="32" t="s">
        <v>73</v>
      </c>
      <c r="H81" s="30"/>
      <c r="I81" s="30"/>
      <c r="J81" s="30"/>
      <c r="K81" s="30"/>
      <c r="L81" s="30"/>
      <c r="M81" s="30"/>
      <c r="N81" s="35">
        <v>8571126</v>
      </c>
      <c r="O81" s="38">
        <v>7630412</v>
      </c>
      <c r="P81" s="36" t="s">
        <v>350</v>
      </c>
      <c r="Q81" s="36" t="s">
        <v>208</v>
      </c>
      <c r="R81" s="40" t="s">
        <v>303</v>
      </c>
      <c r="S81" s="40" t="s">
        <v>351</v>
      </c>
      <c r="T81" s="40" t="s">
        <v>77</v>
      </c>
      <c r="U81" s="30" t="s">
        <v>90</v>
      </c>
      <c r="V81" s="40" t="s">
        <v>79</v>
      </c>
      <c r="W81" s="30">
        <v>1042360072</v>
      </c>
      <c r="X81" s="30" t="s">
        <v>80</v>
      </c>
      <c r="Y81" s="30" t="s">
        <v>81</v>
      </c>
      <c r="Z81" s="31">
        <v>45250</v>
      </c>
      <c r="AA81" s="42">
        <f t="shared" si="11"/>
        <v>0.9178082191780822</v>
      </c>
      <c r="AB81" s="42">
        <f t="shared" si="12"/>
        <v>11.166666666666666</v>
      </c>
      <c r="AC81" s="42" t="str">
        <f t="shared" si="13"/>
        <v/>
      </c>
      <c r="AD81" s="51" t="s">
        <v>82</v>
      </c>
      <c r="AE81" s="45">
        <v>14.5</v>
      </c>
      <c r="AF81" s="52"/>
      <c r="AG81" s="52"/>
      <c r="AH81" s="52"/>
      <c r="AI81" s="57">
        <v>9.6</v>
      </c>
      <c r="AJ81" s="57">
        <v>71</v>
      </c>
      <c r="AK81" s="61"/>
      <c r="AL81" s="52"/>
      <c r="AM81" s="51" t="s">
        <v>152</v>
      </c>
      <c r="AN81" s="60" t="str">
        <f t="shared" si="15"/>
        <v>NO</v>
      </c>
      <c r="AO81" s="33"/>
      <c r="AP81" s="30"/>
      <c r="AQ81" s="30">
        <v>3114249566</v>
      </c>
      <c r="AR81" s="30" t="s">
        <v>352</v>
      </c>
      <c r="AS81" s="71"/>
      <c r="AT81" s="71"/>
      <c r="AU81" s="71"/>
      <c r="AV81" s="71"/>
      <c r="AW81" s="55"/>
      <c r="AX81" s="34"/>
      <c r="AY81" s="55"/>
      <c r="AZ81" s="10"/>
    </row>
    <row r="82" spans="1:52" ht="23.25" customHeight="1">
      <c r="A82" s="34">
        <v>72</v>
      </c>
      <c r="B82" s="31">
        <v>45585</v>
      </c>
      <c r="C82" s="30" t="s">
        <v>69</v>
      </c>
      <c r="D82" s="30" t="s">
        <v>70</v>
      </c>
      <c r="E82" s="30" t="s">
        <v>70</v>
      </c>
      <c r="F82" s="30" t="s">
        <v>154</v>
      </c>
      <c r="G82" s="32" t="s">
        <v>73</v>
      </c>
      <c r="H82" s="30"/>
      <c r="I82" s="30"/>
      <c r="J82" s="30"/>
      <c r="K82" s="30"/>
      <c r="L82" s="30"/>
      <c r="M82" s="30"/>
      <c r="N82" s="35">
        <v>8571129</v>
      </c>
      <c r="O82" s="38">
        <v>7630419</v>
      </c>
      <c r="P82" s="36" t="s">
        <v>353</v>
      </c>
      <c r="Q82" s="36"/>
      <c r="R82" s="40" t="s">
        <v>354</v>
      </c>
      <c r="S82" s="40" t="s">
        <v>250</v>
      </c>
      <c r="T82" s="40" t="s">
        <v>77</v>
      </c>
      <c r="U82" s="30" t="s">
        <v>90</v>
      </c>
      <c r="V82" s="40" t="s">
        <v>79</v>
      </c>
      <c r="W82" s="30">
        <v>1049503517</v>
      </c>
      <c r="X82" s="30" t="s">
        <v>80</v>
      </c>
      <c r="Y82" s="30" t="s">
        <v>81</v>
      </c>
      <c r="Z82" s="31">
        <v>44617</v>
      </c>
      <c r="AA82" s="42">
        <f t="shared" si="11"/>
        <v>2.6520547945205482</v>
      </c>
      <c r="AB82" s="42">
        <f t="shared" si="12"/>
        <v>32.266666666666666</v>
      </c>
      <c r="AC82" s="42" t="str">
        <f t="shared" si="13"/>
        <v/>
      </c>
      <c r="AD82" s="51" t="s">
        <v>82</v>
      </c>
      <c r="AE82" s="45">
        <v>15</v>
      </c>
      <c r="AF82" s="52"/>
      <c r="AG82" s="52"/>
      <c r="AH82" s="52"/>
      <c r="AI82" s="57">
        <v>12.5</v>
      </c>
      <c r="AJ82" s="57">
        <v>91</v>
      </c>
      <c r="AK82" s="61"/>
      <c r="AL82" s="52"/>
      <c r="AM82" s="51" t="s">
        <v>117</v>
      </c>
      <c r="AN82" s="60" t="str">
        <f t="shared" si="15"/>
        <v>NO</v>
      </c>
      <c r="AO82" s="33"/>
      <c r="AP82" s="30"/>
      <c r="AQ82" s="30">
        <v>3205154014</v>
      </c>
      <c r="AR82" s="30" t="s">
        <v>355</v>
      </c>
      <c r="AS82" s="71"/>
      <c r="AT82" s="71"/>
      <c r="AU82" s="71"/>
      <c r="AV82" s="71"/>
      <c r="AW82" s="55"/>
      <c r="AX82" s="34"/>
      <c r="AY82" s="55"/>
      <c r="AZ82" s="10"/>
    </row>
    <row r="83" spans="1:52" ht="23.25" customHeight="1">
      <c r="A83" s="34">
        <v>73</v>
      </c>
      <c r="B83" s="31">
        <v>45585</v>
      </c>
      <c r="C83" s="30" t="s">
        <v>69</v>
      </c>
      <c r="D83" s="30" t="s">
        <v>70</v>
      </c>
      <c r="E83" s="30" t="s">
        <v>70</v>
      </c>
      <c r="F83" s="30" t="s">
        <v>154</v>
      </c>
      <c r="G83" s="32" t="s">
        <v>73</v>
      </c>
      <c r="H83" s="30"/>
      <c r="I83" s="30"/>
      <c r="J83" s="30"/>
      <c r="K83" s="30"/>
      <c r="L83" s="30"/>
      <c r="M83" s="30"/>
      <c r="N83" s="35">
        <v>8571133</v>
      </c>
      <c r="O83" s="38">
        <v>7630422</v>
      </c>
      <c r="P83" s="36" t="s">
        <v>356</v>
      </c>
      <c r="Q83" s="36" t="s">
        <v>132</v>
      </c>
      <c r="R83" s="40" t="s">
        <v>357</v>
      </c>
      <c r="S83" s="40" t="s">
        <v>250</v>
      </c>
      <c r="T83" s="40" t="s">
        <v>77</v>
      </c>
      <c r="U83" s="30" t="s">
        <v>78</v>
      </c>
      <c r="V83" s="40" t="s">
        <v>79</v>
      </c>
      <c r="W83" s="30">
        <v>1051749192</v>
      </c>
      <c r="X83" s="30" t="s">
        <v>80</v>
      </c>
      <c r="Y83" s="30" t="s">
        <v>81</v>
      </c>
      <c r="Z83" s="31">
        <v>45519</v>
      </c>
      <c r="AA83" s="42">
        <f t="shared" si="11"/>
        <v>0.18082191780821918</v>
      </c>
      <c r="AB83" s="42">
        <f t="shared" si="12"/>
        <v>2.2000000000000002</v>
      </c>
      <c r="AC83" s="42" t="str">
        <f t="shared" si="13"/>
        <v/>
      </c>
      <c r="AD83" s="51"/>
      <c r="AE83" s="79"/>
      <c r="AF83" s="52"/>
      <c r="AG83" s="52"/>
      <c r="AH83" s="52"/>
      <c r="AI83" s="52">
        <v>6.3</v>
      </c>
      <c r="AJ83" s="52">
        <v>60.5</v>
      </c>
      <c r="AK83" s="61"/>
      <c r="AL83" s="52"/>
      <c r="AM83" s="51" t="s">
        <v>117</v>
      </c>
      <c r="AN83" s="60" t="str">
        <f t="shared" si="15"/>
        <v>NO</v>
      </c>
      <c r="AO83" s="33"/>
      <c r="AP83" s="30"/>
      <c r="AQ83" s="30">
        <v>3205154014</v>
      </c>
      <c r="AR83" s="30" t="s">
        <v>358</v>
      </c>
      <c r="AS83" s="71"/>
      <c r="AT83" s="71"/>
      <c r="AU83" s="71"/>
      <c r="AV83" s="71"/>
      <c r="AW83" s="55"/>
      <c r="AX83" s="34"/>
      <c r="AY83" s="55"/>
      <c r="AZ83" s="10"/>
    </row>
    <row r="84" spans="1:52" ht="23.25" customHeight="1">
      <c r="A84" s="30">
        <v>74</v>
      </c>
      <c r="B84" s="31">
        <v>45585</v>
      </c>
      <c r="C84" s="30" t="s">
        <v>69</v>
      </c>
      <c r="D84" s="30" t="s">
        <v>70</v>
      </c>
      <c r="E84" s="30" t="s">
        <v>154</v>
      </c>
      <c r="F84" s="30" t="s">
        <v>154</v>
      </c>
      <c r="G84" s="32" t="s">
        <v>73</v>
      </c>
      <c r="H84" s="30"/>
      <c r="I84" s="30"/>
      <c r="J84" s="30"/>
      <c r="K84" s="30"/>
      <c r="L84" s="30"/>
      <c r="M84" s="30"/>
      <c r="N84" s="35">
        <v>8571136</v>
      </c>
      <c r="O84" s="38">
        <v>7630427</v>
      </c>
      <c r="P84" s="36" t="s">
        <v>359</v>
      </c>
      <c r="Q84" s="36"/>
      <c r="R84" s="40" t="s">
        <v>126</v>
      </c>
      <c r="S84" s="40" t="s">
        <v>360</v>
      </c>
      <c r="T84" s="40" t="s">
        <v>77</v>
      </c>
      <c r="U84" s="30" t="s">
        <v>90</v>
      </c>
      <c r="V84" s="40" t="s">
        <v>79</v>
      </c>
      <c r="W84" s="30">
        <v>1051749171</v>
      </c>
      <c r="X84" s="30" t="s">
        <v>80</v>
      </c>
      <c r="Y84" s="30" t="s">
        <v>81</v>
      </c>
      <c r="Z84" s="31">
        <v>45413</v>
      </c>
      <c r="AA84" s="42">
        <f t="shared" si="11"/>
        <v>0.47123287671232877</v>
      </c>
      <c r="AB84" s="42">
        <f t="shared" si="12"/>
        <v>5.7333333333333334</v>
      </c>
      <c r="AC84" s="42" t="str">
        <f t="shared" si="13"/>
        <v/>
      </c>
      <c r="AD84" s="51" t="s">
        <v>82</v>
      </c>
      <c r="AE84" s="45">
        <v>11.5</v>
      </c>
      <c r="AF84" s="52"/>
      <c r="AG84" s="52"/>
      <c r="AH84" s="52"/>
      <c r="AI84" s="52">
        <v>5.2</v>
      </c>
      <c r="AJ84" s="52">
        <v>61</v>
      </c>
      <c r="AK84" s="61"/>
      <c r="AL84" s="52"/>
      <c r="AM84" s="51" t="s">
        <v>196</v>
      </c>
      <c r="AN84" s="60" t="str">
        <f t="shared" si="15"/>
        <v>SI</v>
      </c>
      <c r="AO84" s="30" t="s">
        <v>197</v>
      </c>
      <c r="AP84" s="30" t="s">
        <v>198</v>
      </c>
      <c r="AQ84" s="30">
        <v>3207288429</v>
      </c>
      <c r="AR84" s="30" t="s">
        <v>361</v>
      </c>
      <c r="AS84" s="72" t="s">
        <v>86</v>
      </c>
      <c r="AT84" s="73">
        <v>45583</v>
      </c>
      <c r="AU84" s="72"/>
      <c r="AV84" s="72"/>
      <c r="AW84" s="52"/>
      <c r="AX84" s="34"/>
      <c r="AY84" s="52"/>
      <c r="AZ84" s="34"/>
    </row>
    <row r="85" spans="1:52" ht="23.25" customHeight="1">
      <c r="A85" s="34">
        <v>75</v>
      </c>
      <c r="B85" s="31">
        <v>45585</v>
      </c>
      <c r="C85" s="30" t="s">
        <v>69</v>
      </c>
      <c r="D85" s="30" t="s">
        <v>70</v>
      </c>
      <c r="E85" s="30" t="s">
        <v>70</v>
      </c>
      <c r="F85" s="30" t="s">
        <v>154</v>
      </c>
      <c r="G85" s="32" t="s">
        <v>73</v>
      </c>
      <c r="H85" s="30"/>
      <c r="I85" s="30"/>
      <c r="J85" s="30"/>
      <c r="K85" s="30"/>
      <c r="L85" s="30"/>
      <c r="M85" s="30"/>
      <c r="N85" s="35">
        <v>8571142</v>
      </c>
      <c r="O85" s="38">
        <v>7630432</v>
      </c>
      <c r="P85" s="36" t="s">
        <v>362</v>
      </c>
      <c r="Q85" s="36"/>
      <c r="R85" s="40" t="s">
        <v>363</v>
      </c>
      <c r="S85" s="40" t="s">
        <v>126</v>
      </c>
      <c r="T85" s="40" t="s">
        <v>77</v>
      </c>
      <c r="U85" s="30" t="s">
        <v>90</v>
      </c>
      <c r="V85" s="40" t="s">
        <v>79</v>
      </c>
      <c r="W85" s="30">
        <v>1051749034</v>
      </c>
      <c r="X85" s="30" t="s">
        <v>80</v>
      </c>
      <c r="Y85" s="30" t="s">
        <v>81</v>
      </c>
      <c r="Z85" s="31">
        <v>45349</v>
      </c>
      <c r="AA85" s="42">
        <f t="shared" si="11"/>
        <v>0.64657534246575343</v>
      </c>
      <c r="AB85" s="42">
        <f t="shared" si="12"/>
        <v>7.8666666666666663</v>
      </c>
      <c r="AC85" s="42" t="str">
        <f t="shared" si="13"/>
        <v/>
      </c>
      <c r="AD85" s="51" t="s">
        <v>82</v>
      </c>
      <c r="AE85" s="45">
        <v>13.6</v>
      </c>
      <c r="AF85" s="52"/>
      <c r="AG85" s="52"/>
      <c r="AH85" s="52"/>
      <c r="AI85" s="57">
        <v>7.8</v>
      </c>
      <c r="AJ85" s="57">
        <v>70</v>
      </c>
      <c r="AK85" s="61"/>
      <c r="AL85" s="52"/>
      <c r="AM85" s="51" t="s">
        <v>117</v>
      </c>
      <c r="AN85" s="60" t="str">
        <f t="shared" si="15"/>
        <v>NO</v>
      </c>
      <c r="AO85" s="33"/>
      <c r="AP85" s="30"/>
      <c r="AQ85" s="30">
        <v>3136394637</v>
      </c>
      <c r="AR85" s="30" t="s">
        <v>364</v>
      </c>
      <c r="AS85" s="71"/>
      <c r="AT85" s="71"/>
      <c r="AU85" s="71"/>
      <c r="AV85" s="71"/>
      <c r="AW85" s="55"/>
      <c r="AX85" s="34"/>
      <c r="AY85" s="55"/>
      <c r="AZ85" s="10"/>
    </row>
    <row r="86" spans="1:52" ht="23.25" customHeight="1">
      <c r="A86" s="30">
        <v>76</v>
      </c>
      <c r="B86" s="31">
        <v>45585</v>
      </c>
      <c r="C86" s="30" t="s">
        <v>69</v>
      </c>
      <c r="D86" s="30" t="s">
        <v>70</v>
      </c>
      <c r="E86" s="30" t="s">
        <v>154</v>
      </c>
      <c r="F86" s="30" t="s">
        <v>154</v>
      </c>
      <c r="G86" s="32" t="s">
        <v>73</v>
      </c>
      <c r="H86" s="30"/>
      <c r="I86" s="30"/>
      <c r="J86" s="30"/>
      <c r="K86" s="30"/>
      <c r="L86" s="30"/>
      <c r="M86" s="30"/>
      <c r="N86" s="35">
        <v>8571145</v>
      </c>
      <c r="O86" s="38">
        <v>7630434</v>
      </c>
      <c r="P86" s="36" t="s">
        <v>169</v>
      </c>
      <c r="Q86" s="36"/>
      <c r="R86" s="40" t="s">
        <v>365</v>
      </c>
      <c r="S86" s="40" t="s">
        <v>126</v>
      </c>
      <c r="T86" s="40" t="s">
        <v>77</v>
      </c>
      <c r="U86" s="30" t="s">
        <v>78</v>
      </c>
      <c r="V86" s="40" t="s">
        <v>79</v>
      </c>
      <c r="W86" s="30">
        <v>1049503785</v>
      </c>
      <c r="X86" s="30" t="s">
        <v>80</v>
      </c>
      <c r="Y86" s="30" t="s">
        <v>81</v>
      </c>
      <c r="Z86" s="31">
        <v>45148</v>
      </c>
      <c r="AA86" s="42">
        <f t="shared" si="11"/>
        <v>1.1972602739726028</v>
      </c>
      <c r="AB86" s="42">
        <f t="shared" si="12"/>
        <v>14.566666666666666</v>
      </c>
      <c r="AC86" s="42" t="str">
        <f t="shared" si="13"/>
        <v/>
      </c>
      <c r="AD86" s="51" t="s">
        <v>82</v>
      </c>
      <c r="AE86" s="45">
        <v>16</v>
      </c>
      <c r="AF86" s="52"/>
      <c r="AG86" s="52"/>
      <c r="AH86" s="52"/>
      <c r="AI86" s="57">
        <v>8.6999999999999993</v>
      </c>
      <c r="AJ86" s="57">
        <v>78</v>
      </c>
      <c r="AK86" s="61"/>
      <c r="AL86" s="52"/>
      <c r="AM86" s="51" t="s">
        <v>83</v>
      </c>
      <c r="AN86" s="60" t="str">
        <f t="shared" si="15"/>
        <v>SI</v>
      </c>
      <c r="AO86" s="30" t="s">
        <v>84</v>
      </c>
      <c r="AP86" s="30" t="s">
        <v>162</v>
      </c>
      <c r="AQ86" s="30">
        <v>3217172749</v>
      </c>
      <c r="AR86" s="30" t="s">
        <v>366</v>
      </c>
      <c r="AS86" s="72" t="s">
        <v>86</v>
      </c>
      <c r="AT86" s="73">
        <v>45583</v>
      </c>
      <c r="AU86" s="72"/>
      <c r="AV86" s="71"/>
      <c r="AW86" s="55"/>
      <c r="AX86" s="34"/>
      <c r="AY86" s="55"/>
      <c r="AZ86" s="10"/>
    </row>
    <row r="87" spans="1:52" ht="23.25" customHeight="1">
      <c r="A87" s="34">
        <v>77</v>
      </c>
      <c r="B87" s="31">
        <v>45585</v>
      </c>
      <c r="C87" s="30" t="s">
        <v>69</v>
      </c>
      <c r="D87" s="30" t="s">
        <v>70</v>
      </c>
      <c r="E87" s="30" t="s">
        <v>154</v>
      </c>
      <c r="F87" s="30" t="s">
        <v>154</v>
      </c>
      <c r="G87" s="32" t="s">
        <v>73</v>
      </c>
      <c r="H87" s="30"/>
      <c r="I87" s="30"/>
      <c r="J87" s="30"/>
      <c r="K87" s="30"/>
      <c r="L87" s="30"/>
      <c r="M87" s="30"/>
      <c r="N87" s="35">
        <v>8571149</v>
      </c>
      <c r="O87" s="38">
        <v>7630438</v>
      </c>
      <c r="P87" s="36" t="s">
        <v>367</v>
      </c>
      <c r="Q87" s="36" t="s">
        <v>368</v>
      </c>
      <c r="R87" s="40" t="s">
        <v>369</v>
      </c>
      <c r="S87" s="40" t="s">
        <v>351</v>
      </c>
      <c r="T87" s="40" t="s">
        <v>77</v>
      </c>
      <c r="U87" s="30" t="s">
        <v>90</v>
      </c>
      <c r="V87" s="40" t="s">
        <v>79</v>
      </c>
      <c r="W87" s="30">
        <v>1049503759</v>
      </c>
      <c r="X87" s="30" t="s">
        <v>80</v>
      </c>
      <c r="Y87" s="30" t="s">
        <v>81</v>
      </c>
      <c r="Z87" s="31">
        <v>45120</v>
      </c>
      <c r="AA87" s="42">
        <f t="shared" si="11"/>
        <v>1.273972602739726</v>
      </c>
      <c r="AB87" s="42">
        <f t="shared" si="12"/>
        <v>15.5</v>
      </c>
      <c r="AC87" s="42" t="str">
        <f t="shared" si="13"/>
        <v/>
      </c>
      <c r="AD87" s="51" t="s">
        <v>82</v>
      </c>
      <c r="AE87" s="45">
        <v>14.5</v>
      </c>
      <c r="AF87" s="52"/>
      <c r="AG87" s="52"/>
      <c r="AH87" s="52"/>
      <c r="AI87" s="57">
        <v>7.8</v>
      </c>
      <c r="AJ87" s="57">
        <v>75</v>
      </c>
      <c r="AK87" s="61"/>
      <c r="AL87" s="52"/>
      <c r="AM87" s="51" t="s">
        <v>83</v>
      </c>
      <c r="AN87" s="60" t="str">
        <f t="shared" si="15"/>
        <v>SI</v>
      </c>
      <c r="AO87" s="30" t="s">
        <v>84</v>
      </c>
      <c r="AP87" s="30" t="s">
        <v>162</v>
      </c>
      <c r="AQ87" s="30">
        <v>3122327790</v>
      </c>
      <c r="AR87" s="30" t="s">
        <v>370</v>
      </c>
      <c r="AS87" s="72" t="s">
        <v>86</v>
      </c>
      <c r="AT87" s="73">
        <v>45583</v>
      </c>
      <c r="AU87" s="72"/>
      <c r="AV87" s="71"/>
      <c r="AW87" s="55"/>
      <c r="AX87" s="34"/>
      <c r="AY87" s="55"/>
      <c r="AZ87" s="10"/>
    </row>
    <row r="88" spans="1:52" ht="23.25" customHeight="1">
      <c r="A88" s="34">
        <v>78</v>
      </c>
      <c r="B88" s="31">
        <v>45585</v>
      </c>
      <c r="C88" s="30" t="s">
        <v>69</v>
      </c>
      <c r="D88" s="30" t="s">
        <v>70</v>
      </c>
      <c r="E88" s="30" t="s">
        <v>70</v>
      </c>
      <c r="F88" s="30" t="s">
        <v>154</v>
      </c>
      <c r="G88" s="32" t="s">
        <v>73</v>
      </c>
      <c r="H88" s="30"/>
      <c r="I88" s="30"/>
      <c r="J88" s="30"/>
      <c r="K88" s="30"/>
      <c r="L88" s="30"/>
      <c r="M88" s="30"/>
      <c r="N88" s="35">
        <v>8571152</v>
      </c>
      <c r="O88" s="38">
        <v>7630441</v>
      </c>
      <c r="P88" s="36" t="s">
        <v>371</v>
      </c>
      <c r="Q88" s="36" t="s">
        <v>132</v>
      </c>
      <c r="R88" s="40" t="s">
        <v>369</v>
      </c>
      <c r="S88" s="40" t="s">
        <v>372</v>
      </c>
      <c r="T88" s="40" t="s">
        <v>77</v>
      </c>
      <c r="U88" s="30" t="s">
        <v>78</v>
      </c>
      <c r="V88" s="40" t="s">
        <v>79</v>
      </c>
      <c r="W88" s="30">
        <v>1051749155</v>
      </c>
      <c r="X88" s="30" t="s">
        <v>80</v>
      </c>
      <c r="Y88" s="30" t="s">
        <v>81</v>
      </c>
      <c r="Z88" s="31">
        <v>45309</v>
      </c>
      <c r="AA88" s="42">
        <f t="shared" si="11"/>
        <v>0.75616438356164384</v>
      </c>
      <c r="AB88" s="42">
        <f t="shared" si="12"/>
        <v>9.1999999999999993</v>
      </c>
      <c r="AC88" s="42" t="str">
        <f t="shared" si="13"/>
        <v/>
      </c>
      <c r="AD88" s="51" t="s">
        <v>82</v>
      </c>
      <c r="AE88" s="45">
        <v>14</v>
      </c>
      <c r="AF88" s="52"/>
      <c r="AG88" s="52"/>
      <c r="AH88" s="52"/>
      <c r="AI88" s="57">
        <v>9.3000000000000007</v>
      </c>
      <c r="AJ88" s="57">
        <v>70</v>
      </c>
      <c r="AK88" s="61"/>
      <c r="AL88" s="52"/>
      <c r="AM88" s="51" t="s">
        <v>117</v>
      </c>
      <c r="AN88" s="60" t="str">
        <f t="shared" si="15"/>
        <v>NO</v>
      </c>
      <c r="AO88" s="33"/>
      <c r="AP88" s="30"/>
      <c r="AQ88" s="30">
        <v>3122327790</v>
      </c>
      <c r="AR88" s="30" t="s">
        <v>373</v>
      </c>
      <c r="AS88" s="71"/>
      <c r="AT88" s="71"/>
      <c r="AU88" s="71"/>
      <c r="AV88" s="71"/>
      <c r="AW88" s="55"/>
      <c r="AX88" s="34"/>
      <c r="AY88" s="55"/>
      <c r="AZ88" s="10"/>
    </row>
    <row r="89" spans="1:52" ht="23.25" customHeight="1">
      <c r="A89" s="30">
        <v>79</v>
      </c>
      <c r="B89" s="31">
        <v>45585</v>
      </c>
      <c r="C89" s="30" t="s">
        <v>69</v>
      </c>
      <c r="D89" s="30" t="s">
        <v>70</v>
      </c>
      <c r="E89" s="30" t="s">
        <v>70</v>
      </c>
      <c r="F89" s="30" t="s">
        <v>154</v>
      </c>
      <c r="G89" s="32" t="s">
        <v>73</v>
      </c>
      <c r="H89" s="30"/>
      <c r="I89" s="30"/>
      <c r="J89" s="30"/>
      <c r="K89" s="30"/>
      <c r="L89" s="30"/>
      <c r="M89" s="30"/>
      <c r="N89" s="35">
        <v>8571156</v>
      </c>
      <c r="O89" s="38">
        <v>7630448</v>
      </c>
      <c r="P89" s="36" t="s">
        <v>374</v>
      </c>
      <c r="Q89" s="36"/>
      <c r="R89" s="40" t="s">
        <v>126</v>
      </c>
      <c r="S89" s="40" t="s">
        <v>375</v>
      </c>
      <c r="T89" s="40" t="s">
        <v>77</v>
      </c>
      <c r="U89" s="30" t="s">
        <v>90</v>
      </c>
      <c r="V89" s="40" t="s">
        <v>79</v>
      </c>
      <c r="W89" s="30">
        <v>1049502237</v>
      </c>
      <c r="X89" s="30" t="s">
        <v>80</v>
      </c>
      <c r="Y89" s="30" t="s">
        <v>81</v>
      </c>
      <c r="Z89" s="31">
        <v>44358</v>
      </c>
      <c r="AA89" s="42">
        <f t="shared" si="11"/>
        <v>3.3616438356164382</v>
      </c>
      <c r="AB89" s="42">
        <f t="shared" si="12"/>
        <v>40.9</v>
      </c>
      <c r="AC89" s="42" t="str">
        <f t="shared" si="13"/>
        <v/>
      </c>
      <c r="AD89" s="51" t="s">
        <v>82</v>
      </c>
      <c r="AE89" s="45">
        <v>14.7</v>
      </c>
      <c r="AF89" s="52"/>
      <c r="AG89" s="52"/>
      <c r="AH89" s="52"/>
      <c r="AI89" s="57">
        <v>12.6</v>
      </c>
      <c r="AJ89" s="57">
        <v>93</v>
      </c>
      <c r="AK89" s="61"/>
      <c r="AL89" s="52"/>
      <c r="AM89" s="51" t="s">
        <v>117</v>
      </c>
      <c r="AN89" s="60" t="str">
        <f t="shared" si="15"/>
        <v>NO</v>
      </c>
      <c r="AO89" s="33"/>
      <c r="AP89" s="30"/>
      <c r="AQ89" s="30">
        <v>3107178871</v>
      </c>
      <c r="AR89" s="30" t="s">
        <v>376</v>
      </c>
      <c r="AS89" s="71"/>
      <c r="AT89" s="71"/>
      <c r="AU89" s="71"/>
      <c r="AV89" s="71"/>
      <c r="AW89" s="55"/>
      <c r="AX89" s="34"/>
      <c r="AY89" s="55"/>
      <c r="AZ89" s="10"/>
    </row>
    <row r="90" spans="1:52" ht="23.25" customHeight="1">
      <c r="A90" s="34">
        <v>80</v>
      </c>
      <c r="B90" s="31">
        <v>45585</v>
      </c>
      <c r="C90" s="30" t="s">
        <v>69</v>
      </c>
      <c r="D90" s="30" t="s">
        <v>70</v>
      </c>
      <c r="E90" s="30" t="s">
        <v>70</v>
      </c>
      <c r="F90" s="30" t="s">
        <v>154</v>
      </c>
      <c r="G90" s="32" t="s">
        <v>73</v>
      </c>
      <c r="H90" s="30"/>
      <c r="I90" s="30"/>
      <c r="J90" s="30"/>
      <c r="K90" s="30"/>
      <c r="L90" s="30"/>
      <c r="M90" s="30"/>
      <c r="N90" s="35">
        <v>8571158</v>
      </c>
      <c r="O90" s="38">
        <v>7630453</v>
      </c>
      <c r="P90" s="36" t="s">
        <v>377</v>
      </c>
      <c r="Q90" s="36"/>
      <c r="R90" s="40" t="s">
        <v>126</v>
      </c>
      <c r="S90" s="40" t="s">
        <v>98</v>
      </c>
      <c r="T90" s="40" t="s">
        <v>77</v>
      </c>
      <c r="U90" s="30" t="s">
        <v>78</v>
      </c>
      <c r="V90" s="40" t="s">
        <v>79</v>
      </c>
      <c r="W90" s="30">
        <v>1049502951</v>
      </c>
      <c r="X90" s="30" t="s">
        <v>80</v>
      </c>
      <c r="Y90" s="30" t="s">
        <v>81</v>
      </c>
      <c r="Z90" s="31">
        <v>44146</v>
      </c>
      <c r="AA90" s="42">
        <f t="shared" si="11"/>
        <v>3.9424657534246577</v>
      </c>
      <c r="AB90" s="42">
        <f t="shared" si="12"/>
        <v>47.966666666666669</v>
      </c>
      <c r="AC90" s="42" t="str">
        <f t="shared" si="13"/>
        <v/>
      </c>
      <c r="AD90" s="51" t="s">
        <v>82</v>
      </c>
      <c r="AE90" s="45">
        <v>16</v>
      </c>
      <c r="AF90" s="52"/>
      <c r="AG90" s="52"/>
      <c r="AH90" s="52"/>
      <c r="AI90" s="57">
        <v>13.7</v>
      </c>
      <c r="AJ90" s="57">
        <v>96</v>
      </c>
      <c r="AK90" s="61"/>
      <c r="AL90" s="52"/>
      <c r="AM90" s="51" t="s">
        <v>117</v>
      </c>
      <c r="AN90" s="60" t="str">
        <f t="shared" si="15"/>
        <v>NO</v>
      </c>
      <c r="AO90" s="33"/>
      <c r="AP90" s="30"/>
      <c r="AQ90" s="30">
        <v>3107178871</v>
      </c>
      <c r="AR90" s="30" t="s">
        <v>378</v>
      </c>
      <c r="AS90" s="71"/>
      <c r="AT90" s="71"/>
      <c r="AU90" s="71"/>
      <c r="AV90" s="71"/>
      <c r="AW90" s="55"/>
      <c r="AX90" s="34"/>
      <c r="AY90" s="55"/>
      <c r="AZ90" s="10"/>
    </row>
    <row r="91" spans="1:52" ht="23.25" customHeight="1">
      <c r="A91" s="30">
        <v>81</v>
      </c>
      <c r="B91" s="31">
        <v>45585</v>
      </c>
      <c r="C91" s="30" t="s">
        <v>69</v>
      </c>
      <c r="D91" s="30" t="s">
        <v>70</v>
      </c>
      <c r="E91" s="30" t="s">
        <v>70</v>
      </c>
      <c r="F91" s="30" t="s">
        <v>154</v>
      </c>
      <c r="G91" s="32" t="s">
        <v>73</v>
      </c>
      <c r="H91" s="30"/>
      <c r="I91" s="30"/>
      <c r="J91" s="30"/>
      <c r="K91" s="30"/>
      <c r="L91" s="30"/>
      <c r="M91" s="30"/>
      <c r="N91" s="35">
        <v>8571162</v>
      </c>
      <c r="O91" s="38">
        <v>7630456</v>
      </c>
      <c r="P91" s="36" t="s">
        <v>379</v>
      </c>
      <c r="Q91" s="36"/>
      <c r="R91" s="40" t="s">
        <v>126</v>
      </c>
      <c r="S91" s="40" t="s">
        <v>98</v>
      </c>
      <c r="T91" s="40" t="s">
        <v>99</v>
      </c>
      <c r="U91" s="30" t="s">
        <v>90</v>
      </c>
      <c r="V91" s="40" t="s">
        <v>160</v>
      </c>
      <c r="W91" s="30">
        <v>1051740647</v>
      </c>
      <c r="X91" s="30" t="s">
        <v>80</v>
      </c>
      <c r="Y91" s="30" t="s">
        <v>81</v>
      </c>
      <c r="Z91" s="31">
        <v>39503</v>
      </c>
      <c r="AA91" s="42">
        <f t="shared" si="11"/>
        <v>16.663013698630138</v>
      </c>
      <c r="AB91" s="42">
        <f t="shared" si="12"/>
        <v>202.73333333333332</v>
      </c>
      <c r="AC91" s="42" t="str">
        <f t="shared" si="13"/>
        <v/>
      </c>
      <c r="AD91" s="53"/>
      <c r="AE91" s="80"/>
      <c r="AF91" s="55"/>
      <c r="AG91" s="55"/>
      <c r="AH91" s="52"/>
      <c r="AI91" s="52">
        <v>56.6</v>
      </c>
      <c r="AJ91" s="52">
        <v>160</v>
      </c>
      <c r="AK91" s="61">
        <f t="shared" si="14"/>
        <v>22.109375000000004</v>
      </c>
      <c r="AL91" s="52">
        <v>24</v>
      </c>
      <c r="AM91" s="51" t="s">
        <v>101</v>
      </c>
      <c r="AN91" s="60" t="str">
        <f t="shared" si="15"/>
        <v>SI</v>
      </c>
      <c r="AO91" s="30" t="s">
        <v>84</v>
      </c>
      <c r="AP91" s="30" t="s">
        <v>162</v>
      </c>
      <c r="AQ91" s="30">
        <v>3107178871</v>
      </c>
      <c r="AR91" s="30" t="s">
        <v>380</v>
      </c>
      <c r="AS91" s="72" t="s">
        <v>86</v>
      </c>
      <c r="AT91" s="73">
        <v>45583</v>
      </c>
      <c r="AU91" s="72"/>
      <c r="AV91" s="71"/>
      <c r="AW91" s="55"/>
      <c r="AX91" s="34"/>
      <c r="AY91" s="55"/>
      <c r="AZ91" s="10"/>
    </row>
    <row r="92" spans="1:52" ht="23.25" customHeight="1">
      <c r="A92" s="34">
        <v>82</v>
      </c>
      <c r="B92" s="31">
        <v>45585</v>
      </c>
      <c r="C92" s="30" t="s">
        <v>69</v>
      </c>
      <c r="D92" s="30" t="s">
        <v>70</v>
      </c>
      <c r="E92" s="30" t="s">
        <v>70</v>
      </c>
      <c r="F92" s="30" t="s">
        <v>154</v>
      </c>
      <c r="G92" s="32" t="s">
        <v>73</v>
      </c>
      <c r="H92" s="30"/>
      <c r="I92" s="30"/>
      <c r="J92" s="30"/>
      <c r="K92" s="30"/>
      <c r="L92" s="30"/>
      <c r="M92" s="30"/>
      <c r="N92" s="35">
        <v>8571167</v>
      </c>
      <c r="O92" s="38">
        <v>7630462</v>
      </c>
      <c r="P92" s="36" t="s">
        <v>381</v>
      </c>
      <c r="Q92" s="36" t="s">
        <v>382</v>
      </c>
      <c r="R92" s="40" t="s">
        <v>76</v>
      </c>
      <c r="S92" s="40" t="s">
        <v>159</v>
      </c>
      <c r="T92" s="40" t="s">
        <v>77</v>
      </c>
      <c r="U92" s="30" t="s">
        <v>90</v>
      </c>
      <c r="V92" s="40" t="s">
        <v>79</v>
      </c>
      <c r="W92" s="30">
        <v>1049503698</v>
      </c>
      <c r="X92" s="30" t="s">
        <v>80</v>
      </c>
      <c r="Y92" s="30" t="s">
        <v>81</v>
      </c>
      <c r="Z92" s="31">
        <v>44960</v>
      </c>
      <c r="AA92" s="42">
        <f t="shared" si="11"/>
        <v>1.7123287671232876</v>
      </c>
      <c r="AB92" s="42">
        <f t="shared" si="12"/>
        <v>20.833333333333332</v>
      </c>
      <c r="AC92" s="42" t="str">
        <f t="shared" si="13"/>
        <v/>
      </c>
      <c r="AD92" s="51" t="s">
        <v>82</v>
      </c>
      <c r="AE92" s="45">
        <v>14.3</v>
      </c>
      <c r="AF92" s="52"/>
      <c r="AG92" s="52"/>
      <c r="AH92" s="52"/>
      <c r="AI92" s="57">
        <v>8.8000000000000007</v>
      </c>
      <c r="AJ92" s="57">
        <v>70</v>
      </c>
      <c r="AK92" s="61"/>
      <c r="AL92" s="52"/>
      <c r="AM92" s="51" t="s">
        <v>117</v>
      </c>
      <c r="AN92" s="60" t="str">
        <f t="shared" si="15"/>
        <v>NO</v>
      </c>
      <c r="AO92" s="33"/>
      <c r="AP92" s="30"/>
      <c r="AQ92" s="30">
        <v>3108482021</v>
      </c>
      <c r="AR92" s="30" t="s">
        <v>383</v>
      </c>
      <c r="AS92" s="71"/>
      <c r="AT92" s="71"/>
      <c r="AU92" s="71"/>
      <c r="AV92" s="71"/>
      <c r="AW92" s="55"/>
      <c r="AX92" s="34"/>
      <c r="AY92" s="55"/>
      <c r="AZ92" s="10"/>
    </row>
    <row r="93" spans="1:52" ht="23.25" customHeight="1">
      <c r="A93" s="34">
        <v>83</v>
      </c>
      <c r="B93" s="31">
        <v>45585</v>
      </c>
      <c r="C93" s="30" t="s">
        <v>69</v>
      </c>
      <c r="D93" s="30" t="s">
        <v>70</v>
      </c>
      <c r="E93" s="30" t="s">
        <v>70</v>
      </c>
      <c r="F93" s="30" t="s">
        <v>154</v>
      </c>
      <c r="G93" s="32" t="s">
        <v>73</v>
      </c>
      <c r="H93" s="30"/>
      <c r="I93" s="30"/>
      <c r="J93" s="30"/>
      <c r="K93" s="30"/>
      <c r="L93" s="30"/>
      <c r="M93" s="30"/>
      <c r="N93" s="35">
        <v>8571177</v>
      </c>
      <c r="O93" s="38">
        <v>7630464</v>
      </c>
      <c r="P93" s="36" t="s">
        <v>384</v>
      </c>
      <c r="Q93" s="36" t="s">
        <v>385</v>
      </c>
      <c r="R93" s="40" t="s">
        <v>250</v>
      </c>
      <c r="S93" s="40" t="s">
        <v>386</v>
      </c>
      <c r="T93" s="40" t="s">
        <v>77</v>
      </c>
      <c r="U93" s="30" t="s">
        <v>90</v>
      </c>
      <c r="V93" s="40" t="s">
        <v>79</v>
      </c>
      <c r="W93" s="30">
        <v>1025332183</v>
      </c>
      <c r="X93" s="30" t="s">
        <v>80</v>
      </c>
      <c r="Y93" s="30" t="s">
        <v>81</v>
      </c>
      <c r="Z93" s="31">
        <v>44112</v>
      </c>
      <c r="AA93" s="42">
        <f t="shared" si="11"/>
        <v>4.0356164383561648</v>
      </c>
      <c r="AB93" s="42">
        <f t="shared" si="12"/>
        <v>49.1</v>
      </c>
      <c r="AC93" s="42" t="str">
        <f t="shared" si="13"/>
        <v/>
      </c>
      <c r="AD93" s="51" t="s">
        <v>82</v>
      </c>
      <c r="AE93" s="45">
        <v>16</v>
      </c>
      <c r="AF93" s="52"/>
      <c r="AG93" s="52"/>
      <c r="AH93" s="52"/>
      <c r="AI93" s="57">
        <v>15</v>
      </c>
      <c r="AJ93" s="57">
        <v>93</v>
      </c>
      <c r="AK93" s="61"/>
      <c r="AL93" s="52"/>
      <c r="AM93" s="51" t="s">
        <v>387</v>
      </c>
      <c r="AN93" s="60" t="str">
        <f t="shared" si="15"/>
        <v>NO</v>
      </c>
      <c r="AO93" s="30"/>
      <c r="AP93" s="30" t="s">
        <v>92</v>
      </c>
      <c r="AQ93" s="30">
        <v>3008703335</v>
      </c>
      <c r="AR93" s="30" t="s">
        <v>388</v>
      </c>
      <c r="AS93" s="72"/>
      <c r="AT93" s="72"/>
      <c r="AU93" s="72"/>
      <c r="AV93" s="72"/>
      <c r="AW93" s="52"/>
      <c r="AX93" s="34"/>
      <c r="AY93" s="52"/>
      <c r="AZ93" s="34"/>
    </row>
    <row r="94" spans="1:52" ht="23.25" customHeight="1">
      <c r="A94" s="30">
        <v>84</v>
      </c>
      <c r="B94" s="31">
        <v>45585</v>
      </c>
      <c r="C94" s="30" t="s">
        <v>69</v>
      </c>
      <c r="D94" s="30" t="s">
        <v>70</v>
      </c>
      <c r="E94" s="30" t="s">
        <v>70</v>
      </c>
      <c r="F94" s="30" t="s">
        <v>154</v>
      </c>
      <c r="G94" s="32" t="s">
        <v>73</v>
      </c>
      <c r="H94" s="30"/>
      <c r="I94" s="30"/>
      <c r="J94" s="30"/>
      <c r="K94" s="30"/>
      <c r="L94" s="30"/>
      <c r="M94" s="30"/>
      <c r="N94" s="35">
        <v>8571179</v>
      </c>
      <c r="O94" s="38">
        <v>7630469</v>
      </c>
      <c r="P94" s="36" t="s">
        <v>164</v>
      </c>
      <c r="Q94" s="36" t="s">
        <v>132</v>
      </c>
      <c r="R94" s="40" t="s">
        <v>389</v>
      </c>
      <c r="S94" s="40" t="s">
        <v>89</v>
      </c>
      <c r="T94" s="40" t="s">
        <v>77</v>
      </c>
      <c r="U94" s="30" t="s">
        <v>78</v>
      </c>
      <c r="V94" s="40" t="s">
        <v>79</v>
      </c>
      <c r="W94" s="30">
        <v>1051748849</v>
      </c>
      <c r="X94" s="30" t="s">
        <v>80</v>
      </c>
      <c r="Y94" s="30" t="s">
        <v>81</v>
      </c>
      <c r="Z94" s="31">
        <v>45056</v>
      </c>
      <c r="AA94" s="42">
        <f t="shared" si="11"/>
        <v>1.4493150684931506</v>
      </c>
      <c r="AB94" s="42">
        <f t="shared" si="12"/>
        <v>17.633333333333333</v>
      </c>
      <c r="AC94" s="42" t="str">
        <f t="shared" si="13"/>
        <v/>
      </c>
      <c r="AD94" s="51" t="s">
        <v>82</v>
      </c>
      <c r="AE94" s="45">
        <v>17.5</v>
      </c>
      <c r="AF94" s="52"/>
      <c r="AG94" s="52"/>
      <c r="AH94" s="52"/>
      <c r="AI94" s="57">
        <v>11.1</v>
      </c>
      <c r="AJ94" s="57">
        <v>77.5</v>
      </c>
      <c r="AK94" s="61"/>
      <c r="AL94" s="52"/>
      <c r="AM94" s="51" t="s">
        <v>152</v>
      </c>
      <c r="AN94" s="60" t="str">
        <f t="shared" si="15"/>
        <v>NO</v>
      </c>
      <c r="AO94" s="33"/>
      <c r="AP94" s="30"/>
      <c r="AQ94" s="30">
        <v>3218391125</v>
      </c>
      <c r="AR94" s="30" t="s">
        <v>390</v>
      </c>
      <c r="AS94" s="71"/>
      <c r="AT94" s="71"/>
      <c r="AU94" s="71"/>
      <c r="AV94" s="71"/>
      <c r="AW94" s="55"/>
      <c r="AX94" s="34"/>
      <c r="AY94" s="55"/>
      <c r="AZ94" s="10"/>
    </row>
    <row r="95" spans="1:52" ht="23.25" customHeight="1">
      <c r="A95" s="34">
        <v>85</v>
      </c>
      <c r="B95" s="31">
        <v>45586</v>
      </c>
      <c r="C95" s="30" t="s">
        <v>69</v>
      </c>
      <c r="D95" s="30" t="s">
        <v>70</v>
      </c>
      <c r="E95" s="30" t="s">
        <v>154</v>
      </c>
      <c r="F95" s="30" t="s">
        <v>148</v>
      </c>
      <c r="G95" s="32" t="s">
        <v>73</v>
      </c>
      <c r="H95" s="30"/>
      <c r="I95" s="30"/>
      <c r="J95" s="30"/>
      <c r="K95" s="30"/>
      <c r="L95" s="30"/>
      <c r="M95" s="30"/>
      <c r="N95" s="35">
        <v>8571186</v>
      </c>
      <c r="O95" s="38">
        <v>7630473</v>
      </c>
      <c r="P95" s="37" t="s">
        <v>391</v>
      </c>
      <c r="Q95" s="37"/>
      <c r="R95" s="40" t="s">
        <v>125</v>
      </c>
      <c r="S95" s="40" t="s">
        <v>392</v>
      </c>
      <c r="T95" s="40" t="s">
        <v>77</v>
      </c>
      <c r="U95" s="30" t="s">
        <v>78</v>
      </c>
      <c r="V95" s="40" t="s">
        <v>79</v>
      </c>
      <c r="W95" s="30">
        <v>1049303779</v>
      </c>
      <c r="X95" s="30" t="s">
        <v>80</v>
      </c>
      <c r="Y95" s="30" t="s">
        <v>81</v>
      </c>
      <c r="Z95" s="31">
        <v>45161</v>
      </c>
      <c r="AA95" s="42">
        <f t="shared" si="11"/>
        <v>1.1643835616438356</v>
      </c>
      <c r="AB95" s="42">
        <f t="shared" si="12"/>
        <v>14.166666666666666</v>
      </c>
      <c r="AC95" s="42" t="str">
        <f t="shared" si="13"/>
        <v/>
      </c>
      <c r="AD95" s="51" t="s">
        <v>82</v>
      </c>
      <c r="AE95" s="45">
        <v>15</v>
      </c>
      <c r="AF95" s="52"/>
      <c r="AG95" s="52"/>
      <c r="AH95" s="52"/>
      <c r="AI95" s="57">
        <v>10.5</v>
      </c>
      <c r="AJ95" s="57">
        <v>76</v>
      </c>
      <c r="AK95" s="61"/>
      <c r="AL95" s="52"/>
      <c r="AM95" s="51" t="s">
        <v>117</v>
      </c>
      <c r="AN95" s="60" t="str">
        <f t="shared" si="15"/>
        <v>NO</v>
      </c>
      <c r="AO95" s="33"/>
      <c r="AP95" s="30"/>
      <c r="AQ95" s="30">
        <v>3145886022</v>
      </c>
      <c r="AR95" s="30" t="s">
        <v>393</v>
      </c>
      <c r="AS95" s="71"/>
      <c r="AT95" s="71"/>
      <c r="AU95" s="71"/>
      <c r="AV95" s="71"/>
      <c r="AW95" s="55"/>
      <c r="AX95" s="34"/>
      <c r="AY95" s="55"/>
      <c r="AZ95" s="10"/>
    </row>
    <row r="96" spans="1:52" ht="23.25" customHeight="1">
      <c r="A96" s="30">
        <v>86</v>
      </c>
      <c r="B96" s="31">
        <v>45586</v>
      </c>
      <c r="C96" s="30" t="s">
        <v>69</v>
      </c>
      <c r="D96" s="30" t="s">
        <v>70</v>
      </c>
      <c r="E96" s="30" t="s">
        <v>154</v>
      </c>
      <c r="F96" s="30" t="s">
        <v>148</v>
      </c>
      <c r="G96" s="32" t="s">
        <v>73</v>
      </c>
      <c r="H96" s="30"/>
      <c r="I96" s="30"/>
      <c r="J96" s="30"/>
      <c r="K96" s="30"/>
      <c r="L96" s="30"/>
      <c r="M96" s="30"/>
      <c r="N96" s="35">
        <v>8571189</v>
      </c>
      <c r="O96" s="38">
        <v>7630476</v>
      </c>
      <c r="P96" s="37" t="s">
        <v>394</v>
      </c>
      <c r="Q96" s="37" t="s">
        <v>395</v>
      </c>
      <c r="R96" s="40" t="s">
        <v>125</v>
      </c>
      <c r="S96" s="40" t="s">
        <v>396</v>
      </c>
      <c r="T96" s="40" t="s">
        <v>77</v>
      </c>
      <c r="U96" s="30" t="s">
        <v>90</v>
      </c>
      <c r="V96" s="40" t="s">
        <v>79</v>
      </c>
      <c r="W96" s="30">
        <v>1051748950</v>
      </c>
      <c r="X96" s="30" t="s">
        <v>80</v>
      </c>
      <c r="Y96" s="30" t="s">
        <v>81</v>
      </c>
      <c r="Z96" s="31">
        <v>45209</v>
      </c>
      <c r="AA96" s="42">
        <f t="shared" si="11"/>
        <v>1.0328767123287672</v>
      </c>
      <c r="AB96" s="42">
        <f t="shared" si="12"/>
        <v>12.566666666666666</v>
      </c>
      <c r="AC96" s="42" t="str">
        <f t="shared" si="13"/>
        <v/>
      </c>
      <c r="AD96" s="51" t="s">
        <v>82</v>
      </c>
      <c r="AE96" s="45">
        <v>14</v>
      </c>
      <c r="AF96" s="52"/>
      <c r="AG96" s="52"/>
      <c r="AH96" s="52"/>
      <c r="AI96" s="57">
        <v>8</v>
      </c>
      <c r="AJ96" s="57">
        <v>71</v>
      </c>
      <c r="AK96" s="61"/>
      <c r="AL96" s="52"/>
      <c r="AM96" s="51" t="s">
        <v>117</v>
      </c>
      <c r="AN96" s="60" t="str">
        <f t="shared" si="15"/>
        <v>NO</v>
      </c>
      <c r="AO96" s="33"/>
      <c r="AP96" s="30"/>
      <c r="AQ96" s="30">
        <v>3243305052</v>
      </c>
      <c r="AR96" s="30" t="s">
        <v>397</v>
      </c>
      <c r="AS96" s="71"/>
      <c r="AT96" s="71"/>
      <c r="AU96" s="71"/>
      <c r="AV96" s="71"/>
      <c r="AW96" s="55"/>
      <c r="AX96" s="34"/>
      <c r="AY96" s="55"/>
      <c r="AZ96" s="10"/>
    </row>
    <row r="97" spans="1:52" ht="23.25" customHeight="1">
      <c r="A97" s="34">
        <v>87</v>
      </c>
      <c r="B97" s="31">
        <v>45586</v>
      </c>
      <c r="C97" s="30" t="s">
        <v>69</v>
      </c>
      <c r="D97" s="30" t="s">
        <v>70</v>
      </c>
      <c r="E97" s="30" t="s">
        <v>154</v>
      </c>
      <c r="F97" s="30" t="s">
        <v>148</v>
      </c>
      <c r="G97" s="32" t="s">
        <v>73</v>
      </c>
      <c r="H97" s="30"/>
      <c r="I97" s="30"/>
      <c r="J97" s="30"/>
      <c r="K97" s="30"/>
      <c r="L97" s="30"/>
      <c r="M97" s="30"/>
      <c r="N97" s="35">
        <v>8571194</v>
      </c>
      <c r="O97" s="38">
        <v>7630479</v>
      </c>
      <c r="P97" s="36" t="s">
        <v>95</v>
      </c>
      <c r="Q97" s="36" t="s">
        <v>150</v>
      </c>
      <c r="R97" s="40" t="s">
        <v>398</v>
      </c>
      <c r="S97" s="40" t="s">
        <v>399</v>
      </c>
      <c r="T97" s="40" t="s">
        <v>77</v>
      </c>
      <c r="U97" s="30" t="s">
        <v>90</v>
      </c>
      <c r="V97" s="40" t="s">
        <v>79</v>
      </c>
      <c r="W97" s="30">
        <v>1049503777</v>
      </c>
      <c r="X97" s="30" t="s">
        <v>80</v>
      </c>
      <c r="Y97" s="30" t="s">
        <v>81</v>
      </c>
      <c r="Z97" s="31">
        <v>45176</v>
      </c>
      <c r="AA97" s="42">
        <f t="shared" si="11"/>
        <v>1.1232876712328768</v>
      </c>
      <c r="AB97" s="42">
        <f t="shared" si="12"/>
        <v>13.666666666666666</v>
      </c>
      <c r="AC97" s="42" t="str">
        <f t="shared" si="13"/>
        <v/>
      </c>
      <c r="AD97" s="51" t="s">
        <v>82</v>
      </c>
      <c r="AE97" s="45">
        <v>14</v>
      </c>
      <c r="AF97" s="52"/>
      <c r="AG97" s="52"/>
      <c r="AH97" s="52"/>
      <c r="AI97" s="57">
        <v>7.9</v>
      </c>
      <c r="AJ97" s="57">
        <v>68</v>
      </c>
      <c r="AK97" s="61"/>
      <c r="AL97" s="52"/>
      <c r="AM97" s="51" t="s">
        <v>196</v>
      </c>
      <c r="AN97" s="60" t="str">
        <f t="shared" si="15"/>
        <v>SI</v>
      </c>
      <c r="AO97" s="30" t="s">
        <v>197</v>
      </c>
      <c r="AP97" s="30" t="s">
        <v>198</v>
      </c>
      <c r="AQ97" s="30">
        <v>3218229117</v>
      </c>
      <c r="AR97" s="30" t="s">
        <v>400</v>
      </c>
      <c r="AS97" s="72" t="s">
        <v>86</v>
      </c>
      <c r="AT97" s="73">
        <v>45583</v>
      </c>
      <c r="AU97" s="72"/>
      <c r="AV97" s="72"/>
      <c r="AW97" s="52"/>
      <c r="AX97" s="34"/>
      <c r="AY97" s="52"/>
      <c r="AZ97" s="34"/>
    </row>
    <row r="98" spans="1:52" ht="23.25" customHeight="1">
      <c r="A98" s="34">
        <v>88</v>
      </c>
      <c r="B98" s="31">
        <v>45586</v>
      </c>
      <c r="C98" s="30" t="s">
        <v>69</v>
      </c>
      <c r="D98" s="30" t="s">
        <v>70</v>
      </c>
      <c r="E98" s="30" t="s">
        <v>154</v>
      </c>
      <c r="F98" s="30" t="s">
        <v>148</v>
      </c>
      <c r="G98" s="32" t="s">
        <v>73</v>
      </c>
      <c r="H98" s="30"/>
      <c r="I98" s="30"/>
      <c r="J98" s="30"/>
      <c r="K98" s="30"/>
      <c r="L98" s="30"/>
      <c r="M98" s="30"/>
      <c r="N98" s="35">
        <v>8571198</v>
      </c>
      <c r="O98" s="38">
        <v>7630482</v>
      </c>
      <c r="P98" s="36" t="s">
        <v>401</v>
      </c>
      <c r="Q98" s="36" t="s">
        <v>95</v>
      </c>
      <c r="R98" s="40" t="s">
        <v>402</v>
      </c>
      <c r="S98" s="40" t="s">
        <v>403</v>
      </c>
      <c r="T98" s="40" t="s">
        <v>77</v>
      </c>
      <c r="U98" s="30" t="s">
        <v>90</v>
      </c>
      <c r="V98" s="40" t="s">
        <v>79</v>
      </c>
      <c r="W98" s="30">
        <v>1049503778</v>
      </c>
      <c r="X98" s="30" t="s">
        <v>80</v>
      </c>
      <c r="Y98" s="30" t="s">
        <v>81</v>
      </c>
      <c r="Z98" s="31">
        <v>45177</v>
      </c>
      <c r="AA98" s="42">
        <f t="shared" si="11"/>
        <v>1.1205479452054794</v>
      </c>
      <c r="AB98" s="42">
        <f t="shared" si="12"/>
        <v>13.633333333333333</v>
      </c>
      <c r="AC98" s="42" t="str">
        <f t="shared" si="13"/>
        <v/>
      </c>
      <c r="AD98" s="51" t="s">
        <v>82</v>
      </c>
      <c r="AE98" s="45">
        <v>14</v>
      </c>
      <c r="AF98" s="52"/>
      <c r="AG98" s="52"/>
      <c r="AH98" s="52"/>
      <c r="AI98" s="57">
        <v>8.5</v>
      </c>
      <c r="AJ98" s="57">
        <v>71</v>
      </c>
      <c r="AK98" s="61"/>
      <c r="AL98" s="52"/>
      <c r="AM98" s="51" t="s">
        <v>117</v>
      </c>
      <c r="AN98" s="60" t="str">
        <f t="shared" si="15"/>
        <v>NO</v>
      </c>
      <c r="AO98" s="33"/>
      <c r="AP98" s="30"/>
      <c r="AQ98" s="30">
        <v>3218229117</v>
      </c>
      <c r="AR98" s="30" t="s">
        <v>404</v>
      </c>
      <c r="AS98" s="71"/>
      <c r="AT98" s="71"/>
      <c r="AU98" s="71"/>
      <c r="AV98" s="71"/>
      <c r="AW98" s="55"/>
      <c r="AX98" s="34"/>
      <c r="AY98" s="55"/>
      <c r="AZ98" s="10"/>
    </row>
    <row r="99" spans="1:52" ht="23.25" customHeight="1">
      <c r="A99" s="30">
        <v>89</v>
      </c>
      <c r="B99" s="31">
        <v>45586</v>
      </c>
      <c r="C99" s="30" t="s">
        <v>69</v>
      </c>
      <c r="D99" s="30" t="s">
        <v>70</v>
      </c>
      <c r="E99" s="30" t="s">
        <v>154</v>
      </c>
      <c r="F99" s="30" t="s">
        <v>148</v>
      </c>
      <c r="G99" s="32" t="s">
        <v>73</v>
      </c>
      <c r="H99" s="30"/>
      <c r="I99" s="30"/>
      <c r="J99" s="30"/>
      <c r="K99" s="30"/>
      <c r="L99" s="30"/>
      <c r="M99" s="30"/>
      <c r="N99" s="35">
        <v>8671108</v>
      </c>
      <c r="O99" s="38">
        <v>7630486</v>
      </c>
      <c r="P99" s="36" t="s">
        <v>141</v>
      </c>
      <c r="Q99" s="36" t="s">
        <v>405</v>
      </c>
      <c r="R99" s="40" t="s">
        <v>403</v>
      </c>
      <c r="S99" s="40" t="s">
        <v>406</v>
      </c>
      <c r="T99" s="40" t="s">
        <v>99</v>
      </c>
      <c r="U99" s="30" t="s">
        <v>90</v>
      </c>
      <c r="V99" s="40" t="s">
        <v>100</v>
      </c>
      <c r="W99" s="30">
        <v>1216972995</v>
      </c>
      <c r="X99" s="30" t="s">
        <v>80</v>
      </c>
      <c r="Y99" s="30" t="s">
        <v>81</v>
      </c>
      <c r="Z99" s="31">
        <v>34719</v>
      </c>
      <c r="AA99" s="42">
        <f t="shared" si="11"/>
        <v>29.772602739726029</v>
      </c>
      <c r="AB99" s="42">
        <f t="shared" si="12"/>
        <v>362.23333333333335</v>
      </c>
      <c r="AC99" s="42" t="str">
        <f t="shared" si="13"/>
        <v/>
      </c>
      <c r="AD99" s="53"/>
      <c r="AE99" s="54"/>
      <c r="AF99" s="55"/>
      <c r="AG99" s="55"/>
      <c r="AH99" s="52"/>
      <c r="AI99" s="57">
        <v>48.2</v>
      </c>
      <c r="AJ99" s="57">
        <v>149</v>
      </c>
      <c r="AK99" s="61">
        <f t="shared" si="14"/>
        <v>21.710733750731951</v>
      </c>
      <c r="AL99" s="52">
        <v>22</v>
      </c>
      <c r="AM99" s="51" t="s">
        <v>101</v>
      </c>
      <c r="AN99" s="60" t="str">
        <f t="shared" si="15"/>
        <v>SI</v>
      </c>
      <c r="AO99" s="30" t="s">
        <v>84</v>
      </c>
      <c r="AP99" s="30" t="s">
        <v>162</v>
      </c>
      <c r="AQ99" s="30">
        <v>3218229197</v>
      </c>
      <c r="AR99" s="30" t="s">
        <v>407</v>
      </c>
      <c r="AS99" s="72" t="s">
        <v>86</v>
      </c>
      <c r="AT99" s="73">
        <v>45583</v>
      </c>
      <c r="AU99" s="72"/>
      <c r="AV99" s="71"/>
      <c r="AW99" s="55"/>
      <c r="AX99" s="34"/>
      <c r="AY99" s="55"/>
      <c r="AZ99" s="10"/>
    </row>
    <row r="100" spans="1:52" ht="23.25" customHeight="1">
      <c r="A100" s="34">
        <v>90</v>
      </c>
      <c r="B100" s="31">
        <v>45586</v>
      </c>
      <c r="C100" s="30" t="s">
        <v>69</v>
      </c>
      <c r="D100" s="30" t="s">
        <v>70</v>
      </c>
      <c r="E100" s="30" t="s">
        <v>154</v>
      </c>
      <c r="F100" s="30" t="s">
        <v>148</v>
      </c>
      <c r="G100" s="32" t="s">
        <v>73</v>
      </c>
      <c r="H100" s="30"/>
      <c r="I100" s="30"/>
      <c r="J100" s="30"/>
      <c r="K100" s="30"/>
      <c r="L100" s="30"/>
      <c r="M100" s="30"/>
      <c r="N100" s="35">
        <v>8671112</v>
      </c>
      <c r="O100" s="38">
        <v>7630499</v>
      </c>
      <c r="P100" s="36" t="s">
        <v>408</v>
      </c>
      <c r="Q100" s="36" t="s">
        <v>385</v>
      </c>
      <c r="R100" s="40" t="s">
        <v>409</v>
      </c>
      <c r="S100" s="40" t="s">
        <v>76</v>
      </c>
      <c r="T100" s="40" t="s">
        <v>77</v>
      </c>
      <c r="U100" s="30" t="s">
        <v>90</v>
      </c>
      <c r="V100" s="40" t="s">
        <v>79</v>
      </c>
      <c r="W100" s="30">
        <v>1049503697</v>
      </c>
      <c r="X100" s="30" t="s">
        <v>80</v>
      </c>
      <c r="Y100" s="30" t="s">
        <v>81</v>
      </c>
      <c r="Z100" s="31">
        <v>44972</v>
      </c>
      <c r="AA100" s="42">
        <f t="shared" si="11"/>
        <v>1.6821917808219178</v>
      </c>
      <c r="AB100" s="42">
        <f t="shared" si="12"/>
        <v>20.466666666666665</v>
      </c>
      <c r="AC100" s="42" t="str">
        <f t="shared" si="13"/>
        <v/>
      </c>
      <c r="AD100" s="51" t="s">
        <v>82</v>
      </c>
      <c r="AE100" s="45">
        <v>13.5</v>
      </c>
      <c r="AF100" s="52"/>
      <c r="AG100" s="52"/>
      <c r="AH100" s="52"/>
      <c r="AI100" s="57">
        <v>8</v>
      </c>
      <c r="AJ100" s="57">
        <v>73</v>
      </c>
      <c r="AK100" s="61"/>
      <c r="AL100" s="52"/>
      <c r="AM100" s="51" t="s">
        <v>83</v>
      </c>
      <c r="AN100" s="60" t="str">
        <f t="shared" si="15"/>
        <v>SI</v>
      </c>
      <c r="AO100" s="30" t="s">
        <v>84</v>
      </c>
      <c r="AP100" s="30" t="s">
        <v>162</v>
      </c>
      <c r="AQ100" s="30">
        <v>3112755115</v>
      </c>
      <c r="AR100" s="30" t="s">
        <v>410</v>
      </c>
      <c r="AS100" s="72" t="s">
        <v>86</v>
      </c>
      <c r="AT100" s="73">
        <v>45583</v>
      </c>
      <c r="AU100" s="72"/>
      <c r="AV100" s="71"/>
      <c r="AW100" s="55"/>
      <c r="AX100" s="34"/>
      <c r="AY100" s="55"/>
      <c r="AZ100" s="10"/>
    </row>
    <row r="101" spans="1:52" ht="23.25" customHeight="1">
      <c r="A101" s="30">
        <v>91</v>
      </c>
      <c r="B101" s="31">
        <v>45586</v>
      </c>
      <c r="C101" s="30" t="s">
        <v>69</v>
      </c>
      <c r="D101" s="30" t="s">
        <v>70</v>
      </c>
      <c r="E101" s="30" t="s">
        <v>154</v>
      </c>
      <c r="F101" s="30" t="s">
        <v>148</v>
      </c>
      <c r="G101" s="32" t="s">
        <v>73</v>
      </c>
      <c r="H101" s="30"/>
      <c r="I101" s="30"/>
      <c r="J101" s="30"/>
      <c r="K101" s="30"/>
      <c r="L101" s="30"/>
      <c r="M101" s="30"/>
      <c r="N101" s="35">
        <v>8671116</v>
      </c>
      <c r="O101" s="38">
        <v>7730406</v>
      </c>
      <c r="P101" s="36" t="s">
        <v>411</v>
      </c>
      <c r="Q101" s="36"/>
      <c r="R101" s="40" t="s">
        <v>76</v>
      </c>
      <c r="S101" s="40" t="s">
        <v>303</v>
      </c>
      <c r="T101" s="40" t="s">
        <v>77</v>
      </c>
      <c r="U101" s="30" t="s">
        <v>78</v>
      </c>
      <c r="V101" s="40" t="s">
        <v>79</v>
      </c>
      <c r="W101" s="30">
        <v>1057489971</v>
      </c>
      <c r="X101" s="30" t="s">
        <v>80</v>
      </c>
      <c r="Y101" s="30" t="s">
        <v>81</v>
      </c>
      <c r="Z101" s="31">
        <v>45275</v>
      </c>
      <c r="AA101" s="42">
        <f t="shared" si="11"/>
        <v>0.852054794520548</v>
      </c>
      <c r="AB101" s="42">
        <f t="shared" si="12"/>
        <v>10.366666666666667</v>
      </c>
      <c r="AC101" s="42" t="str">
        <f t="shared" si="13"/>
        <v/>
      </c>
      <c r="AD101" s="51" t="s">
        <v>82</v>
      </c>
      <c r="AE101" s="45">
        <v>13.5</v>
      </c>
      <c r="AF101" s="52"/>
      <c r="AG101" s="52"/>
      <c r="AH101" s="52"/>
      <c r="AI101" s="52">
        <v>9</v>
      </c>
      <c r="AJ101" s="52">
        <v>79</v>
      </c>
      <c r="AK101" s="61"/>
      <c r="AL101" s="52"/>
      <c r="AM101" s="60" t="s">
        <v>83</v>
      </c>
      <c r="AN101" s="60" t="str">
        <f t="shared" si="15"/>
        <v>SI</v>
      </c>
      <c r="AO101" s="30" t="s">
        <v>91</v>
      </c>
      <c r="AP101" s="30" t="s">
        <v>92</v>
      </c>
      <c r="AQ101" s="30">
        <v>3135731812</v>
      </c>
      <c r="AR101" s="30" t="s">
        <v>412</v>
      </c>
      <c r="AS101" s="72" t="s">
        <v>86</v>
      </c>
      <c r="AT101" s="73">
        <v>45595</v>
      </c>
      <c r="AU101" s="72"/>
      <c r="AV101" s="71"/>
      <c r="AW101" s="55"/>
      <c r="AX101" s="34"/>
      <c r="AY101" s="55"/>
      <c r="AZ101" s="10"/>
    </row>
    <row r="102" spans="1:52" ht="23.25" customHeight="1">
      <c r="A102" s="34">
        <v>92</v>
      </c>
      <c r="B102" s="31">
        <v>45586</v>
      </c>
      <c r="C102" s="30" t="s">
        <v>69</v>
      </c>
      <c r="D102" s="30" t="s">
        <v>70</v>
      </c>
      <c r="E102" s="30" t="s">
        <v>413</v>
      </c>
      <c r="F102" s="30" t="s">
        <v>148</v>
      </c>
      <c r="G102" s="32" t="s">
        <v>73</v>
      </c>
      <c r="H102" s="30"/>
      <c r="I102" s="30"/>
      <c r="J102" s="30"/>
      <c r="K102" s="30"/>
      <c r="L102" s="30"/>
      <c r="M102" s="30"/>
      <c r="N102" s="35">
        <v>8671122</v>
      </c>
      <c r="O102" s="38">
        <v>7730412</v>
      </c>
      <c r="P102" s="36" t="s">
        <v>414</v>
      </c>
      <c r="Q102" s="36"/>
      <c r="R102" s="40" t="s">
        <v>89</v>
      </c>
      <c r="S102" s="40" t="s">
        <v>125</v>
      </c>
      <c r="T102" s="40" t="s">
        <v>77</v>
      </c>
      <c r="U102" s="30" t="s">
        <v>78</v>
      </c>
      <c r="V102" s="40" t="s">
        <v>79</v>
      </c>
      <c r="W102" s="30">
        <v>1051748622</v>
      </c>
      <c r="X102" s="30" t="s">
        <v>80</v>
      </c>
      <c r="Y102" s="30" t="s">
        <v>81</v>
      </c>
      <c r="Z102" s="31">
        <v>44805</v>
      </c>
      <c r="AA102" s="42">
        <f t="shared" si="11"/>
        <v>2.1397260273972605</v>
      </c>
      <c r="AB102" s="42">
        <f t="shared" si="12"/>
        <v>26.033333333333335</v>
      </c>
      <c r="AC102" s="42" t="str">
        <f t="shared" si="13"/>
        <v/>
      </c>
      <c r="AD102" s="51"/>
      <c r="AE102" s="79">
        <v>14.2</v>
      </c>
      <c r="AF102" s="52"/>
      <c r="AG102" s="52"/>
      <c r="AH102" s="52"/>
      <c r="AI102" s="57">
        <v>13.5</v>
      </c>
      <c r="AJ102" s="57">
        <v>85</v>
      </c>
      <c r="AK102" s="61"/>
      <c r="AL102" s="52"/>
      <c r="AM102" s="51" t="s">
        <v>387</v>
      </c>
      <c r="AN102" s="60" t="str">
        <f t="shared" si="15"/>
        <v>NO</v>
      </c>
      <c r="AO102" s="33"/>
      <c r="AP102" s="30"/>
      <c r="AQ102" s="30">
        <v>3205731524</v>
      </c>
      <c r="AR102" s="30" t="s">
        <v>415</v>
      </c>
      <c r="AS102" s="71"/>
      <c r="AT102" s="71"/>
      <c r="AU102" s="71"/>
      <c r="AV102" s="71"/>
      <c r="AW102" s="55"/>
      <c r="AX102" s="34"/>
      <c r="AY102" s="55"/>
      <c r="AZ102" s="10"/>
    </row>
    <row r="103" spans="1:52" ht="23.25" customHeight="1">
      <c r="A103" s="34">
        <v>93</v>
      </c>
      <c r="B103" s="31">
        <v>45586</v>
      </c>
      <c r="C103" s="30" t="s">
        <v>69</v>
      </c>
      <c r="D103" s="30" t="s">
        <v>70</v>
      </c>
      <c r="E103" s="30" t="s">
        <v>413</v>
      </c>
      <c r="F103" s="30" t="s">
        <v>148</v>
      </c>
      <c r="G103" s="32" t="s">
        <v>73</v>
      </c>
      <c r="H103" s="30"/>
      <c r="I103" s="30"/>
      <c r="J103" s="30"/>
      <c r="K103" s="30"/>
      <c r="L103" s="30"/>
      <c r="M103" s="30"/>
      <c r="N103" s="35">
        <v>8671126</v>
      </c>
      <c r="O103" s="38">
        <v>7730418</v>
      </c>
      <c r="P103" s="36" t="s">
        <v>325</v>
      </c>
      <c r="Q103" s="36"/>
      <c r="R103" s="40" t="s">
        <v>125</v>
      </c>
      <c r="S103" s="40" t="s">
        <v>416</v>
      </c>
      <c r="T103" s="40" t="s">
        <v>77</v>
      </c>
      <c r="U103" s="30" t="s">
        <v>78</v>
      </c>
      <c r="V103" s="40" t="s">
        <v>79</v>
      </c>
      <c r="W103" s="30">
        <v>1049503004</v>
      </c>
      <c r="X103" s="30" t="s">
        <v>80</v>
      </c>
      <c r="Y103" s="30" t="s">
        <v>81</v>
      </c>
      <c r="Z103" s="31">
        <v>44208</v>
      </c>
      <c r="AA103" s="42">
        <f t="shared" si="11"/>
        <v>3.7753424657534245</v>
      </c>
      <c r="AB103" s="42">
        <f t="shared" si="12"/>
        <v>45.93333333333333</v>
      </c>
      <c r="AC103" s="42" t="str">
        <f t="shared" si="13"/>
        <v/>
      </c>
      <c r="AD103" s="51" t="s">
        <v>82</v>
      </c>
      <c r="AE103" s="45">
        <v>15</v>
      </c>
      <c r="AF103" s="52"/>
      <c r="AG103" s="52"/>
      <c r="AH103" s="52"/>
      <c r="AI103" s="57">
        <v>15.4</v>
      </c>
      <c r="AJ103" s="57">
        <v>95</v>
      </c>
      <c r="AK103" s="61"/>
      <c r="AL103" s="52"/>
      <c r="AM103" s="51" t="s">
        <v>117</v>
      </c>
      <c r="AN103" s="60" t="str">
        <f t="shared" si="15"/>
        <v>NO</v>
      </c>
      <c r="AO103" s="33"/>
      <c r="AP103" s="30"/>
      <c r="AQ103" s="30">
        <v>3122060736</v>
      </c>
      <c r="AR103" s="30" t="s">
        <v>417</v>
      </c>
      <c r="AS103" s="71"/>
      <c r="AT103" s="71"/>
      <c r="AU103" s="71"/>
      <c r="AV103" s="71"/>
      <c r="AW103" s="55"/>
      <c r="AX103" s="34"/>
      <c r="AY103" s="55"/>
      <c r="AZ103" s="10"/>
    </row>
    <row r="104" spans="1:52" ht="23.25" customHeight="1">
      <c r="A104" s="30">
        <v>94</v>
      </c>
      <c r="B104" s="31">
        <v>45586</v>
      </c>
      <c r="C104" s="30" t="s">
        <v>69</v>
      </c>
      <c r="D104" s="30" t="s">
        <v>70</v>
      </c>
      <c r="E104" s="30" t="s">
        <v>339</v>
      </c>
      <c r="F104" s="30" t="s">
        <v>148</v>
      </c>
      <c r="G104" s="32" t="s">
        <v>73</v>
      </c>
      <c r="H104" s="30"/>
      <c r="I104" s="30"/>
      <c r="J104" s="30"/>
      <c r="K104" s="30"/>
      <c r="L104" s="30"/>
      <c r="M104" s="30"/>
      <c r="N104" s="35">
        <v>8671129</v>
      </c>
      <c r="O104" s="38">
        <v>7730423</v>
      </c>
      <c r="P104" s="36" t="s">
        <v>418</v>
      </c>
      <c r="Q104" s="36" t="s">
        <v>382</v>
      </c>
      <c r="R104" s="30" t="s">
        <v>419</v>
      </c>
      <c r="S104" s="30" t="s">
        <v>226</v>
      </c>
      <c r="T104" s="30" t="s">
        <v>77</v>
      </c>
      <c r="U104" s="30" t="s">
        <v>90</v>
      </c>
      <c r="V104" s="30" t="s">
        <v>79</v>
      </c>
      <c r="W104" s="30">
        <v>1049503047</v>
      </c>
      <c r="X104" s="30" t="s">
        <v>80</v>
      </c>
      <c r="Y104" s="30" t="s">
        <v>81</v>
      </c>
      <c r="Z104" s="31">
        <v>44779</v>
      </c>
      <c r="AA104" s="42">
        <f t="shared" si="11"/>
        <v>2.2109589041095892</v>
      </c>
      <c r="AB104" s="42">
        <f t="shared" si="12"/>
        <v>26.9</v>
      </c>
      <c r="AC104" s="42" t="str">
        <f t="shared" si="13"/>
        <v/>
      </c>
      <c r="AD104" s="51" t="s">
        <v>82</v>
      </c>
      <c r="AE104" s="45">
        <v>13.5</v>
      </c>
      <c r="AF104" s="52"/>
      <c r="AG104" s="52"/>
      <c r="AH104" s="52"/>
      <c r="AI104" s="57">
        <v>11</v>
      </c>
      <c r="AJ104" s="57">
        <v>85.5</v>
      </c>
      <c r="AK104" s="61"/>
      <c r="AL104" s="52"/>
      <c r="AM104" s="51" t="s">
        <v>117</v>
      </c>
      <c r="AN104" s="60" t="str">
        <f t="shared" si="15"/>
        <v>NO</v>
      </c>
      <c r="AO104" s="33"/>
      <c r="AP104" s="30"/>
      <c r="AQ104" s="30">
        <v>3160836619</v>
      </c>
      <c r="AR104" s="30" t="s">
        <v>420</v>
      </c>
      <c r="AS104" s="71"/>
      <c r="AT104" s="71"/>
      <c r="AU104" s="71"/>
      <c r="AV104" s="71"/>
      <c r="AW104" s="55"/>
      <c r="AX104" s="34"/>
      <c r="AY104" s="55"/>
      <c r="AZ104" s="10"/>
    </row>
    <row r="105" spans="1:52" ht="23.25" customHeight="1">
      <c r="A105" s="34">
        <v>95</v>
      </c>
      <c r="B105" s="31">
        <v>45586</v>
      </c>
      <c r="C105" s="30" t="s">
        <v>69</v>
      </c>
      <c r="D105" s="30" t="s">
        <v>70</v>
      </c>
      <c r="E105" s="30" t="s">
        <v>339</v>
      </c>
      <c r="F105" s="30" t="s">
        <v>148</v>
      </c>
      <c r="G105" s="32" t="s">
        <v>73</v>
      </c>
      <c r="H105" s="30"/>
      <c r="I105" s="30"/>
      <c r="J105" s="30"/>
      <c r="K105" s="30"/>
      <c r="L105" s="30"/>
      <c r="M105" s="30"/>
      <c r="N105" s="35">
        <v>8671133</v>
      </c>
      <c r="O105" s="38">
        <v>7730427</v>
      </c>
      <c r="P105" s="36" t="s">
        <v>350</v>
      </c>
      <c r="Q105" s="36"/>
      <c r="R105" s="40" t="s">
        <v>403</v>
      </c>
      <c r="S105" s="40" t="s">
        <v>421</v>
      </c>
      <c r="T105" s="40" t="s">
        <v>77</v>
      </c>
      <c r="U105" s="30" t="s">
        <v>90</v>
      </c>
      <c r="V105" s="40" t="s">
        <v>79</v>
      </c>
      <c r="W105" s="30">
        <v>1051748246</v>
      </c>
      <c r="X105" s="30" t="s">
        <v>80</v>
      </c>
      <c r="Y105" s="30" t="s">
        <v>81</v>
      </c>
      <c r="Z105" s="31">
        <v>43877</v>
      </c>
      <c r="AA105" s="42">
        <f t="shared" si="11"/>
        <v>4.6821917808219178</v>
      </c>
      <c r="AB105" s="42">
        <f t="shared" si="12"/>
        <v>56.966666666666669</v>
      </c>
      <c r="AC105" s="42" t="str">
        <f t="shared" si="13"/>
        <v/>
      </c>
      <c r="AD105" s="51" t="s">
        <v>82</v>
      </c>
      <c r="AE105" s="45">
        <v>17.5</v>
      </c>
      <c r="AF105" s="52"/>
      <c r="AG105" s="52"/>
      <c r="AH105" s="52"/>
      <c r="AI105" s="52">
        <v>19.600000000000001</v>
      </c>
      <c r="AJ105" s="52">
        <v>107</v>
      </c>
      <c r="AK105" s="61"/>
      <c r="AL105" s="52"/>
      <c r="AM105" s="51" t="s">
        <v>152</v>
      </c>
      <c r="AN105" s="60" t="str">
        <f t="shared" si="15"/>
        <v>NO</v>
      </c>
      <c r="AO105" s="33"/>
      <c r="AP105" s="30" t="s">
        <v>92</v>
      </c>
      <c r="AQ105" s="30">
        <v>3205560489</v>
      </c>
      <c r="AR105" s="30" t="s">
        <v>422</v>
      </c>
      <c r="AS105" s="71"/>
      <c r="AT105" s="71"/>
      <c r="AU105" s="71"/>
      <c r="AV105" s="71"/>
      <c r="AW105" s="55"/>
      <c r="AX105" s="34"/>
      <c r="AY105" s="55"/>
      <c r="AZ105" s="10"/>
    </row>
    <row r="106" spans="1:52" ht="23.25" customHeight="1">
      <c r="A106" s="30">
        <v>96</v>
      </c>
      <c r="B106" s="31">
        <v>45586</v>
      </c>
      <c r="C106" s="30" t="s">
        <v>69</v>
      </c>
      <c r="D106" s="30" t="s">
        <v>70</v>
      </c>
      <c r="E106" s="30" t="s">
        <v>339</v>
      </c>
      <c r="F106" s="30" t="s">
        <v>148</v>
      </c>
      <c r="G106" s="32" t="s">
        <v>73</v>
      </c>
      <c r="H106" s="30"/>
      <c r="I106" s="30"/>
      <c r="J106" s="30"/>
      <c r="K106" s="30"/>
      <c r="L106" s="30"/>
      <c r="M106" s="30"/>
      <c r="N106" s="35">
        <v>8671135</v>
      </c>
      <c r="O106" s="38">
        <v>7730432</v>
      </c>
      <c r="P106" s="36" t="s">
        <v>423</v>
      </c>
      <c r="Q106" s="36" t="s">
        <v>150</v>
      </c>
      <c r="R106" s="40" t="s">
        <v>363</v>
      </c>
      <c r="S106" s="40" t="s">
        <v>89</v>
      </c>
      <c r="T106" s="40" t="s">
        <v>77</v>
      </c>
      <c r="U106" s="30" t="s">
        <v>78</v>
      </c>
      <c r="V106" s="40" t="s">
        <v>79</v>
      </c>
      <c r="W106" s="30">
        <v>1051749202</v>
      </c>
      <c r="X106" s="30" t="s">
        <v>80</v>
      </c>
      <c r="Y106" s="30" t="s">
        <v>81</v>
      </c>
      <c r="Z106" s="31">
        <v>45531</v>
      </c>
      <c r="AA106" s="42">
        <f t="shared" si="11"/>
        <v>0.15068493150684931</v>
      </c>
      <c r="AB106" s="42">
        <f t="shared" si="12"/>
        <v>1.8333333333333333</v>
      </c>
      <c r="AC106" s="42" t="str">
        <f t="shared" si="13"/>
        <v/>
      </c>
      <c r="AD106" s="51" t="s">
        <v>82</v>
      </c>
      <c r="AE106" s="45">
        <v>14.1</v>
      </c>
      <c r="AF106" s="52"/>
      <c r="AG106" s="52"/>
      <c r="AH106" s="52"/>
      <c r="AI106" s="52">
        <v>6.9</v>
      </c>
      <c r="AJ106" s="52">
        <v>61.5</v>
      </c>
      <c r="AK106" s="61"/>
      <c r="AL106" s="52"/>
      <c r="AM106" s="51" t="s">
        <v>117</v>
      </c>
      <c r="AN106" s="60" t="str">
        <f t="shared" si="15"/>
        <v>NO</v>
      </c>
      <c r="AO106" s="33"/>
      <c r="AP106" s="30" t="s">
        <v>92</v>
      </c>
      <c r="AQ106" s="30">
        <v>3226471205</v>
      </c>
      <c r="AR106" s="30" t="s">
        <v>424</v>
      </c>
      <c r="AS106" s="71"/>
      <c r="AT106" s="71"/>
      <c r="AU106" s="71"/>
      <c r="AV106" s="71"/>
      <c r="AW106" s="55"/>
      <c r="AX106" s="34"/>
      <c r="AY106" s="55"/>
      <c r="AZ106" s="10"/>
    </row>
    <row r="107" spans="1:52" ht="23.25" customHeight="1">
      <c r="A107" s="34">
        <v>97</v>
      </c>
      <c r="B107" s="31">
        <v>45586</v>
      </c>
      <c r="C107" s="30" t="s">
        <v>69</v>
      </c>
      <c r="D107" s="30" t="s">
        <v>70</v>
      </c>
      <c r="E107" s="30" t="s">
        <v>339</v>
      </c>
      <c r="F107" s="30" t="s">
        <v>148</v>
      </c>
      <c r="G107" s="32" t="s">
        <v>73</v>
      </c>
      <c r="H107" s="30"/>
      <c r="I107" s="30"/>
      <c r="J107" s="30"/>
      <c r="K107" s="30"/>
      <c r="L107" s="30"/>
      <c r="M107" s="30"/>
      <c r="N107" s="35">
        <v>8671138</v>
      </c>
      <c r="O107" s="38">
        <v>7730438</v>
      </c>
      <c r="P107" s="36" t="s">
        <v>425</v>
      </c>
      <c r="Q107" s="36" t="s">
        <v>132</v>
      </c>
      <c r="R107" s="40" t="s">
        <v>426</v>
      </c>
      <c r="S107" s="40" t="s">
        <v>76</v>
      </c>
      <c r="T107" s="40" t="s">
        <v>77</v>
      </c>
      <c r="U107" s="30" t="s">
        <v>78</v>
      </c>
      <c r="V107" s="40" t="s">
        <v>79</v>
      </c>
      <c r="W107" s="30">
        <v>1051749033</v>
      </c>
      <c r="X107" s="30" t="s">
        <v>80</v>
      </c>
      <c r="Y107" s="30" t="s">
        <v>81</v>
      </c>
      <c r="Z107" s="31">
        <v>45349</v>
      </c>
      <c r="AA107" s="42">
        <f t="shared" ref="AA107:AA138" si="16">(B107-Z107)/365</f>
        <v>0.64931506849315068</v>
      </c>
      <c r="AB107" s="42">
        <f t="shared" ref="AB107:AB138" si="17">(B107-Z107)/30</f>
        <v>7.9</v>
      </c>
      <c r="AC107" s="42" t="str">
        <f t="shared" si="13"/>
        <v/>
      </c>
      <c r="AD107" s="51" t="s">
        <v>82</v>
      </c>
      <c r="AE107" s="45">
        <v>15.5</v>
      </c>
      <c r="AF107" s="52"/>
      <c r="AG107" s="52"/>
      <c r="AH107" s="52"/>
      <c r="AI107" s="57">
        <v>9.5</v>
      </c>
      <c r="AJ107" s="57">
        <v>68.5</v>
      </c>
      <c r="AK107" s="61"/>
      <c r="AL107" s="52"/>
      <c r="AM107" s="51" t="s">
        <v>117</v>
      </c>
      <c r="AN107" s="60" t="str">
        <f t="shared" si="15"/>
        <v>NO</v>
      </c>
      <c r="AO107" s="33"/>
      <c r="AP107" s="30"/>
      <c r="AQ107" s="30">
        <v>3184480504</v>
      </c>
      <c r="AR107" s="30" t="s">
        <v>427</v>
      </c>
      <c r="AS107" s="71"/>
      <c r="AT107" s="71"/>
      <c r="AU107" s="71"/>
      <c r="AV107" s="71"/>
      <c r="AW107" s="55"/>
      <c r="AX107" s="34"/>
      <c r="AY107" s="55"/>
      <c r="AZ107" s="10"/>
    </row>
    <row r="108" spans="1:52" ht="23.25" customHeight="1">
      <c r="A108" s="34">
        <v>98</v>
      </c>
      <c r="B108" s="31">
        <v>45586</v>
      </c>
      <c r="C108" s="30" t="s">
        <v>69</v>
      </c>
      <c r="D108" s="30" t="s">
        <v>70</v>
      </c>
      <c r="E108" s="30" t="s">
        <v>339</v>
      </c>
      <c r="F108" s="30" t="s">
        <v>148</v>
      </c>
      <c r="G108" s="32" t="s">
        <v>73</v>
      </c>
      <c r="H108" s="30"/>
      <c r="I108" s="30"/>
      <c r="J108" s="30"/>
      <c r="K108" s="30"/>
      <c r="L108" s="30"/>
      <c r="M108" s="30"/>
      <c r="N108" s="35">
        <v>8671141</v>
      </c>
      <c r="O108" s="38">
        <v>7730446</v>
      </c>
      <c r="P108" s="36" t="s">
        <v>428</v>
      </c>
      <c r="Q108" s="36" t="s">
        <v>312</v>
      </c>
      <c r="R108" s="40" t="s">
        <v>429</v>
      </c>
      <c r="S108" s="40" t="s">
        <v>430</v>
      </c>
      <c r="T108" s="40" t="s">
        <v>77</v>
      </c>
      <c r="U108" s="30" t="s">
        <v>78</v>
      </c>
      <c r="V108" s="40" t="s">
        <v>79</v>
      </c>
      <c r="W108" s="30">
        <v>1049503545</v>
      </c>
      <c r="X108" s="30" t="s">
        <v>80</v>
      </c>
      <c r="Y108" s="30" t="s">
        <v>81</v>
      </c>
      <c r="Z108" s="31">
        <v>44641</v>
      </c>
      <c r="AA108" s="42">
        <f t="shared" si="16"/>
        <v>2.5890410958904111</v>
      </c>
      <c r="AB108" s="42">
        <f t="shared" si="17"/>
        <v>31.5</v>
      </c>
      <c r="AC108" s="42" t="str">
        <f t="shared" si="13"/>
        <v/>
      </c>
      <c r="AD108" s="51" t="s">
        <v>82</v>
      </c>
      <c r="AE108" s="45">
        <v>14.2</v>
      </c>
      <c r="AF108" s="52"/>
      <c r="AG108" s="52"/>
      <c r="AH108" s="52"/>
      <c r="AI108" s="57">
        <v>11</v>
      </c>
      <c r="AJ108" s="57">
        <v>87</v>
      </c>
      <c r="AK108" s="61"/>
      <c r="AL108" s="52"/>
      <c r="AM108" s="51" t="s">
        <v>83</v>
      </c>
      <c r="AN108" s="60" t="str">
        <f t="shared" si="15"/>
        <v>SI</v>
      </c>
      <c r="AO108" s="30" t="s">
        <v>84</v>
      </c>
      <c r="AP108" s="30" t="s">
        <v>162</v>
      </c>
      <c r="AQ108" s="30">
        <v>3169069717</v>
      </c>
      <c r="AR108" s="30" t="s">
        <v>431</v>
      </c>
      <c r="AS108" s="72" t="s">
        <v>86</v>
      </c>
      <c r="AT108" s="73">
        <v>45583</v>
      </c>
      <c r="AU108" s="72"/>
      <c r="AV108" s="71"/>
      <c r="AW108" s="55"/>
      <c r="AX108" s="34"/>
      <c r="AY108" s="55"/>
      <c r="AZ108" s="10"/>
    </row>
    <row r="109" spans="1:52" ht="23.25" customHeight="1">
      <c r="A109" s="30">
        <v>99</v>
      </c>
      <c r="B109" s="31">
        <v>45586</v>
      </c>
      <c r="C109" s="30" t="s">
        <v>69</v>
      </c>
      <c r="D109" s="30" t="s">
        <v>70</v>
      </c>
      <c r="E109" s="30" t="s">
        <v>339</v>
      </c>
      <c r="F109" s="30" t="s">
        <v>148</v>
      </c>
      <c r="G109" s="32" t="s">
        <v>73</v>
      </c>
      <c r="H109" s="30"/>
      <c r="I109" s="30"/>
      <c r="J109" s="30"/>
      <c r="K109" s="30"/>
      <c r="L109" s="30"/>
      <c r="M109" s="30"/>
      <c r="N109" s="35">
        <v>8671146</v>
      </c>
      <c r="O109" s="38">
        <v>7730452</v>
      </c>
      <c r="P109" s="36" t="s">
        <v>432</v>
      </c>
      <c r="Q109" s="36" t="s">
        <v>433</v>
      </c>
      <c r="R109" s="40" t="s">
        <v>434</v>
      </c>
      <c r="S109" s="40" t="s">
        <v>421</v>
      </c>
      <c r="T109" s="40" t="s">
        <v>77</v>
      </c>
      <c r="U109" s="30" t="s">
        <v>78</v>
      </c>
      <c r="V109" s="40" t="s">
        <v>79</v>
      </c>
      <c r="W109" s="30">
        <v>1049503542</v>
      </c>
      <c r="X109" s="30" t="s">
        <v>80</v>
      </c>
      <c r="Y109" s="30" t="s">
        <v>81</v>
      </c>
      <c r="Z109" s="31">
        <v>44648</v>
      </c>
      <c r="AA109" s="42">
        <f t="shared" si="16"/>
        <v>2.56986301369863</v>
      </c>
      <c r="AB109" s="42">
        <f t="shared" si="17"/>
        <v>31.266666666666666</v>
      </c>
      <c r="AC109" s="42" t="str">
        <f t="shared" si="13"/>
        <v/>
      </c>
      <c r="AD109" s="51" t="s">
        <v>82</v>
      </c>
      <c r="AE109" s="45">
        <v>15</v>
      </c>
      <c r="AF109" s="52"/>
      <c r="AG109" s="52"/>
      <c r="AH109" s="52"/>
      <c r="AI109" s="52">
        <v>13</v>
      </c>
      <c r="AJ109" s="52">
        <v>89</v>
      </c>
      <c r="AK109" s="61"/>
      <c r="AL109" s="52"/>
      <c r="AM109" s="51" t="s">
        <v>117</v>
      </c>
      <c r="AN109" s="60" t="str">
        <f t="shared" si="15"/>
        <v>NO</v>
      </c>
      <c r="AO109" s="33"/>
      <c r="AP109" s="30" t="s">
        <v>92</v>
      </c>
      <c r="AQ109" s="30">
        <v>3015616517</v>
      </c>
      <c r="AR109" s="30" t="s">
        <v>435</v>
      </c>
      <c r="AS109" s="71"/>
      <c r="AT109" s="71"/>
      <c r="AU109" s="71"/>
      <c r="AV109" s="71"/>
      <c r="AW109" s="55"/>
      <c r="AX109" s="34"/>
      <c r="AY109" s="55"/>
      <c r="AZ109" s="10"/>
    </row>
    <row r="110" spans="1:52" ht="23.25" customHeight="1">
      <c r="A110" s="34">
        <v>100</v>
      </c>
      <c r="B110" s="31">
        <v>45586</v>
      </c>
      <c r="C110" s="30" t="s">
        <v>69</v>
      </c>
      <c r="D110" s="30" t="s">
        <v>70</v>
      </c>
      <c r="E110" s="30" t="s">
        <v>339</v>
      </c>
      <c r="F110" s="30" t="s">
        <v>148</v>
      </c>
      <c r="G110" s="32" t="s">
        <v>73</v>
      </c>
      <c r="H110" s="30"/>
      <c r="I110" s="30"/>
      <c r="J110" s="30"/>
      <c r="K110" s="30"/>
      <c r="L110" s="30"/>
      <c r="M110" s="30"/>
      <c r="N110" s="35">
        <v>8671149</v>
      </c>
      <c r="O110" s="38">
        <v>7730459</v>
      </c>
      <c r="P110" s="36" t="s">
        <v>436</v>
      </c>
      <c r="Q110" s="36"/>
      <c r="R110" s="40" t="s">
        <v>437</v>
      </c>
      <c r="S110" s="40" t="s">
        <v>76</v>
      </c>
      <c r="T110" s="40" t="s">
        <v>77</v>
      </c>
      <c r="U110" s="30" t="s">
        <v>90</v>
      </c>
      <c r="V110" s="40" t="s">
        <v>79</v>
      </c>
      <c r="W110" s="30">
        <v>1044503830</v>
      </c>
      <c r="X110" s="30" t="s">
        <v>80</v>
      </c>
      <c r="Y110" s="30" t="s">
        <v>81</v>
      </c>
      <c r="Z110" s="31">
        <v>45241</v>
      </c>
      <c r="AA110" s="42">
        <f t="shared" si="16"/>
        <v>0.9452054794520548</v>
      </c>
      <c r="AB110" s="42">
        <f t="shared" si="17"/>
        <v>11.5</v>
      </c>
      <c r="AC110" s="42" t="str">
        <f t="shared" si="13"/>
        <v/>
      </c>
      <c r="AD110" s="51" t="s">
        <v>82</v>
      </c>
      <c r="AE110" s="45">
        <v>14.5</v>
      </c>
      <c r="AF110" s="52"/>
      <c r="AG110" s="52"/>
      <c r="AH110" s="52"/>
      <c r="AI110" s="57">
        <v>9.3000000000000007</v>
      </c>
      <c r="AJ110" s="57">
        <v>73</v>
      </c>
      <c r="AK110" s="61"/>
      <c r="AL110" s="52"/>
      <c r="AM110" s="51" t="s">
        <v>152</v>
      </c>
      <c r="AN110" s="60" t="str">
        <f t="shared" si="15"/>
        <v>NO</v>
      </c>
      <c r="AO110" s="33"/>
      <c r="AP110" s="30"/>
      <c r="AQ110" s="30">
        <v>3233318865</v>
      </c>
      <c r="AR110" s="30" t="s">
        <v>438</v>
      </c>
      <c r="AS110" s="71"/>
      <c r="AT110" s="71"/>
      <c r="AU110" s="71"/>
      <c r="AV110" s="71"/>
      <c r="AW110" s="55"/>
      <c r="AX110" s="34"/>
      <c r="AY110" s="55"/>
      <c r="AZ110" s="10"/>
    </row>
    <row r="111" spans="1:52" ht="23.25" customHeight="1">
      <c r="A111" s="30">
        <v>101</v>
      </c>
      <c r="B111" s="31">
        <v>45586</v>
      </c>
      <c r="C111" s="30" t="s">
        <v>69</v>
      </c>
      <c r="D111" s="30" t="s">
        <v>70</v>
      </c>
      <c r="E111" s="30" t="s">
        <v>339</v>
      </c>
      <c r="F111" s="30" t="s">
        <v>148</v>
      </c>
      <c r="G111" s="32" t="s">
        <v>73</v>
      </c>
      <c r="H111" s="30"/>
      <c r="I111" s="30"/>
      <c r="J111" s="30"/>
      <c r="K111" s="30"/>
      <c r="L111" s="30"/>
      <c r="M111" s="30"/>
      <c r="N111" s="35">
        <v>8671162</v>
      </c>
      <c r="O111" s="38">
        <v>7730463</v>
      </c>
      <c r="P111" s="36" t="s">
        <v>439</v>
      </c>
      <c r="Q111" s="36" t="s">
        <v>208</v>
      </c>
      <c r="R111" s="40" t="s">
        <v>360</v>
      </c>
      <c r="S111" s="40" t="s">
        <v>76</v>
      </c>
      <c r="T111" s="40" t="s">
        <v>77</v>
      </c>
      <c r="U111" s="30" t="s">
        <v>90</v>
      </c>
      <c r="V111" s="40" t="s">
        <v>79</v>
      </c>
      <c r="W111" s="30">
        <v>1051748633</v>
      </c>
      <c r="X111" s="30" t="s">
        <v>80</v>
      </c>
      <c r="Y111" s="30" t="s">
        <v>81</v>
      </c>
      <c r="Z111" s="31">
        <v>44781</v>
      </c>
      <c r="AA111" s="42">
        <f t="shared" si="16"/>
        <v>2.2054794520547945</v>
      </c>
      <c r="AB111" s="42">
        <f t="shared" si="17"/>
        <v>26.833333333333332</v>
      </c>
      <c r="AC111" s="42" t="str">
        <f t="shared" si="13"/>
        <v/>
      </c>
      <c r="AD111" s="51" t="s">
        <v>82</v>
      </c>
      <c r="AE111" s="45">
        <v>15</v>
      </c>
      <c r="AF111" s="52"/>
      <c r="AG111" s="52"/>
      <c r="AH111" s="52"/>
      <c r="AI111" s="57">
        <v>11.2</v>
      </c>
      <c r="AJ111" s="57">
        <v>80</v>
      </c>
      <c r="AK111" s="61"/>
      <c r="AL111" s="52"/>
      <c r="AM111" s="51" t="s">
        <v>152</v>
      </c>
      <c r="AN111" s="60" t="str">
        <f t="shared" si="15"/>
        <v>NO</v>
      </c>
      <c r="AO111" s="33"/>
      <c r="AP111" s="30" t="s">
        <v>92</v>
      </c>
      <c r="AQ111" s="29">
        <v>3126946734</v>
      </c>
      <c r="AR111" s="29" t="s">
        <v>440</v>
      </c>
      <c r="AS111" s="71"/>
      <c r="AT111" s="71"/>
      <c r="AU111" s="71"/>
      <c r="AV111" s="71"/>
      <c r="AW111" s="55"/>
      <c r="AX111" s="34"/>
      <c r="AY111" s="55"/>
      <c r="AZ111" s="10"/>
    </row>
    <row r="112" spans="1:52" ht="23.25" customHeight="1">
      <c r="A112" s="34">
        <v>102</v>
      </c>
      <c r="B112" s="31">
        <v>45586</v>
      </c>
      <c r="C112" s="30" t="s">
        <v>69</v>
      </c>
      <c r="D112" s="30" t="s">
        <v>70</v>
      </c>
      <c r="E112" s="30" t="s">
        <v>339</v>
      </c>
      <c r="F112" s="30" t="s">
        <v>148</v>
      </c>
      <c r="G112" s="32" t="s">
        <v>73</v>
      </c>
      <c r="H112" s="30"/>
      <c r="I112" s="30"/>
      <c r="J112" s="30"/>
      <c r="K112" s="30"/>
      <c r="L112" s="30"/>
      <c r="M112" s="30"/>
      <c r="N112" s="35">
        <v>8671166</v>
      </c>
      <c r="O112" s="38">
        <v>7730472</v>
      </c>
      <c r="P112" s="36" t="s">
        <v>340</v>
      </c>
      <c r="Q112" s="36"/>
      <c r="R112" s="30" t="s">
        <v>76</v>
      </c>
      <c r="S112" s="30" t="s">
        <v>327</v>
      </c>
      <c r="T112" s="30" t="s">
        <v>77</v>
      </c>
      <c r="U112" s="30" t="s">
        <v>78</v>
      </c>
      <c r="V112" s="40" t="s">
        <v>79</v>
      </c>
      <c r="W112" s="30">
        <v>1049503082</v>
      </c>
      <c r="X112" s="30" t="s">
        <v>80</v>
      </c>
      <c r="Y112" s="30" t="s">
        <v>81</v>
      </c>
      <c r="Z112" s="31">
        <v>44258</v>
      </c>
      <c r="AA112" s="42">
        <f t="shared" si="16"/>
        <v>3.6383561643835618</v>
      </c>
      <c r="AB112" s="42">
        <f t="shared" si="17"/>
        <v>44.266666666666666</v>
      </c>
      <c r="AC112" s="42" t="str">
        <f t="shared" si="13"/>
        <v/>
      </c>
      <c r="AD112" s="51" t="s">
        <v>82</v>
      </c>
      <c r="AE112" s="79">
        <v>14.2</v>
      </c>
      <c r="AF112" s="52"/>
      <c r="AG112" s="52"/>
      <c r="AH112" s="52"/>
      <c r="AI112" s="52">
        <v>15.4</v>
      </c>
      <c r="AJ112" s="52">
        <v>90</v>
      </c>
      <c r="AK112" s="61"/>
      <c r="AL112" s="52"/>
      <c r="AM112" s="51" t="s">
        <v>117</v>
      </c>
      <c r="AN112" s="60" t="str">
        <f t="shared" si="15"/>
        <v>NO</v>
      </c>
      <c r="AO112" s="33"/>
      <c r="AP112" s="81"/>
      <c r="AQ112" s="110">
        <v>3155768708</v>
      </c>
      <c r="AR112" s="110" t="s">
        <v>441</v>
      </c>
      <c r="AS112" s="82"/>
      <c r="AT112" s="71"/>
      <c r="AU112" s="71"/>
      <c r="AV112" s="71"/>
      <c r="AW112" s="55"/>
      <c r="AX112" s="34"/>
      <c r="AY112" s="55"/>
      <c r="AZ112" s="10"/>
    </row>
    <row r="113" spans="1:52" ht="23.25" customHeight="1">
      <c r="A113" s="34">
        <v>103</v>
      </c>
      <c r="B113" s="31">
        <v>45586</v>
      </c>
      <c r="C113" s="30" t="s">
        <v>69</v>
      </c>
      <c r="D113" s="30" t="s">
        <v>70</v>
      </c>
      <c r="E113" s="30" t="s">
        <v>339</v>
      </c>
      <c r="F113" s="30" t="s">
        <v>148</v>
      </c>
      <c r="G113" s="32" t="s">
        <v>73</v>
      </c>
      <c r="H113" s="30"/>
      <c r="I113" s="30"/>
      <c r="J113" s="30"/>
      <c r="K113" s="30"/>
      <c r="L113" s="30"/>
      <c r="M113" s="30"/>
      <c r="N113" s="35">
        <v>8671176</v>
      </c>
      <c r="O113" s="38">
        <v>7730485</v>
      </c>
      <c r="P113" s="36" t="s">
        <v>442</v>
      </c>
      <c r="Q113" s="36"/>
      <c r="R113" s="40" t="s">
        <v>443</v>
      </c>
      <c r="S113" s="40" t="s">
        <v>76</v>
      </c>
      <c r="T113" s="40" t="s">
        <v>77</v>
      </c>
      <c r="U113" s="30" t="s">
        <v>90</v>
      </c>
      <c r="V113" s="40" t="s">
        <v>79</v>
      </c>
      <c r="W113" s="30">
        <v>1049503245</v>
      </c>
      <c r="X113" s="30" t="s">
        <v>80</v>
      </c>
      <c r="Y113" s="30" t="s">
        <v>81</v>
      </c>
      <c r="Z113" s="31">
        <v>44454</v>
      </c>
      <c r="AA113" s="42">
        <f t="shared" si="16"/>
        <v>3.1013698630136988</v>
      </c>
      <c r="AB113" s="42">
        <f t="shared" si="17"/>
        <v>37.733333333333334</v>
      </c>
      <c r="AC113" s="42" t="str">
        <f t="shared" si="13"/>
        <v/>
      </c>
      <c r="AD113" s="51" t="s">
        <v>82</v>
      </c>
      <c r="AE113" s="45">
        <v>13.5</v>
      </c>
      <c r="AF113" s="52"/>
      <c r="AG113" s="52"/>
      <c r="AH113" s="52"/>
      <c r="AI113" s="52">
        <v>11</v>
      </c>
      <c r="AJ113" s="52">
        <v>91</v>
      </c>
      <c r="AK113" s="61"/>
      <c r="AL113" s="52"/>
      <c r="AM113" s="60" t="s">
        <v>83</v>
      </c>
      <c r="AN113" s="60" t="str">
        <f t="shared" si="15"/>
        <v>SI</v>
      </c>
      <c r="AO113" s="30" t="s">
        <v>91</v>
      </c>
      <c r="AP113" s="30" t="s">
        <v>92</v>
      </c>
      <c r="AQ113" s="30">
        <v>3126442673</v>
      </c>
      <c r="AR113" s="30" t="s">
        <v>444</v>
      </c>
      <c r="AS113" s="72" t="s">
        <v>86</v>
      </c>
      <c r="AT113" s="73">
        <v>45595</v>
      </c>
      <c r="AU113" s="72"/>
      <c r="AV113" s="71"/>
      <c r="AW113" s="55"/>
      <c r="AX113" s="34"/>
      <c r="AY113" s="55"/>
      <c r="AZ113" s="10"/>
    </row>
    <row r="114" spans="1:52" ht="23.25" customHeight="1">
      <c r="A114" s="30">
        <v>104</v>
      </c>
      <c r="B114" s="31">
        <v>45586</v>
      </c>
      <c r="C114" s="30" t="s">
        <v>69</v>
      </c>
      <c r="D114" s="30" t="s">
        <v>70</v>
      </c>
      <c r="E114" s="30" t="s">
        <v>70</v>
      </c>
      <c r="F114" s="30" t="s">
        <v>445</v>
      </c>
      <c r="G114" s="32" t="s">
        <v>73</v>
      </c>
      <c r="H114" s="30"/>
      <c r="I114" s="30"/>
      <c r="J114" s="30"/>
      <c r="K114" s="30"/>
      <c r="L114" s="30"/>
      <c r="M114" s="30"/>
      <c r="N114" s="35">
        <v>8671182</v>
      </c>
      <c r="O114" s="38">
        <v>7730492</v>
      </c>
      <c r="P114" s="36" t="s">
        <v>446</v>
      </c>
      <c r="Q114" s="36" t="s">
        <v>433</v>
      </c>
      <c r="R114" s="40" t="s">
        <v>447</v>
      </c>
      <c r="S114" s="40" t="s">
        <v>448</v>
      </c>
      <c r="T114" s="40" t="s">
        <v>77</v>
      </c>
      <c r="U114" s="30" t="s">
        <v>78</v>
      </c>
      <c r="V114" s="40" t="s">
        <v>79</v>
      </c>
      <c r="W114" s="30">
        <v>1051749083</v>
      </c>
      <c r="X114" s="30" t="s">
        <v>80</v>
      </c>
      <c r="Y114" s="30" t="s">
        <v>81</v>
      </c>
      <c r="Z114" s="31">
        <v>45363</v>
      </c>
      <c r="AA114" s="42">
        <f t="shared" si="16"/>
        <v>0.61095890410958908</v>
      </c>
      <c r="AB114" s="42">
        <f t="shared" si="17"/>
        <v>7.4333333333333336</v>
      </c>
      <c r="AC114" s="42" t="str">
        <f t="shared" si="13"/>
        <v/>
      </c>
      <c r="AD114" s="51" t="s">
        <v>82</v>
      </c>
      <c r="AE114" s="45">
        <v>16</v>
      </c>
      <c r="AF114" s="52"/>
      <c r="AG114" s="52"/>
      <c r="AH114" s="52"/>
      <c r="AI114" s="57">
        <v>9</v>
      </c>
      <c r="AJ114" s="57">
        <v>63</v>
      </c>
      <c r="AK114" s="61"/>
      <c r="AL114" s="52"/>
      <c r="AM114" s="51" t="s">
        <v>387</v>
      </c>
      <c r="AN114" s="60" t="str">
        <f t="shared" si="15"/>
        <v>NO</v>
      </c>
      <c r="AO114" s="33"/>
      <c r="AP114" s="30"/>
      <c r="AQ114" s="30">
        <v>3246433281</v>
      </c>
      <c r="AR114" s="30" t="s">
        <v>449</v>
      </c>
      <c r="AS114" s="71"/>
      <c r="AT114" s="71"/>
      <c r="AU114" s="71"/>
      <c r="AV114" s="71"/>
      <c r="AW114" s="55"/>
      <c r="AX114" s="34"/>
      <c r="AY114" s="55"/>
      <c r="AZ114" s="10"/>
    </row>
    <row r="115" spans="1:52" ht="23.25" customHeight="1">
      <c r="A115" s="34">
        <v>105</v>
      </c>
      <c r="B115" s="31">
        <v>45586</v>
      </c>
      <c r="C115" s="30" t="s">
        <v>69</v>
      </c>
      <c r="D115" s="30" t="s">
        <v>70</v>
      </c>
      <c r="E115" s="30" t="s">
        <v>339</v>
      </c>
      <c r="F115" s="30" t="s">
        <v>140</v>
      </c>
      <c r="G115" s="32" t="s">
        <v>73</v>
      </c>
      <c r="H115" s="30"/>
      <c r="I115" s="30"/>
      <c r="J115" s="30"/>
      <c r="K115" s="30"/>
      <c r="L115" s="30"/>
      <c r="M115" s="30"/>
      <c r="N115" s="35">
        <v>8892246</v>
      </c>
      <c r="O115" s="35">
        <v>7438764</v>
      </c>
      <c r="P115" s="36" t="s">
        <v>450</v>
      </c>
      <c r="Q115" s="36"/>
      <c r="R115" s="40" t="s">
        <v>159</v>
      </c>
      <c r="S115" s="40" t="s">
        <v>443</v>
      </c>
      <c r="T115" s="40" t="s">
        <v>77</v>
      </c>
      <c r="U115" s="30" t="s">
        <v>90</v>
      </c>
      <c r="V115" s="40" t="s">
        <v>79</v>
      </c>
      <c r="W115" s="30">
        <v>1051748313</v>
      </c>
      <c r="X115" s="30" t="s">
        <v>80</v>
      </c>
      <c r="Y115" s="30" t="s">
        <v>81</v>
      </c>
      <c r="Z115" s="31">
        <v>44154</v>
      </c>
      <c r="AA115" s="42">
        <f t="shared" si="16"/>
        <v>3.9232876712328766</v>
      </c>
      <c r="AB115" s="42">
        <f t="shared" si="17"/>
        <v>47.733333333333334</v>
      </c>
      <c r="AC115" s="42" t="str">
        <f t="shared" si="13"/>
        <v/>
      </c>
      <c r="AD115" s="51" t="s">
        <v>82</v>
      </c>
      <c r="AE115" s="45">
        <v>14.5</v>
      </c>
      <c r="AF115" s="52"/>
      <c r="AG115" s="52"/>
      <c r="AH115" s="52"/>
      <c r="AI115" s="57">
        <v>13.6</v>
      </c>
      <c r="AJ115" s="57">
        <v>99</v>
      </c>
      <c r="AK115" s="61"/>
      <c r="AL115" s="52"/>
      <c r="AM115" s="60" t="s">
        <v>83</v>
      </c>
      <c r="AN115" s="60" t="str">
        <f t="shared" si="15"/>
        <v>SI</v>
      </c>
      <c r="AO115" s="30" t="s">
        <v>91</v>
      </c>
      <c r="AP115" s="30" t="s">
        <v>92</v>
      </c>
      <c r="AQ115" s="30">
        <v>3182389065</v>
      </c>
      <c r="AR115" s="34" t="s">
        <v>451</v>
      </c>
      <c r="AS115" s="72" t="s">
        <v>86</v>
      </c>
      <c r="AT115" s="73">
        <v>45595</v>
      </c>
      <c r="AU115" s="72"/>
      <c r="AV115" s="71"/>
      <c r="AW115" s="55"/>
      <c r="AX115" s="34"/>
      <c r="AY115" s="55"/>
      <c r="AZ115" s="10"/>
    </row>
    <row r="116" spans="1:52" ht="23.25" customHeight="1">
      <c r="A116" s="30">
        <v>106</v>
      </c>
      <c r="B116" s="31">
        <v>45586</v>
      </c>
      <c r="C116" s="30" t="s">
        <v>69</v>
      </c>
      <c r="D116" s="30" t="s">
        <v>70</v>
      </c>
      <c r="E116" s="30" t="s">
        <v>339</v>
      </c>
      <c r="F116" s="30" t="s">
        <v>140</v>
      </c>
      <c r="G116" s="32" t="s">
        <v>73</v>
      </c>
      <c r="H116" s="30"/>
      <c r="I116" s="30"/>
      <c r="J116" s="30"/>
      <c r="K116" s="30"/>
      <c r="L116" s="30"/>
      <c r="M116" s="30"/>
      <c r="N116" s="35">
        <v>8896258</v>
      </c>
      <c r="O116" s="35">
        <v>7438762</v>
      </c>
      <c r="P116" s="36" t="s">
        <v>215</v>
      </c>
      <c r="Q116" s="36" t="s">
        <v>264</v>
      </c>
      <c r="R116" s="40" t="s">
        <v>452</v>
      </c>
      <c r="S116" s="40" t="s">
        <v>453</v>
      </c>
      <c r="T116" s="40" t="s">
        <v>77</v>
      </c>
      <c r="U116" s="30" t="s">
        <v>78</v>
      </c>
      <c r="V116" s="40" t="s">
        <v>79</v>
      </c>
      <c r="W116" s="30">
        <v>1051748261</v>
      </c>
      <c r="X116" s="30" t="s">
        <v>80</v>
      </c>
      <c r="Y116" s="30" t="s">
        <v>81</v>
      </c>
      <c r="Z116" s="31">
        <v>44073</v>
      </c>
      <c r="AA116" s="42">
        <f t="shared" si="16"/>
        <v>4.1452054794520548</v>
      </c>
      <c r="AB116" s="42">
        <f t="shared" si="17"/>
        <v>50.43333333333333</v>
      </c>
      <c r="AC116" s="42" t="str">
        <f t="shared" si="13"/>
        <v/>
      </c>
      <c r="AD116" s="51" t="s">
        <v>82</v>
      </c>
      <c r="AE116" s="45">
        <v>16</v>
      </c>
      <c r="AF116" s="52"/>
      <c r="AG116" s="52"/>
      <c r="AH116" s="52"/>
      <c r="AI116" s="52">
        <v>13.6</v>
      </c>
      <c r="AJ116" s="52">
        <v>95</v>
      </c>
      <c r="AK116" s="61"/>
      <c r="AL116" s="52"/>
      <c r="AM116" s="51" t="s">
        <v>117</v>
      </c>
      <c r="AN116" s="60" t="str">
        <f t="shared" si="15"/>
        <v>NO</v>
      </c>
      <c r="AO116" s="30"/>
      <c r="AP116" s="30" t="s">
        <v>92</v>
      </c>
      <c r="AQ116" s="30">
        <v>3225028388</v>
      </c>
      <c r="AR116" s="34" t="s">
        <v>454</v>
      </c>
      <c r="AS116" s="72"/>
      <c r="AT116" s="72"/>
      <c r="AU116" s="72"/>
      <c r="AV116" s="71"/>
      <c r="AW116" s="55"/>
      <c r="AX116" s="34"/>
      <c r="AY116" s="55"/>
      <c r="AZ116" s="10"/>
    </row>
    <row r="117" spans="1:52" ht="23.25" customHeight="1">
      <c r="A117" s="34">
        <v>107</v>
      </c>
      <c r="B117" s="31">
        <v>45586</v>
      </c>
      <c r="C117" s="30" t="s">
        <v>69</v>
      </c>
      <c r="D117" s="30" t="s">
        <v>70</v>
      </c>
      <c r="E117" s="30" t="s">
        <v>339</v>
      </c>
      <c r="F117" s="30" t="s">
        <v>140</v>
      </c>
      <c r="G117" s="32" t="s">
        <v>73</v>
      </c>
      <c r="H117" s="30"/>
      <c r="I117" s="30"/>
      <c r="J117" s="30"/>
      <c r="K117" s="30"/>
      <c r="L117" s="30"/>
      <c r="M117" s="30"/>
      <c r="N117" s="35">
        <v>889216</v>
      </c>
      <c r="O117" s="35">
        <v>74387476</v>
      </c>
      <c r="P117" s="36" t="s">
        <v>455</v>
      </c>
      <c r="Q117" s="36"/>
      <c r="R117" s="40" t="s">
        <v>456</v>
      </c>
      <c r="S117" s="40" t="s">
        <v>457</v>
      </c>
      <c r="T117" s="40" t="s">
        <v>77</v>
      </c>
      <c r="U117" s="30" t="s">
        <v>78</v>
      </c>
      <c r="V117" s="40" t="s">
        <v>79</v>
      </c>
      <c r="W117" s="30">
        <v>1049503677</v>
      </c>
      <c r="X117" s="30" t="s">
        <v>80</v>
      </c>
      <c r="Y117" s="30" t="s">
        <v>81</v>
      </c>
      <c r="Z117" s="31">
        <v>44889</v>
      </c>
      <c r="AA117" s="42">
        <f t="shared" si="16"/>
        <v>1.9095890410958904</v>
      </c>
      <c r="AB117" s="42">
        <f t="shared" si="17"/>
        <v>23.233333333333334</v>
      </c>
      <c r="AC117" s="42" t="str">
        <f t="shared" si="13"/>
        <v/>
      </c>
      <c r="AD117" s="51" t="s">
        <v>82</v>
      </c>
      <c r="AE117" s="45">
        <v>14</v>
      </c>
      <c r="AF117" s="52"/>
      <c r="AG117" s="52"/>
      <c r="AH117" s="52"/>
      <c r="AI117" s="52">
        <v>8.9</v>
      </c>
      <c r="AJ117" s="52">
        <v>77</v>
      </c>
      <c r="AK117" s="61"/>
      <c r="AL117" s="52"/>
      <c r="AM117" s="60" t="s">
        <v>83</v>
      </c>
      <c r="AN117" s="60" t="str">
        <f t="shared" si="15"/>
        <v>SI</v>
      </c>
      <c r="AO117" s="30" t="s">
        <v>91</v>
      </c>
      <c r="AP117" s="30" t="s">
        <v>92</v>
      </c>
      <c r="AQ117" s="30">
        <v>3126546761</v>
      </c>
      <c r="AR117" s="30" t="s">
        <v>458</v>
      </c>
      <c r="AS117" s="72" t="s">
        <v>86</v>
      </c>
      <c r="AT117" s="73">
        <v>45595</v>
      </c>
      <c r="AU117" s="72"/>
      <c r="AV117" s="71"/>
      <c r="AW117" s="55"/>
      <c r="AX117" s="34"/>
      <c r="AY117" s="55"/>
      <c r="AZ117" s="10"/>
    </row>
    <row r="118" spans="1:52" ht="23.25" customHeight="1">
      <c r="A118" s="34">
        <v>108</v>
      </c>
      <c r="B118" s="31">
        <v>45586</v>
      </c>
      <c r="C118" s="30" t="s">
        <v>69</v>
      </c>
      <c r="D118" s="30" t="s">
        <v>70</v>
      </c>
      <c r="E118" s="30" t="s">
        <v>339</v>
      </c>
      <c r="F118" s="30" t="s">
        <v>140</v>
      </c>
      <c r="G118" s="32" t="s">
        <v>73</v>
      </c>
      <c r="H118" s="30"/>
      <c r="I118" s="30"/>
      <c r="J118" s="30"/>
      <c r="K118" s="30"/>
      <c r="L118" s="30"/>
      <c r="M118" s="30"/>
      <c r="N118" s="35">
        <v>8892262</v>
      </c>
      <c r="O118" s="35">
        <v>74388339</v>
      </c>
      <c r="P118" s="36" t="s">
        <v>459</v>
      </c>
      <c r="Q118" s="36" t="s">
        <v>446</v>
      </c>
      <c r="R118" s="40" t="s">
        <v>303</v>
      </c>
      <c r="S118" s="40" t="s">
        <v>204</v>
      </c>
      <c r="T118" s="40" t="s">
        <v>77</v>
      </c>
      <c r="U118" s="30" t="s">
        <v>78</v>
      </c>
      <c r="V118" s="40" t="s">
        <v>79</v>
      </c>
      <c r="W118" s="30">
        <v>1049502748</v>
      </c>
      <c r="X118" s="30" t="s">
        <v>80</v>
      </c>
      <c r="Y118" s="30" t="s">
        <v>81</v>
      </c>
      <c r="Z118" s="31">
        <v>44137</v>
      </c>
      <c r="AA118" s="42">
        <f t="shared" si="16"/>
        <v>3.9698630136986299</v>
      </c>
      <c r="AB118" s="42">
        <f t="shared" si="17"/>
        <v>48.3</v>
      </c>
      <c r="AC118" s="42" t="str">
        <f t="shared" si="13"/>
        <v/>
      </c>
      <c r="AD118" s="51" t="s">
        <v>82</v>
      </c>
      <c r="AE118" s="45">
        <v>14.5</v>
      </c>
      <c r="AF118" s="52"/>
      <c r="AG118" s="52"/>
      <c r="AH118" s="52"/>
      <c r="AI118" s="57">
        <v>12</v>
      </c>
      <c r="AJ118" s="57">
        <v>92.5</v>
      </c>
      <c r="AK118" s="61"/>
      <c r="AL118" s="52"/>
      <c r="AM118" s="51" t="s">
        <v>83</v>
      </c>
      <c r="AN118" s="60" t="str">
        <f t="shared" si="15"/>
        <v>SI</v>
      </c>
      <c r="AO118" s="30" t="s">
        <v>84</v>
      </c>
      <c r="AP118" s="30" t="s">
        <v>162</v>
      </c>
      <c r="AQ118" s="30">
        <v>3234516829</v>
      </c>
      <c r="AR118" s="30" t="s">
        <v>460</v>
      </c>
      <c r="AS118" s="72" t="s">
        <v>86</v>
      </c>
      <c r="AT118" s="73">
        <v>45583</v>
      </c>
      <c r="AU118" s="72"/>
      <c r="AV118" s="71"/>
      <c r="AW118" s="55"/>
      <c r="AX118" s="34"/>
      <c r="AY118" s="55"/>
      <c r="AZ118" s="10"/>
    </row>
    <row r="119" spans="1:52" ht="23.25" customHeight="1">
      <c r="A119" s="30">
        <v>109</v>
      </c>
      <c r="B119" s="31">
        <v>45586</v>
      </c>
      <c r="C119" s="30" t="s">
        <v>69</v>
      </c>
      <c r="D119" s="30" t="s">
        <v>70</v>
      </c>
      <c r="E119" s="30" t="s">
        <v>339</v>
      </c>
      <c r="F119" s="30" t="s">
        <v>140</v>
      </c>
      <c r="G119" s="32" t="s">
        <v>73</v>
      </c>
      <c r="H119" s="30"/>
      <c r="I119" s="30"/>
      <c r="J119" s="30"/>
      <c r="K119" s="30"/>
      <c r="L119" s="30"/>
      <c r="M119" s="30"/>
      <c r="N119" s="35">
        <v>884369</v>
      </c>
      <c r="O119" s="35">
        <v>74391131</v>
      </c>
      <c r="P119" s="36" t="s">
        <v>461</v>
      </c>
      <c r="Q119" s="36" t="s">
        <v>150</v>
      </c>
      <c r="R119" s="40" t="s">
        <v>462</v>
      </c>
      <c r="S119" s="40" t="s">
        <v>463</v>
      </c>
      <c r="T119" s="40" t="s">
        <v>77</v>
      </c>
      <c r="U119" s="30" t="s">
        <v>78</v>
      </c>
      <c r="V119" s="40" t="s">
        <v>79</v>
      </c>
      <c r="W119" s="30">
        <v>1049503587</v>
      </c>
      <c r="X119" s="30" t="s">
        <v>80</v>
      </c>
      <c r="Y119" s="30" t="s">
        <v>81</v>
      </c>
      <c r="Z119" s="31">
        <v>44708</v>
      </c>
      <c r="AA119" s="42">
        <f t="shared" si="16"/>
        <v>2.4054794520547946</v>
      </c>
      <c r="AB119" s="42">
        <f t="shared" si="17"/>
        <v>29.266666666666666</v>
      </c>
      <c r="AC119" s="42" t="str">
        <f t="shared" si="13"/>
        <v/>
      </c>
      <c r="AD119" s="51" t="s">
        <v>82</v>
      </c>
      <c r="AE119" s="45">
        <v>14</v>
      </c>
      <c r="AF119" s="52"/>
      <c r="AG119" s="52"/>
      <c r="AH119" s="52"/>
      <c r="AI119" s="52">
        <v>12</v>
      </c>
      <c r="AJ119" s="52">
        <v>82</v>
      </c>
      <c r="AK119" s="61"/>
      <c r="AL119" s="52"/>
      <c r="AM119" s="51" t="s">
        <v>152</v>
      </c>
      <c r="AN119" s="60" t="str">
        <f t="shared" si="15"/>
        <v>NO</v>
      </c>
      <c r="AO119" s="33"/>
      <c r="AP119" s="30" t="s">
        <v>92</v>
      </c>
      <c r="AQ119" s="30">
        <v>3167325961</v>
      </c>
      <c r="AR119" s="30" t="s">
        <v>464</v>
      </c>
      <c r="AS119" s="71"/>
      <c r="AT119" s="71"/>
      <c r="AU119" s="71"/>
      <c r="AV119" s="71"/>
      <c r="AW119" s="55"/>
      <c r="AX119" s="34"/>
      <c r="AY119" s="55"/>
      <c r="AZ119" s="10"/>
    </row>
    <row r="120" spans="1:52" ht="23.25" customHeight="1">
      <c r="A120" s="34">
        <v>110</v>
      </c>
      <c r="B120" s="31">
        <v>45586</v>
      </c>
      <c r="C120" s="30" t="s">
        <v>69</v>
      </c>
      <c r="D120" s="30" t="s">
        <v>70</v>
      </c>
      <c r="E120" s="30" t="s">
        <v>339</v>
      </c>
      <c r="F120" s="30" t="s">
        <v>140</v>
      </c>
      <c r="G120" s="32" t="s">
        <v>73</v>
      </c>
      <c r="H120" s="30"/>
      <c r="I120" s="30"/>
      <c r="J120" s="30"/>
      <c r="K120" s="30"/>
      <c r="L120" s="30"/>
      <c r="M120" s="30"/>
      <c r="N120" s="35">
        <v>88922133</v>
      </c>
      <c r="O120" s="35">
        <v>74389070</v>
      </c>
      <c r="P120" s="37" t="s">
        <v>465</v>
      </c>
      <c r="Q120" s="37" t="s">
        <v>466</v>
      </c>
      <c r="R120" s="40" t="s">
        <v>467</v>
      </c>
      <c r="S120" s="40" t="s">
        <v>468</v>
      </c>
      <c r="T120" s="40" t="s">
        <v>77</v>
      </c>
      <c r="U120" s="30" t="s">
        <v>90</v>
      </c>
      <c r="V120" s="30" t="s">
        <v>469</v>
      </c>
      <c r="W120" s="30">
        <v>10189224</v>
      </c>
      <c r="X120" s="30" t="s">
        <v>470</v>
      </c>
      <c r="Y120" s="30" t="s">
        <v>81</v>
      </c>
      <c r="Z120" s="31">
        <v>43957</v>
      </c>
      <c r="AA120" s="42">
        <f t="shared" si="16"/>
        <v>4.463013698630137</v>
      </c>
      <c r="AB120" s="42">
        <f t="shared" si="17"/>
        <v>54.3</v>
      </c>
      <c r="AC120" s="42" t="str">
        <f t="shared" si="13"/>
        <v/>
      </c>
      <c r="AD120" s="51" t="s">
        <v>82</v>
      </c>
      <c r="AE120" s="45">
        <v>15</v>
      </c>
      <c r="AF120" s="52"/>
      <c r="AG120" s="52"/>
      <c r="AH120" s="52"/>
      <c r="AI120" s="57">
        <v>16.899999999999999</v>
      </c>
      <c r="AJ120" s="57">
        <v>108</v>
      </c>
      <c r="AK120" s="61">
        <f t="shared" si="14"/>
        <v>14.489026063100136</v>
      </c>
      <c r="AL120" s="52"/>
      <c r="AM120" s="51" t="s">
        <v>117</v>
      </c>
      <c r="AN120" s="60" t="str">
        <f t="shared" si="15"/>
        <v>NO</v>
      </c>
      <c r="AO120" s="33"/>
      <c r="AP120" s="30"/>
      <c r="AQ120" s="30">
        <v>3229445405</v>
      </c>
      <c r="AR120" s="30" t="s">
        <v>471</v>
      </c>
      <c r="AS120" s="71"/>
      <c r="AT120" s="71"/>
      <c r="AU120" s="71"/>
      <c r="AV120" s="71"/>
      <c r="AW120" s="55"/>
      <c r="AX120" s="34"/>
      <c r="AY120" s="55"/>
      <c r="AZ120" s="10"/>
    </row>
    <row r="121" spans="1:52" ht="23.25" customHeight="1">
      <c r="A121" s="30">
        <v>111</v>
      </c>
      <c r="B121" s="31">
        <v>45586</v>
      </c>
      <c r="C121" s="30" t="s">
        <v>69</v>
      </c>
      <c r="D121" s="30" t="s">
        <v>70</v>
      </c>
      <c r="E121" s="30" t="s">
        <v>339</v>
      </c>
      <c r="F121" s="30" t="s">
        <v>140</v>
      </c>
      <c r="G121" s="32" t="s">
        <v>73</v>
      </c>
      <c r="H121" s="30"/>
      <c r="I121" s="30"/>
      <c r="J121" s="30"/>
      <c r="K121" s="30"/>
      <c r="L121" s="30"/>
      <c r="M121" s="30"/>
      <c r="N121" s="35">
        <v>889314</v>
      </c>
      <c r="O121" s="35">
        <v>74392716</v>
      </c>
      <c r="P121" s="36" t="s">
        <v>472</v>
      </c>
      <c r="Q121" s="36" t="s">
        <v>473</v>
      </c>
      <c r="R121" s="40" t="s">
        <v>474</v>
      </c>
      <c r="S121" s="40" t="s">
        <v>475</v>
      </c>
      <c r="T121" s="40" t="s">
        <v>77</v>
      </c>
      <c r="U121" s="30" t="s">
        <v>90</v>
      </c>
      <c r="V121" s="40" t="s">
        <v>79</v>
      </c>
      <c r="W121" s="30">
        <v>1051748797</v>
      </c>
      <c r="X121" s="30" t="s">
        <v>80</v>
      </c>
      <c r="Y121" s="30" t="s">
        <v>81</v>
      </c>
      <c r="Z121" s="31">
        <v>45202</v>
      </c>
      <c r="AA121" s="42">
        <f t="shared" si="16"/>
        <v>1.0520547945205478</v>
      </c>
      <c r="AB121" s="42">
        <f t="shared" si="17"/>
        <v>12.8</v>
      </c>
      <c r="AC121" s="42" t="str">
        <f t="shared" si="13"/>
        <v/>
      </c>
      <c r="AD121" s="51" t="s">
        <v>82</v>
      </c>
      <c r="AE121" s="45">
        <v>14</v>
      </c>
      <c r="AF121" s="52"/>
      <c r="AG121" s="52"/>
      <c r="AH121" s="52"/>
      <c r="AI121" s="52">
        <v>8.9</v>
      </c>
      <c r="AJ121" s="52">
        <v>79</v>
      </c>
      <c r="AK121" s="61"/>
      <c r="AL121" s="52"/>
      <c r="AM121" s="60" t="s">
        <v>83</v>
      </c>
      <c r="AN121" s="60" t="str">
        <f t="shared" si="15"/>
        <v>SI</v>
      </c>
      <c r="AO121" s="30" t="s">
        <v>91</v>
      </c>
      <c r="AP121" s="30" t="s">
        <v>92</v>
      </c>
      <c r="AQ121" s="30">
        <v>3205062818</v>
      </c>
      <c r="AR121" s="30" t="s">
        <v>476</v>
      </c>
      <c r="AS121" s="72" t="s">
        <v>86</v>
      </c>
      <c r="AT121" s="73">
        <v>45595</v>
      </c>
      <c r="AU121" s="72"/>
      <c r="AV121" s="71"/>
      <c r="AW121" s="55"/>
      <c r="AX121" s="34"/>
      <c r="AY121" s="55"/>
      <c r="AZ121" s="10"/>
    </row>
    <row r="122" spans="1:52" ht="23.25" customHeight="1">
      <c r="A122" s="34">
        <v>112</v>
      </c>
      <c r="B122" s="31">
        <v>45586</v>
      </c>
      <c r="C122" s="30" t="s">
        <v>69</v>
      </c>
      <c r="D122" s="30" t="s">
        <v>70</v>
      </c>
      <c r="E122" s="30" t="s">
        <v>339</v>
      </c>
      <c r="F122" s="30" t="s">
        <v>140</v>
      </c>
      <c r="G122" s="32" t="s">
        <v>73</v>
      </c>
      <c r="H122" s="30"/>
      <c r="I122" s="30"/>
      <c r="J122" s="30"/>
      <c r="K122" s="30"/>
      <c r="L122" s="30"/>
      <c r="M122" s="30"/>
      <c r="N122" s="35">
        <v>8892587</v>
      </c>
      <c r="O122" s="35">
        <v>74393963</v>
      </c>
      <c r="P122" s="36" t="s">
        <v>477</v>
      </c>
      <c r="Q122" s="36"/>
      <c r="R122" s="40" t="s">
        <v>125</v>
      </c>
      <c r="S122" s="40" t="s">
        <v>327</v>
      </c>
      <c r="T122" s="40" t="s">
        <v>77</v>
      </c>
      <c r="U122" s="30" t="s">
        <v>90</v>
      </c>
      <c r="V122" s="40" t="s">
        <v>79</v>
      </c>
      <c r="W122" s="30">
        <v>1049503191</v>
      </c>
      <c r="X122" s="30" t="s">
        <v>80</v>
      </c>
      <c r="Y122" s="30" t="s">
        <v>81</v>
      </c>
      <c r="Z122" s="31">
        <v>44295</v>
      </c>
      <c r="AA122" s="42">
        <f t="shared" si="16"/>
        <v>3.536986301369863</v>
      </c>
      <c r="AB122" s="42">
        <f t="shared" si="17"/>
        <v>43.033333333333331</v>
      </c>
      <c r="AC122" s="42" t="str">
        <f t="shared" si="13"/>
        <v/>
      </c>
      <c r="AD122" s="51" t="s">
        <v>82</v>
      </c>
      <c r="AE122" s="45">
        <v>15</v>
      </c>
      <c r="AF122" s="52"/>
      <c r="AG122" s="52"/>
      <c r="AH122" s="52"/>
      <c r="AI122" s="57">
        <v>15.5</v>
      </c>
      <c r="AJ122" s="57">
        <v>104</v>
      </c>
      <c r="AK122" s="61"/>
      <c r="AL122" s="52"/>
      <c r="AM122" s="51" t="s">
        <v>117</v>
      </c>
      <c r="AN122" s="60" t="str">
        <f t="shared" si="15"/>
        <v>NO</v>
      </c>
      <c r="AO122" s="33"/>
      <c r="AP122" s="30"/>
      <c r="AQ122" s="30">
        <v>3215406762</v>
      </c>
      <c r="AR122" s="30" t="s">
        <v>478</v>
      </c>
      <c r="AS122" s="71"/>
      <c r="AT122" s="71"/>
      <c r="AU122" s="71"/>
      <c r="AV122" s="71"/>
      <c r="AW122" s="55"/>
      <c r="AX122" s="34"/>
      <c r="AY122" s="55"/>
      <c r="AZ122" s="10"/>
    </row>
    <row r="123" spans="1:52" ht="23.25" customHeight="1">
      <c r="A123" s="34">
        <v>113</v>
      </c>
      <c r="B123" s="31">
        <v>45586</v>
      </c>
      <c r="C123" s="30" t="s">
        <v>69</v>
      </c>
      <c r="D123" s="30" t="s">
        <v>70</v>
      </c>
      <c r="E123" s="30" t="s">
        <v>339</v>
      </c>
      <c r="F123" s="30" t="s">
        <v>140</v>
      </c>
      <c r="G123" s="32" t="s">
        <v>73</v>
      </c>
      <c r="H123" s="30"/>
      <c r="I123" s="30"/>
      <c r="J123" s="30"/>
      <c r="K123" s="30"/>
      <c r="L123" s="30"/>
      <c r="M123" s="30"/>
      <c r="N123" s="35">
        <v>7322537</v>
      </c>
      <c r="O123" s="38">
        <v>82524893</v>
      </c>
      <c r="P123" s="36" t="s">
        <v>479</v>
      </c>
      <c r="Q123" s="36"/>
      <c r="R123" s="40" t="s">
        <v>76</v>
      </c>
      <c r="S123" s="40" t="s">
        <v>426</v>
      </c>
      <c r="T123" s="40" t="s">
        <v>77</v>
      </c>
      <c r="U123" s="30" t="s">
        <v>90</v>
      </c>
      <c r="V123" s="40" t="s">
        <v>79</v>
      </c>
      <c r="W123" s="30">
        <v>1104019695</v>
      </c>
      <c r="X123" s="30" t="s">
        <v>80</v>
      </c>
      <c r="Y123" s="30" t="s">
        <v>81</v>
      </c>
      <c r="Z123" s="31">
        <v>45160</v>
      </c>
      <c r="AA123" s="42">
        <f t="shared" si="16"/>
        <v>1.167123287671233</v>
      </c>
      <c r="AB123" s="42">
        <f t="shared" si="17"/>
        <v>14.2</v>
      </c>
      <c r="AC123" s="42" t="str">
        <f t="shared" si="13"/>
        <v/>
      </c>
      <c r="AD123" s="51" t="s">
        <v>82</v>
      </c>
      <c r="AE123" s="45">
        <v>13</v>
      </c>
      <c r="AF123" s="52"/>
      <c r="AG123" s="52"/>
      <c r="AH123" s="52"/>
      <c r="AI123" s="52">
        <v>8.5</v>
      </c>
      <c r="AJ123" s="52">
        <v>70</v>
      </c>
      <c r="AK123" s="61"/>
      <c r="AL123" s="52"/>
      <c r="AM123" s="51" t="s">
        <v>117</v>
      </c>
      <c r="AN123" s="60" t="str">
        <f t="shared" si="15"/>
        <v>NO</v>
      </c>
      <c r="AO123" s="33"/>
      <c r="AP123" s="30" t="s">
        <v>92</v>
      </c>
      <c r="AQ123" s="30">
        <v>3142974564</v>
      </c>
      <c r="AR123" s="30" t="s">
        <v>480</v>
      </c>
      <c r="AS123" s="71"/>
      <c r="AT123" s="71"/>
      <c r="AU123" s="71"/>
      <c r="AV123" s="71"/>
      <c r="AW123" s="55"/>
      <c r="AX123" s="34"/>
      <c r="AY123" s="55"/>
      <c r="AZ123" s="10"/>
    </row>
    <row r="124" spans="1:52" ht="23.25" customHeight="1">
      <c r="A124" s="30">
        <v>114</v>
      </c>
      <c r="B124" s="31">
        <v>45586</v>
      </c>
      <c r="C124" s="30" t="s">
        <v>69</v>
      </c>
      <c r="D124" s="30" t="s">
        <v>70</v>
      </c>
      <c r="E124" s="30" t="s">
        <v>413</v>
      </c>
      <c r="F124" s="30" t="s">
        <v>413</v>
      </c>
      <c r="G124" s="32" t="s">
        <v>73</v>
      </c>
      <c r="H124" s="33"/>
      <c r="I124" s="33"/>
      <c r="J124" s="33"/>
      <c r="K124" s="33"/>
      <c r="L124" s="33"/>
      <c r="M124" s="33"/>
      <c r="N124" s="35">
        <v>7322542</v>
      </c>
      <c r="O124" s="38">
        <v>82612632</v>
      </c>
      <c r="P124" s="77" t="s">
        <v>481</v>
      </c>
      <c r="Q124" s="77"/>
      <c r="R124" s="78" t="s">
        <v>482</v>
      </c>
      <c r="S124" s="78" t="s">
        <v>447</v>
      </c>
      <c r="T124" s="78" t="s">
        <v>77</v>
      </c>
      <c r="U124" s="78" t="s">
        <v>78</v>
      </c>
      <c r="V124" s="40" t="s">
        <v>79</v>
      </c>
      <c r="W124" s="30">
        <v>1049502785</v>
      </c>
      <c r="X124" s="30" t="s">
        <v>80</v>
      </c>
      <c r="Y124" s="30" t="s">
        <v>81</v>
      </c>
      <c r="Z124" s="31">
        <v>44000</v>
      </c>
      <c r="AA124" s="42">
        <f t="shared" si="16"/>
        <v>4.3452054794520549</v>
      </c>
      <c r="AB124" s="42">
        <f t="shared" si="17"/>
        <v>52.866666666666667</v>
      </c>
      <c r="AC124" s="42" t="str">
        <f t="shared" si="13"/>
        <v/>
      </c>
      <c r="AD124" s="51" t="s">
        <v>82</v>
      </c>
      <c r="AE124" s="45">
        <v>16</v>
      </c>
      <c r="AF124" s="52"/>
      <c r="AG124" s="52"/>
      <c r="AH124" s="52"/>
      <c r="AI124" s="52">
        <v>16.3</v>
      </c>
      <c r="AJ124" s="52">
        <v>106.5</v>
      </c>
      <c r="AK124" s="61"/>
      <c r="AL124" s="52"/>
      <c r="AM124" s="51" t="s">
        <v>117</v>
      </c>
      <c r="AN124" s="60" t="str">
        <f t="shared" si="15"/>
        <v>NO</v>
      </c>
      <c r="AO124" s="30"/>
      <c r="AP124" s="30"/>
      <c r="AQ124" s="30">
        <v>3113061139</v>
      </c>
      <c r="AR124" s="30" t="s">
        <v>483</v>
      </c>
      <c r="AS124" s="72"/>
      <c r="AT124" s="72"/>
      <c r="AU124" s="72"/>
      <c r="AV124" s="72"/>
      <c r="AW124" s="52"/>
      <c r="AX124" s="34"/>
      <c r="AY124" s="52"/>
      <c r="AZ124" s="34"/>
    </row>
    <row r="125" spans="1:52" ht="23.25" customHeight="1">
      <c r="A125" s="34">
        <v>115</v>
      </c>
      <c r="B125" s="31">
        <v>45586</v>
      </c>
      <c r="C125" s="30" t="s">
        <v>69</v>
      </c>
      <c r="D125" s="30" t="s">
        <v>70</v>
      </c>
      <c r="E125" s="30" t="s">
        <v>154</v>
      </c>
      <c r="F125" s="30" t="s">
        <v>154</v>
      </c>
      <c r="G125" s="32" t="s">
        <v>73</v>
      </c>
      <c r="H125" s="30"/>
      <c r="I125" s="30"/>
      <c r="J125" s="30"/>
      <c r="K125" s="30"/>
      <c r="L125" s="30"/>
      <c r="M125" s="30"/>
      <c r="N125" s="35">
        <v>7322546</v>
      </c>
      <c r="O125" s="38">
        <v>82612638</v>
      </c>
      <c r="P125" s="36" t="s">
        <v>484</v>
      </c>
      <c r="Q125" s="36" t="s">
        <v>150</v>
      </c>
      <c r="R125" s="40" t="s">
        <v>351</v>
      </c>
      <c r="S125" s="40" t="s">
        <v>250</v>
      </c>
      <c r="T125" s="40" t="s">
        <v>77</v>
      </c>
      <c r="U125" s="30" t="s">
        <v>78</v>
      </c>
      <c r="V125" s="40" t="s">
        <v>79</v>
      </c>
      <c r="W125" s="30">
        <v>1051748706</v>
      </c>
      <c r="X125" s="30" t="s">
        <v>80</v>
      </c>
      <c r="Y125" s="30" t="s">
        <v>81</v>
      </c>
      <c r="Z125" s="31">
        <v>44915</v>
      </c>
      <c r="AA125" s="42">
        <f t="shared" si="16"/>
        <v>1.8383561643835618</v>
      </c>
      <c r="AB125" s="42">
        <f t="shared" si="17"/>
        <v>22.366666666666667</v>
      </c>
      <c r="AC125" s="42" t="str">
        <f t="shared" si="13"/>
        <v/>
      </c>
      <c r="AD125" s="51" t="s">
        <v>82</v>
      </c>
      <c r="AE125" s="45">
        <v>14</v>
      </c>
      <c r="AF125" s="52"/>
      <c r="AG125" s="52"/>
      <c r="AH125" s="52"/>
      <c r="AI125" s="57">
        <v>10.8</v>
      </c>
      <c r="AJ125" s="57">
        <v>79</v>
      </c>
      <c r="AK125" s="61"/>
      <c r="AL125" s="52"/>
      <c r="AM125" s="51" t="s">
        <v>117</v>
      </c>
      <c r="AN125" s="60" t="str">
        <f t="shared" si="15"/>
        <v>NO</v>
      </c>
      <c r="AO125" s="33"/>
      <c r="AP125" s="30"/>
      <c r="AQ125" s="30">
        <v>3128233398</v>
      </c>
      <c r="AR125" s="30" t="s">
        <v>485</v>
      </c>
      <c r="AS125" s="71"/>
      <c r="AT125" s="71"/>
      <c r="AU125" s="71"/>
      <c r="AV125" s="71"/>
      <c r="AW125" s="55"/>
      <c r="AX125" s="34"/>
      <c r="AY125" s="55"/>
      <c r="AZ125" s="10"/>
    </row>
    <row r="126" spans="1:52" ht="23.25" customHeight="1">
      <c r="A126" s="30">
        <v>116</v>
      </c>
      <c r="B126" s="31">
        <v>45586</v>
      </c>
      <c r="C126" s="30" t="s">
        <v>69</v>
      </c>
      <c r="D126" s="30" t="s">
        <v>70</v>
      </c>
      <c r="E126" s="30" t="s">
        <v>486</v>
      </c>
      <c r="F126" s="30" t="s">
        <v>486</v>
      </c>
      <c r="G126" s="32" t="s">
        <v>73</v>
      </c>
      <c r="H126" s="30"/>
      <c r="I126" s="30"/>
      <c r="J126" s="30"/>
      <c r="K126" s="30"/>
      <c r="L126" s="30"/>
      <c r="M126" s="30"/>
      <c r="N126" s="35">
        <v>7322549</v>
      </c>
      <c r="O126" s="38">
        <v>82612642</v>
      </c>
      <c r="P126" s="36" t="s">
        <v>487</v>
      </c>
      <c r="Q126" s="36" t="s">
        <v>95</v>
      </c>
      <c r="R126" s="40" t="s">
        <v>474</v>
      </c>
      <c r="S126" s="40" t="s">
        <v>365</v>
      </c>
      <c r="T126" s="40" t="s">
        <v>99</v>
      </c>
      <c r="U126" s="30" t="s">
        <v>90</v>
      </c>
      <c r="V126" s="40" t="s">
        <v>100</v>
      </c>
      <c r="W126" s="30">
        <v>1051734804</v>
      </c>
      <c r="X126" s="30" t="s">
        <v>80</v>
      </c>
      <c r="Y126" s="30" t="s">
        <v>81</v>
      </c>
      <c r="Z126" s="31">
        <v>37925</v>
      </c>
      <c r="AA126" s="42">
        <f t="shared" si="16"/>
        <v>20.989041095890411</v>
      </c>
      <c r="AB126" s="42">
        <f t="shared" si="17"/>
        <v>255.36666666666667</v>
      </c>
      <c r="AC126" s="42" t="str">
        <f t="shared" si="13"/>
        <v/>
      </c>
      <c r="AD126" s="53"/>
      <c r="AE126" s="54"/>
      <c r="AF126" s="55"/>
      <c r="AG126" s="55"/>
      <c r="AH126" s="52"/>
      <c r="AI126" s="52">
        <v>42</v>
      </c>
      <c r="AJ126" s="52">
        <v>151</v>
      </c>
      <c r="AK126" s="61">
        <f t="shared" si="14"/>
        <v>18.420244726108503</v>
      </c>
      <c r="AL126" s="52">
        <v>10</v>
      </c>
      <c r="AM126" s="51" t="s">
        <v>101</v>
      </c>
      <c r="AN126" s="60" t="str">
        <f t="shared" si="15"/>
        <v>SI</v>
      </c>
      <c r="AO126" s="30" t="s">
        <v>84</v>
      </c>
      <c r="AP126" s="30" t="s">
        <v>162</v>
      </c>
      <c r="AQ126" s="30">
        <v>3135203216</v>
      </c>
      <c r="AR126" s="30" t="s">
        <v>488</v>
      </c>
      <c r="AS126" s="72" t="s">
        <v>86</v>
      </c>
      <c r="AT126" s="73">
        <v>45583</v>
      </c>
      <c r="AU126" s="72"/>
      <c r="AV126" s="71"/>
      <c r="AW126" s="55"/>
      <c r="AX126" s="34"/>
      <c r="AY126" s="55"/>
      <c r="AZ126" s="10"/>
    </row>
    <row r="127" spans="1:52" ht="23.25" customHeight="1">
      <c r="A127" s="34">
        <v>117</v>
      </c>
      <c r="B127" s="31">
        <v>45586</v>
      </c>
      <c r="C127" s="30" t="s">
        <v>69</v>
      </c>
      <c r="D127" s="30" t="s">
        <v>70</v>
      </c>
      <c r="E127" s="30" t="s">
        <v>486</v>
      </c>
      <c r="F127" s="30" t="s">
        <v>486</v>
      </c>
      <c r="G127" s="32" t="s">
        <v>73</v>
      </c>
      <c r="H127" s="30"/>
      <c r="I127" s="30"/>
      <c r="J127" s="30"/>
      <c r="K127" s="30"/>
      <c r="L127" s="30"/>
      <c r="M127" s="30"/>
      <c r="N127" s="35">
        <v>7322553</v>
      </c>
      <c r="O127" s="38">
        <v>82612645</v>
      </c>
      <c r="P127" s="36" t="s">
        <v>489</v>
      </c>
      <c r="Q127" s="36"/>
      <c r="R127" s="40" t="s">
        <v>389</v>
      </c>
      <c r="S127" s="40" t="s">
        <v>351</v>
      </c>
      <c r="T127" s="40" t="s">
        <v>99</v>
      </c>
      <c r="U127" s="30" t="s">
        <v>90</v>
      </c>
      <c r="V127" s="40" t="s">
        <v>100</v>
      </c>
      <c r="W127" s="30">
        <v>1051735209</v>
      </c>
      <c r="X127" s="30" t="s">
        <v>80</v>
      </c>
      <c r="Y127" s="30" t="s">
        <v>81</v>
      </c>
      <c r="Z127" s="31">
        <v>37948</v>
      </c>
      <c r="AA127" s="42">
        <f t="shared" si="16"/>
        <v>20.926027397260274</v>
      </c>
      <c r="AB127" s="42">
        <f t="shared" si="17"/>
        <v>254.6</v>
      </c>
      <c r="AC127" s="42" t="str">
        <f t="shared" si="13"/>
        <v/>
      </c>
      <c r="AD127" s="53"/>
      <c r="AE127" s="54"/>
      <c r="AF127" s="55"/>
      <c r="AG127" s="55"/>
      <c r="AH127" s="52"/>
      <c r="AI127" s="52">
        <v>50.6</v>
      </c>
      <c r="AJ127" s="52">
        <v>154</v>
      </c>
      <c r="AK127" s="61">
        <f t="shared" si="14"/>
        <v>21.335807050092765</v>
      </c>
      <c r="AL127" s="52">
        <v>22</v>
      </c>
      <c r="AM127" s="51" t="s">
        <v>101</v>
      </c>
      <c r="AN127" s="60" t="str">
        <f t="shared" si="15"/>
        <v>SI</v>
      </c>
      <c r="AO127" s="30" t="s">
        <v>84</v>
      </c>
      <c r="AP127" s="30" t="s">
        <v>162</v>
      </c>
      <c r="AQ127" s="30">
        <v>3207539668</v>
      </c>
      <c r="AR127" s="30" t="s">
        <v>490</v>
      </c>
      <c r="AS127" s="72" t="s">
        <v>86</v>
      </c>
      <c r="AT127" s="73">
        <v>45583</v>
      </c>
      <c r="AU127" s="72"/>
      <c r="AV127" s="71"/>
      <c r="AW127" s="55"/>
      <c r="AX127" s="34"/>
      <c r="AY127" s="55"/>
      <c r="AZ127" s="10"/>
    </row>
    <row r="128" spans="1:52" ht="23.25" customHeight="1">
      <c r="A128" s="34">
        <v>118</v>
      </c>
      <c r="B128" s="31">
        <v>45586</v>
      </c>
      <c r="C128" s="30" t="s">
        <v>69</v>
      </c>
      <c r="D128" s="30" t="s">
        <v>70</v>
      </c>
      <c r="E128" s="30" t="s">
        <v>491</v>
      </c>
      <c r="F128" s="30" t="s">
        <v>491</v>
      </c>
      <c r="G128" s="32" t="s">
        <v>73</v>
      </c>
      <c r="H128" s="30"/>
      <c r="I128" s="30"/>
      <c r="J128" s="30"/>
      <c r="K128" s="30"/>
      <c r="L128" s="30"/>
      <c r="M128" s="30"/>
      <c r="N128" s="35">
        <v>7322559</v>
      </c>
      <c r="O128" s="38">
        <v>82612652</v>
      </c>
      <c r="P128" s="36" t="s">
        <v>492</v>
      </c>
      <c r="Q128" s="36"/>
      <c r="R128" s="40" t="s">
        <v>98</v>
      </c>
      <c r="S128" s="40" t="s">
        <v>125</v>
      </c>
      <c r="T128" s="40" t="s">
        <v>99</v>
      </c>
      <c r="U128" s="30" t="s">
        <v>90</v>
      </c>
      <c r="V128" s="40" t="s">
        <v>100</v>
      </c>
      <c r="W128" s="30">
        <v>1051734822</v>
      </c>
      <c r="X128" s="30" t="s">
        <v>80</v>
      </c>
      <c r="Y128" s="30" t="s">
        <v>81</v>
      </c>
      <c r="Z128" s="31">
        <v>37883</v>
      </c>
      <c r="AA128" s="42">
        <f t="shared" si="16"/>
        <v>21.104109589041094</v>
      </c>
      <c r="AB128" s="42">
        <f t="shared" si="17"/>
        <v>256.76666666666665</v>
      </c>
      <c r="AC128" s="42" t="str">
        <f t="shared" si="13"/>
        <v/>
      </c>
      <c r="AD128" s="53"/>
      <c r="AE128" s="54"/>
      <c r="AF128" s="55"/>
      <c r="AG128" s="55"/>
      <c r="AH128" s="52"/>
      <c r="AI128" s="52">
        <v>42</v>
      </c>
      <c r="AJ128" s="52">
        <v>151</v>
      </c>
      <c r="AK128" s="61">
        <f t="shared" si="14"/>
        <v>18.420244726108503</v>
      </c>
      <c r="AL128" s="52">
        <v>18</v>
      </c>
      <c r="AM128" s="51" t="s">
        <v>101</v>
      </c>
      <c r="AN128" s="60" t="str">
        <f t="shared" si="15"/>
        <v>SI</v>
      </c>
      <c r="AO128" s="30" t="s">
        <v>84</v>
      </c>
      <c r="AP128" s="30" t="s">
        <v>162</v>
      </c>
      <c r="AQ128" s="30">
        <v>3212336219</v>
      </c>
      <c r="AR128" s="30" t="s">
        <v>493</v>
      </c>
      <c r="AS128" s="72" t="s">
        <v>86</v>
      </c>
      <c r="AT128" s="73">
        <v>45583</v>
      </c>
      <c r="AU128" s="72"/>
      <c r="AV128" s="71"/>
      <c r="AW128" s="55"/>
      <c r="AX128" s="34"/>
      <c r="AY128" s="55"/>
      <c r="AZ128" s="10"/>
    </row>
    <row r="129" spans="1:52" ht="23.25" customHeight="1">
      <c r="A129" s="30">
        <v>119</v>
      </c>
      <c r="B129" s="31">
        <v>45586</v>
      </c>
      <c r="C129" s="30" t="s">
        <v>69</v>
      </c>
      <c r="D129" s="30" t="s">
        <v>70</v>
      </c>
      <c r="E129" s="30" t="s">
        <v>494</v>
      </c>
      <c r="F129" s="30" t="s">
        <v>494</v>
      </c>
      <c r="G129" s="32" t="s">
        <v>73</v>
      </c>
      <c r="H129" s="30"/>
      <c r="I129" s="30"/>
      <c r="J129" s="30"/>
      <c r="K129" s="30"/>
      <c r="L129" s="30"/>
      <c r="M129" s="30"/>
      <c r="N129" s="35">
        <v>7322563</v>
      </c>
      <c r="O129" s="38">
        <v>82612656</v>
      </c>
      <c r="P129" s="36" t="s">
        <v>312</v>
      </c>
      <c r="Q129" s="36" t="s">
        <v>132</v>
      </c>
      <c r="R129" s="40" t="s">
        <v>457</v>
      </c>
      <c r="S129" s="40" t="s">
        <v>369</v>
      </c>
      <c r="T129" s="40" t="s">
        <v>77</v>
      </c>
      <c r="U129" s="30" t="s">
        <v>78</v>
      </c>
      <c r="V129" s="40" t="s">
        <v>79</v>
      </c>
      <c r="W129" s="30">
        <v>1051749048</v>
      </c>
      <c r="X129" s="30" t="s">
        <v>80</v>
      </c>
      <c r="Y129" s="30" t="s">
        <v>81</v>
      </c>
      <c r="Z129" s="31">
        <v>45272</v>
      </c>
      <c r="AA129" s="42">
        <f t="shared" si="16"/>
        <v>0.86027397260273974</v>
      </c>
      <c r="AB129" s="42">
        <f t="shared" si="17"/>
        <v>10.466666666666667</v>
      </c>
      <c r="AC129" s="42" t="str">
        <f t="shared" si="13"/>
        <v/>
      </c>
      <c r="AD129" s="51" t="s">
        <v>82</v>
      </c>
      <c r="AE129" s="45">
        <v>16</v>
      </c>
      <c r="AF129" s="52"/>
      <c r="AG129" s="52"/>
      <c r="AH129" s="52"/>
      <c r="AI129" s="57">
        <v>9.1</v>
      </c>
      <c r="AJ129" s="57">
        <v>71</v>
      </c>
      <c r="AK129" s="62"/>
      <c r="AL129" s="55"/>
      <c r="AM129" s="51" t="s">
        <v>117</v>
      </c>
      <c r="AN129" s="60" t="str">
        <f t="shared" si="15"/>
        <v>NO</v>
      </c>
      <c r="AO129" s="33"/>
      <c r="AP129" s="30"/>
      <c r="AQ129" s="30">
        <v>3204140240</v>
      </c>
      <c r="AR129" s="30" t="s">
        <v>495</v>
      </c>
      <c r="AS129" s="71"/>
      <c r="AT129" s="71"/>
      <c r="AU129" s="71"/>
      <c r="AV129" s="71"/>
      <c r="AW129" s="55"/>
      <c r="AX129" s="34"/>
      <c r="AY129" s="55"/>
      <c r="AZ129" s="10"/>
    </row>
    <row r="130" spans="1:52" ht="23.25" customHeight="1">
      <c r="A130" s="34">
        <v>120</v>
      </c>
      <c r="B130" s="31">
        <v>45586</v>
      </c>
      <c r="C130" s="30" t="s">
        <v>69</v>
      </c>
      <c r="D130" s="30" t="s">
        <v>70</v>
      </c>
      <c r="E130" s="30" t="s">
        <v>486</v>
      </c>
      <c r="F130" s="30" t="s">
        <v>486</v>
      </c>
      <c r="G130" s="32" t="s">
        <v>73</v>
      </c>
      <c r="H130" s="30"/>
      <c r="I130" s="30"/>
      <c r="J130" s="30"/>
      <c r="K130" s="30"/>
      <c r="L130" s="30"/>
      <c r="M130" s="30"/>
      <c r="N130" s="35">
        <v>7322568</v>
      </c>
      <c r="O130" s="38">
        <v>82612668</v>
      </c>
      <c r="P130" s="36" t="s">
        <v>496</v>
      </c>
      <c r="Q130" s="36" t="s">
        <v>385</v>
      </c>
      <c r="R130" s="40" t="s">
        <v>303</v>
      </c>
      <c r="S130" s="40" t="s">
        <v>497</v>
      </c>
      <c r="T130" s="40" t="s">
        <v>99</v>
      </c>
      <c r="U130" s="30" t="s">
        <v>90</v>
      </c>
      <c r="V130" s="40" t="s">
        <v>100</v>
      </c>
      <c r="W130" s="30">
        <v>1051748060</v>
      </c>
      <c r="X130" s="30" t="s">
        <v>80</v>
      </c>
      <c r="Y130" s="30" t="s">
        <v>81</v>
      </c>
      <c r="Z130" s="31">
        <v>37941</v>
      </c>
      <c r="AA130" s="42">
        <f t="shared" si="16"/>
        <v>20.945205479452056</v>
      </c>
      <c r="AB130" s="42">
        <f t="shared" si="17"/>
        <v>254.83333333333334</v>
      </c>
      <c r="AC130" s="42" t="str">
        <f t="shared" si="13"/>
        <v/>
      </c>
      <c r="AD130" s="53"/>
      <c r="AE130" s="54"/>
      <c r="AF130" s="55"/>
      <c r="AG130" s="55"/>
      <c r="AH130" s="52"/>
      <c r="AI130" s="52">
        <v>61.3</v>
      </c>
      <c r="AJ130" s="52">
        <v>157</v>
      </c>
      <c r="AK130" s="61">
        <f t="shared" si="14"/>
        <v>24.869163049210918</v>
      </c>
      <c r="AL130" s="52">
        <v>38</v>
      </c>
      <c r="AM130" s="51" t="s">
        <v>101</v>
      </c>
      <c r="AN130" s="60" t="str">
        <f t="shared" si="15"/>
        <v>SI</v>
      </c>
      <c r="AO130" s="30" t="s">
        <v>84</v>
      </c>
      <c r="AP130" s="30" t="s">
        <v>162</v>
      </c>
      <c r="AQ130" s="30">
        <v>3217435285</v>
      </c>
      <c r="AR130" s="30" t="s">
        <v>498</v>
      </c>
      <c r="AS130" s="72" t="s">
        <v>86</v>
      </c>
      <c r="AT130" s="73">
        <v>45583</v>
      </c>
      <c r="AU130" s="72"/>
      <c r="AV130" s="71"/>
      <c r="AW130" s="55"/>
      <c r="AX130" s="34"/>
      <c r="AY130" s="55"/>
      <c r="AZ130" s="10"/>
    </row>
    <row r="131" spans="1:52" ht="23.25" customHeight="1">
      <c r="A131" s="30">
        <v>121</v>
      </c>
      <c r="B131" s="31">
        <v>45585</v>
      </c>
      <c r="C131" s="30" t="s">
        <v>69</v>
      </c>
      <c r="D131" s="30" t="s">
        <v>70</v>
      </c>
      <c r="E131" s="30" t="s">
        <v>499</v>
      </c>
      <c r="F131" s="30" t="s">
        <v>499</v>
      </c>
      <c r="G131" s="32" t="s">
        <v>73</v>
      </c>
      <c r="H131" s="30"/>
      <c r="I131" s="30"/>
      <c r="J131" s="30"/>
      <c r="K131" s="30"/>
      <c r="L131" s="30"/>
      <c r="M131" s="30"/>
      <c r="N131" s="35">
        <v>7322572</v>
      </c>
      <c r="O131" s="38">
        <v>82612675</v>
      </c>
      <c r="P131" s="36" t="s">
        <v>500</v>
      </c>
      <c r="Q131" s="36"/>
      <c r="R131" s="30" t="s">
        <v>501</v>
      </c>
      <c r="S131" s="30" t="s">
        <v>502</v>
      </c>
      <c r="T131" s="30" t="s">
        <v>77</v>
      </c>
      <c r="U131" s="30" t="s">
        <v>78</v>
      </c>
      <c r="V131" s="40" t="s">
        <v>79</v>
      </c>
      <c r="W131" s="30">
        <v>1051748604</v>
      </c>
      <c r="X131" s="30" t="s">
        <v>80</v>
      </c>
      <c r="Y131" s="30" t="s">
        <v>81</v>
      </c>
      <c r="Z131" s="31">
        <v>44798</v>
      </c>
      <c r="AA131" s="42">
        <f t="shared" si="16"/>
        <v>2.1561643835616437</v>
      </c>
      <c r="AB131" s="42">
        <f t="shared" si="17"/>
        <v>26.233333333333334</v>
      </c>
      <c r="AC131" s="42" t="str">
        <f t="shared" si="13"/>
        <v/>
      </c>
      <c r="AD131" s="51" t="s">
        <v>82</v>
      </c>
      <c r="AE131" s="45">
        <v>14.5</v>
      </c>
      <c r="AF131" s="52"/>
      <c r="AG131" s="52"/>
      <c r="AH131" s="87"/>
      <c r="AI131" s="52">
        <v>10.1</v>
      </c>
      <c r="AJ131" s="52">
        <v>77.8</v>
      </c>
      <c r="AK131" s="61"/>
      <c r="AL131" s="52"/>
      <c r="AM131" s="51" t="s">
        <v>117</v>
      </c>
      <c r="AN131" s="60"/>
      <c r="AO131" s="33"/>
      <c r="AP131" s="30" t="s">
        <v>92</v>
      </c>
      <c r="AQ131" s="30">
        <v>3126863581</v>
      </c>
      <c r="AR131" s="30" t="s">
        <v>503</v>
      </c>
      <c r="AS131" s="71"/>
      <c r="AT131" s="71"/>
      <c r="AU131" s="71"/>
      <c r="AV131" s="71"/>
      <c r="AW131" s="55"/>
      <c r="AX131" s="34"/>
      <c r="AY131" s="55"/>
      <c r="AZ131" s="10"/>
    </row>
    <row r="132" spans="1:52" ht="23.25" customHeight="1">
      <c r="A132" s="34">
        <v>122</v>
      </c>
      <c r="B132" s="31">
        <v>45585</v>
      </c>
      <c r="C132" s="30" t="s">
        <v>69</v>
      </c>
      <c r="D132" s="30" t="s">
        <v>70</v>
      </c>
      <c r="E132" s="30" t="s">
        <v>499</v>
      </c>
      <c r="F132" s="30" t="s">
        <v>499</v>
      </c>
      <c r="G132" s="32" t="s">
        <v>73</v>
      </c>
      <c r="H132" s="30"/>
      <c r="I132" s="30"/>
      <c r="J132" s="30"/>
      <c r="K132" s="30"/>
      <c r="L132" s="30"/>
      <c r="M132" s="30"/>
      <c r="N132" s="35">
        <v>7322576</v>
      </c>
      <c r="O132" s="38">
        <v>82612682</v>
      </c>
      <c r="P132" s="36" t="s">
        <v>504</v>
      </c>
      <c r="Q132" s="36" t="s">
        <v>505</v>
      </c>
      <c r="R132" s="30" t="s">
        <v>506</v>
      </c>
      <c r="S132" s="30" t="s">
        <v>501</v>
      </c>
      <c r="T132" s="30" t="s">
        <v>77</v>
      </c>
      <c r="U132" s="30" t="s">
        <v>90</v>
      </c>
      <c r="V132" s="40" t="s">
        <v>79</v>
      </c>
      <c r="W132" s="30">
        <v>1051748203</v>
      </c>
      <c r="X132" s="30" t="s">
        <v>80</v>
      </c>
      <c r="Y132" s="30" t="s">
        <v>81</v>
      </c>
      <c r="Z132" s="31">
        <v>43789</v>
      </c>
      <c r="AA132" s="42">
        <f t="shared" si="16"/>
        <v>4.9205479452054792</v>
      </c>
      <c r="AB132" s="42">
        <f t="shared" si="17"/>
        <v>59.866666666666667</v>
      </c>
      <c r="AC132" s="42" t="str">
        <f t="shared" si="13"/>
        <v>Niño o niña mayor a 59 meses</v>
      </c>
      <c r="AD132" s="51" t="s">
        <v>82</v>
      </c>
      <c r="AE132" s="45">
        <v>16.5</v>
      </c>
      <c r="AF132" s="52"/>
      <c r="AG132" s="52"/>
      <c r="AH132" s="87"/>
      <c r="AI132" s="52">
        <v>16.899999999999999</v>
      </c>
      <c r="AJ132" s="52">
        <v>98.5</v>
      </c>
      <c r="AK132" s="61"/>
      <c r="AL132" s="52"/>
      <c r="AM132" s="51" t="s">
        <v>152</v>
      </c>
      <c r="AN132" s="60"/>
      <c r="AO132" s="33"/>
      <c r="AP132" s="30" t="s">
        <v>92</v>
      </c>
      <c r="AQ132" s="30">
        <v>3117786971</v>
      </c>
      <c r="AR132" s="30" t="s">
        <v>507</v>
      </c>
      <c r="AS132" s="71"/>
      <c r="AT132" s="71"/>
      <c r="AU132" s="71"/>
      <c r="AV132" s="71"/>
      <c r="AW132" s="55"/>
      <c r="AX132" s="34"/>
      <c r="AY132" s="55"/>
      <c r="AZ132" s="10"/>
    </row>
    <row r="133" spans="1:52" ht="23.25" customHeight="1">
      <c r="A133" s="34">
        <v>123</v>
      </c>
      <c r="B133" s="31">
        <v>45585</v>
      </c>
      <c r="C133" s="30" t="s">
        <v>69</v>
      </c>
      <c r="D133" s="30" t="s">
        <v>70</v>
      </c>
      <c r="E133" s="30" t="s">
        <v>499</v>
      </c>
      <c r="F133" s="30" t="s">
        <v>499</v>
      </c>
      <c r="G133" s="32" t="s">
        <v>73</v>
      </c>
      <c r="H133" s="30"/>
      <c r="I133" s="30"/>
      <c r="J133" s="30"/>
      <c r="K133" s="30"/>
      <c r="L133" s="30"/>
      <c r="M133" s="30"/>
      <c r="N133" s="35">
        <v>7322581</v>
      </c>
      <c r="O133" s="38">
        <v>82612696</v>
      </c>
      <c r="P133" s="36" t="s">
        <v>508</v>
      </c>
      <c r="Q133" s="36" t="s">
        <v>509</v>
      </c>
      <c r="R133" s="30" t="s">
        <v>510</v>
      </c>
      <c r="S133" s="30" t="s">
        <v>511</v>
      </c>
      <c r="T133" s="30" t="s">
        <v>77</v>
      </c>
      <c r="U133" s="30" t="s">
        <v>90</v>
      </c>
      <c r="V133" s="40" t="s">
        <v>79</v>
      </c>
      <c r="W133" s="30">
        <v>1049503316</v>
      </c>
      <c r="X133" s="30" t="s">
        <v>80</v>
      </c>
      <c r="Y133" s="30" t="s">
        <v>81</v>
      </c>
      <c r="Z133" s="31">
        <v>44480</v>
      </c>
      <c r="AA133" s="42">
        <f t="shared" si="16"/>
        <v>3.0273972602739727</v>
      </c>
      <c r="AB133" s="42">
        <f t="shared" si="17"/>
        <v>36.833333333333336</v>
      </c>
      <c r="AC133" s="42" t="str">
        <f t="shared" si="13"/>
        <v/>
      </c>
      <c r="AD133" s="51" t="s">
        <v>82</v>
      </c>
      <c r="AE133" s="45">
        <v>15</v>
      </c>
      <c r="AF133" s="52"/>
      <c r="AG133" s="52"/>
      <c r="AH133" s="87"/>
      <c r="AI133" s="57">
        <v>12.8</v>
      </c>
      <c r="AJ133" s="57">
        <v>98</v>
      </c>
      <c r="AK133" s="61"/>
      <c r="AL133" s="52"/>
      <c r="AM133" s="51" t="s">
        <v>83</v>
      </c>
      <c r="AN133" s="60"/>
      <c r="AO133" s="30" t="s">
        <v>84</v>
      </c>
      <c r="AP133" s="30" t="s">
        <v>162</v>
      </c>
      <c r="AQ133" s="30">
        <v>3135969693</v>
      </c>
      <c r="AR133" s="30" t="s">
        <v>512</v>
      </c>
      <c r="AS133" s="72" t="s">
        <v>86</v>
      </c>
      <c r="AT133" s="73">
        <v>45583</v>
      </c>
      <c r="AU133" s="72"/>
      <c r="AV133" s="71"/>
      <c r="AW133" s="55"/>
      <c r="AX133" s="34"/>
      <c r="AY133" s="55"/>
      <c r="AZ133" s="10"/>
    </row>
    <row r="134" spans="1:52" ht="23.25" customHeight="1">
      <c r="A134" s="30">
        <v>124</v>
      </c>
      <c r="B134" s="31">
        <v>45585</v>
      </c>
      <c r="C134" s="30" t="s">
        <v>69</v>
      </c>
      <c r="D134" s="30" t="s">
        <v>70</v>
      </c>
      <c r="E134" s="30" t="s">
        <v>499</v>
      </c>
      <c r="F134" s="30" t="s">
        <v>499</v>
      </c>
      <c r="G134" s="32" t="s">
        <v>73</v>
      </c>
      <c r="H134" s="30"/>
      <c r="I134" s="30"/>
      <c r="J134" s="30"/>
      <c r="K134" s="30"/>
      <c r="L134" s="30"/>
      <c r="M134" s="30"/>
      <c r="N134" s="35">
        <v>7322586</v>
      </c>
      <c r="O134" s="38">
        <v>83541215</v>
      </c>
      <c r="P134" s="36" t="s">
        <v>513</v>
      </c>
      <c r="Q134" s="36" t="s">
        <v>170</v>
      </c>
      <c r="R134" s="30" t="s">
        <v>501</v>
      </c>
      <c r="S134" s="30" t="s">
        <v>514</v>
      </c>
      <c r="T134" s="30" t="s">
        <v>77</v>
      </c>
      <c r="U134" s="30" t="s">
        <v>78</v>
      </c>
      <c r="V134" s="40" t="s">
        <v>79</v>
      </c>
      <c r="W134" s="30">
        <v>1049503127</v>
      </c>
      <c r="X134" s="30" t="s">
        <v>80</v>
      </c>
      <c r="Y134" s="30" t="s">
        <v>81</v>
      </c>
      <c r="Z134" s="31">
        <v>44329</v>
      </c>
      <c r="AA134" s="42">
        <f t="shared" si="16"/>
        <v>3.441095890410959</v>
      </c>
      <c r="AB134" s="42">
        <f t="shared" si="17"/>
        <v>41.866666666666667</v>
      </c>
      <c r="AC134" s="42" t="str">
        <f t="shared" si="13"/>
        <v/>
      </c>
      <c r="AD134" s="51" t="s">
        <v>82</v>
      </c>
      <c r="AE134" s="45">
        <v>15</v>
      </c>
      <c r="AF134" s="52"/>
      <c r="AG134" s="52"/>
      <c r="AH134" s="87"/>
      <c r="AI134" s="52">
        <v>14.6</v>
      </c>
      <c r="AJ134" s="52">
        <v>89.2</v>
      </c>
      <c r="AK134" s="61"/>
      <c r="AL134" s="52"/>
      <c r="AM134" s="51" t="s">
        <v>152</v>
      </c>
      <c r="AN134" s="60"/>
      <c r="AO134" s="33"/>
      <c r="AP134" s="30" t="s">
        <v>92</v>
      </c>
      <c r="AQ134" s="30">
        <v>3104486257</v>
      </c>
      <c r="AR134" s="30" t="s">
        <v>515</v>
      </c>
      <c r="AS134" s="71"/>
      <c r="AT134" s="71"/>
      <c r="AU134" s="71"/>
      <c r="AV134" s="71"/>
      <c r="AW134" s="55"/>
      <c r="AX134" s="34"/>
      <c r="AY134" s="55"/>
      <c r="AZ134" s="10"/>
    </row>
    <row r="135" spans="1:52" ht="23.25" customHeight="1">
      <c r="A135" s="34">
        <v>125</v>
      </c>
      <c r="B135" s="31">
        <v>45585</v>
      </c>
      <c r="C135" s="30" t="s">
        <v>69</v>
      </c>
      <c r="D135" s="30" t="s">
        <v>70</v>
      </c>
      <c r="E135" s="30" t="s">
        <v>499</v>
      </c>
      <c r="F135" s="30" t="s">
        <v>499</v>
      </c>
      <c r="G135" s="32" t="s">
        <v>73</v>
      </c>
      <c r="H135" s="30"/>
      <c r="I135" s="30"/>
      <c r="J135" s="30"/>
      <c r="K135" s="30"/>
      <c r="L135" s="30"/>
      <c r="M135" s="30"/>
      <c r="N135" s="35">
        <v>7322591</v>
      </c>
      <c r="O135" s="38">
        <v>83541221</v>
      </c>
      <c r="P135" s="36" t="s">
        <v>516</v>
      </c>
      <c r="Q135" s="36" t="s">
        <v>517</v>
      </c>
      <c r="R135" s="30" t="s">
        <v>501</v>
      </c>
      <c r="S135" s="30" t="s">
        <v>518</v>
      </c>
      <c r="T135" s="30" t="s">
        <v>77</v>
      </c>
      <c r="U135" s="30" t="s">
        <v>90</v>
      </c>
      <c r="V135" s="40" t="s">
        <v>79</v>
      </c>
      <c r="W135" s="30">
        <v>1051749012</v>
      </c>
      <c r="X135" s="30" t="s">
        <v>80</v>
      </c>
      <c r="Y135" s="30" t="s">
        <v>81</v>
      </c>
      <c r="Z135" s="31">
        <v>45318</v>
      </c>
      <c r="AA135" s="42">
        <f t="shared" si="16"/>
        <v>0.73150684931506849</v>
      </c>
      <c r="AB135" s="42">
        <f t="shared" si="17"/>
        <v>8.9</v>
      </c>
      <c r="AC135" s="42" t="str">
        <f t="shared" si="13"/>
        <v/>
      </c>
      <c r="AD135" s="51" t="s">
        <v>82</v>
      </c>
      <c r="AE135" s="45">
        <v>15</v>
      </c>
      <c r="AF135" s="52"/>
      <c r="AG135" s="52"/>
      <c r="AH135" s="87"/>
      <c r="AI135" s="52">
        <v>7.6</v>
      </c>
      <c r="AJ135" s="52">
        <v>66</v>
      </c>
      <c r="AK135" s="61"/>
      <c r="AL135" s="52"/>
      <c r="AM135" s="51" t="s">
        <v>117</v>
      </c>
      <c r="AN135" s="60"/>
      <c r="AO135" s="33"/>
      <c r="AP135" s="30" t="s">
        <v>92</v>
      </c>
      <c r="AQ135" s="30">
        <v>3115785805</v>
      </c>
      <c r="AR135" s="30" t="s">
        <v>519</v>
      </c>
      <c r="AS135" s="71"/>
      <c r="AT135" s="71"/>
      <c r="AU135" s="71"/>
      <c r="AV135" s="71"/>
      <c r="AW135" s="55"/>
      <c r="AX135" s="34"/>
      <c r="AY135" s="55"/>
      <c r="AZ135" s="10"/>
    </row>
    <row r="136" spans="1:52" ht="23.25" customHeight="1">
      <c r="A136" s="30">
        <v>126</v>
      </c>
      <c r="B136" s="31">
        <v>45585</v>
      </c>
      <c r="C136" s="30" t="s">
        <v>69</v>
      </c>
      <c r="D136" s="30" t="s">
        <v>70</v>
      </c>
      <c r="E136" s="30" t="s">
        <v>499</v>
      </c>
      <c r="F136" s="30" t="s">
        <v>499</v>
      </c>
      <c r="G136" s="32" t="s">
        <v>73</v>
      </c>
      <c r="H136" s="30"/>
      <c r="I136" s="30"/>
      <c r="J136" s="30"/>
      <c r="K136" s="30"/>
      <c r="L136" s="30"/>
      <c r="M136" s="30"/>
      <c r="N136" s="35">
        <v>7322596</v>
      </c>
      <c r="O136" s="38">
        <v>83541226</v>
      </c>
      <c r="P136" s="36" t="s">
        <v>520</v>
      </c>
      <c r="Q136" s="36" t="s">
        <v>170</v>
      </c>
      <c r="R136" s="30" t="s">
        <v>501</v>
      </c>
      <c r="S136" s="30" t="s">
        <v>518</v>
      </c>
      <c r="T136" s="30" t="s">
        <v>77</v>
      </c>
      <c r="U136" s="30" t="s">
        <v>90</v>
      </c>
      <c r="V136" s="40" t="s">
        <v>79</v>
      </c>
      <c r="W136" s="30">
        <v>1051749013</v>
      </c>
      <c r="X136" s="30" t="s">
        <v>80</v>
      </c>
      <c r="Y136" s="30" t="s">
        <v>81</v>
      </c>
      <c r="Z136" s="31">
        <v>45318</v>
      </c>
      <c r="AA136" s="42">
        <f t="shared" si="16"/>
        <v>0.73150684931506849</v>
      </c>
      <c r="AB136" s="42">
        <f t="shared" si="17"/>
        <v>8.9</v>
      </c>
      <c r="AC136" s="42" t="str">
        <f t="shared" si="13"/>
        <v/>
      </c>
      <c r="AD136" s="51" t="s">
        <v>82</v>
      </c>
      <c r="AE136" s="45">
        <v>14.4</v>
      </c>
      <c r="AF136" s="52"/>
      <c r="AG136" s="52"/>
      <c r="AH136" s="87"/>
      <c r="AI136" s="52">
        <v>7.4</v>
      </c>
      <c r="AJ136" s="52">
        <v>71.5</v>
      </c>
      <c r="AK136" s="61"/>
      <c r="AL136" s="52"/>
      <c r="AM136" s="60" t="s">
        <v>83</v>
      </c>
      <c r="AN136" s="60"/>
      <c r="AO136" s="30" t="s">
        <v>91</v>
      </c>
      <c r="AP136" s="30" t="s">
        <v>92</v>
      </c>
      <c r="AQ136" s="30">
        <v>3115785805</v>
      </c>
      <c r="AR136" s="30" t="s">
        <v>519</v>
      </c>
      <c r="AS136" s="72" t="s">
        <v>86</v>
      </c>
      <c r="AT136" s="73">
        <v>45595</v>
      </c>
      <c r="AU136" s="72"/>
      <c r="AV136" s="71"/>
      <c r="AW136" s="55"/>
      <c r="AX136" s="34"/>
      <c r="AY136" s="55"/>
      <c r="AZ136" s="10"/>
    </row>
    <row r="137" spans="1:52" ht="23.25" customHeight="1">
      <c r="A137" s="34">
        <v>127</v>
      </c>
      <c r="B137" s="31">
        <v>45585</v>
      </c>
      <c r="C137" s="30" t="s">
        <v>69</v>
      </c>
      <c r="D137" s="30" t="s">
        <v>70</v>
      </c>
      <c r="E137" s="30" t="s">
        <v>499</v>
      </c>
      <c r="F137" s="30" t="s">
        <v>499</v>
      </c>
      <c r="G137" s="32" t="s">
        <v>73</v>
      </c>
      <c r="H137" s="30"/>
      <c r="I137" s="30"/>
      <c r="J137" s="30"/>
      <c r="K137" s="30"/>
      <c r="L137" s="30"/>
      <c r="M137" s="30"/>
      <c r="N137" s="35">
        <v>7415403</v>
      </c>
      <c r="O137" s="38">
        <v>83541232</v>
      </c>
      <c r="P137" s="36" t="s">
        <v>521</v>
      </c>
      <c r="Q137" s="36" t="s">
        <v>522</v>
      </c>
      <c r="R137" s="30" t="s">
        <v>501</v>
      </c>
      <c r="S137" s="30" t="s">
        <v>523</v>
      </c>
      <c r="T137" s="30" t="s">
        <v>77</v>
      </c>
      <c r="U137" s="30" t="s">
        <v>90</v>
      </c>
      <c r="V137" s="40" t="s">
        <v>79</v>
      </c>
      <c r="W137" s="30">
        <v>1049502796</v>
      </c>
      <c r="X137" s="30" t="s">
        <v>80</v>
      </c>
      <c r="Y137" s="30" t="s">
        <v>81</v>
      </c>
      <c r="Z137" s="31">
        <v>44018</v>
      </c>
      <c r="AA137" s="42">
        <f t="shared" si="16"/>
        <v>4.2931506849315069</v>
      </c>
      <c r="AB137" s="42">
        <f t="shared" si="17"/>
        <v>52.233333333333334</v>
      </c>
      <c r="AC137" s="42" t="str">
        <f t="shared" si="13"/>
        <v/>
      </c>
      <c r="AD137" s="51" t="s">
        <v>82</v>
      </c>
      <c r="AE137" s="45">
        <v>16</v>
      </c>
      <c r="AF137" s="52"/>
      <c r="AG137" s="52"/>
      <c r="AH137" s="87"/>
      <c r="AI137" s="52">
        <v>15.8</v>
      </c>
      <c r="AJ137" s="52">
        <v>100</v>
      </c>
      <c r="AK137" s="61"/>
      <c r="AL137" s="52"/>
      <c r="AM137" s="51" t="s">
        <v>117</v>
      </c>
      <c r="AN137" s="60"/>
      <c r="AO137" s="33"/>
      <c r="AP137" s="30" t="s">
        <v>92</v>
      </c>
      <c r="AQ137" s="30">
        <v>3137730278</v>
      </c>
      <c r="AR137" s="30" t="s">
        <v>524</v>
      </c>
      <c r="AS137" s="71"/>
      <c r="AT137" s="71"/>
      <c r="AU137" s="71"/>
      <c r="AV137" s="71"/>
      <c r="AW137" s="55"/>
      <c r="AX137" s="34"/>
      <c r="AY137" s="55"/>
      <c r="AZ137" s="10"/>
    </row>
    <row r="138" spans="1:52" ht="23.25" customHeight="1">
      <c r="A138" s="34">
        <v>128</v>
      </c>
      <c r="B138" s="31">
        <v>45585</v>
      </c>
      <c r="C138" s="30" t="s">
        <v>69</v>
      </c>
      <c r="D138" s="30" t="s">
        <v>70</v>
      </c>
      <c r="E138" s="30" t="s">
        <v>499</v>
      </c>
      <c r="F138" s="30" t="s">
        <v>499</v>
      </c>
      <c r="G138" s="32" t="s">
        <v>73</v>
      </c>
      <c r="H138" s="30"/>
      <c r="I138" s="30"/>
      <c r="J138" s="30"/>
      <c r="K138" s="30"/>
      <c r="L138" s="30"/>
      <c r="M138" s="30"/>
      <c r="N138" s="35">
        <v>7415409</v>
      </c>
      <c r="O138" s="38">
        <v>83541237</v>
      </c>
      <c r="P138" s="36" t="s">
        <v>525</v>
      </c>
      <c r="Q138" s="36"/>
      <c r="R138" s="30" t="s">
        <v>523</v>
      </c>
      <c r="S138" s="30" t="s">
        <v>526</v>
      </c>
      <c r="T138" s="30" t="s">
        <v>99</v>
      </c>
      <c r="U138" s="30" t="s">
        <v>90</v>
      </c>
      <c r="V138" s="40" t="s">
        <v>100</v>
      </c>
      <c r="W138" s="30">
        <v>1051745373</v>
      </c>
      <c r="X138" s="30" t="s">
        <v>80</v>
      </c>
      <c r="Y138" s="30" t="s">
        <v>81</v>
      </c>
      <c r="Z138" s="31">
        <v>35350</v>
      </c>
      <c r="AA138" s="42">
        <f t="shared" si="16"/>
        <v>28.041095890410958</v>
      </c>
      <c r="AB138" s="42">
        <f t="shared" si="17"/>
        <v>341.16666666666669</v>
      </c>
      <c r="AC138" s="42" t="str">
        <f t="shared" si="13"/>
        <v/>
      </c>
      <c r="AD138" s="51" t="s">
        <v>82</v>
      </c>
      <c r="AE138" s="45">
        <v>28</v>
      </c>
      <c r="AF138" s="52"/>
      <c r="AG138" s="52"/>
      <c r="AH138" s="87"/>
      <c r="AI138" s="52">
        <v>48.6</v>
      </c>
      <c r="AJ138" s="52">
        <v>153</v>
      </c>
      <c r="AK138" s="61">
        <f t="shared" si="14"/>
        <v>20.761245674740486</v>
      </c>
      <c r="AL138" s="52">
        <v>19.899999999999999</v>
      </c>
      <c r="AM138" s="60" t="s">
        <v>101</v>
      </c>
      <c r="AN138" s="60"/>
      <c r="AO138" s="30" t="s">
        <v>91</v>
      </c>
      <c r="AP138" s="30" t="s">
        <v>92</v>
      </c>
      <c r="AQ138" s="30">
        <v>3116964009</v>
      </c>
      <c r="AR138" s="30" t="s">
        <v>527</v>
      </c>
      <c r="AS138" s="72" t="s">
        <v>86</v>
      </c>
      <c r="AT138" s="73">
        <v>45595</v>
      </c>
      <c r="AU138" s="72"/>
      <c r="AV138" s="71"/>
      <c r="AW138" s="55"/>
      <c r="AX138" s="34"/>
      <c r="AY138" s="55"/>
      <c r="AZ138" s="10"/>
    </row>
    <row r="139" spans="1:52" ht="23.25" customHeight="1">
      <c r="A139" s="30">
        <v>129</v>
      </c>
      <c r="B139" s="31">
        <v>45585</v>
      </c>
      <c r="C139" s="30" t="s">
        <v>69</v>
      </c>
      <c r="D139" s="30" t="s">
        <v>70</v>
      </c>
      <c r="E139" s="30" t="s">
        <v>499</v>
      </c>
      <c r="F139" s="30" t="s">
        <v>499</v>
      </c>
      <c r="G139" s="32" t="s">
        <v>73</v>
      </c>
      <c r="H139" s="30"/>
      <c r="I139" s="30"/>
      <c r="J139" s="30"/>
      <c r="K139" s="30"/>
      <c r="L139" s="30"/>
      <c r="M139" s="30"/>
      <c r="N139" s="35">
        <v>7415413</v>
      </c>
      <c r="O139" s="38">
        <v>83541242</v>
      </c>
      <c r="P139" s="36" t="s">
        <v>528</v>
      </c>
      <c r="Q139" s="36" t="s">
        <v>529</v>
      </c>
      <c r="R139" s="30" t="s">
        <v>530</v>
      </c>
      <c r="S139" s="30" t="s">
        <v>501</v>
      </c>
      <c r="T139" s="30" t="s">
        <v>77</v>
      </c>
      <c r="U139" s="30" t="s">
        <v>90</v>
      </c>
      <c r="V139" s="40" t="s">
        <v>79</v>
      </c>
      <c r="W139" s="30">
        <v>1051749170</v>
      </c>
      <c r="X139" s="30" t="s">
        <v>80</v>
      </c>
      <c r="Y139" s="30" t="s">
        <v>81</v>
      </c>
      <c r="Z139" s="31">
        <v>45482</v>
      </c>
      <c r="AA139" s="42">
        <f t="shared" ref="AA139" si="18">(B139-Z139)/365</f>
        <v>0.28219178082191781</v>
      </c>
      <c r="AB139" s="42">
        <f t="shared" ref="AB139" si="19">(B139-Z139)/30</f>
        <v>3.4333333333333331</v>
      </c>
      <c r="AC139" s="42" t="str">
        <f t="shared" ref="AC139" si="20">+IF(Z139="","",IF(T139="","",IF(T139="Niño_niña",IF(AB139&gt;59,"Niño o niña mayor a 59 meses",""),IF(AA139&lt;14,"Mujer gestante menor de 14 años, activar ruta PARD",IF(AA139&gt;49,"Mujer gestante mayor de 49 años","")))))</f>
        <v/>
      </c>
      <c r="AD139" s="51" t="s">
        <v>82</v>
      </c>
      <c r="AE139" s="45"/>
      <c r="AF139" s="52"/>
      <c r="AG139" s="52"/>
      <c r="AH139" s="87"/>
      <c r="AI139" s="52">
        <v>8.5</v>
      </c>
      <c r="AJ139" s="52">
        <v>65</v>
      </c>
      <c r="AK139" s="61"/>
      <c r="AL139" s="52"/>
      <c r="AM139" s="51" t="s">
        <v>152</v>
      </c>
      <c r="AN139" s="60"/>
      <c r="AO139" s="33"/>
      <c r="AP139" s="30"/>
      <c r="AQ139" s="30">
        <v>3127139930</v>
      </c>
      <c r="AR139" s="30" t="s">
        <v>531</v>
      </c>
      <c r="AS139" s="71"/>
      <c r="AT139" s="71"/>
      <c r="AU139" s="71"/>
      <c r="AV139" s="71"/>
      <c r="AW139" s="55"/>
      <c r="AX139" s="34"/>
      <c r="AY139" s="55"/>
      <c r="AZ139" s="10"/>
    </row>
    <row r="140" spans="1:52" ht="23.25" customHeight="1">
      <c r="A140" s="34">
        <v>130</v>
      </c>
      <c r="B140" s="31">
        <v>45585</v>
      </c>
      <c r="C140" s="30" t="s">
        <v>69</v>
      </c>
      <c r="D140" s="30" t="s">
        <v>70</v>
      </c>
      <c r="E140" s="30" t="s">
        <v>532</v>
      </c>
      <c r="F140" s="30" t="s">
        <v>532</v>
      </c>
      <c r="G140" s="32" t="s">
        <v>73</v>
      </c>
      <c r="H140" s="30"/>
      <c r="I140" s="30"/>
      <c r="J140" s="30"/>
      <c r="K140" s="30"/>
      <c r="L140" s="30"/>
      <c r="M140" s="30"/>
      <c r="N140" s="35">
        <v>7415418</v>
      </c>
      <c r="O140" s="38">
        <v>83541248</v>
      </c>
      <c r="P140" s="36" t="s">
        <v>533</v>
      </c>
      <c r="Q140" s="36" t="s">
        <v>534</v>
      </c>
      <c r="R140" s="30" t="s">
        <v>535</v>
      </c>
      <c r="S140" s="30" t="s">
        <v>536</v>
      </c>
      <c r="T140" s="30" t="s">
        <v>77</v>
      </c>
      <c r="U140" s="30" t="s">
        <v>78</v>
      </c>
      <c r="V140" s="40" t="s">
        <v>79</v>
      </c>
      <c r="W140" s="30">
        <v>1051748468</v>
      </c>
      <c r="X140" s="30" t="s">
        <v>80</v>
      </c>
      <c r="Y140" s="30" t="s">
        <v>81</v>
      </c>
      <c r="Z140" s="31">
        <v>44315</v>
      </c>
      <c r="AA140" s="42">
        <f t="shared" ref="AA140:AA203" si="21">(B140-Z140)/365</f>
        <v>3.4794520547945207</v>
      </c>
      <c r="AB140" s="42">
        <f t="shared" ref="AB140:AB203" si="22">(B140-Z140)/30</f>
        <v>42.333333333333336</v>
      </c>
      <c r="AC140" s="42" t="str">
        <f t="shared" ref="AC140:AC203" si="23">+IF(Z140="","",IF(T140="","",IF(T140="Niño_niña",IF(AB140&gt;59,"Niño o niña mayor a 59 meses",""),IF(AA140&lt;14,"Mujer gestante menor de 14 años, activar ruta PARD",IF(AA140&gt;49,"Mujer gestante mayor de 49 años","")))))</f>
        <v/>
      </c>
      <c r="AD140" s="51" t="s">
        <v>82</v>
      </c>
      <c r="AE140" s="45">
        <v>16.5</v>
      </c>
      <c r="AF140" s="52"/>
      <c r="AG140" s="52"/>
      <c r="AH140" s="87"/>
      <c r="AI140" s="52">
        <v>16.8</v>
      </c>
      <c r="AJ140" s="52">
        <v>95</v>
      </c>
      <c r="AK140" s="61"/>
      <c r="AL140" s="52"/>
      <c r="AM140" s="51" t="s">
        <v>109</v>
      </c>
      <c r="AN140" s="60"/>
      <c r="AO140" s="33"/>
      <c r="AP140" s="30" t="s">
        <v>92</v>
      </c>
      <c r="AQ140" s="30">
        <v>3107182660</v>
      </c>
      <c r="AR140" s="30" t="s">
        <v>537</v>
      </c>
      <c r="AS140" s="71"/>
      <c r="AT140" s="71"/>
      <c r="AU140" s="71"/>
      <c r="AV140" s="71"/>
      <c r="AW140" s="55"/>
      <c r="AX140" s="34"/>
      <c r="AY140" s="55"/>
      <c r="AZ140" s="10"/>
    </row>
    <row r="141" spans="1:52" ht="23.25" customHeight="1">
      <c r="A141" s="30">
        <v>131</v>
      </c>
      <c r="B141" s="31">
        <v>45585</v>
      </c>
      <c r="C141" s="30" t="s">
        <v>69</v>
      </c>
      <c r="D141" s="30" t="s">
        <v>70</v>
      </c>
      <c r="E141" s="30" t="s">
        <v>532</v>
      </c>
      <c r="F141" s="30" t="s">
        <v>532</v>
      </c>
      <c r="G141" s="32" t="s">
        <v>73</v>
      </c>
      <c r="H141" s="30"/>
      <c r="I141" s="30"/>
      <c r="J141" s="30"/>
      <c r="K141" s="30"/>
      <c r="L141" s="30"/>
      <c r="M141" s="30"/>
      <c r="N141" s="35">
        <v>7415423</v>
      </c>
      <c r="O141" s="38">
        <v>83541253</v>
      </c>
      <c r="P141" s="36" t="s">
        <v>538</v>
      </c>
      <c r="Q141" s="36"/>
      <c r="R141" s="30" t="s">
        <v>539</v>
      </c>
      <c r="S141" s="30" t="s">
        <v>540</v>
      </c>
      <c r="T141" s="30" t="s">
        <v>77</v>
      </c>
      <c r="U141" s="30" t="s">
        <v>78</v>
      </c>
      <c r="V141" s="40" t="s">
        <v>79</v>
      </c>
      <c r="W141" s="30">
        <v>1049503526</v>
      </c>
      <c r="X141" s="30" t="s">
        <v>80</v>
      </c>
      <c r="Y141" s="30" t="s">
        <v>81</v>
      </c>
      <c r="Z141" s="31">
        <v>44612</v>
      </c>
      <c r="AA141" s="42">
        <f t="shared" si="21"/>
        <v>2.6657534246575341</v>
      </c>
      <c r="AB141" s="42">
        <f t="shared" si="22"/>
        <v>32.43333333333333</v>
      </c>
      <c r="AC141" s="42" t="str">
        <f t="shared" si="23"/>
        <v/>
      </c>
      <c r="AD141" s="51" t="s">
        <v>82</v>
      </c>
      <c r="AE141" s="45">
        <v>15</v>
      </c>
      <c r="AF141" s="52"/>
      <c r="AG141" s="52"/>
      <c r="AH141" s="87"/>
      <c r="AI141" s="52">
        <v>11</v>
      </c>
      <c r="AJ141" s="52">
        <v>87</v>
      </c>
      <c r="AK141" s="61"/>
      <c r="AL141" s="52"/>
      <c r="AM141" s="60" t="s">
        <v>83</v>
      </c>
      <c r="AN141" s="60"/>
      <c r="AO141" s="30" t="s">
        <v>91</v>
      </c>
      <c r="AP141" s="30" t="s">
        <v>92</v>
      </c>
      <c r="AQ141" s="30">
        <v>3206400126</v>
      </c>
      <c r="AR141" s="30" t="s">
        <v>541</v>
      </c>
      <c r="AS141" s="72" t="s">
        <v>86</v>
      </c>
      <c r="AT141" s="73">
        <v>45595</v>
      </c>
      <c r="AU141" s="72"/>
      <c r="AV141" s="71"/>
      <c r="AW141" s="55"/>
      <c r="AX141" s="34"/>
      <c r="AY141" s="55"/>
      <c r="AZ141" s="10"/>
    </row>
    <row r="142" spans="1:52" ht="23.25" customHeight="1">
      <c r="A142" s="34">
        <v>132</v>
      </c>
      <c r="B142" s="31">
        <v>45585</v>
      </c>
      <c r="C142" s="30" t="s">
        <v>69</v>
      </c>
      <c r="D142" s="30" t="s">
        <v>70</v>
      </c>
      <c r="E142" s="30" t="s">
        <v>532</v>
      </c>
      <c r="F142" s="30" t="s">
        <v>532</v>
      </c>
      <c r="G142" s="32" t="s">
        <v>73</v>
      </c>
      <c r="H142" s="30"/>
      <c r="I142" s="30"/>
      <c r="J142" s="30"/>
      <c r="K142" s="30"/>
      <c r="L142" s="30"/>
      <c r="M142" s="30"/>
      <c r="N142" s="35">
        <v>7415429</v>
      </c>
      <c r="O142" s="38">
        <v>83541257</v>
      </c>
      <c r="P142" s="36" t="s">
        <v>542</v>
      </c>
      <c r="Q142" s="36" t="s">
        <v>543</v>
      </c>
      <c r="R142" s="30" t="s">
        <v>539</v>
      </c>
      <c r="S142" s="30" t="s">
        <v>540</v>
      </c>
      <c r="T142" s="30" t="s">
        <v>99</v>
      </c>
      <c r="U142" s="30" t="s">
        <v>90</v>
      </c>
      <c r="V142" s="40" t="s">
        <v>100</v>
      </c>
      <c r="W142" s="30">
        <v>1151201383</v>
      </c>
      <c r="X142" s="30" t="s">
        <v>80</v>
      </c>
      <c r="Y142" s="30" t="s">
        <v>81</v>
      </c>
      <c r="Z142" s="31">
        <v>35848</v>
      </c>
      <c r="AA142" s="42">
        <f t="shared" si="21"/>
        <v>26.676712328767124</v>
      </c>
      <c r="AB142" s="42">
        <f t="shared" si="22"/>
        <v>324.56666666666666</v>
      </c>
      <c r="AC142" s="42" t="str">
        <f t="shared" si="23"/>
        <v/>
      </c>
      <c r="AD142" s="51" t="s">
        <v>82</v>
      </c>
      <c r="AE142" s="45">
        <v>26</v>
      </c>
      <c r="AF142" s="52"/>
      <c r="AG142" s="52"/>
      <c r="AH142" s="87"/>
      <c r="AI142" s="52">
        <v>75</v>
      </c>
      <c r="AJ142" s="52">
        <v>157</v>
      </c>
      <c r="AK142" s="61">
        <f t="shared" ref="AK142" si="24">IFERROR(AI142/(AJ142*AJ142)*10000,"")</f>
        <v>30.427197857925272</v>
      </c>
      <c r="AL142" s="88">
        <v>30.4271978579253</v>
      </c>
      <c r="AM142" s="51" t="s">
        <v>161</v>
      </c>
      <c r="AN142" s="60" t="str">
        <f t="shared" ref="AN142" si="25">+IF(AM142="","",IF(AM142="Riesgo_de_desnutrición_aguda","SI",IF(AM142="Desnutrición_aguda_moderada","SI",IF(AM142="Desnutrición_aguda_severa","SI",IF(AM142="Bajo_peso_para_la_edad_gestacional","SI","NO")))))</f>
        <v>NO</v>
      </c>
      <c r="AO142" s="33"/>
      <c r="AP142" s="30"/>
      <c r="AQ142" s="30">
        <v>3206400126</v>
      </c>
      <c r="AR142" s="30" t="s">
        <v>541</v>
      </c>
      <c r="AS142" s="71"/>
      <c r="AT142" s="71"/>
      <c r="AU142" s="71"/>
      <c r="AV142" s="71"/>
      <c r="AW142" s="55"/>
      <c r="AX142" s="34"/>
      <c r="AY142" s="55"/>
      <c r="AZ142" s="10"/>
    </row>
    <row r="143" spans="1:52" ht="23.25" customHeight="1">
      <c r="A143" s="34">
        <v>133</v>
      </c>
      <c r="B143" s="31">
        <v>45585</v>
      </c>
      <c r="C143" s="30" t="s">
        <v>69</v>
      </c>
      <c r="D143" s="30" t="s">
        <v>70</v>
      </c>
      <c r="E143" s="30" t="s">
        <v>532</v>
      </c>
      <c r="F143" s="30" t="s">
        <v>532</v>
      </c>
      <c r="G143" s="32" t="s">
        <v>73</v>
      </c>
      <c r="H143" s="30"/>
      <c r="I143" s="30"/>
      <c r="J143" s="30"/>
      <c r="K143" s="30"/>
      <c r="L143" s="30"/>
      <c r="M143" s="30"/>
      <c r="N143" s="35">
        <v>7415433</v>
      </c>
      <c r="O143" s="38">
        <v>83541263</v>
      </c>
      <c r="P143" s="36" t="s">
        <v>544</v>
      </c>
      <c r="Q143" s="36"/>
      <c r="R143" s="30" t="s">
        <v>545</v>
      </c>
      <c r="S143" s="30" t="s">
        <v>546</v>
      </c>
      <c r="T143" s="30" t="s">
        <v>77</v>
      </c>
      <c r="U143" s="30" t="s">
        <v>90</v>
      </c>
      <c r="V143" s="40" t="s">
        <v>79</v>
      </c>
      <c r="W143" s="30">
        <v>1049503835</v>
      </c>
      <c r="X143" s="30" t="s">
        <v>80</v>
      </c>
      <c r="Y143" s="30" t="s">
        <v>81</v>
      </c>
      <c r="Z143" s="31">
        <v>45260</v>
      </c>
      <c r="AA143" s="42">
        <f t="shared" si="21"/>
        <v>0.8904109589041096</v>
      </c>
      <c r="AB143" s="42">
        <f t="shared" si="22"/>
        <v>10.833333333333334</v>
      </c>
      <c r="AC143" s="42" t="str">
        <f t="shared" si="23"/>
        <v/>
      </c>
      <c r="AD143" s="51" t="s">
        <v>82</v>
      </c>
      <c r="AE143" s="45">
        <v>14</v>
      </c>
      <c r="AF143" s="52"/>
      <c r="AG143" s="52"/>
      <c r="AH143" s="87"/>
      <c r="AI143" s="57">
        <v>8.1999999999999993</v>
      </c>
      <c r="AJ143" s="57">
        <v>75</v>
      </c>
      <c r="AK143" s="61"/>
      <c r="AL143" s="52"/>
      <c r="AM143" s="60" t="s">
        <v>83</v>
      </c>
      <c r="AN143" s="60"/>
      <c r="AO143" s="30" t="s">
        <v>91</v>
      </c>
      <c r="AP143" s="112" t="s">
        <v>92</v>
      </c>
      <c r="AQ143" s="30">
        <v>1049503835</v>
      </c>
      <c r="AR143" s="30" t="s">
        <v>547</v>
      </c>
      <c r="AS143" s="72" t="s">
        <v>86</v>
      </c>
      <c r="AT143" s="73">
        <v>45595</v>
      </c>
      <c r="AU143" s="72"/>
      <c r="AV143" s="71"/>
      <c r="AW143" s="55"/>
      <c r="AX143" s="34"/>
      <c r="AY143" s="55"/>
      <c r="AZ143" s="10"/>
    </row>
    <row r="144" spans="1:52" ht="23.25" customHeight="1">
      <c r="A144" s="30">
        <v>134</v>
      </c>
      <c r="B144" s="31">
        <v>45585</v>
      </c>
      <c r="C144" s="30" t="s">
        <v>69</v>
      </c>
      <c r="D144" s="30" t="s">
        <v>70</v>
      </c>
      <c r="E144" s="30" t="s">
        <v>548</v>
      </c>
      <c r="F144" s="30" t="s">
        <v>548</v>
      </c>
      <c r="G144" s="32" t="s">
        <v>73</v>
      </c>
      <c r="H144" s="30"/>
      <c r="I144" s="30"/>
      <c r="J144" s="30"/>
      <c r="K144" s="30"/>
      <c r="L144" s="30"/>
      <c r="M144" s="30"/>
      <c r="N144" s="35">
        <v>7415439</v>
      </c>
      <c r="O144" s="38">
        <v>83541265</v>
      </c>
      <c r="P144" s="36" t="s">
        <v>549</v>
      </c>
      <c r="Q144" s="36" t="s">
        <v>517</v>
      </c>
      <c r="R144" s="30" t="s">
        <v>550</v>
      </c>
      <c r="S144" s="30" t="s">
        <v>551</v>
      </c>
      <c r="T144" s="30" t="s">
        <v>77</v>
      </c>
      <c r="U144" s="30" t="s">
        <v>90</v>
      </c>
      <c r="V144" s="40" t="s">
        <v>79</v>
      </c>
      <c r="W144" s="30">
        <v>1049503007</v>
      </c>
      <c r="X144" s="30" t="s">
        <v>80</v>
      </c>
      <c r="Y144" s="30" t="s">
        <v>81</v>
      </c>
      <c r="Z144" s="31">
        <v>44170</v>
      </c>
      <c r="AA144" s="42">
        <f t="shared" si="21"/>
        <v>3.8767123287671232</v>
      </c>
      <c r="AB144" s="42">
        <f t="shared" si="22"/>
        <v>47.166666666666664</v>
      </c>
      <c r="AC144" s="42" t="str">
        <f t="shared" si="23"/>
        <v/>
      </c>
      <c r="AD144" s="51" t="s">
        <v>82</v>
      </c>
      <c r="AE144" s="45">
        <v>14.5</v>
      </c>
      <c r="AF144" s="52"/>
      <c r="AG144" s="52"/>
      <c r="AH144" s="87"/>
      <c r="AI144" s="52">
        <v>13.1</v>
      </c>
      <c r="AJ144" s="52">
        <v>93.4</v>
      </c>
      <c r="AK144" s="61"/>
      <c r="AL144" s="52"/>
      <c r="AM144" s="51" t="s">
        <v>117</v>
      </c>
      <c r="AN144" s="60"/>
      <c r="AO144" s="33"/>
      <c r="AP144" s="30" t="s">
        <v>92</v>
      </c>
      <c r="AQ144" s="30">
        <v>3122443966</v>
      </c>
      <c r="AR144" s="30" t="s">
        <v>552</v>
      </c>
      <c r="AS144" s="71"/>
      <c r="AT144" s="71"/>
      <c r="AU144" s="71"/>
      <c r="AV144" s="71"/>
      <c r="AW144" s="55"/>
      <c r="AX144" s="34"/>
      <c r="AY144" s="55"/>
      <c r="AZ144" s="10"/>
    </row>
    <row r="145" spans="1:52" ht="23.25" customHeight="1">
      <c r="A145" s="34">
        <v>135</v>
      </c>
      <c r="B145" s="31">
        <v>45585</v>
      </c>
      <c r="C145" s="30" t="s">
        <v>69</v>
      </c>
      <c r="D145" s="30" t="s">
        <v>70</v>
      </c>
      <c r="E145" s="30" t="s">
        <v>548</v>
      </c>
      <c r="F145" s="30" t="s">
        <v>548</v>
      </c>
      <c r="G145" s="32" t="s">
        <v>73</v>
      </c>
      <c r="H145" s="30"/>
      <c r="I145" s="30"/>
      <c r="J145" s="30"/>
      <c r="K145" s="30"/>
      <c r="L145" s="30"/>
      <c r="M145" s="30"/>
      <c r="N145" s="35">
        <v>7415442</v>
      </c>
      <c r="O145" s="38">
        <v>83541269</v>
      </c>
      <c r="P145" s="36" t="s">
        <v>553</v>
      </c>
      <c r="Q145" s="36"/>
      <c r="R145" s="30" t="s">
        <v>550</v>
      </c>
      <c r="S145" s="30" t="s">
        <v>551</v>
      </c>
      <c r="T145" s="30" t="s">
        <v>77</v>
      </c>
      <c r="U145" s="30" t="s">
        <v>78</v>
      </c>
      <c r="V145" s="40" t="s">
        <v>79</v>
      </c>
      <c r="W145" s="30">
        <v>1049502639</v>
      </c>
      <c r="X145" s="30" t="s">
        <v>80</v>
      </c>
      <c r="Y145" s="30" t="s">
        <v>81</v>
      </c>
      <c r="Z145" s="31">
        <v>43684</v>
      </c>
      <c r="AA145" s="42">
        <f t="shared" si="21"/>
        <v>5.2082191780821914</v>
      </c>
      <c r="AB145" s="42">
        <f t="shared" si="22"/>
        <v>63.366666666666667</v>
      </c>
      <c r="AC145" s="42" t="str">
        <f t="shared" si="23"/>
        <v>Niño o niña mayor a 59 meses</v>
      </c>
      <c r="AD145" s="51" t="s">
        <v>82</v>
      </c>
      <c r="AE145" s="45">
        <v>13.5</v>
      </c>
      <c r="AF145" s="52"/>
      <c r="AG145" s="52"/>
      <c r="AH145" s="87"/>
      <c r="AI145" s="52">
        <v>13.7</v>
      </c>
      <c r="AJ145" s="52">
        <v>98.5</v>
      </c>
      <c r="AK145" s="61"/>
      <c r="AL145" s="52"/>
      <c r="AM145" s="51" t="s">
        <v>117</v>
      </c>
      <c r="AN145" s="60"/>
      <c r="AO145" s="30"/>
      <c r="AP145" s="30"/>
      <c r="AQ145" s="30">
        <v>3122443966</v>
      </c>
      <c r="AR145" s="30" t="s">
        <v>552</v>
      </c>
      <c r="AS145" s="72"/>
      <c r="AT145" s="72"/>
      <c r="AU145" s="72"/>
      <c r="AV145" s="72"/>
      <c r="AW145" s="52"/>
      <c r="AX145" s="34"/>
      <c r="AY145" s="52"/>
      <c r="AZ145" s="34"/>
    </row>
    <row r="146" spans="1:52" ht="23.25" customHeight="1">
      <c r="A146" s="30">
        <v>136</v>
      </c>
      <c r="B146" s="31">
        <v>45585</v>
      </c>
      <c r="C146" s="30" t="s">
        <v>69</v>
      </c>
      <c r="D146" s="30" t="s">
        <v>70</v>
      </c>
      <c r="E146" s="30" t="s">
        <v>548</v>
      </c>
      <c r="F146" s="30" t="s">
        <v>548</v>
      </c>
      <c r="G146" s="32" t="s">
        <v>73</v>
      </c>
      <c r="H146" s="30"/>
      <c r="I146" s="30"/>
      <c r="J146" s="30"/>
      <c r="K146" s="30"/>
      <c r="L146" s="30"/>
      <c r="M146" s="30"/>
      <c r="N146" s="35">
        <v>7415447</v>
      </c>
      <c r="O146" s="38">
        <v>83541276</v>
      </c>
      <c r="P146" s="36" t="s">
        <v>554</v>
      </c>
      <c r="Q146" s="36" t="s">
        <v>555</v>
      </c>
      <c r="R146" s="30" t="s">
        <v>556</v>
      </c>
      <c r="S146" s="30" t="s">
        <v>76</v>
      </c>
      <c r="T146" s="30" t="s">
        <v>77</v>
      </c>
      <c r="U146" s="30" t="s">
        <v>90</v>
      </c>
      <c r="V146" s="40" t="s">
        <v>79</v>
      </c>
      <c r="W146" s="30">
        <v>1051748798</v>
      </c>
      <c r="X146" s="30" t="s">
        <v>80</v>
      </c>
      <c r="Y146" s="30" t="s">
        <v>81</v>
      </c>
      <c r="Z146" s="31">
        <v>44995</v>
      </c>
      <c r="AA146" s="42">
        <f t="shared" si="21"/>
        <v>1.6164383561643836</v>
      </c>
      <c r="AB146" s="42">
        <f t="shared" si="22"/>
        <v>19.666666666666668</v>
      </c>
      <c r="AC146" s="42" t="str">
        <f t="shared" si="23"/>
        <v/>
      </c>
      <c r="AD146" s="51" t="s">
        <v>82</v>
      </c>
      <c r="AE146" s="45">
        <v>17</v>
      </c>
      <c r="AF146" s="52"/>
      <c r="AG146" s="52"/>
      <c r="AH146" s="87"/>
      <c r="AI146" s="52">
        <v>12.8</v>
      </c>
      <c r="AJ146" s="52">
        <v>85</v>
      </c>
      <c r="AK146" s="61"/>
      <c r="AL146" s="52"/>
      <c r="AM146" s="51" t="s">
        <v>152</v>
      </c>
      <c r="AN146" s="60"/>
      <c r="AO146" s="33"/>
      <c r="AP146" s="30" t="s">
        <v>92</v>
      </c>
      <c r="AQ146" s="30">
        <v>3177852712</v>
      </c>
      <c r="AR146" s="30" t="s">
        <v>557</v>
      </c>
      <c r="AS146" s="71"/>
      <c r="AT146" s="71"/>
      <c r="AU146" s="71"/>
      <c r="AV146" s="71"/>
      <c r="AW146" s="55"/>
      <c r="AX146" s="34"/>
      <c r="AY146" s="55"/>
      <c r="AZ146" s="10"/>
    </row>
    <row r="147" spans="1:52" ht="23.25" customHeight="1">
      <c r="A147" s="34">
        <v>137</v>
      </c>
      <c r="B147" s="31">
        <v>45585</v>
      </c>
      <c r="C147" s="30" t="s">
        <v>69</v>
      </c>
      <c r="D147" s="30" t="s">
        <v>70</v>
      </c>
      <c r="E147" s="30" t="s">
        <v>548</v>
      </c>
      <c r="F147" s="30" t="s">
        <v>548</v>
      </c>
      <c r="G147" s="32" t="s">
        <v>73</v>
      </c>
      <c r="H147" s="30"/>
      <c r="I147" s="30"/>
      <c r="J147" s="30"/>
      <c r="K147" s="30"/>
      <c r="L147" s="30"/>
      <c r="M147" s="30"/>
      <c r="N147" s="35">
        <v>7415452</v>
      </c>
      <c r="O147" s="38">
        <v>83541280</v>
      </c>
      <c r="P147" s="36" t="s">
        <v>558</v>
      </c>
      <c r="Q147" s="36"/>
      <c r="R147" s="30" t="s">
        <v>183</v>
      </c>
      <c r="S147" s="30" t="s">
        <v>265</v>
      </c>
      <c r="T147" s="30" t="s">
        <v>77</v>
      </c>
      <c r="U147" s="30" t="s">
        <v>90</v>
      </c>
      <c r="V147" s="40" t="s">
        <v>79</v>
      </c>
      <c r="W147" s="30">
        <v>1049503239</v>
      </c>
      <c r="X147" s="30" t="s">
        <v>80</v>
      </c>
      <c r="Y147" s="30" t="s">
        <v>81</v>
      </c>
      <c r="Z147" s="31">
        <v>44422</v>
      </c>
      <c r="AA147" s="42">
        <f t="shared" si="21"/>
        <v>3.1863013698630138</v>
      </c>
      <c r="AB147" s="42">
        <f t="shared" si="22"/>
        <v>38.766666666666666</v>
      </c>
      <c r="AC147" s="42" t="str">
        <f t="shared" si="23"/>
        <v/>
      </c>
      <c r="AD147" s="51" t="s">
        <v>82</v>
      </c>
      <c r="AE147" s="45">
        <v>15</v>
      </c>
      <c r="AF147" s="52"/>
      <c r="AG147" s="52"/>
      <c r="AH147" s="87"/>
      <c r="AI147" s="52">
        <v>14.3</v>
      </c>
      <c r="AJ147" s="52">
        <v>95</v>
      </c>
      <c r="AK147" s="61"/>
      <c r="AL147" s="52"/>
      <c r="AM147" s="51" t="s">
        <v>117</v>
      </c>
      <c r="AN147" s="60"/>
      <c r="AO147" s="33"/>
      <c r="AP147" s="30" t="s">
        <v>92</v>
      </c>
      <c r="AQ147" s="30">
        <v>3116683189</v>
      </c>
      <c r="AR147" s="30" t="s">
        <v>559</v>
      </c>
      <c r="AS147" s="71"/>
      <c r="AT147" s="71"/>
      <c r="AU147" s="71"/>
      <c r="AV147" s="71"/>
      <c r="AW147" s="55"/>
      <c r="AX147" s="34"/>
      <c r="AY147" s="55"/>
      <c r="AZ147" s="10"/>
    </row>
    <row r="148" spans="1:52" ht="23.25" customHeight="1">
      <c r="A148" s="34">
        <v>138</v>
      </c>
      <c r="B148" s="31">
        <v>45585</v>
      </c>
      <c r="C148" s="30" t="s">
        <v>69</v>
      </c>
      <c r="D148" s="30" t="s">
        <v>70</v>
      </c>
      <c r="E148" s="30" t="s">
        <v>548</v>
      </c>
      <c r="F148" s="30" t="s">
        <v>548</v>
      </c>
      <c r="G148" s="32" t="s">
        <v>73</v>
      </c>
      <c r="H148" s="30"/>
      <c r="I148" s="30"/>
      <c r="J148" s="30"/>
      <c r="K148" s="30"/>
      <c r="L148" s="30"/>
      <c r="M148" s="30"/>
      <c r="N148" s="35">
        <v>7415456</v>
      </c>
      <c r="O148" s="38">
        <v>83541283</v>
      </c>
      <c r="P148" s="36" t="s">
        <v>560</v>
      </c>
      <c r="Q148" s="36" t="s">
        <v>561</v>
      </c>
      <c r="R148" s="30" t="s">
        <v>183</v>
      </c>
      <c r="S148" s="30" t="s">
        <v>265</v>
      </c>
      <c r="T148" s="30" t="s">
        <v>77</v>
      </c>
      <c r="U148" s="30" t="s">
        <v>78</v>
      </c>
      <c r="V148" s="40" t="s">
        <v>79</v>
      </c>
      <c r="W148" s="30">
        <v>1051748665</v>
      </c>
      <c r="X148" s="30" t="s">
        <v>80</v>
      </c>
      <c r="Y148" s="30" t="s">
        <v>81</v>
      </c>
      <c r="Z148" s="31">
        <v>44838</v>
      </c>
      <c r="AA148" s="42">
        <f t="shared" si="21"/>
        <v>2.0465753424657533</v>
      </c>
      <c r="AB148" s="42">
        <f t="shared" si="22"/>
        <v>24.9</v>
      </c>
      <c r="AC148" s="42" t="str">
        <f t="shared" si="23"/>
        <v/>
      </c>
      <c r="AD148" s="51" t="s">
        <v>82</v>
      </c>
      <c r="AE148" s="45">
        <v>14</v>
      </c>
      <c r="AF148" s="52"/>
      <c r="AG148" s="52"/>
      <c r="AH148" s="87"/>
      <c r="AI148" s="52">
        <v>10</v>
      </c>
      <c r="AJ148" s="52">
        <v>82</v>
      </c>
      <c r="AK148" s="61"/>
      <c r="AL148" s="52"/>
      <c r="AM148" s="51" t="s">
        <v>117</v>
      </c>
      <c r="AN148" s="60"/>
      <c r="AO148" s="33"/>
      <c r="AP148" s="30" t="s">
        <v>92</v>
      </c>
      <c r="AQ148" s="30">
        <v>3116683189</v>
      </c>
      <c r="AR148" s="30" t="s">
        <v>559</v>
      </c>
      <c r="AS148" s="71"/>
      <c r="AT148" s="71"/>
      <c r="AU148" s="71"/>
      <c r="AV148" s="71"/>
      <c r="AW148" s="55"/>
      <c r="AX148" s="34"/>
      <c r="AY148" s="55"/>
      <c r="AZ148" s="10"/>
    </row>
    <row r="149" spans="1:52" ht="23.25" customHeight="1">
      <c r="A149" s="30">
        <v>139</v>
      </c>
      <c r="B149" s="31">
        <v>45585</v>
      </c>
      <c r="C149" s="30" t="s">
        <v>69</v>
      </c>
      <c r="D149" s="30" t="s">
        <v>70</v>
      </c>
      <c r="E149" s="30" t="s">
        <v>548</v>
      </c>
      <c r="F149" s="30" t="s">
        <v>548</v>
      </c>
      <c r="G149" s="32" t="s">
        <v>73</v>
      </c>
      <c r="H149" s="30"/>
      <c r="I149" s="30"/>
      <c r="J149" s="30"/>
      <c r="K149" s="30"/>
      <c r="L149" s="30"/>
      <c r="M149" s="30"/>
      <c r="N149" s="35">
        <v>7415460</v>
      </c>
      <c r="O149" s="38">
        <v>83541286</v>
      </c>
      <c r="P149" s="36" t="s">
        <v>291</v>
      </c>
      <c r="Q149" s="36" t="s">
        <v>106</v>
      </c>
      <c r="R149" s="30" t="s">
        <v>562</v>
      </c>
      <c r="S149" s="30" t="s">
        <v>514</v>
      </c>
      <c r="T149" s="30" t="s">
        <v>77</v>
      </c>
      <c r="U149" s="30" t="s">
        <v>90</v>
      </c>
      <c r="V149" s="40" t="s">
        <v>79</v>
      </c>
      <c r="W149" s="30">
        <v>1042006680</v>
      </c>
      <c r="X149" s="30" t="s">
        <v>80</v>
      </c>
      <c r="Y149" s="30" t="s">
        <v>81</v>
      </c>
      <c r="Z149" s="31">
        <v>44800</v>
      </c>
      <c r="AA149" s="42">
        <f t="shared" si="21"/>
        <v>2.1506849315068495</v>
      </c>
      <c r="AB149" s="42">
        <f t="shared" si="22"/>
        <v>26.166666666666668</v>
      </c>
      <c r="AC149" s="42" t="str">
        <f t="shared" si="23"/>
        <v/>
      </c>
      <c r="AD149" s="51" t="s">
        <v>82</v>
      </c>
      <c r="AE149" s="45">
        <v>16.8</v>
      </c>
      <c r="AF149" s="52"/>
      <c r="AG149" s="52"/>
      <c r="AH149" s="87"/>
      <c r="AI149" s="52">
        <v>11</v>
      </c>
      <c r="AJ149" s="52">
        <v>89</v>
      </c>
      <c r="AK149" s="61"/>
      <c r="AL149" s="52"/>
      <c r="AM149" s="60" t="s">
        <v>83</v>
      </c>
      <c r="AN149" s="60"/>
      <c r="AO149" s="30" t="s">
        <v>91</v>
      </c>
      <c r="AP149" s="30" t="s">
        <v>92</v>
      </c>
      <c r="AQ149" s="30">
        <v>3217079371</v>
      </c>
      <c r="AR149" s="30" t="s">
        <v>563</v>
      </c>
      <c r="AS149" s="72" t="s">
        <v>86</v>
      </c>
      <c r="AT149" s="73">
        <v>45595</v>
      </c>
      <c r="AU149" s="72"/>
      <c r="AV149" s="71"/>
      <c r="AW149" s="55"/>
      <c r="AX149" s="34"/>
      <c r="AY149" s="55"/>
      <c r="AZ149" s="10"/>
    </row>
    <row r="150" spans="1:52" ht="23.25" customHeight="1">
      <c r="A150" s="34">
        <v>140</v>
      </c>
      <c r="B150" s="31">
        <v>45585</v>
      </c>
      <c r="C150" s="30" t="s">
        <v>69</v>
      </c>
      <c r="D150" s="30" t="s">
        <v>70</v>
      </c>
      <c r="E150" s="30" t="s">
        <v>548</v>
      </c>
      <c r="F150" s="30" t="s">
        <v>548</v>
      </c>
      <c r="G150" s="32" t="s">
        <v>73</v>
      </c>
      <c r="H150" s="30"/>
      <c r="I150" s="30"/>
      <c r="J150" s="30"/>
      <c r="K150" s="30"/>
      <c r="L150" s="30"/>
      <c r="M150" s="30"/>
      <c r="N150" s="35">
        <v>7415463</v>
      </c>
      <c r="O150" s="38">
        <v>83541292</v>
      </c>
      <c r="P150" s="36" t="s">
        <v>564</v>
      </c>
      <c r="Q150" s="36"/>
      <c r="R150" s="30" t="s">
        <v>210</v>
      </c>
      <c r="S150" s="30" t="s">
        <v>514</v>
      </c>
      <c r="T150" s="30" t="s">
        <v>77</v>
      </c>
      <c r="U150" s="30" t="s">
        <v>90</v>
      </c>
      <c r="V150" s="40" t="s">
        <v>79</v>
      </c>
      <c r="W150" s="30">
        <v>1218982545</v>
      </c>
      <c r="X150" s="30" t="s">
        <v>80</v>
      </c>
      <c r="Y150" s="30" t="s">
        <v>81</v>
      </c>
      <c r="Z150" s="31">
        <v>44244</v>
      </c>
      <c r="AA150" s="42">
        <f t="shared" si="21"/>
        <v>3.6739726027397261</v>
      </c>
      <c r="AB150" s="42">
        <f t="shared" si="22"/>
        <v>44.7</v>
      </c>
      <c r="AC150" s="42" t="str">
        <f t="shared" si="23"/>
        <v/>
      </c>
      <c r="AD150" s="51" t="s">
        <v>82</v>
      </c>
      <c r="AE150" s="45">
        <v>16.5</v>
      </c>
      <c r="AF150" s="52"/>
      <c r="AG150" s="52"/>
      <c r="AH150" s="87"/>
      <c r="AI150" s="52">
        <v>14.8</v>
      </c>
      <c r="AJ150" s="52">
        <v>98</v>
      </c>
      <c r="AK150" s="61"/>
      <c r="AL150" s="52"/>
      <c r="AM150" s="51" t="s">
        <v>117</v>
      </c>
      <c r="AN150" s="60"/>
      <c r="AO150" s="33"/>
      <c r="AP150" s="30"/>
      <c r="AQ150" s="30">
        <v>3235803424</v>
      </c>
      <c r="AR150" s="30" t="s">
        <v>565</v>
      </c>
      <c r="AS150" s="71"/>
      <c r="AT150" s="71"/>
      <c r="AU150" s="71"/>
      <c r="AV150" s="71"/>
      <c r="AW150" s="55"/>
      <c r="AX150" s="34"/>
      <c r="AY150" s="55"/>
      <c r="AZ150" s="10"/>
    </row>
    <row r="151" spans="1:52" ht="23.25" customHeight="1">
      <c r="A151" s="30">
        <v>141</v>
      </c>
      <c r="B151" s="31">
        <v>45585</v>
      </c>
      <c r="C151" s="30" t="s">
        <v>69</v>
      </c>
      <c r="D151" s="30" t="s">
        <v>70</v>
      </c>
      <c r="E151" s="30" t="s">
        <v>548</v>
      </c>
      <c r="F151" s="30" t="s">
        <v>548</v>
      </c>
      <c r="G151" s="32" t="s">
        <v>73</v>
      </c>
      <c r="H151" s="30"/>
      <c r="I151" s="30"/>
      <c r="J151" s="30"/>
      <c r="K151" s="30"/>
      <c r="L151" s="30"/>
      <c r="M151" s="30"/>
      <c r="N151" s="35">
        <v>7415468</v>
      </c>
      <c r="O151" s="38">
        <v>8459412</v>
      </c>
      <c r="P151" s="36" t="s">
        <v>566</v>
      </c>
      <c r="Q151" s="36" t="s">
        <v>567</v>
      </c>
      <c r="R151" s="30" t="s">
        <v>210</v>
      </c>
      <c r="S151" s="30" t="s">
        <v>514</v>
      </c>
      <c r="T151" s="30" t="s">
        <v>77</v>
      </c>
      <c r="U151" s="30" t="s">
        <v>78</v>
      </c>
      <c r="V151" s="40" t="s">
        <v>79</v>
      </c>
      <c r="W151" s="30">
        <v>1042007012</v>
      </c>
      <c r="X151" s="30" t="s">
        <v>80</v>
      </c>
      <c r="Y151" s="30" t="s">
        <v>81</v>
      </c>
      <c r="Z151" s="31">
        <v>45302</v>
      </c>
      <c r="AA151" s="42">
        <f t="shared" si="21"/>
        <v>0.77534246575342469</v>
      </c>
      <c r="AB151" s="42">
        <f t="shared" si="22"/>
        <v>9.4333333333333336</v>
      </c>
      <c r="AC151" s="42" t="str">
        <f t="shared" si="23"/>
        <v/>
      </c>
      <c r="AD151" s="51" t="s">
        <v>82</v>
      </c>
      <c r="AE151" s="45">
        <v>16</v>
      </c>
      <c r="AF151" s="52"/>
      <c r="AG151" s="52"/>
      <c r="AH151" s="87"/>
      <c r="AI151" s="57">
        <v>9.8000000000000007</v>
      </c>
      <c r="AJ151" s="57">
        <v>83</v>
      </c>
      <c r="AK151" s="61"/>
      <c r="AL151" s="52"/>
      <c r="AM151" s="51" t="s">
        <v>83</v>
      </c>
      <c r="AN151" s="60"/>
      <c r="AO151" s="30" t="s">
        <v>84</v>
      </c>
      <c r="AP151" s="30" t="s">
        <v>162</v>
      </c>
      <c r="AQ151" s="30">
        <v>3235803424</v>
      </c>
      <c r="AR151" s="30" t="s">
        <v>565</v>
      </c>
      <c r="AS151" s="72" t="s">
        <v>86</v>
      </c>
      <c r="AT151" s="73">
        <v>45583</v>
      </c>
      <c r="AU151" s="72"/>
      <c r="AV151" s="71"/>
      <c r="AW151" s="55"/>
      <c r="AX151" s="34"/>
      <c r="AY151" s="55"/>
      <c r="AZ151" s="10"/>
    </row>
    <row r="152" spans="1:52" ht="23.25" customHeight="1">
      <c r="A152" s="34">
        <v>142</v>
      </c>
      <c r="B152" s="31">
        <v>45585</v>
      </c>
      <c r="C152" s="30" t="s">
        <v>69</v>
      </c>
      <c r="D152" s="30" t="s">
        <v>70</v>
      </c>
      <c r="E152" s="30" t="s">
        <v>548</v>
      </c>
      <c r="F152" s="30" t="s">
        <v>548</v>
      </c>
      <c r="G152" s="32" t="s">
        <v>73</v>
      </c>
      <c r="H152" s="30"/>
      <c r="I152" s="30"/>
      <c r="J152" s="30"/>
      <c r="K152" s="30"/>
      <c r="L152" s="30"/>
      <c r="M152" s="30"/>
      <c r="N152" s="35">
        <v>7415474</v>
      </c>
      <c r="O152" s="38">
        <v>8459419</v>
      </c>
      <c r="P152" s="36" t="s">
        <v>568</v>
      </c>
      <c r="Q152" s="36"/>
      <c r="R152" s="30" t="s">
        <v>562</v>
      </c>
      <c r="S152" s="30" t="s">
        <v>122</v>
      </c>
      <c r="T152" s="30" t="s">
        <v>77</v>
      </c>
      <c r="U152" s="30" t="s">
        <v>90</v>
      </c>
      <c r="V152" s="40" t="s">
        <v>79</v>
      </c>
      <c r="W152" s="30">
        <v>1049503731</v>
      </c>
      <c r="X152" s="30" t="s">
        <v>80</v>
      </c>
      <c r="Y152" s="30" t="s">
        <v>81</v>
      </c>
      <c r="Z152" s="31">
        <v>44867</v>
      </c>
      <c r="AA152" s="42">
        <f t="shared" si="21"/>
        <v>1.9671232876712328</v>
      </c>
      <c r="AB152" s="42">
        <f t="shared" si="22"/>
        <v>23.933333333333334</v>
      </c>
      <c r="AC152" s="42" t="str">
        <f t="shared" si="23"/>
        <v/>
      </c>
      <c r="AD152" s="51" t="s">
        <v>82</v>
      </c>
      <c r="AE152" s="45">
        <v>13</v>
      </c>
      <c r="AF152" s="52"/>
      <c r="AG152" s="52"/>
      <c r="AH152" s="87"/>
      <c r="AI152" s="52">
        <v>9.5</v>
      </c>
      <c r="AJ152" s="52">
        <v>83</v>
      </c>
      <c r="AK152" s="61"/>
      <c r="AL152" s="52"/>
      <c r="AM152" s="60" t="s">
        <v>83</v>
      </c>
      <c r="AN152" s="60"/>
      <c r="AO152" s="30" t="s">
        <v>91</v>
      </c>
      <c r="AP152" s="30" t="s">
        <v>92</v>
      </c>
      <c r="AQ152" s="30">
        <v>3146116917</v>
      </c>
      <c r="AR152" s="30" t="s">
        <v>569</v>
      </c>
      <c r="AS152" s="72" t="s">
        <v>86</v>
      </c>
      <c r="AT152" s="73">
        <v>45595</v>
      </c>
      <c r="AU152" s="72"/>
      <c r="AV152" s="71"/>
      <c r="AW152" s="55"/>
      <c r="AX152" s="34"/>
      <c r="AY152" s="55"/>
      <c r="AZ152" s="10"/>
    </row>
    <row r="153" spans="1:52" ht="23.25" customHeight="1">
      <c r="A153" s="34">
        <v>143</v>
      </c>
      <c r="B153" s="31">
        <v>45585</v>
      </c>
      <c r="C153" s="30" t="s">
        <v>69</v>
      </c>
      <c r="D153" s="30" t="s">
        <v>70</v>
      </c>
      <c r="E153" s="30" t="s">
        <v>570</v>
      </c>
      <c r="F153" s="30" t="s">
        <v>570</v>
      </c>
      <c r="G153" s="32" t="s">
        <v>73</v>
      </c>
      <c r="H153" s="30"/>
      <c r="I153" s="30"/>
      <c r="J153" s="30"/>
      <c r="K153" s="30"/>
      <c r="L153" s="30"/>
      <c r="M153" s="30"/>
      <c r="N153" s="35">
        <v>7415479</v>
      </c>
      <c r="O153" s="38">
        <v>8459426</v>
      </c>
      <c r="P153" s="36" t="s">
        <v>571</v>
      </c>
      <c r="Q153" s="36" t="s">
        <v>132</v>
      </c>
      <c r="R153" s="30" t="s">
        <v>572</v>
      </c>
      <c r="S153" s="30" t="s">
        <v>573</v>
      </c>
      <c r="T153" s="30" t="s">
        <v>77</v>
      </c>
      <c r="U153" s="30" t="s">
        <v>78</v>
      </c>
      <c r="V153" s="40" t="s">
        <v>79</v>
      </c>
      <c r="W153" s="30">
        <v>1051748639</v>
      </c>
      <c r="X153" s="30" t="s">
        <v>80</v>
      </c>
      <c r="Y153" s="30" t="s">
        <v>81</v>
      </c>
      <c r="Z153" s="31">
        <v>44770</v>
      </c>
      <c r="AA153" s="42">
        <f t="shared" si="21"/>
        <v>2.2328767123287672</v>
      </c>
      <c r="AB153" s="42">
        <f t="shared" si="22"/>
        <v>27.166666666666668</v>
      </c>
      <c r="AC153" s="42" t="str">
        <f t="shared" si="23"/>
        <v/>
      </c>
      <c r="AD153" s="51" t="s">
        <v>82</v>
      </c>
      <c r="AE153" s="45">
        <v>15</v>
      </c>
      <c r="AF153" s="52"/>
      <c r="AG153" s="52"/>
      <c r="AH153" s="87"/>
      <c r="AI153" s="52">
        <v>11.9</v>
      </c>
      <c r="AJ153" s="52">
        <v>82</v>
      </c>
      <c r="AK153" s="61"/>
      <c r="AL153" s="52"/>
      <c r="AM153" s="51" t="s">
        <v>117</v>
      </c>
      <c r="AN153" s="60"/>
      <c r="AO153" s="33"/>
      <c r="AP153" s="30" t="s">
        <v>92</v>
      </c>
      <c r="AQ153" s="30">
        <v>3116072085</v>
      </c>
      <c r="AR153" s="30" t="s">
        <v>574</v>
      </c>
      <c r="AS153" s="71"/>
      <c r="AT153" s="71"/>
      <c r="AU153" s="71"/>
      <c r="AV153" s="71"/>
      <c r="AW153" s="55"/>
      <c r="AX153" s="34"/>
      <c r="AY153" s="55"/>
      <c r="AZ153" s="10"/>
    </row>
    <row r="154" spans="1:52" ht="23.25" customHeight="1">
      <c r="A154" s="30">
        <v>144</v>
      </c>
      <c r="B154" s="31">
        <v>45585</v>
      </c>
      <c r="C154" s="30" t="s">
        <v>69</v>
      </c>
      <c r="D154" s="30" t="s">
        <v>70</v>
      </c>
      <c r="E154" s="30" t="s">
        <v>570</v>
      </c>
      <c r="F154" s="30" t="s">
        <v>570</v>
      </c>
      <c r="G154" s="32" t="s">
        <v>73</v>
      </c>
      <c r="H154" s="30"/>
      <c r="I154" s="30"/>
      <c r="J154" s="30"/>
      <c r="K154" s="30"/>
      <c r="L154" s="30"/>
      <c r="M154" s="30"/>
      <c r="N154" s="35">
        <v>7415486</v>
      </c>
      <c r="O154" s="38">
        <v>8459432</v>
      </c>
      <c r="P154" s="36" t="s">
        <v>575</v>
      </c>
      <c r="Q154" s="36" t="s">
        <v>95</v>
      </c>
      <c r="R154" s="30" t="s">
        <v>576</v>
      </c>
      <c r="S154" s="30" t="s">
        <v>577</v>
      </c>
      <c r="T154" s="30" t="s">
        <v>99</v>
      </c>
      <c r="U154" s="30" t="s">
        <v>90</v>
      </c>
      <c r="V154" s="40" t="s">
        <v>160</v>
      </c>
      <c r="W154" s="30">
        <v>1052969866</v>
      </c>
      <c r="X154" s="30" t="s">
        <v>80</v>
      </c>
      <c r="Y154" s="30" t="s">
        <v>81</v>
      </c>
      <c r="Z154" s="31">
        <v>39753</v>
      </c>
      <c r="AA154" s="42">
        <f t="shared" si="21"/>
        <v>15.978082191780821</v>
      </c>
      <c r="AB154" s="42">
        <f t="shared" si="22"/>
        <v>194.4</v>
      </c>
      <c r="AC154" s="42" t="str">
        <f t="shared" si="23"/>
        <v/>
      </c>
      <c r="AD154" s="51" t="s">
        <v>82</v>
      </c>
      <c r="AE154" s="45">
        <v>22</v>
      </c>
      <c r="AF154" s="52"/>
      <c r="AG154" s="52"/>
      <c r="AH154" s="87"/>
      <c r="AI154" s="52">
        <v>44</v>
      </c>
      <c r="AJ154" s="52">
        <v>158</v>
      </c>
      <c r="AK154" s="61">
        <f>IFERROR(AI154/(AJ154*AJ154)*10000,"")</f>
        <v>17.625380547989103</v>
      </c>
      <c r="AL154" s="88">
        <v>17.625380547989099</v>
      </c>
      <c r="AM154" s="51" t="s">
        <v>101</v>
      </c>
      <c r="AN154" s="60"/>
      <c r="AO154" s="30" t="s">
        <v>84</v>
      </c>
      <c r="AP154" s="30" t="s">
        <v>162</v>
      </c>
      <c r="AQ154" s="30">
        <v>3205723964</v>
      </c>
      <c r="AR154" s="30" t="s">
        <v>578</v>
      </c>
      <c r="AS154" s="72" t="s">
        <v>86</v>
      </c>
      <c r="AT154" s="73">
        <v>45583</v>
      </c>
      <c r="AU154" s="72"/>
      <c r="AV154" s="71"/>
      <c r="AW154" s="55"/>
      <c r="AX154" s="34"/>
      <c r="AY154" s="55"/>
      <c r="AZ154" s="10"/>
    </row>
    <row r="155" spans="1:52" ht="23.25" customHeight="1">
      <c r="A155" s="34">
        <v>145</v>
      </c>
      <c r="B155" s="31">
        <v>45585</v>
      </c>
      <c r="C155" s="30" t="s">
        <v>69</v>
      </c>
      <c r="D155" s="30" t="s">
        <v>70</v>
      </c>
      <c r="E155" s="30" t="s">
        <v>570</v>
      </c>
      <c r="F155" s="30" t="s">
        <v>570</v>
      </c>
      <c r="G155" s="32" t="s">
        <v>73</v>
      </c>
      <c r="H155" s="30"/>
      <c r="I155" s="30"/>
      <c r="J155" s="30"/>
      <c r="K155" s="30"/>
      <c r="L155" s="30"/>
      <c r="M155" s="30"/>
      <c r="N155" s="35">
        <v>7415492</v>
      </c>
      <c r="O155" s="38">
        <v>8459439</v>
      </c>
      <c r="P155" s="36" t="s">
        <v>579</v>
      </c>
      <c r="Q155" s="36" t="s">
        <v>509</v>
      </c>
      <c r="R155" s="30" t="s">
        <v>514</v>
      </c>
      <c r="S155" s="30" t="s">
        <v>580</v>
      </c>
      <c r="T155" s="30" t="s">
        <v>77</v>
      </c>
      <c r="U155" s="30" t="s">
        <v>90</v>
      </c>
      <c r="V155" s="40" t="s">
        <v>79</v>
      </c>
      <c r="W155" s="30">
        <v>1049502897</v>
      </c>
      <c r="X155" s="30" t="s">
        <v>80</v>
      </c>
      <c r="Y155" s="30" t="s">
        <v>81</v>
      </c>
      <c r="Z155" s="31">
        <v>44045</v>
      </c>
      <c r="AA155" s="42">
        <f t="shared" si="21"/>
        <v>4.2191780821917808</v>
      </c>
      <c r="AB155" s="42">
        <f t="shared" si="22"/>
        <v>51.333333333333336</v>
      </c>
      <c r="AC155" s="42" t="str">
        <f t="shared" si="23"/>
        <v/>
      </c>
      <c r="AD155" s="51" t="s">
        <v>82</v>
      </c>
      <c r="AE155" s="83">
        <v>15</v>
      </c>
      <c r="AF155" s="52"/>
      <c r="AG155" s="52"/>
      <c r="AH155" s="87"/>
      <c r="AI155" s="52">
        <v>13.2</v>
      </c>
      <c r="AJ155" s="52">
        <v>99</v>
      </c>
      <c r="AK155" s="61"/>
      <c r="AL155" s="52"/>
      <c r="AM155" s="60" t="s">
        <v>83</v>
      </c>
      <c r="AN155" s="60"/>
      <c r="AO155" s="30" t="s">
        <v>84</v>
      </c>
      <c r="AP155" s="30" t="s">
        <v>92</v>
      </c>
      <c r="AQ155" s="30">
        <v>3104118307</v>
      </c>
      <c r="AR155" s="30" t="s">
        <v>581</v>
      </c>
      <c r="AS155" s="72" t="s">
        <v>86</v>
      </c>
      <c r="AT155" s="73">
        <v>45595</v>
      </c>
      <c r="AU155" s="72"/>
      <c r="AV155" s="71"/>
      <c r="AW155" s="55"/>
      <c r="AX155" s="34"/>
      <c r="AY155" s="55"/>
      <c r="AZ155" s="10"/>
    </row>
    <row r="156" spans="1:52" ht="23.25" customHeight="1">
      <c r="A156" s="30">
        <v>146</v>
      </c>
      <c r="B156" s="31">
        <v>45585</v>
      </c>
      <c r="C156" s="30" t="s">
        <v>69</v>
      </c>
      <c r="D156" s="30" t="s">
        <v>70</v>
      </c>
      <c r="E156" s="30" t="s">
        <v>570</v>
      </c>
      <c r="F156" s="30" t="s">
        <v>570</v>
      </c>
      <c r="G156" s="32" t="s">
        <v>73</v>
      </c>
      <c r="H156" s="30"/>
      <c r="I156" s="30"/>
      <c r="J156" s="30"/>
      <c r="K156" s="30"/>
      <c r="L156" s="30"/>
      <c r="M156" s="30"/>
      <c r="N156" s="35">
        <v>7574296</v>
      </c>
      <c r="O156" s="38">
        <v>8459448</v>
      </c>
      <c r="P156" s="36" t="s">
        <v>582</v>
      </c>
      <c r="Q156" s="36" t="s">
        <v>583</v>
      </c>
      <c r="R156" s="30" t="s">
        <v>584</v>
      </c>
      <c r="S156" s="30" t="s">
        <v>580</v>
      </c>
      <c r="T156" s="30" t="s">
        <v>77</v>
      </c>
      <c r="U156" s="30" t="s">
        <v>78</v>
      </c>
      <c r="V156" s="40" t="s">
        <v>79</v>
      </c>
      <c r="W156" s="30">
        <v>1051748729</v>
      </c>
      <c r="X156" s="30" t="s">
        <v>80</v>
      </c>
      <c r="Y156" s="30" t="s">
        <v>81</v>
      </c>
      <c r="Z156" s="31">
        <v>44920</v>
      </c>
      <c r="AA156" s="42">
        <f t="shared" si="21"/>
        <v>1.821917808219178</v>
      </c>
      <c r="AB156" s="42">
        <f t="shared" si="22"/>
        <v>22.166666666666668</v>
      </c>
      <c r="AC156" s="42" t="str">
        <f t="shared" si="23"/>
        <v/>
      </c>
      <c r="AD156" s="84" t="s">
        <v>82</v>
      </c>
      <c r="AE156" s="85"/>
      <c r="AF156" s="86"/>
      <c r="AG156" s="52"/>
      <c r="AH156" s="52"/>
      <c r="AI156" s="57">
        <v>12.5</v>
      </c>
      <c r="AJ156" s="57">
        <v>78</v>
      </c>
      <c r="AK156" s="61"/>
      <c r="AL156" s="52"/>
      <c r="AM156" s="51" t="s">
        <v>117</v>
      </c>
      <c r="AN156" s="60" t="str">
        <f t="shared" ref="AN156:AN202" si="26">+IF(AM156="","",IF(AM156="Riesgo_de_desnutrición_aguda","SI",IF(AM156="Desnutrición_aguda_moderada","SI",IF(AM156="Desnutrición_aguda_severa","SI",IF(AM156="Bajo_peso_para_la_edad_gestacional","SI","NO")))))</f>
        <v>NO</v>
      </c>
      <c r="AO156" s="33"/>
      <c r="AP156" s="30"/>
      <c r="AQ156" s="30">
        <v>3226582208</v>
      </c>
      <c r="AR156" s="30" t="s">
        <v>585</v>
      </c>
      <c r="AS156" s="71"/>
      <c r="AT156" s="71"/>
      <c r="AU156" s="71"/>
      <c r="AV156" s="71"/>
      <c r="AW156" s="55"/>
      <c r="AX156" s="34"/>
      <c r="AY156" s="55"/>
      <c r="AZ156" s="10"/>
    </row>
    <row r="157" spans="1:52" ht="23.25" customHeight="1">
      <c r="A157" s="34">
        <v>147</v>
      </c>
      <c r="B157" s="31">
        <v>45587</v>
      </c>
      <c r="C157" s="30" t="s">
        <v>69</v>
      </c>
      <c r="D157" s="30" t="s">
        <v>70</v>
      </c>
      <c r="E157" s="30" t="s">
        <v>586</v>
      </c>
      <c r="F157" s="30" t="s">
        <v>587</v>
      </c>
      <c r="G157" s="32" t="s">
        <v>73</v>
      </c>
      <c r="H157" s="33"/>
      <c r="I157" s="33"/>
      <c r="J157" s="33"/>
      <c r="K157" s="33"/>
      <c r="L157" s="33"/>
      <c r="M157" s="33"/>
      <c r="N157" s="35">
        <v>8786598</v>
      </c>
      <c r="O157" s="35">
        <v>74381129</v>
      </c>
      <c r="P157" s="36" t="s">
        <v>553</v>
      </c>
      <c r="Q157" s="36"/>
      <c r="R157" s="40" t="s">
        <v>588</v>
      </c>
      <c r="S157" s="40" t="s">
        <v>589</v>
      </c>
      <c r="T157" s="40" t="s">
        <v>77</v>
      </c>
      <c r="U157" s="30" t="s">
        <v>78</v>
      </c>
      <c r="V157" s="40" t="s">
        <v>79</v>
      </c>
      <c r="W157" s="30">
        <v>1049503631</v>
      </c>
      <c r="X157" s="30" t="s">
        <v>80</v>
      </c>
      <c r="Y157" s="30" t="s">
        <v>81</v>
      </c>
      <c r="Z157" s="31">
        <v>44732</v>
      </c>
      <c r="AA157" s="42">
        <f t="shared" si="21"/>
        <v>2.3424657534246576</v>
      </c>
      <c r="AB157" s="42">
        <f t="shared" si="22"/>
        <v>28.5</v>
      </c>
      <c r="AC157" s="42" t="str">
        <f t="shared" si="23"/>
        <v/>
      </c>
      <c r="AD157" s="51" t="s">
        <v>82</v>
      </c>
      <c r="AE157" s="45">
        <v>16.5</v>
      </c>
      <c r="AF157" s="52"/>
      <c r="AG157" s="52"/>
      <c r="AH157" s="52"/>
      <c r="AI157" s="57">
        <v>15</v>
      </c>
      <c r="AJ157" s="57">
        <v>92</v>
      </c>
      <c r="AK157" s="62"/>
      <c r="AL157" s="55"/>
      <c r="AM157" s="51" t="s">
        <v>387</v>
      </c>
      <c r="AN157" s="60" t="str">
        <f t="shared" si="26"/>
        <v>NO</v>
      </c>
      <c r="AO157" s="33"/>
      <c r="AP157" s="30"/>
      <c r="AQ157" s="30">
        <v>3127050083</v>
      </c>
      <c r="AR157" s="30" t="s">
        <v>590</v>
      </c>
      <c r="AS157" s="71"/>
      <c r="AT157" s="71"/>
      <c r="AU157" s="71"/>
      <c r="AV157" s="71"/>
      <c r="AW157" s="55"/>
      <c r="AX157" s="34"/>
      <c r="AY157" s="55"/>
      <c r="AZ157" s="10"/>
    </row>
    <row r="158" spans="1:52" ht="23.25" customHeight="1">
      <c r="A158" s="34">
        <v>148</v>
      </c>
      <c r="B158" s="31">
        <v>45587</v>
      </c>
      <c r="C158" s="30" t="s">
        <v>69</v>
      </c>
      <c r="D158" s="30" t="s">
        <v>70</v>
      </c>
      <c r="E158" s="30" t="s">
        <v>586</v>
      </c>
      <c r="F158" s="30" t="s">
        <v>587</v>
      </c>
      <c r="G158" s="32" t="s">
        <v>73</v>
      </c>
      <c r="H158" s="30"/>
      <c r="I158" s="30"/>
      <c r="J158" s="30"/>
      <c r="K158" s="30"/>
      <c r="L158" s="30"/>
      <c r="M158" s="30"/>
      <c r="N158" s="35">
        <v>8786833</v>
      </c>
      <c r="O158" s="35">
        <v>74381553</v>
      </c>
      <c r="P158" s="36" t="s">
        <v>591</v>
      </c>
      <c r="Q158" s="36"/>
      <c r="R158" s="40" t="s">
        <v>506</v>
      </c>
      <c r="S158" s="40" t="s">
        <v>592</v>
      </c>
      <c r="T158" s="40" t="s">
        <v>77</v>
      </c>
      <c r="U158" s="30" t="s">
        <v>90</v>
      </c>
      <c r="V158" s="40" t="s">
        <v>79</v>
      </c>
      <c r="W158" s="30">
        <v>1049503775</v>
      </c>
      <c r="X158" s="30" t="s">
        <v>80</v>
      </c>
      <c r="Y158" s="30" t="s">
        <v>81</v>
      </c>
      <c r="Z158" s="31">
        <v>45067</v>
      </c>
      <c r="AA158" s="42">
        <f t="shared" si="21"/>
        <v>1.4246575342465753</v>
      </c>
      <c r="AB158" s="42">
        <f t="shared" si="22"/>
        <v>17.333333333333332</v>
      </c>
      <c r="AC158" s="42" t="str">
        <f t="shared" si="23"/>
        <v/>
      </c>
      <c r="AD158" s="51" t="s">
        <v>82</v>
      </c>
      <c r="AE158" s="45">
        <v>14</v>
      </c>
      <c r="AF158" s="52"/>
      <c r="AG158" s="52"/>
      <c r="AH158" s="52"/>
      <c r="AI158" s="57">
        <v>9</v>
      </c>
      <c r="AJ158" s="57">
        <v>76</v>
      </c>
      <c r="AK158" s="61"/>
      <c r="AL158" s="52"/>
      <c r="AM158" s="51" t="s">
        <v>117</v>
      </c>
      <c r="AN158" s="60" t="str">
        <f t="shared" si="26"/>
        <v>NO</v>
      </c>
      <c r="AO158" s="33"/>
      <c r="AP158" s="30"/>
      <c r="AQ158" s="30">
        <v>3183227728</v>
      </c>
      <c r="AR158" s="30" t="s">
        <v>593</v>
      </c>
      <c r="AS158" s="71"/>
      <c r="AT158" s="71"/>
      <c r="AU158" s="71"/>
      <c r="AV158" s="71"/>
      <c r="AW158" s="55"/>
      <c r="AX158" s="34"/>
      <c r="AY158" s="55"/>
      <c r="AZ158" s="10"/>
    </row>
    <row r="159" spans="1:52" ht="23.25" customHeight="1">
      <c r="A159" s="30">
        <v>149</v>
      </c>
      <c r="B159" s="31">
        <v>45587</v>
      </c>
      <c r="C159" s="30" t="s">
        <v>69</v>
      </c>
      <c r="D159" s="30" t="s">
        <v>70</v>
      </c>
      <c r="E159" s="30" t="s">
        <v>586</v>
      </c>
      <c r="F159" s="30" t="s">
        <v>587</v>
      </c>
      <c r="G159" s="32" t="s">
        <v>73</v>
      </c>
      <c r="H159" s="30"/>
      <c r="I159" s="30"/>
      <c r="J159" s="30"/>
      <c r="K159" s="30"/>
      <c r="L159" s="30"/>
      <c r="M159" s="30"/>
      <c r="N159" s="35">
        <v>8786273</v>
      </c>
      <c r="O159" s="35">
        <v>74381938</v>
      </c>
      <c r="P159" s="36" t="s">
        <v>594</v>
      </c>
      <c r="Q159" s="36"/>
      <c r="R159" s="40" t="s">
        <v>506</v>
      </c>
      <c r="S159" s="40" t="s">
        <v>595</v>
      </c>
      <c r="T159" s="40" t="s">
        <v>77</v>
      </c>
      <c r="U159" s="30" t="s">
        <v>90</v>
      </c>
      <c r="V159" s="40" t="s">
        <v>79</v>
      </c>
      <c r="W159" s="30">
        <v>1046431684</v>
      </c>
      <c r="X159" s="30" t="s">
        <v>80</v>
      </c>
      <c r="Y159" s="30" t="s">
        <v>81</v>
      </c>
      <c r="Z159" s="31">
        <v>44803</v>
      </c>
      <c r="AA159" s="42">
        <f t="shared" si="21"/>
        <v>2.1479452054794521</v>
      </c>
      <c r="AB159" s="42">
        <f t="shared" si="22"/>
        <v>26.133333333333333</v>
      </c>
      <c r="AC159" s="42" t="str">
        <f t="shared" si="23"/>
        <v/>
      </c>
      <c r="AD159" s="51" t="s">
        <v>82</v>
      </c>
      <c r="AE159" s="45">
        <v>15</v>
      </c>
      <c r="AF159" s="52"/>
      <c r="AG159" s="52"/>
      <c r="AH159" s="52"/>
      <c r="AI159" s="57">
        <v>12</v>
      </c>
      <c r="AJ159" s="57">
        <v>81</v>
      </c>
      <c r="AK159" s="61"/>
      <c r="AL159" s="52"/>
      <c r="AM159" s="51" t="s">
        <v>117</v>
      </c>
      <c r="AN159" s="60" t="str">
        <f t="shared" si="26"/>
        <v>NO</v>
      </c>
      <c r="AO159" s="33"/>
      <c r="AP159" s="30"/>
      <c r="AQ159" s="30">
        <v>3215464189</v>
      </c>
      <c r="AR159" s="30" t="s">
        <v>596</v>
      </c>
      <c r="AS159" s="71"/>
      <c r="AT159" s="71"/>
      <c r="AU159" s="71"/>
      <c r="AV159" s="71"/>
      <c r="AW159" s="55"/>
      <c r="AX159" s="34"/>
      <c r="AY159" s="55"/>
      <c r="AZ159" s="10"/>
    </row>
    <row r="160" spans="1:52" ht="23.25" customHeight="1">
      <c r="A160" s="34">
        <v>150</v>
      </c>
      <c r="B160" s="31">
        <v>45587</v>
      </c>
      <c r="C160" s="30" t="s">
        <v>69</v>
      </c>
      <c r="D160" s="30" t="s">
        <v>70</v>
      </c>
      <c r="E160" s="30" t="s">
        <v>586</v>
      </c>
      <c r="F160" s="30" t="s">
        <v>587</v>
      </c>
      <c r="G160" s="32" t="s">
        <v>73</v>
      </c>
      <c r="H160" s="30"/>
      <c r="I160" s="30"/>
      <c r="J160" s="30"/>
      <c r="K160" s="30"/>
      <c r="L160" s="30"/>
      <c r="M160" s="30"/>
      <c r="N160" s="35">
        <v>8786605</v>
      </c>
      <c r="O160" s="35">
        <v>74381734</v>
      </c>
      <c r="P160" s="36" t="s">
        <v>597</v>
      </c>
      <c r="Q160" s="36" t="s">
        <v>583</v>
      </c>
      <c r="R160" s="40" t="s">
        <v>598</v>
      </c>
      <c r="S160" s="40" t="s">
        <v>599</v>
      </c>
      <c r="T160" s="40" t="s">
        <v>77</v>
      </c>
      <c r="U160" s="30" t="s">
        <v>78</v>
      </c>
      <c r="V160" s="40" t="s">
        <v>79</v>
      </c>
      <c r="W160" s="30">
        <v>1042006430</v>
      </c>
      <c r="X160" s="30" t="s">
        <v>80</v>
      </c>
      <c r="Y160" s="30" t="s">
        <v>81</v>
      </c>
      <c r="Z160" s="31">
        <v>44488</v>
      </c>
      <c r="AA160" s="42">
        <f t="shared" si="21"/>
        <v>3.010958904109589</v>
      </c>
      <c r="AB160" s="42">
        <f t="shared" si="22"/>
        <v>36.633333333333333</v>
      </c>
      <c r="AC160" s="42" t="str">
        <f t="shared" si="23"/>
        <v/>
      </c>
      <c r="AD160" s="51" t="s">
        <v>82</v>
      </c>
      <c r="AE160" s="45">
        <v>16</v>
      </c>
      <c r="AF160" s="52"/>
      <c r="AG160" s="52"/>
      <c r="AH160" s="52"/>
      <c r="AI160" s="57">
        <v>15</v>
      </c>
      <c r="AJ160" s="57">
        <v>92</v>
      </c>
      <c r="AK160" s="61"/>
      <c r="AL160" s="52"/>
      <c r="AM160" s="51" t="s">
        <v>117</v>
      </c>
      <c r="AN160" s="60" t="str">
        <f t="shared" si="26"/>
        <v>NO</v>
      </c>
      <c r="AO160" s="33"/>
      <c r="AP160" s="30"/>
      <c r="AQ160" s="30">
        <v>3106626581</v>
      </c>
      <c r="AR160" s="30" t="s">
        <v>600</v>
      </c>
      <c r="AS160" s="71"/>
      <c r="AT160" s="71"/>
      <c r="AU160" s="71"/>
      <c r="AV160" s="71"/>
      <c r="AW160" s="55"/>
      <c r="AX160" s="34"/>
      <c r="AY160" s="55"/>
      <c r="AZ160" s="10"/>
    </row>
    <row r="161" spans="1:52" ht="23.25" customHeight="1">
      <c r="A161" s="30">
        <v>151</v>
      </c>
      <c r="B161" s="31">
        <v>45587</v>
      </c>
      <c r="C161" s="30" t="s">
        <v>69</v>
      </c>
      <c r="D161" s="30" t="s">
        <v>70</v>
      </c>
      <c r="E161" s="30" t="s">
        <v>586</v>
      </c>
      <c r="F161" s="30" t="s">
        <v>587</v>
      </c>
      <c r="G161" s="32" t="s">
        <v>73</v>
      </c>
      <c r="H161" s="30"/>
      <c r="I161" s="30"/>
      <c r="J161" s="30"/>
      <c r="K161" s="30"/>
      <c r="L161" s="30"/>
      <c r="M161" s="30"/>
      <c r="N161" s="35">
        <v>8786766</v>
      </c>
      <c r="O161" s="35">
        <v>74381697</v>
      </c>
      <c r="P161" s="36" t="s">
        <v>601</v>
      </c>
      <c r="Q161" s="36" t="s">
        <v>583</v>
      </c>
      <c r="R161" s="40" t="s">
        <v>602</v>
      </c>
      <c r="S161" s="40" t="s">
        <v>511</v>
      </c>
      <c r="T161" s="40" t="s">
        <v>77</v>
      </c>
      <c r="U161" s="30" t="s">
        <v>78</v>
      </c>
      <c r="V161" s="40" t="s">
        <v>79</v>
      </c>
      <c r="W161" s="30">
        <v>1051748474</v>
      </c>
      <c r="X161" s="30" t="s">
        <v>80</v>
      </c>
      <c r="Y161" s="30" t="s">
        <v>81</v>
      </c>
      <c r="Z161" s="31">
        <v>44372</v>
      </c>
      <c r="AA161" s="42">
        <f t="shared" si="21"/>
        <v>3.3287671232876712</v>
      </c>
      <c r="AB161" s="42">
        <f t="shared" si="22"/>
        <v>40.5</v>
      </c>
      <c r="AC161" s="42" t="str">
        <f t="shared" si="23"/>
        <v/>
      </c>
      <c r="AD161" s="51" t="s">
        <v>82</v>
      </c>
      <c r="AE161" s="45">
        <v>13</v>
      </c>
      <c r="AF161" s="52"/>
      <c r="AG161" s="52"/>
      <c r="AH161" s="52"/>
      <c r="AI161" s="57">
        <v>11</v>
      </c>
      <c r="AJ161" s="57">
        <v>89</v>
      </c>
      <c r="AK161" s="61"/>
      <c r="AL161" s="52"/>
      <c r="AM161" s="51" t="s">
        <v>83</v>
      </c>
      <c r="AN161" s="60" t="str">
        <f t="shared" si="26"/>
        <v>SI</v>
      </c>
      <c r="AO161" s="30" t="s">
        <v>84</v>
      </c>
      <c r="AP161" s="30" t="s">
        <v>162</v>
      </c>
      <c r="AQ161" s="30">
        <v>3127724280</v>
      </c>
      <c r="AR161" s="30" t="s">
        <v>603</v>
      </c>
      <c r="AS161" s="72" t="s">
        <v>86</v>
      </c>
      <c r="AT161" s="73">
        <v>45583</v>
      </c>
      <c r="AU161" s="72"/>
      <c r="AV161" s="71"/>
      <c r="AW161" s="55"/>
      <c r="AX161" s="34"/>
      <c r="AY161" s="55"/>
      <c r="AZ161" s="10"/>
    </row>
    <row r="162" spans="1:52" ht="23.25" customHeight="1">
      <c r="A162" s="34">
        <v>152</v>
      </c>
      <c r="B162" s="31">
        <v>45587</v>
      </c>
      <c r="C162" s="30" t="s">
        <v>69</v>
      </c>
      <c r="D162" s="30" t="s">
        <v>70</v>
      </c>
      <c r="E162" s="30" t="s">
        <v>586</v>
      </c>
      <c r="F162" s="30" t="s">
        <v>587</v>
      </c>
      <c r="G162" s="32" t="s">
        <v>73</v>
      </c>
      <c r="H162" s="30"/>
      <c r="I162" s="30"/>
      <c r="J162" s="30"/>
      <c r="K162" s="30"/>
      <c r="L162" s="30"/>
      <c r="M162" s="30"/>
      <c r="N162" s="35">
        <v>8786435</v>
      </c>
      <c r="O162" s="35">
        <v>74382070</v>
      </c>
      <c r="P162" s="36" t="s">
        <v>604</v>
      </c>
      <c r="Q162" s="36"/>
      <c r="R162" s="40" t="s">
        <v>602</v>
      </c>
      <c r="S162" s="40" t="s">
        <v>511</v>
      </c>
      <c r="T162" s="40" t="s">
        <v>77</v>
      </c>
      <c r="U162" s="30" t="s">
        <v>78</v>
      </c>
      <c r="V162" s="40" t="s">
        <v>79</v>
      </c>
      <c r="W162" s="30">
        <v>1051748675</v>
      </c>
      <c r="X162" s="30" t="s">
        <v>80</v>
      </c>
      <c r="Y162" s="30" t="s">
        <v>81</v>
      </c>
      <c r="Z162" s="31">
        <v>44891</v>
      </c>
      <c r="AA162" s="42">
        <f t="shared" si="21"/>
        <v>1.9068493150684931</v>
      </c>
      <c r="AB162" s="42">
        <f t="shared" si="22"/>
        <v>23.2</v>
      </c>
      <c r="AC162" s="42" t="str">
        <f t="shared" si="23"/>
        <v/>
      </c>
      <c r="AD162" s="51" t="s">
        <v>82</v>
      </c>
      <c r="AE162" s="45">
        <v>14</v>
      </c>
      <c r="AF162" s="52"/>
      <c r="AG162" s="52"/>
      <c r="AH162" s="52"/>
      <c r="AI162" s="57">
        <v>9</v>
      </c>
      <c r="AJ162" s="57">
        <v>79</v>
      </c>
      <c r="AK162" s="61"/>
      <c r="AL162" s="52"/>
      <c r="AM162" s="51" t="s">
        <v>83</v>
      </c>
      <c r="AN162" s="60" t="str">
        <f t="shared" si="26"/>
        <v>SI</v>
      </c>
      <c r="AO162" s="30" t="s">
        <v>84</v>
      </c>
      <c r="AP162" s="30" t="s">
        <v>162</v>
      </c>
      <c r="AQ162" s="30">
        <v>3127724280</v>
      </c>
      <c r="AR162" s="30" t="s">
        <v>603</v>
      </c>
      <c r="AS162" s="72" t="s">
        <v>86</v>
      </c>
      <c r="AT162" s="73">
        <v>45583</v>
      </c>
      <c r="AU162" s="72"/>
      <c r="AV162" s="71"/>
      <c r="AW162" s="55"/>
      <c r="AX162" s="34"/>
      <c r="AY162" s="55"/>
      <c r="AZ162" s="10"/>
    </row>
    <row r="163" spans="1:52" ht="23.25" customHeight="1">
      <c r="A163" s="34">
        <v>153</v>
      </c>
      <c r="B163" s="31">
        <v>45587</v>
      </c>
      <c r="C163" s="30" t="s">
        <v>69</v>
      </c>
      <c r="D163" s="30" t="s">
        <v>70</v>
      </c>
      <c r="E163" s="30" t="s">
        <v>586</v>
      </c>
      <c r="F163" s="30" t="s">
        <v>587</v>
      </c>
      <c r="G163" s="32" t="s">
        <v>73</v>
      </c>
      <c r="H163" s="30"/>
      <c r="I163" s="30"/>
      <c r="J163" s="30"/>
      <c r="K163" s="30"/>
      <c r="L163" s="30"/>
      <c r="M163" s="30"/>
      <c r="N163" s="35">
        <v>8787033</v>
      </c>
      <c r="O163" s="35">
        <v>7438139</v>
      </c>
      <c r="P163" s="36" t="s">
        <v>605</v>
      </c>
      <c r="Q163" s="36"/>
      <c r="R163" s="40" t="s">
        <v>606</v>
      </c>
      <c r="S163" s="40" t="s">
        <v>536</v>
      </c>
      <c r="T163" s="40" t="s">
        <v>77</v>
      </c>
      <c r="U163" s="30" t="s">
        <v>90</v>
      </c>
      <c r="V163" s="40" t="s">
        <v>79</v>
      </c>
      <c r="W163" s="30">
        <v>1049503141</v>
      </c>
      <c r="X163" s="30" t="s">
        <v>80</v>
      </c>
      <c r="Y163" s="30" t="s">
        <v>81</v>
      </c>
      <c r="Z163" s="31">
        <v>44337</v>
      </c>
      <c r="AA163" s="42">
        <f t="shared" si="21"/>
        <v>3.4246575342465753</v>
      </c>
      <c r="AB163" s="42">
        <f t="shared" si="22"/>
        <v>41.666666666666664</v>
      </c>
      <c r="AC163" s="42" t="str">
        <f t="shared" si="23"/>
        <v/>
      </c>
      <c r="AD163" s="51" t="s">
        <v>82</v>
      </c>
      <c r="AE163" s="45">
        <v>16</v>
      </c>
      <c r="AF163" s="52"/>
      <c r="AG163" s="52"/>
      <c r="AH163" s="52"/>
      <c r="AI163" s="52">
        <v>14</v>
      </c>
      <c r="AJ163" s="52">
        <v>89</v>
      </c>
      <c r="AK163" s="61"/>
      <c r="AL163" s="52"/>
      <c r="AM163" s="51" t="s">
        <v>387</v>
      </c>
      <c r="AN163" s="60" t="str">
        <f t="shared" si="26"/>
        <v>NO</v>
      </c>
      <c r="AO163" s="33"/>
      <c r="AP163" s="30"/>
      <c r="AQ163" s="30">
        <v>3104462651</v>
      </c>
      <c r="AR163" s="30" t="s">
        <v>607</v>
      </c>
      <c r="AS163" s="71"/>
      <c r="AT163" s="71"/>
      <c r="AU163" s="71"/>
      <c r="AV163" s="71"/>
      <c r="AW163" s="55"/>
      <c r="AX163" s="34"/>
      <c r="AY163" s="55"/>
      <c r="AZ163" s="10"/>
    </row>
    <row r="164" spans="1:52" ht="23.25" customHeight="1">
      <c r="A164" s="30">
        <v>154</v>
      </c>
      <c r="B164" s="31">
        <v>45587</v>
      </c>
      <c r="C164" s="30" t="s">
        <v>69</v>
      </c>
      <c r="D164" s="30" t="s">
        <v>70</v>
      </c>
      <c r="E164" s="30" t="s">
        <v>586</v>
      </c>
      <c r="F164" s="30" t="s">
        <v>587</v>
      </c>
      <c r="G164" s="32" t="s">
        <v>73</v>
      </c>
      <c r="H164" s="30"/>
      <c r="I164" s="30"/>
      <c r="J164" s="30"/>
      <c r="K164" s="30"/>
      <c r="L164" s="30"/>
      <c r="M164" s="30"/>
      <c r="N164" s="35">
        <v>8787356</v>
      </c>
      <c r="O164" s="35">
        <v>74382058</v>
      </c>
      <c r="P164" s="36" t="s">
        <v>608</v>
      </c>
      <c r="Q164" s="36" t="s">
        <v>609</v>
      </c>
      <c r="R164" s="40" t="s">
        <v>610</v>
      </c>
      <c r="S164" s="40" t="s">
        <v>363</v>
      </c>
      <c r="T164" s="40" t="s">
        <v>77</v>
      </c>
      <c r="U164" s="30" t="s">
        <v>90</v>
      </c>
      <c r="V164" s="40" t="s">
        <v>79</v>
      </c>
      <c r="W164" s="30">
        <v>1051748963</v>
      </c>
      <c r="X164" s="30" t="s">
        <v>80</v>
      </c>
      <c r="Y164" s="30" t="s">
        <v>81</v>
      </c>
      <c r="Z164" s="31">
        <v>45216</v>
      </c>
      <c r="AA164" s="42">
        <f t="shared" si="21"/>
        <v>1.0164383561643835</v>
      </c>
      <c r="AB164" s="42">
        <f t="shared" si="22"/>
        <v>12.366666666666667</v>
      </c>
      <c r="AC164" s="42" t="str">
        <f t="shared" si="23"/>
        <v/>
      </c>
      <c r="AD164" s="51" t="s">
        <v>82</v>
      </c>
      <c r="AE164" s="45">
        <v>13</v>
      </c>
      <c r="AF164" s="52"/>
      <c r="AG164" s="52"/>
      <c r="AH164" s="52"/>
      <c r="AI164" s="57">
        <v>6.3</v>
      </c>
      <c r="AJ164" s="57">
        <v>68</v>
      </c>
      <c r="AK164" s="61"/>
      <c r="AL164" s="52"/>
      <c r="AM164" s="51" t="s">
        <v>196</v>
      </c>
      <c r="AN164" s="60" t="str">
        <f t="shared" si="26"/>
        <v>SI</v>
      </c>
      <c r="AO164" s="30" t="s">
        <v>197</v>
      </c>
      <c r="AP164" s="30" t="s">
        <v>198</v>
      </c>
      <c r="AQ164" s="30">
        <v>3112848126</v>
      </c>
      <c r="AR164" s="30" t="s">
        <v>611</v>
      </c>
      <c r="AS164" s="72" t="s">
        <v>86</v>
      </c>
      <c r="AT164" s="73">
        <v>45583</v>
      </c>
      <c r="AU164" s="72"/>
      <c r="AV164" s="72"/>
      <c r="AW164" s="52"/>
      <c r="AX164" s="34"/>
      <c r="AY164" s="52"/>
      <c r="AZ164" s="34"/>
    </row>
    <row r="165" spans="1:52" ht="23.25" customHeight="1">
      <c r="A165" s="34">
        <v>155</v>
      </c>
      <c r="B165" s="31">
        <v>45587</v>
      </c>
      <c r="C165" s="30" t="s">
        <v>69</v>
      </c>
      <c r="D165" s="30" t="s">
        <v>70</v>
      </c>
      <c r="E165" s="30" t="s">
        <v>586</v>
      </c>
      <c r="F165" s="30" t="s">
        <v>587</v>
      </c>
      <c r="G165" s="32" t="s">
        <v>73</v>
      </c>
      <c r="H165" s="30"/>
      <c r="I165" s="30"/>
      <c r="J165" s="30"/>
      <c r="K165" s="30"/>
      <c r="L165" s="30"/>
      <c r="M165" s="30"/>
      <c r="N165" s="35">
        <v>8787541</v>
      </c>
      <c r="O165" s="35">
        <v>74382539</v>
      </c>
      <c r="P165" s="36" t="s">
        <v>612</v>
      </c>
      <c r="Q165" s="36" t="s">
        <v>583</v>
      </c>
      <c r="R165" s="40" t="s">
        <v>613</v>
      </c>
      <c r="S165" s="40" t="s">
        <v>614</v>
      </c>
      <c r="T165" s="40" t="s">
        <v>77</v>
      </c>
      <c r="U165" s="30" t="s">
        <v>78</v>
      </c>
      <c r="V165" s="40" t="s">
        <v>79</v>
      </c>
      <c r="W165" s="30">
        <v>1051748440</v>
      </c>
      <c r="X165" s="30" t="s">
        <v>80</v>
      </c>
      <c r="Y165" s="30" t="s">
        <v>81</v>
      </c>
      <c r="Z165" s="31">
        <v>44263</v>
      </c>
      <c r="AA165" s="42">
        <f t="shared" si="21"/>
        <v>3.6273972602739728</v>
      </c>
      <c r="AB165" s="42">
        <f t="shared" si="22"/>
        <v>44.133333333333333</v>
      </c>
      <c r="AC165" s="42" t="str">
        <f t="shared" si="23"/>
        <v/>
      </c>
      <c r="AD165" s="51" t="s">
        <v>82</v>
      </c>
      <c r="AE165" s="45">
        <v>16</v>
      </c>
      <c r="AF165" s="52"/>
      <c r="AG165" s="52"/>
      <c r="AH165" s="52"/>
      <c r="AI165" s="57">
        <v>17</v>
      </c>
      <c r="AJ165" s="57">
        <v>95</v>
      </c>
      <c r="AK165" s="61"/>
      <c r="AL165" s="52"/>
      <c r="AM165" s="51" t="s">
        <v>152</v>
      </c>
      <c r="AN165" s="60" t="str">
        <f t="shared" si="26"/>
        <v>NO</v>
      </c>
      <c r="AO165" s="33"/>
      <c r="AP165" s="30"/>
      <c r="AQ165" s="30">
        <v>3217455829</v>
      </c>
      <c r="AR165" s="30" t="s">
        <v>615</v>
      </c>
      <c r="AS165" s="71"/>
      <c r="AT165" s="71"/>
      <c r="AU165" s="71"/>
      <c r="AV165" s="71"/>
      <c r="AW165" s="55"/>
      <c r="AX165" s="34"/>
      <c r="AY165" s="55"/>
      <c r="AZ165" s="10"/>
    </row>
    <row r="166" spans="1:52" ht="23.25" customHeight="1">
      <c r="A166" s="30">
        <v>156</v>
      </c>
      <c r="B166" s="31">
        <v>45587</v>
      </c>
      <c r="C166" s="30" t="s">
        <v>69</v>
      </c>
      <c r="D166" s="30" t="s">
        <v>70</v>
      </c>
      <c r="E166" s="30" t="s">
        <v>586</v>
      </c>
      <c r="F166" s="30" t="s">
        <v>587</v>
      </c>
      <c r="G166" s="32" t="s">
        <v>73</v>
      </c>
      <c r="H166" s="30"/>
      <c r="I166" s="30"/>
      <c r="J166" s="30"/>
      <c r="K166" s="30"/>
      <c r="L166" s="30"/>
      <c r="M166" s="30"/>
      <c r="N166" s="35">
        <v>8787783</v>
      </c>
      <c r="O166" s="35">
        <v>74382248</v>
      </c>
      <c r="P166" s="36" t="s">
        <v>616</v>
      </c>
      <c r="Q166" s="36"/>
      <c r="R166" s="40" t="s">
        <v>506</v>
      </c>
      <c r="S166" s="40" t="s">
        <v>617</v>
      </c>
      <c r="T166" s="40" t="s">
        <v>77</v>
      </c>
      <c r="U166" s="30" t="s">
        <v>90</v>
      </c>
      <c r="V166" s="40" t="s">
        <v>79</v>
      </c>
      <c r="W166" s="30">
        <v>1051749035</v>
      </c>
      <c r="X166" s="30" t="s">
        <v>80</v>
      </c>
      <c r="Y166" s="30" t="s">
        <v>81</v>
      </c>
      <c r="Z166" s="31">
        <v>45136</v>
      </c>
      <c r="AA166" s="42">
        <f t="shared" si="21"/>
        <v>1.2356164383561643</v>
      </c>
      <c r="AB166" s="42">
        <f t="shared" si="22"/>
        <v>15.033333333333333</v>
      </c>
      <c r="AC166" s="42" t="str">
        <f t="shared" si="23"/>
        <v/>
      </c>
      <c r="AD166" s="51" t="s">
        <v>82</v>
      </c>
      <c r="AE166" s="45">
        <v>13.5</v>
      </c>
      <c r="AF166" s="52"/>
      <c r="AG166" s="52"/>
      <c r="AH166" s="52"/>
      <c r="AI166" s="57">
        <v>7.8</v>
      </c>
      <c r="AJ166" s="57">
        <v>77</v>
      </c>
      <c r="AK166" s="61"/>
      <c r="AL166" s="52"/>
      <c r="AM166" s="51" t="s">
        <v>196</v>
      </c>
      <c r="AN166" s="60" t="str">
        <f t="shared" si="26"/>
        <v>SI</v>
      </c>
      <c r="AO166" s="30" t="s">
        <v>197</v>
      </c>
      <c r="AP166" s="30" t="s">
        <v>198</v>
      </c>
      <c r="AQ166" s="30">
        <v>3206474768</v>
      </c>
      <c r="AR166" s="30" t="s">
        <v>618</v>
      </c>
      <c r="AS166" s="72" t="s">
        <v>86</v>
      </c>
      <c r="AT166" s="73">
        <v>45583</v>
      </c>
      <c r="AU166" s="72"/>
      <c r="AV166" s="72"/>
      <c r="AW166" s="52"/>
      <c r="AX166" s="34"/>
      <c r="AY166" s="52"/>
      <c r="AZ166" s="34"/>
    </row>
    <row r="167" spans="1:52" ht="23.25" customHeight="1">
      <c r="A167" s="34">
        <v>157</v>
      </c>
      <c r="B167" s="31">
        <v>45587</v>
      </c>
      <c r="C167" s="30" t="s">
        <v>69</v>
      </c>
      <c r="D167" s="30" t="s">
        <v>70</v>
      </c>
      <c r="E167" s="30" t="s">
        <v>586</v>
      </c>
      <c r="F167" s="30" t="s">
        <v>587</v>
      </c>
      <c r="G167" s="32" t="s">
        <v>73</v>
      </c>
      <c r="H167" s="30"/>
      <c r="I167" s="30"/>
      <c r="J167" s="30"/>
      <c r="K167" s="30"/>
      <c r="L167" s="30"/>
      <c r="M167" s="30"/>
      <c r="N167" s="35">
        <v>8787340</v>
      </c>
      <c r="O167" s="35">
        <v>74387798</v>
      </c>
      <c r="P167" s="36" t="s">
        <v>619</v>
      </c>
      <c r="Q167" s="36"/>
      <c r="R167" s="40" t="s">
        <v>506</v>
      </c>
      <c r="S167" s="40" t="s">
        <v>365</v>
      </c>
      <c r="T167" s="40" t="s">
        <v>77</v>
      </c>
      <c r="U167" s="30" t="s">
        <v>90</v>
      </c>
      <c r="V167" s="40" t="s">
        <v>79</v>
      </c>
      <c r="W167" s="30">
        <v>1049503534</v>
      </c>
      <c r="X167" s="30" t="s">
        <v>80</v>
      </c>
      <c r="Y167" s="30" t="s">
        <v>81</v>
      </c>
      <c r="Z167" s="31">
        <v>44506</v>
      </c>
      <c r="AA167" s="42">
        <f t="shared" si="21"/>
        <v>2.9616438356164383</v>
      </c>
      <c r="AB167" s="42">
        <f t="shared" si="22"/>
        <v>36.033333333333331</v>
      </c>
      <c r="AC167" s="42" t="str">
        <f t="shared" si="23"/>
        <v/>
      </c>
      <c r="AD167" s="51" t="s">
        <v>82</v>
      </c>
      <c r="AE167" s="45">
        <v>16</v>
      </c>
      <c r="AF167" s="52"/>
      <c r="AG167" s="52"/>
      <c r="AH167" s="52"/>
      <c r="AI167" s="57">
        <v>13</v>
      </c>
      <c r="AJ167" s="57">
        <v>96</v>
      </c>
      <c r="AK167" s="61"/>
      <c r="AL167" s="52"/>
      <c r="AM167" s="51" t="s">
        <v>117</v>
      </c>
      <c r="AN167" s="60" t="str">
        <f t="shared" si="26"/>
        <v>NO</v>
      </c>
      <c r="AO167" s="33"/>
      <c r="AP167" s="30"/>
      <c r="AQ167" s="30">
        <v>3206474768</v>
      </c>
      <c r="AR167" s="30" t="s">
        <v>618</v>
      </c>
      <c r="AS167" s="71"/>
      <c r="AT167" s="71"/>
      <c r="AU167" s="71"/>
      <c r="AV167" s="71"/>
      <c r="AW167" s="55"/>
      <c r="AX167" s="34"/>
      <c r="AY167" s="55"/>
      <c r="AZ167" s="10"/>
    </row>
    <row r="168" spans="1:52" ht="23.25" customHeight="1">
      <c r="A168" s="34">
        <v>158</v>
      </c>
      <c r="B168" s="31">
        <v>45587</v>
      </c>
      <c r="C168" s="30" t="s">
        <v>69</v>
      </c>
      <c r="D168" s="30" t="s">
        <v>70</v>
      </c>
      <c r="E168" s="30" t="s">
        <v>586</v>
      </c>
      <c r="F168" s="30" t="s">
        <v>587</v>
      </c>
      <c r="G168" s="32" t="s">
        <v>73</v>
      </c>
      <c r="H168" s="30"/>
      <c r="I168" s="30"/>
      <c r="J168" s="30"/>
      <c r="K168" s="30"/>
      <c r="L168" s="30"/>
      <c r="M168" s="30"/>
      <c r="N168" s="35">
        <v>8786506</v>
      </c>
      <c r="O168" s="35">
        <v>74380680</v>
      </c>
      <c r="P168" s="36" t="s">
        <v>620</v>
      </c>
      <c r="Q168" s="36"/>
      <c r="R168" s="40" t="s">
        <v>621</v>
      </c>
      <c r="S168" s="40" t="s">
        <v>584</v>
      </c>
      <c r="T168" s="40" t="s">
        <v>77</v>
      </c>
      <c r="U168" s="30" t="s">
        <v>78</v>
      </c>
      <c r="V168" s="40" t="s">
        <v>79</v>
      </c>
      <c r="W168" s="30">
        <v>1096259286</v>
      </c>
      <c r="X168" s="30" t="s">
        <v>80</v>
      </c>
      <c r="Y168" s="30" t="s">
        <v>81</v>
      </c>
      <c r="Z168" s="31">
        <v>44179</v>
      </c>
      <c r="AA168" s="42">
        <f t="shared" si="21"/>
        <v>3.8575342465753426</v>
      </c>
      <c r="AB168" s="42">
        <f t="shared" si="22"/>
        <v>46.93333333333333</v>
      </c>
      <c r="AC168" s="42" t="str">
        <f t="shared" si="23"/>
        <v/>
      </c>
      <c r="AD168" s="51" t="s">
        <v>82</v>
      </c>
      <c r="AE168" s="45">
        <v>14.5</v>
      </c>
      <c r="AF168" s="52"/>
      <c r="AG168" s="52"/>
      <c r="AH168" s="52"/>
      <c r="AI168" s="57">
        <v>13.2</v>
      </c>
      <c r="AJ168" s="57">
        <v>100</v>
      </c>
      <c r="AK168" s="61"/>
      <c r="AL168" s="52"/>
      <c r="AM168" s="51" t="s">
        <v>83</v>
      </c>
      <c r="AN168" s="60" t="str">
        <f t="shared" si="26"/>
        <v>SI</v>
      </c>
      <c r="AO168" s="30" t="s">
        <v>84</v>
      </c>
      <c r="AP168" s="30" t="s">
        <v>162</v>
      </c>
      <c r="AQ168" s="30">
        <v>3107236821</v>
      </c>
      <c r="AR168" s="30" t="s">
        <v>622</v>
      </c>
      <c r="AS168" s="72" t="s">
        <v>86</v>
      </c>
      <c r="AT168" s="73">
        <v>45583</v>
      </c>
      <c r="AU168" s="72"/>
      <c r="AV168" s="71"/>
      <c r="AW168" s="55"/>
      <c r="AX168" s="34"/>
      <c r="AY168" s="55"/>
      <c r="AZ168" s="10"/>
    </row>
    <row r="169" spans="1:52" ht="23.25" customHeight="1">
      <c r="A169" s="30">
        <v>159</v>
      </c>
      <c r="B169" s="31">
        <v>45587</v>
      </c>
      <c r="C169" s="30" t="s">
        <v>69</v>
      </c>
      <c r="D169" s="30" t="s">
        <v>70</v>
      </c>
      <c r="E169" s="30" t="s">
        <v>586</v>
      </c>
      <c r="F169" s="30" t="s">
        <v>587</v>
      </c>
      <c r="G169" s="32" t="s">
        <v>73</v>
      </c>
      <c r="H169" s="30"/>
      <c r="I169" s="30"/>
      <c r="J169" s="30"/>
      <c r="K169" s="30"/>
      <c r="L169" s="30"/>
      <c r="M169" s="30"/>
      <c r="N169" s="35">
        <v>8786279</v>
      </c>
      <c r="O169" s="35">
        <v>74381644</v>
      </c>
      <c r="P169" s="36" t="s">
        <v>623</v>
      </c>
      <c r="Q169" s="36"/>
      <c r="R169" s="40" t="s">
        <v>624</v>
      </c>
      <c r="S169" s="40" t="s">
        <v>406</v>
      </c>
      <c r="T169" s="40" t="s">
        <v>77</v>
      </c>
      <c r="U169" s="30" t="s">
        <v>90</v>
      </c>
      <c r="V169" s="40" t="s">
        <v>79</v>
      </c>
      <c r="W169" s="30">
        <v>1051748565</v>
      </c>
      <c r="X169" s="30" t="s">
        <v>80</v>
      </c>
      <c r="Y169" s="30" t="s">
        <v>81</v>
      </c>
      <c r="Z169" s="31">
        <v>44504</v>
      </c>
      <c r="AA169" s="42">
        <f t="shared" si="21"/>
        <v>2.967123287671233</v>
      </c>
      <c r="AB169" s="42">
        <f t="shared" si="22"/>
        <v>36.1</v>
      </c>
      <c r="AC169" s="42" t="str">
        <f t="shared" si="23"/>
        <v/>
      </c>
      <c r="AD169" s="51" t="s">
        <v>82</v>
      </c>
      <c r="AE169" s="45">
        <v>14.7</v>
      </c>
      <c r="AF169" s="52"/>
      <c r="AG169" s="52"/>
      <c r="AH169" s="52"/>
      <c r="AI169" s="57">
        <v>11.8</v>
      </c>
      <c r="AJ169" s="57">
        <v>88</v>
      </c>
      <c r="AK169" s="61"/>
      <c r="AL169" s="52"/>
      <c r="AM169" s="51" t="s">
        <v>117</v>
      </c>
      <c r="AN169" s="60" t="str">
        <f t="shared" si="26"/>
        <v>NO</v>
      </c>
      <c r="AO169" s="33"/>
      <c r="AP169" s="30"/>
      <c r="AQ169" s="30">
        <v>3126644784</v>
      </c>
      <c r="AR169" s="30" t="s">
        <v>625</v>
      </c>
      <c r="AS169" s="71"/>
      <c r="AT169" s="71"/>
      <c r="AU169" s="71"/>
      <c r="AV169" s="71"/>
      <c r="AW169" s="55"/>
      <c r="AX169" s="34"/>
      <c r="AY169" s="55"/>
      <c r="AZ169" s="10"/>
    </row>
    <row r="170" spans="1:52" ht="23.25" customHeight="1">
      <c r="A170" s="34">
        <v>160</v>
      </c>
      <c r="B170" s="31">
        <v>45587</v>
      </c>
      <c r="C170" s="30" t="s">
        <v>69</v>
      </c>
      <c r="D170" s="30" t="s">
        <v>70</v>
      </c>
      <c r="E170" s="30" t="s">
        <v>586</v>
      </c>
      <c r="F170" s="30" t="s">
        <v>587</v>
      </c>
      <c r="G170" s="32" t="s">
        <v>73</v>
      </c>
      <c r="H170" s="30"/>
      <c r="I170" s="30"/>
      <c r="J170" s="30"/>
      <c r="K170" s="30"/>
      <c r="L170" s="30"/>
      <c r="M170" s="30"/>
      <c r="N170" s="35">
        <v>8786722</v>
      </c>
      <c r="O170" s="35">
        <v>74381011</v>
      </c>
      <c r="P170" s="36" t="s">
        <v>504</v>
      </c>
      <c r="Q170" s="36" t="s">
        <v>626</v>
      </c>
      <c r="R170" s="40" t="s">
        <v>535</v>
      </c>
      <c r="S170" s="40" t="s">
        <v>627</v>
      </c>
      <c r="T170" s="40" t="s">
        <v>77</v>
      </c>
      <c r="U170" s="30" t="s">
        <v>90</v>
      </c>
      <c r="V170" s="40" t="s">
        <v>79</v>
      </c>
      <c r="W170" s="30">
        <v>1051748659</v>
      </c>
      <c r="X170" s="30" t="s">
        <v>80</v>
      </c>
      <c r="Y170" s="30" t="s">
        <v>81</v>
      </c>
      <c r="Z170" s="31">
        <v>44834</v>
      </c>
      <c r="AA170" s="42">
        <f t="shared" si="21"/>
        <v>2.0630136986301371</v>
      </c>
      <c r="AB170" s="42">
        <f t="shared" si="22"/>
        <v>25.1</v>
      </c>
      <c r="AC170" s="42" t="str">
        <f t="shared" si="23"/>
        <v/>
      </c>
      <c r="AD170" s="51" t="s">
        <v>82</v>
      </c>
      <c r="AE170" s="45">
        <v>13</v>
      </c>
      <c r="AF170" s="52"/>
      <c r="AG170" s="52"/>
      <c r="AH170" s="52"/>
      <c r="AI170" s="52">
        <v>7.8</v>
      </c>
      <c r="AJ170" s="52">
        <v>77</v>
      </c>
      <c r="AK170" s="61"/>
      <c r="AL170" s="52"/>
      <c r="AM170" s="51" t="s">
        <v>196</v>
      </c>
      <c r="AN170" s="60" t="str">
        <f t="shared" si="26"/>
        <v>SI</v>
      </c>
      <c r="AO170" s="30" t="s">
        <v>197</v>
      </c>
      <c r="AP170" s="30" t="s">
        <v>198</v>
      </c>
      <c r="AQ170" s="30">
        <v>3215087077</v>
      </c>
      <c r="AR170" s="30" t="s">
        <v>628</v>
      </c>
      <c r="AS170" s="72" t="s">
        <v>86</v>
      </c>
      <c r="AT170" s="73">
        <v>45595</v>
      </c>
      <c r="AU170" s="72"/>
      <c r="AV170" s="72"/>
      <c r="AW170" s="52"/>
      <c r="AX170" s="34"/>
      <c r="AY170" s="52"/>
      <c r="AZ170" s="34"/>
    </row>
    <row r="171" spans="1:52" ht="23.25" customHeight="1">
      <c r="A171" s="30">
        <v>161</v>
      </c>
      <c r="B171" s="31">
        <v>45587</v>
      </c>
      <c r="C171" s="30" t="s">
        <v>69</v>
      </c>
      <c r="D171" s="30" t="s">
        <v>70</v>
      </c>
      <c r="E171" s="30" t="s">
        <v>586</v>
      </c>
      <c r="F171" s="30" t="s">
        <v>587</v>
      </c>
      <c r="G171" s="32" t="s">
        <v>73</v>
      </c>
      <c r="H171" s="30"/>
      <c r="I171" s="30"/>
      <c r="J171" s="30"/>
      <c r="K171" s="30"/>
      <c r="L171" s="30"/>
      <c r="M171" s="30"/>
      <c r="N171" s="35">
        <v>8785725</v>
      </c>
      <c r="O171" s="35">
        <v>74389299</v>
      </c>
      <c r="P171" s="36" t="s">
        <v>582</v>
      </c>
      <c r="Q171" s="36" t="s">
        <v>567</v>
      </c>
      <c r="R171" s="40" t="s">
        <v>584</v>
      </c>
      <c r="S171" s="40" t="s">
        <v>629</v>
      </c>
      <c r="T171" s="40" t="s">
        <v>77</v>
      </c>
      <c r="U171" s="30" t="s">
        <v>78</v>
      </c>
      <c r="V171" s="40" t="s">
        <v>79</v>
      </c>
      <c r="W171" s="30">
        <v>1049503742</v>
      </c>
      <c r="X171" s="30" t="s">
        <v>80</v>
      </c>
      <c r="Y171" s="30" t="s">
        <v>81</v>
      </c>
      <c r="Z171" s="31">
        <v>45106</v>
      </c>
      <c r="AA171" s="42">
        <f t="shared" si="21"/>
        <v>1.3178082191780822</v>
      </c>
      <c r="AB171" s="42">
        <f t="shared" si="22"/>
        <v>16.033333333333335</v>
      </c>
      <c r="AC171" s="42" t="str">
        <f t="shared" si="23"/>
        <v/>
      </c>
      <c r="AD171" s="51" t="s">
        <v>82</v>
      </c>
      <c r="AE171" s="45">
        <v>14</v>
      </c>
      <c r="AF171" s="52"/>
      <c r="AG171" s="52"/>
      <c r="AH171" s="52"/>
      <c r="AI171" s="57">
        <v>8</v>
      </c>
      <c r="AJ171" s="57">
        <v>72</v>
      </c>
      <c r="AK171" s="61"/>
      <c r="AL171" s="52"/>
      <c r="AM171" s="51" t="s">
        <v>83</v>
      </c>
      <c r="AN171" s="60" t="str">
        <f t="shared" si="26"/>
        <v>SI</v>
      </c>
      <c r="AO171" s="30" t="s">
        <v>84</v>
      </c>
      <c r="AP171" s="30" t="s">
        <v>162</v>
      </c>
      <c r="AQ171" s="30">
        <v>3148714709</v>
      </c>
      <c r="AR171" s="30" t="s">
        <v>630</v>
      </c>
      <c r="AS171" s="72" t="s">
        <v>86</v>
      </c>
      <c r="AT171" s="73">
        <v>45583</v>
      </c>
      <c r="AU171" s="72"/>
      <c r="AV171" s="71"/>
      <c r="AW171" s="55"/>
      <c r="AX171" s="34"/>
      <c r="AY171" s="55"/>
      <c r="AZ171" s="10"/>
    </row>
    <row r="172" spans="1:52" ht="23.25" customHeight="1">
      <c r="A172" s="34">
        <v>162</v>
      </c>
      <c r="B172" s="31">
        <v>45587</v>
      </c>
      <c r="C172" s="30" t="s">
        <v>69</v>
      </c>
      <c r="D172" s="30" t="s">
        <v>70</v>
      </c>
      <c r="E172" s="30" t="s">
        <v>586</v>
      </c>
      <c r="F172" s="30" t="s">
        <v>587</v>
      </c>
      <c r="G172" s="32" t="s">
        <v>73</v>
      </c>
      <c r="H172" s="30"/>
      <c r="I172" s="30"/>
      <c r="J172" s="30"/>
      <c r="K172" s="30"/>
      <c r="L172" s="30"/>
      <c r="M172" s="30"/>
      <c r="N172" s="35">
        <v>8788105</v>
      </c>
      <c r="O172" s="35">
        <v>74381766</v>
      </c>
      <c r="P172" s="36" t="s">
        <v>631</v>
      </c>
      <c r="Q172" s="36"/>
      <c r="R172" s="40" t="s">
        <v>501</v>
      </c>
      <c r="S172" s="40" t="s">
        <v>584</v>
      </c>
      <c r="T172" s="40" t="s">
        <v>77</v>
      </c>
      <c r="U172" s="30" t="s">
        <v>90</v>
      </c>
      <c r="V172" s="40" t="s">
        <v>79</v>
      </c>
      <c r="W172" s="30">
        <v>1051749124</v>
      </c>
      <c r="X172" s="30" t="s">
        <v>80</v>
      </c>
      <c r="Y172" s="30" t="s">
        <v>81</v>
      </c>
      <c r="Z172" s="31">
        <v>45367</v>
      </c>
      <c r="AA172" s="42">
        <f t="shared" si="21"/>
        <v>0.60273972602739723</v>
      </c>
      <c r="AB172" s="42">
        <f t="shared" si="22"/>
        <v>7.333333333333333</v>
      </c>
      <c r="AC172" s="42" t="str">
        <f t="shared" si="23"/>
        <v/>
      </c>
      <c r="AD172" s="51" t="s">
        <v>82</v>
      </c>
      <c r="AE172" s="45">
        <v>15</v>
      </c>
      <c r="AF172" s="52"/>
      <c r="AG172" s="52"/>
      <c r="AH172" s="52"/>
      <c r="AI172" s="57">
        <v>7.1</v>
      </c>
      <c r="AJ172" s="57">
        <v>64</v>
      </c>
      <c r="AK172" s="61"/>
      <c r="AL172" s="52"/>
      <c r="AM172" s="51" t="s">
        <v>117</v>
      </c>
      <c r="AN172" s="60" t="str">
        <f t="shared" si="26"/>
        <v>NO</v>
      </c>
      <c r="AO172" s="33"/>
      <c r="AP172" s="30"/>
      <c r="AQ172" s="30">
        <v>3147972508</v>
      </c>
      <c r="AR172" s="30" t="s">
        <v>632</v>
      </c>
      <c r="AS172" s="71"/>
      <c r="AT172" s="71"/>
      <c r="AU172" s="71"/>
      <c r="AV172" s="71"/>
      <c r="AW172" s="55"/>
      <c r="AX172" s="34"/>
      <c r="AY172" s="55"/>
      <c r="AZ172" s="10"/>
    </row>
    <row r="173" spans="1:52" ht="23.25" customHeight="1">
      <c r="A173" s="34">
        <v>163</v>
      </c>
      <c r="B173" s="31">
        <v>45587</v>
      </c>
      <c r="C173" s="30" t="s">
        <v>69</v>
      </c>
      <c r="D173" s="30" t="s">
        <v>70</v>
      </c>
      <c r="E173" s="30" t="s">
        <v>586</v>
      </c>
      <c r="F173" s="30" t="s">
        <v>587</v>
      </c>
      <c r="G173" s="32" t="s">
        <v>73</v>
      </c>
      <c r="H173" s="30"/>
      <c r="I173" s="30"/>
      <c r="J173" s="30"/>
      <c r="K173" s="30"/>
      <c r="L173" s="30"/>
      <c r="M173" s="30"/>
      <c r="N173" s="35">
        <v>8787071</v>
      </c>
      <c r="O173" s="35">
        <v>74381221</v>
      </c>
      <c r="P173" s="36" t="s">
        <v>633</v>
      </c>
      <c r="Q173" s="36" t="s">
        <v>382</v>
      </c>
      <c r="R173" s="40" t="s">
        <v>572</v>
      </c>
      <c r="S173" s="40" t="s">
        <v>634</v>
      </c>
      <c r="T173" s="40" t="s">
        <v>77</v>
      </c>
      <c r="U173" s="30" t="s">
        <v>90</v>
      </c>
      <c r="V173" s="40" t="s">
        <v>79</v>
      </c>
      <c r="W173" s="30">
        <v>1051749111</v>
      </c>
      <c r="X173" s="30" t="s">
        <v>80</v>
      </c>
      <c r="Y173" s="30" t="s">
        <v>81</v>
      </c>
      <c r="Z173" s="31">
        <v>45404</v>
      </c>
      <c r="AA173" s="42">
        <f t="shared" si="21"/>
        <v>0.50136986301369868</v>
      </c>
      <c r="AB173" s="42">
        <f t="shared" si="22"/>
        <v>6.1</v>
      </c>
      <c r="AC173" s="42" t="str">
        <f t="shared" si="23"/>
        <v/>
      </c>
      <c r="AD173" s="51"/>
      <c r="AE173" s="45">
        <v>12</v>
      </c>
      <c r="AF173" s="52"/>
      <c r="AG173" s="52"/>
      <c r="AH173" s="52"/>
      <c r="AI173" s="57">
        <v>5</v>
      </c>
      <c r="AJ173" s="57">
        <v>61</v>
      </c>
      <c r="AK173" s="61"/>
      <c r="AL173" s="52"/>
      <c r="AM173" s="51" t="s">
        <v>196</v>
      </c>
      <c r="AN173" s="60" t="str">
        <f t="shared" si="26"/>
        <v>SI</v>
      </c>
      <c r="AO173" s="30" t="s">
        <v>197</v>
      </c>
      <c r="AP173" s="30" t="s">
        <v>198</v>
      </c>
      <c r="AQ173" s="30">
        <v>3118459900</v>
      </c>
      <c r="AR173" s="30" t="s">
        <v>635</v>
      </c>
      <c r="AS173" s="72" t="s">
        <v>86</v>
      </c>
      <c r="AT173" s="73">
        <v>45583</v>
      </c>
      <c r="AU173" s="72"/>
      <c r="AV173" s="72"/>
      <c r="AW173" s="52"/>
      <c r="AX173" s="34"/>
      <c r="AY173" s="52"/>
      <c r="AZ173" s="34"/>
    </row>
    <row r="174" spans="1:52" ht="23.25" customHeight="1">
      <c r="A174" s="30">
        <v>164</v>
      </c>
      <c r="B174" s="31">
        <v>45587</v>
      </c>
      <c r="C174" s="30" t="s">
        <v>69</v>
      </c>
      <c r="D174" s="30" t="s">
        <v>70</v>
      </c>
      <c r="E174" s="30" t="s">
        <v>586</v>
      </c>
      <c r="F174" s="30" t="s">
        <v>587</v>
      </c>
      <c r="G174" s="32" t="s">
        <v>73</v>
      </c>
      <c r="H174" s="30"/>
      <c r="I174" s="30"/>
      <c r="J174" s="30"/>
      <c r="K174" s="30"/>
      <c r="L174" s="30"/>
      <c r="M174" s="30"/>
      <c r="N174" s="35">
        <v>87877547</v>
      </c>
      <c r="O174" s="35">
        <v>74382285</v>
      </c>
      <c r="P174" s="36" t="s">
        <v>636</v>
      </c>
      <c r="Q174" s="36" t="s">
        <v>132</v>
      </c>
      <c r="R174" s="40" t="s">
        <v>637</v>
      </c>
      <c r="S174" s="40" t="s">
        <v>638</v>
      </c>
      <c r="T174" s="40" t="s">
        <v>77</v>
      </c>
      <c r="U174" s="30" t="s">
        <v>78</v>
      </c>
      <c r="V174" s="40" t="s">
        <v>79</v>
      </c>
      <c r="W174" s="30">
        <v>1070996324</v>
      </c>
      <c r="X174" s="30" t="s">
        <v>80</v>
      </c>
      <c r="Y174" s="30" t="s">
        <v>81</v>
      </c>
      <c r="Z174" s="31">
        <v>45179</v>
      </c>
      <c r="AA174" s="42">
        <f t="shared" si="21"/>
        <v>1.1178082191780823</v>
      </c>
      <c r="AB174" s="42">
        <f t="shared" si="22"/>
        <v>13.6</v>
      </c>
      <c r="AC174" s="42" t="str">
        <f t="shared" si="23"/>
        <v/>
      </c>
      <c r="AD174" s="51"/>
      <c r="AE174" s="45">
        <v>14</v>
      </c>
      <c r="AF174" s="52"/>
      <c r="AG174" s="52"/>
      <c r="AH174" s="52"/>
      <c r="AI174" s="57">
        <v>8.1</v>
      </c>
      <c r="AJ174" s="57">
        <v>69</v>
      </c>
      <c r="AK174" s="61"/>
      <c r="AL174" s="52"/>
      <c r="AM174" s="51" t="s">
        <v>117</v>
      </c>
      <c r="AN174" s="60" t="str">
        <f t="shared" si="26"/>
        <v>NO</v>
      </c>
      <c r="AO174" s="33"/>
      <c r="AP174" s="30"/>
      <c r="AQ174" s="30">
        <v>3237761217</v>
      </c>
      <c r="AR174" s="30" t="s">
        <v>639</v>
      </c>
      <c r="AS174" s="71"/>
      <c r="AT174" s="71"/>
      <c r="AU174" s="71"/>
      <c r="AV174" s="71"/>
      <c r="AW174" s="55"/>
      <c r="AX174" s="34"/>
      <c r="AY174" s="55"/>
      <c r="AZ174" s="10"/>
    </row>
    <row r="175" spans="1:52" ht="23.25" customHeight="1">
      <c r="A175" s="34">
        <v>165</v>
      </c>
      <c r="B175" s="31">
        <v>45587</v>
      </c>
      <c r="C175" s="30" t="s">
        <v>69</v>
      </c>
      <c r="D175" s="30" t="s">
        <v>70</v>
      </c>
      <c r="E175" s="30" t="s">
        <v>586</v>
      </c>
      <c r="F175" s="30" t="s">
        <v>587</v>
      </c>
      <c r="G175" s="32" t="s">
        <v>73</v>
      </c>
      <c r="H175" s="30"/>
      <c r="I175" s="30"/>
      <c r="J175" s="30"/>
      <c r="K175" s="30"/>
      <c r="L175" s="30"/>
      <c r="M175" s="30"/>
      <c r="N175" s="35">
        <v>8786137</v>
      </c>
      <c r="O175" s="35">
        <v>74380279</v>
      </c>
      <c r="P175" s="36" t="s">
        <v>640</v>
      </c>
      <c r="Q175" s="36"/>
      <c r="R175" s="36" t="s">
        <v>641</v>
      </c>
      <c r="S175" s="40" t="s">
        <v>642</v>
      </c>
      <c r="T175" s="40" t="s">
        <v>99</v>
      </c>
      <c r="U175" s="30" t="s">
        <v>90</v>
      </c>
      <c r="V175" s="40" t="s">
        <v>160</v>
      </c>
      <c r="W175" s="30">
        <v>1046401218</v>
      </c>
      <c r="X175" s="30" t="s">
        <v>80</v>
      </c>
      <c r="Y175" s="30" t="s">
        <v>81</v>
      </c>
      <c r="Z175" s="31">
        <v>42726</v>
      </c>
      <c r="AA175" s="42">
        <f t="shared" si="21"/>
        <v>7.838356164383562</v>
      </c>
      <c r="AB175" s="42">
        <f t="shared" si="22"/>
        <v>95.36666666666666</v>
      </c>
      <c r="AC175" s="42" t="str">
        <f t="shared" si="23"/>
        <v>Mujer gestante menor de 14 años, activar ruta PARD</v>
      </c>
      <c r="AD175" s="53"/>
      <c r="AE175" s="54"/>
      <c r="AF175" s="55"/>
      <c r="AG175" s="55"/>
      <c r="AH175" s="52"/>
      <c r="AI175" s="52">
        <v>46</v>
      </c>
      <c r="AJ175" s="52">
        <v>160</v>
      </c>
      <c r="AK175" s="61">
        <f>IFERROR(AI175/(AJ175*AJ175)*10000,"")</f>
        <v>17.96875</v>
      </c>
      <c r="AL175" s="52">
        <v>11</v>
      </c>
      <c r="AM175" s="51" t="s">
        <v>101</v>
      </c>
      <c r="AN175" s="60" t="str">
        <f t="shared" si="26"/>
        <v>SI</v>
      </c>
      <c r="AO175" s="30"/>
      <c r="AP175" s="30"/>
      <c r="AQ175" s="30">
        <v>3126425172</v>
      </c>
      <c r="AR175" s="30" t="s">
        <v>643</v>
      </c>
      <c r="AS175" s="72"/>
      <c r="AT175" s="72"/>
      <c r="AU175" s="72"/>
      <c r="AV175" s="71"/>
      <c r="AW175" s="55"/>
      <c r="AX175" s="34"/>
      <c r="AY175" s="55"/>
      <c r="AZ175" s="10"/>
    </row>
    <row r="176" spans="1:52" ht="23.25" customHeight="1">
      <c r="A176" s="30">
        <v>166</v>
      </c>
      <c r="B176" s="31">
        <v>45587</v>
      </c>
      <c r="C176" s="30" t="s">
        <v>69</v>
      </c>
      <c r="D176" s="30" t="s">
        <v>70</v>
      </c>
      <c r="E176" s="30" t="s">
        <v>586</v>
      </c>
      <c r="F176" s="30" t="s">
        <v>587</v>
      </c>
      <c r="G176" s="32" t="s">
        <v>73</v>
      </c>
      <c r="H176" s="30"/>
      <c r="I176" s="30"/>
      <c r="J176" s="30"/>
      <c r="K176" s="30"/>
      <c r="L176" s="30"/>
      <c r="M176" s="30"/>
      <c r="N176" s="38">
        <v>8996139</v>
      </c>
      <c r="O176" s="38">
        <v>8478662</v>
      </c>
      <c r="P176" s="36" t="s">
        <v>644</v>
      </c>
      <c r="Q176" s="36" t="s">
        <v>645</v>
      </c>
      <c r="R176" s="30" t="s">
        <v>369</v>
      </c>
      <c r="S176" s="30" t="s">
        <v>646</v>
      </c>
      <c r="T176" s="30" t="s">
        <v>77</v>
      </c>
      <c r="U176" s="30" t="s">
        <v>78</v>
      </c>
      <c r="V176" s="30" t="s">
        <v>79</v>
      </c>
      <c r="W176" s="30">
        <v>1049503386</v>
      </c>
      <c r="X176" s="30" t="s">
        <v>80</v>
      </c>
      <c r="Y176" s="30" t="s">
        <v>81</v>
      </c>
      <c r="Z176" s="31">
        <v>44504</v>
      </c>
      <c r="AA176" s="42">
        <f t="shared" si="21"/>
        <v>2.967123287671233</v>
      </c>
      <c r="AB176" s="42">
        <f t="shared" si="22"/>
        <v>36.1</v>
      </c>
      <c r="AC176" s="42" t="str">
        <f t="shared" si="23"/>
        <v/>
      </c>
      <c r="AD176" s="51"/>
      <c r="AE176" s="45">
        <v>16</v>
      </c>
      <c r="AF176" s="52"/>
      <c r="AG176" s="52"/>
      <c r="AH176" s="52"/>
      <c r="AI176" s="57">
        <v>11.8</v>
      </c>
      <c r="AJ176" s="57">
        <v>91</v>
      </c>
      <c r="AK176" s="62"/>
      <c r="AL176" s="55"/>
      <c r="AM176" s="51" t="s">
        <v>83</v>
      </c>
      <c r="AN176" s="60" t="str">
        <f t="shared" si="26"/>
        <v>SI</v>
      </c>
      <c r="AO176" s="30" t="s">
        <v>84</v>
      </c>
      <c r="AP176" s="30" t="s">
        <v>162</v>
      </c>
      <c r="AQ176" s="30">
        <v>3217446858</v>
      </c>
      <c r="AR176" s="30" t="s">
        <v>647</v>
      </c>
      <c r="AS176" s="72" t="s">
        <v>86</v>
      </c>
      <c r="AT176" s="73">
        <v>45583</v>
      </c>
      <c r="AU176" s="72"/>
      <c r="AV176" s="71"/>
      <c r="AW176" s="55"/>
      <c r="AX176" s="34"/>
      <c r="AY176" s="55"/>
      <c r="AZ176" s="10"/>
    </row>
    <row r="177" spans="1:52" ht="23.25" customHeight="1">
      <c r="A177" s="34">
        <v>167</v>
      </c>
      <c r="B177" s="31">
        <v>45587</v>
      </c>
      <c r="C177" s="30" t="s">
        <v>69</v>
      </c>
      <c r="D177" s="30" t="s">
        <v>70</v>
      </c>
      <c r="E177" s="30" t="s">
        <v>586</v>
      </c>
      <c r="F177" s="30" t="s">
        <v>587</v>
      </c>
      <c r="G177" s="32" t="s">
        <v>73</v>
      </c>
      <c r="H177" s="30"/>
      <c r="I177" s="30"/>
      <c r="J177" s="30"/>
      <c r="K177" s="30"/>
      <c r="L177" s="30"/>
      <c r="M177" s="30"/>
      <c r="N177" s="38">
        <v>8996146</v>
      </c>
      <c r="O177" s="38">
        <v>8478668</v>
      </c>
      <c r="P177" s="36" t="s">
        <v>648</v>
      </c>
      <c r="Q177" s="36" t="s">
        <v>649</v>
      </c>
      <c r="R177" s="40" t="s">
        <v>650</v>
      </c>
      <c r="S177" s="40" t="s">
        <v>651</v>
      </c>
      <c r="T177" s="40" t="s">
        <v>99</v>
      </c>
      <c r="U177" s="30" t="s">
        <v>90</v>
      </c>
      <c r="V177" s="40" t="s">
        <v>100</v>
      </c>
      <c r="W177" s="30">
        <v>1046397762</v>
      </c>
      <c r="X177" s="30" t="s">
        <v>80</v>
      </c>
      <c r="Y177" s="30" t="s">
        <v>167</v>
      </c>
      <c r="Z177" s="31">
        <v>37225</v>
      </c>
      <c r="AA177" s="42">
        <f t="shared" si="21"/>
        <v>22.909589041095892</v>
      </c>
      <c r="AB177" s="42">
        <f t="shared" si="22"/>
        <v>278.73333333333335</v>
      </c>
      <c r="AC177" s="42" t="str">
        <f t="shared" si="23"/>
        <v/>
      </c>
      <c r="AD177" s="53"/>
      <c r="AE177" s="54"/>
      <c r="AF177" s="55"/>
      <c r="AG177" s="55"/>
      <c r="AH177" s="52"/>
      <c r="AI177" s="52">
        <v>68.5</v>
      </c>
      <c r="AJ177" s="52">
        <v>160</v>
      </c>
      <c r="AK177" s="61">
        <f>IFERROR(AI177/(AJ177*AJ177)*10000,"")</f>
        <v>26.757812500000004</v>
      </c>
      <c r="AL177" s="52">
        <v>11</v>
      </c>
      <c r="AM177" s="51" t="s">
        <v>161</v>
      </c>
      <c r="AN177" s="60" t="str">
        <f t="shared" si="26"/>
        <v>NO</v>
      </c>
      <c r="AO177" s="33"/>
      <c r="AP177" s="30" t="s">
        <v>162</v>
      </c>
      <c r="AQ177" s="30">
        <v>3025930218</v>
      </c>
      <c r="AR177" s="30" t="s">
        <v>652</v>
      </c>
      <c r="AS177" s="71"/>
      <c r="AT177" s="71"/>
      <c r="AU177" s="71"/>
      <c r="AV177" s="71"/>
      <c r="AW177" s="55"/>
      <c r="AX177" s="34"/>
      <c r="AY177" s="55"/>
      <c r="AZ177" s="10"/>
    </row>
    <row r="178" spans="1:52" ht="23.25" customHeight="1">
      <c r="A178" s="34">
        <v>168</v>
      </c>
      <c r="B178" s="31">
        <v>45587</v>
      </c>
      <c r="C178" s="30" t="s">
        <v>69</v>
      </c>
      <c r="D178" s="30" t="s">
        <v>70</v>
      </c>
      <c r="E178" s="30" t="s">
        <v>586</v>
      </c>
      <c r="F178" s="30" t="s">
        <v>587</v>
      </c>
      <c r="G178" s="32" t="s">
        <v>73</v>
      </c>
      <c r="H178" s="30"/>
      <c r="I178" s="30"/>
      <c r="J178" s="30"/>
      <c r="K178" s="30"/>
      <c r="L178" s="30"/>
      <c r="M178" s="30"/>
      <c r="N178" s="38">
        <v>8996155</v>
      </c>
      <c r="O178" s="38">
        <v>8478672</v>
      </c>
      <c r="P178" s="36" t="s">
        <v>653</v>
      </c>
      <c r="Q178" s="36" t="s">
        <v>391</v>
      </c>
      <c r="R178" s="40" t="s">
        <v>448</v>
      </c>
      <c r="S178" s="40" t="s">
        <v>430</v>
      </c>
      <c r="T178" s="40" t="s">
        <v>77</v>
      </c>
      <c r="U178" s="30" t="s">
        <v>78</v>
      </c>
      <c r="V178" s="40" t="s">
        <v>79</v>
      </c>
      <c r="W178" s="30">
        <v>1014319442</v>
      </c>
      <c r="X178" s="30" t="s">
        <v>80</v>
      </c>
      <c r="Y178" s="30" t="s">
        <v>81</v>
      </c>
      <c r="Z178" s="31">
        <v>45229</v>
      </c>
      <c r="AA178" s="42">
        <f t="shared" si="21"/>
        <v>0.98082191780821915</v>
      </c>
      <c r="AB178" s="42">
        <f t="shared" si="22"/>
        <v>11.933333333333334</v>
      </c>
      <c r="AC178" s="42" t="str">
        <f t="shared" si="23"/>
        <v/>
      </c>
      <c r="AD178" s="51"/>
      <c r="AE178" s="45">
        <v>14.5</v>
      </c>
      <c r="AF178" s="52"/>
      <c r="AG178" s="52"/>
      <c r="AH178" s="52"/>
      <c r="AI178" s="57">
        <v>9</v>
      </c>
      <c r="AJ178" s="57">
        <v>72.5</v>
      </c>
      <c r="AK178" s="61"/>
      <c r="AL178" s="52"/>
      <c r="AM178" s="51" t="s">
        <v>117</v>
      </c>
      <c r="AN178" s="60" t="str">
        <f t="shared" si="26"/>
        <v>NO</v>
      </c>
      <c r="AO178" s="33"/>
      <c r="AP178" s="30"/>
      <c r="AQ178" s="30">
        <v>3213607829</v>
      </c>
      <c r="AR178" s="30" t="s">
        <v>654</v>
      </c>
      <c r="AS178" s="71"/>
      <c r="AT178" s="71"/>
      <c r="AU178" s="71"/>
      <c r="AV178" s="71"/>
      <c r="AW178" s="55"/>
      <c r="AX178" s="34"/>
      <c r="AY178" s="55"/>
      <c r="AZ178" s="10"/>
    </row>
    <row r="179" spans="1:52" ht="23.25" customHeight="1">
      <c r="A179" s="30">
        <v>169</v>
      </c>
      <c r="B179" s="31">
        <v>45587</v>
      </c>
      <c r="C179" s="30" t="s">
        <v>69</v>
      </c>
      <c r="D179" s="30" t="s">
        <v>70</v>
      </c>
      <c r="E179" s="30" t="s">
        <v>586</v>
      </c>
      <c r="F179" s="30" t="s">
        <v>587</v>
      </c>
      <c r="G179" s="32" t="s">
        <v>73</v>
      </c>
      <c r="H179" s="30"/>
      <c r="I179" s="30"/>
      <c r="J179" s="30"/>
      <c r="K179" s="30"/>
      <c r="L179" s="30"/>
      <c r="M179" s="30"/>
      <c r="N179" s="38">
        <v>8996159</v>
      </c>
      <c r="O179" s="38">
        <v>8478677</v>
      </c>
      <c r="P179" s="36" t="s">
        <v>215</v>
      </c>
      <c r="Q179" s="36" t="s">
        <v>655</v>
      </c>
      <c r="R179" s="40" t="s">
        <v>125</v>
      </c>
      <c r="S179" s="40" t="s">
        <v>656</v>
      </c>
      <c r="T179" s="40" t="s">
        <v>77</v>
      </c>
      <c r="U179" s="30" t="s">
        <v>78</v>
      </c>
      <c r="V179" s="40" t="s">
        <v>79</v>
      </c>
      <c r="W179" s="30">
        <v>1049503626</v>
      </c>
      <c r="X179" s="30" t="s">
        <v>80</v>
      </c>
      <c r="Y179" s="30" t="s">
        <v>81</v>
      </c>
      <c r="Z179" s="31">
        <v>44686</v>
      </c>
      <c r="AA179" s="42">
        <f t="shared" si="21"/>
        <v>2.4684931506849317</v>
      </c>
      <c r="AB179" s="42">
        <f t="shared" si="22"/>
        <v>30.033333333333335</v>
      </c>
      <c r="AC179" s="42" t="str">
        <f t="shared" si="23"/>
        <v/>
      </c>
      <c r="AD179" s="51"/>
      <c r="AE179" s="45">
        <v>14.5</v>
      </c>
      <c r="AF179" s="52"/>
      <c r="AG179" s="52"/>
      <c r="AH179" s="52"/>
      <c r="AI179" s="57">
        <v>12.4</v>
      </c>
      <c r="AJ179" s="57">
        <v>87.5</v>
      </c>
      <c r="AK179" s="61"/>
      <c r="AL179" s="52"/>
      <c r="AM179" s="51" t="s">
        <v>117</v>
      </c>
      <c r="AN179" s="60" t="str">
        <f t="shared" si="26"/>
        <v>NO</v>
      </c>
      <c r="AO179" s="33"/>
      <c r="AP179" s="30"/>
      <c r="AQ179" s="30">
        <v>3137477002</v>
      </c>
      <c r="AR179" s="30" t="s">
        <v>657</v>
      </c>
      <c r="AS179" s="71"/>
      <c r="AT179" s="71"/>
      <c r="AU179" s="71"/>
      <c r="AV179" s="71"/>
      <c r="AW179" s="55"/>
      <c r="AX179" s="34"/>
      <c r="AY179" s="55"/>
      <c r="AZ179" s="10"/>
    </row>
    <row r="180" spans="1:52" ht="23.25" customHeight="1">
      <c r="A180" s="34">
        <v>170</v>
      </c>
      <c r="B180" s="31">
        <v>45587</v>
      </c>
      <c r="C180" s="30" t="s">
        <v>69</v>
      </c>
      <c r="D180" s="30" t="s">
        <v>70</v>
      </c>
      <c r="E180" s="30" t="s">
        <v>586</v>
      </c>
      <c r="F180" s="30" t="s">
        <v>587</v>
      </c>
      <c r="G180" s="32" t="s">
        <v>73</v>
      </c>
      <c r="H180" s="30"/>
      <c r="I180" s="30"/>
      <c r="J180" s="30"/>
      <c r="K180" s="30"/>
      <c r="L180" s="30"/>
      <c r="M180" s="30"/>
      <c r="N180" s="38">
        <v>8996163</v>
      </c>
      <c r="O180" s="38">
        <v>8478684</v>
      </c>
      <c r="P180" s="36" t="s">
        <v>658</v>
      </c>
      <c r="Q180" s="36" t="s">
        <v>157</v>
      </c>
      <c r="R180" s="40" t="s">
        <v>257</v>
      </c>
      <c r="S180" s="40" t="s">
        <v>327</v>
      </c>
      <c r="T180" s="40" t="s">
        <v>77</v>
      </c>
      <c r="U180" s="30" t="s">
        <v>90</v>
      </c>
      <c r="V180" s="40" t="s">
        <v>79</v>
      </c>
      <c r="W180" s="30">
        <v>1051749028</v>
      </c>
      <c r="X180" s="30" t="s">
        <v>80</v>
      </c>
      <c r="Y180" s="30" t="s">
        <v>81</v>
      </c>
      <c r="Z180" s="31">
        <v>45283</v>
      </c>
      <c r="AA180" s="42">
        <f t="shared" si="21"/>
        <v>0.83287671232876714</v>
      </c>
      <c r="AB180" s="42">
        <f t="shared" si="22"/>
        <v>10.133333333333333</v>
      </c>
      <c r="AC180" s="42" t="str">
        <f t="shared" si="23"/>
        <v/>
      </c>
      <c r="AD180" s="51"/>
      <c r="AE180" s="45">
        <v>16</v>
      </c>
      <c r="AF180" s="52"/>
      <c r="AG180" s="52"/>
      <c r="AH180" s="52"/>
      <c r="AI180" s="57">
        <v>11</v>
      </c>
      <c r="AJ180" s="57">
        <v>74</v>
      </c>
      <c r="AK180" s="61"/>
      <c r="AL180" s="52"/>
      <c r="AM180" s="51" t="s">
        <v>152</v>
      </c>
      <c r="AN180" s="60" t="str">
        <f t="shared" si="26"/>
        <v>NO</v>
      </c>
      <c r="AO180" s="33"/>
      <c r="AP180" s="30"/>
      <c r="AQ180" s="30">
        <v>3108357989</v>
      </c>
      <c r="AR180" s="30" t="s">
        <v>659</v>
      </c>
      <c r="AS180" s="71"/>
      <c r="AT180" s="71"/>
      <c r="AU180" s="71"/>
      <c r="AV180" s="71"/>
      <c r="AW180" s="55"/>
      <c r="AX180" s="34"/>
      <c r="AY180" s="55"/>
      <c r="AZ180" s="10"/>
    </row>
    <row r="181" spans="1:52" ht="23.25" customHeight="1">
      <c r="A181" s="30">
        <v>171</v>
      </c>
      <c r="B181" s="31">
        <v>45587</v>
      </c>
      <c r="C181" s="30" t="s">
        <v>69</v>
      </c>
      <c r="D181" s="30" t="s">
        <v>70</v>
      </c>
      <c r="E181" s="30" t="s">
        <v>586</v>
      </c>
      <c r="F181" s="30" t="s">
        <v>587</v>
      </c>
      <c r="G181" s="32" t="s">
        <v>73</v>
      </c>
      <c r="H181" s="30"/>
      <c r="I181" s="30"/>
      <c r="J181" s="30"/>
      <c r="K181" s="30"/>
      <c r="L181" s="30"/>
      <c r="M181" s="30"/>
      <c r="N181" s="38">
        <v>8996169</v>
      </c>
      <c r="O181" s="38">
        <v>8478689</v>
      </c>
      <c r="P181" s="36" t="s">
        <v>660</v>
      </c>
      <c r="Q181" s="36" t="s">
        <v>661</v>
      </c>
      <c r="R181" s="40" t="s">
        <v>121</v>
      </c>
      <c r="S181" s="40" t="s">
        <v>662</v>
      </c>
      <c r="T181" s="40" t="s">
        <v>99</v>
      </c>
      <c r="U181" s="30" t="s">
        <v>90</v>
      </c>
      <c r="V181" s="40" t="s">
        <v>100</v>
      </c>
      <c r="W181" s="30">
        <v>1131359362</v>
      </c>
      <c r="X181" s="30" t="s">
        <v>80</v>
      </c>
      <c r="Y181" s="30" t="s">
        <v>167</v>
      </c>
      <c r="Z181" s="31">
        <v>37996</v>
      </c>
      <c r="AA181" s="42">
        <f t="shared" si="21"/>
        <v>20.797260273972604</v>
      </c>
      <c r="AB181" s="42">
        <f t="shared" si="22"/>
        <v>253.03333333333333</v>
      </c>
      <c r="AC181" s="42" t="str">
        <f t="shared" si="23"/>
        <v/>
      </c>
      <c r="AD181" s="53"/>
      <c r="AE181" s="54"/>
      <c r="AF181" s="55"/>
      <c r="AG181" s="55"/>
      <c r="AH181" s="52"/>
      <c r="AI181" s="57">
        <v>62</v>
      </c>
      <c r="AJ181" s="57">
        <v>152</v>
      </c>
      <c r="AK181" s="89">
        <f>IFERROR(AI181/(AJ81*AJ81)*10000,"")</f>
        <v>122.9914699464392</v>
      </c>
      <c r="AL181" s="57">
        <v>18</v>
      </c>
      <c r="AM181" s="51" t="s">
        <v>161</v>
      </c>
      <c r="AN181" s="60" t="str">
        <f t="shared" si="26"/>
        <v>NO</v>
      </c>
      <c r="AO181" s="30"/>
      <c r="AP181" s="30"/>
      <c r="AQ181" s="30">
        <v>3203285130</v>
      </c>
      <c r="AR181" s="30" t="s">
        <v>663</v>
      </c>
      <c r="AS181" s="72"/>
      <c r="AT181" s="72"/>
      <c r="AU181" s="72"/>
      <c r="AV181" s="72"/>
      <c r="AW181" s="52"/>
      <c r="AX181" s="34"/>
      <c r="AY181" s="52"/>
      <c r="AZ181" s="34"/>
    </row>
    <row r="182" spans="1:52" ht="23.25" customHeight="1">
      <c r="A182" s="34">
        <v>172</v>
      </c>
      <c r="B182" s="31">
        <v>45587</v>
      </c>
      <c r="C182" s="30" t="s">
        <v>69</v>
      </c>
      <c r="D182" s="30" t="s">
        <v>70</v>
      </c>
      <c r="E182" s="30" t="s">
        <v>586</v>
      </c>
      <c r="F182" s="30" t="s">
        <v>587</v>
      </c>
      <c r="G182" s="32" t="s">
        <v>73</v>
      </c>
      <c r="H182" s="30"/>
      <c r="I182" s="30"/>
      <c r="J182" s="30"/>
      <c r="K182" s="30"/>
      <c r="L182" s="30"/>
      <c r="M182" s="30"/>
      <c r="N182" s="38">
        <v>8996172</v>
      </c>
      <c r="O182" s="38">
        <v>8478693</v>
      </c>
      <c r="P182" s="36" t="s">
        <v>664</v>
      </c>
      <c r="Q182" s="36"/>
      <c r="R182" s="40" t="s">
        <v>125</v>
      </c>
      <c r="S182" s="40" t="s">
        <v>360</v>
      </c>
      <c r="T182" s="40" t="s">
        <v>99</v>
      </c>
      <c r="U182" s="30" t="s">
        <v>90</v>
      </c>
      <c r="V182" s="40" t="s">
        <v>100</v>
      </c>
      <c r="W182" s="30">
        <v>1002423253</v>
      </c>
      <c r="X182" s="30" t="s">
        <v>80</v>
      </c>
      <c r="Y182" s="30" t="s">
        <v>81</v>
      </c>
      <c r="Z182" s="31">
        <v>38315</v>
      </c>
      <c r="AA182" s="42">
        <f t="shared" si="21"/>
        <v>19.923287671232877</v>
      </c>
      <c r="AB182" s="42">
        <f t="shared" si="22"/>
        <v>242.4</v>
      </c>
      <c r="AC182" s="42" t="str">
        <f t="shared" si="23"/>
        <v/>
      </c>
      <c r="AD182" s="53"/>
      <c r="AE182" s="54"/>
      <c r="AF182" s="55"/>
      <c r="AG182" s="55"/>
      <c r="AH182" s="52"/>
      <c r="AI182" s="57" t="s">
        <v>665</v>
      </c>
      <c r="AJ182" s="57">
        <v>160</v>
      </c>
      <c r="AK182" s="89" t="s">
        <v>666</v>
      </c>
      <c r="AL182" s="57">
        <v>10</v>
      </c>
      <c r="AM182" s="51" t="s">
        <v>161</v>
      </c>
      <c r="AN182" s="60" t="str">
        <f t="shared" si="26"/>
        <v>NO</v>
      </c>
      <c r="AO182" s="30"/>
      <c r="AP182" s="30"/>
      <c r="AQ182" s="30">
        <v>3126952290</v>
      </c>
      <c r="AR182" s="30" t="s">
        <v>667</v>
      </c>
      <c r="AS182" s="72"/>
      <c r="AT182" s="72"/>
      <c r="AU182" s="72"/>
      <c r="AV182" s="72"/>
      <c r="AW182" s="52"/>
      <c r="AX182" s="34"/>
      <c r="AY182" s="52"/>
      <c r="AZ182" s="34"/>
    </row>
    <row r="183" spans="1:52" ht="23.25" customHeight="1">
      <c r="A183" s="34">
        <v>173</v>
      </c>
      <c r="B183" s="31">
        <v>45587</v>
      </c>
      <c r="C183" s="30" t="s">
        <v>69</v>
      </c>
      <c r="D183" s="30" t="s">
        <v>70</v>
      </c>
      <c r="E183" s="30" t="s">
        <v>586</v>
      </c>
      <c r="F183" s="30" t="s">
        <v>587</v>
      </c>
      <c r="G183" s="32" t="s">
        <v>73</v>
      </c>
      <c r="H183" s="30"/>
      <c r="I183" s="30"/>
      <c r="J183" s="30"/>
      <c r="K183" s="30"/>
      <c r="L183" s="30"/>
      <c r="M183" s="30"/>
      <c r="N183" s="38">
        <v>8996176</v>
      </c>
      <c r="O183" s="38">
        <v>8478698</v>
      </c>
      <c r="P183" s="36" t="s">
        <v>668</v>
      </c>
      <c r="Q183" s="36" t="s">
        <v>312</v>
      </c>
      <c r="R183" s="40" t="s">
        <v>669</v>
      </c>
      <c r="S183" s="40" t="s">
        <v>76</v>
      </c>
      <c r="T183" s="40" t="s">
        <v>77</v>
      </c>
      <c r="U183" s="30" t="s">
        <v>78</v>
      </c>
      <c r="V183" s="40" t="s">
        <v>79</v>
      </c>
      <c r="W183" s="30">
        <v>1051749167</v>
      </c>
      <c r="X183" s="30" t="s">
        <v>80</v>
      </c>
      <c r="Y183" s="30" t="s">
        <v>81</v>
      </c>
      <c r="Z183" s="31">
        <v>45498</v>
      </c>
      <c r="AA183" s="42">
        <f t="shared" si="21"/>
        <v>0.24383561643835616</v>
      </c>
      <c r="AB183" s="42">
        <f t="shared" si="22"/>
        <v>2.9666666666666668</v>
      </c>
      <c r="AC183" s="42" t="str">
        <f t="shared" si="23"/>
        <v/>
      </c>
      <c r="AD183" s="51"/>
      <c r="AE183" s="45"/>
      <c r="AF183" s="52"/>
      <c r="AG183" s="52"/>
      <c r="AH183" s="52"/>
      <c r="AI183" s="57">
        <v>4.5</v>
      </c>
      <c r="AJ183" s="57">
        <v>54</v>
      </c>
      <c r="AK183" s="61"/>
      <c r="AL183" s="52"/>
      <c r="AM183" s="51" t="s">
        <v>117</v>
      </c>
      <c r="AN183" s="60" t="str">
        <f t="shared" si="26"/>
        <v>NO</v>
      </c>
      <c r="AO183" s="33"/>
      <c r="AP183" s="30"/>
      <c r="AQ183" s="30">
        <v>3207397497</v>
      </c>
      <c r="AR183" s="30" t="s">
        <v>670</v>
      </c>
      <c r="AS183" s="71"/>
      <c r="AT183" s="71"/>
      <c r="AU183" s="71"/>
      <c r="AV183" s="71"/>
      <c r="AW183" s="55"/>
      <c r="AX183" s="34"/>
      <c r="AY183" s="55"/>
      <c r="AZ183" s="10"/>
    </row>
    <row r="184" spans="1:52" ht="23.25" customHeight="1">
      <c r="A184" s="30">
        <v>174</v>
      </c>
      <c r="B184" s="31">
        <v>45587</v>
      </c>
      <c r="C184" s="30" t="s">
        <v>69</v>
      </c>
      <c r="D184" s="30" t="s">
        <v>70</v>
      </c>
      <c r="E184" s="30" t="s">
        <v>586</v>
      </c>
      <c r="F184" s="30" t="s">
        <v>587</v>
      </c>
      <c r="G184" s="32" t="s">
        <v>73</v>
      </c>
      <c r="H184" s="30"/>
      <c r="I184" s="30"/>
      <c r="J184" s="30"/>
      <c r="K184" s="30"/>
      <c r="L184" s="30"/>
      <c r="M184" s="30"/>
      <c r="N184" s="38">
        <v>8996179</v>
      </c>
      <c r="O184" s="38">
        <v>8524600</v>
      </c>
      <c r="P184" s="36" t="s">
        <v>671</v>
      </c>
      <c r="Q184" s="36" t="s">
        <v>672</v>
      </c>
      <c r="R184" s="40" t="s">
        <v>673</v>
      </c>
      <c r="S184" s="40" t="s">
        <v>76</v>
      </c>
      <c r="T184" s="40" t="s">
        <v>77</v>
      </c>
      <c r="U184" s="30" t="s">
        <v>78</v>
      </c>
      <c r="V184" s="40" t="s">
        <v>79</v>
      </c>
      <c r="W184" s="30">
        <v>1049503814</v>
      </c>
      <c r="X184" s="30" t="s">
        <v>80</v>
      </c>
      <c r="Y184" s="30" t="s">
        <v>81</v>
      </c>
      <c r="Z184" s="31">
        <v>45202</v>
      </c>
      <c r="AA184" s="42">
        <f t="shared" si="21"/>
        <v>1.0547945205479452</v>
      </c>
      <c r="AB184" s="42">
        <f t="shared" si="22"/>
        <v>12.833333333333334</v>
      </c>
      <c r="AC184" s="42" t="str">
        <f t="shared" si="23"/>
        <v/>
      </c>
      <c r="AD184" s="51"/>
      <c r="AE184" s="45">
        <v>14.5</v>
      </c>
      <c r="AF184" s="52"/>
      <c r="AG184" s="52"/>
      <c r="AH184" s="52"/>
      <c r="AI184" s="57">
        <v>9.5</v>
      </c>
      <c r="AJ184" s="57">
        <v>71.5</v>
      </c>
      <c r="AK184" s="89"/>
      <c r="AL184" s="57"/>
      <c r="AM184" s="51" t="s">
        <v>117</v>
      </c>
      <c r="AN184" s="60" t="str">
        <f t="shared" si="26"/>
        <v>NO</v>
      </c>
      <c r="AO184" s="33"/>
      <c r="AP184" s="30"/>
      <c r="AQ184" s="30">
        <v>3233353437</v>
      </c>
      <c r="AR184" s="30" t="s">
        <v>674</v>
      </c>
      <c r="AS184" s="71"/>
      <c r="AT184" s="71"/>
      <c r="AU184" s="71"/>
      <c r="AV184" s="71"/>
      <c r="AW184" s="55"/>
      <c r="AX184" s="34"/>
      <c r="AY184" s="55"/>
      <c r="AZ184" s="10"/>
    </row>
    <row r="185" spans="1:52" ht="23.25" customHeight="1">
      <c r="A185" s="34">
        <v>175</v>
      </c>
      <c r="B185" s="31">
        <v>45587</v>
      </c>
      <c r="C185" s="30" t="s">
        <v>69</v>
      </c>
      <c r="D185" s="30" t="s">
        <v>70</v>
      </c>
      <c r="E185" s="30" t="s">
        <v>586</v>
      </c>
      <c r="F185" s="30" t="s">
        <v>587</v>
      </c>
      <c r="G185" s="32" t="s">
        <v>73</v>
      </c>
      <c r="H185" s="30"/>
      <c r="I185" s="30"/>
      <c r="J185" s="30"/>
      <c r="K185" s="30"/>
      <c r="L185" s="30"/>
      <c r="M185" s="30"/>
      <c r="N185" s="38">
        <v>8996183</v>
      </c>
      <c r="O185" s="38">
        <v>8524624</v>
      </c>
      <c r="P185" s="36" t="s">
        <v>675</v>
      </c>
      <c r="Q185" s="36"/>
      <c r="R185" s="40" t="s">
        <v>351</v>
      </c>
      <c r="S185" s="40" t="s">
        <v>669</v>
      </c>
      <c r="T185" s="40" t="s">
        <v>77</v>
      </c>
      <c r="U185" s="30" t="s">
        <v>90</v>
      </c>
      <c r="V185" s="40" t="s">
        <v>79</v>
      </c>
      <c r="W185" s="30">
        <v>1049503350</v>
      </c>
      <c r="X185" s="30" t="s">
        <v>80</v>
      </c>
      <c r="Y185" s="30" t="s">
        <v>81</v>
      </c>
      <c r="Z185" s="31">
        <v>44168</v>
      </c>
      <c r="AA185" s="42">
        <f t="shared" si="21"/>
        <v>3.8876712328767122</v>
      </c>
      <c r="AB185" s="42">
        <f t="shared" si="22"/>
        <v>47.3</v>
      </c>
      <c r="AC185" s="42" t="str">
        <f t="shared" si="23"/>
        <v/>
      </c>
      <c r="AD185" s="51"/>
      <c r="AE185" s="45">
        <v>16.5</v>
      </c>
      <c r="AF185" s="52"/>
      <c r="AG185" s="52"/>
      <c r="AH185" s="52"/>
      <c r="AI185" s="57">
        <v>16</v>
      </c>
      <c r="AJ185" s="57">
        <v>99</v>
      </c>
      <c r="AK185" s="61"/>
      <c r="AL185" s="52"/>
      <c r="AM185" s="51" t="s">
        <v>387</v>
      </c>
      <c r="AN185" s="60" t="str">
        <f t="shared" si="26"/>
        <v>NO</v>
      </c>
      <c r="AO185" s="33"/>
      <c r="AP185" s="30"/>
      <c r="AQ185" s="30">
        <v>3128553883</v>
      </c>
      <c r="AR185" s="30" t="s">
        <v>676</v>
      </c>
      <c r="AS185" s="71"/>
      <c r="AT185" s="71"/>
      <c r="AU185" s="71"/>
      <c r="AV185" s="71"/>
      <c r="AW185" s="55"/>
      <c r="AX185" s="34"/>
      <c r="AY185" s="55"/>
      <c r="AZ185" s="10"/>
    </row>
    <row r="186" spans="1:52" ht="23.25" customHeight="1">
      <c r="A186" s="30">
        <v>176</v>
      </c>
      <c r="B186" s="31">
        <v>45587</v>
      </c>
      <c r="C186" s="30" t="s">
        <v>69</v>
      </c>
      <c r="D186" s="30" t="s">
        <v>70</v>
      </c>
      <c r="E186" s="30" t="s">
        <v>586</v>
      </c>
      <c r="F186" s="30" t="s">
        <v>587</v>
      </c>
      <c r="G186" s="32" t="s">
        <v>73</v>
      </c>
      <c r="H186" s="30"/>
      <c r="I186" s="30"/>
      <c r="J186" s="30"/>
      <c r="K186" s="30"/>
      <c r="L186" s="30"/>
      <c r="M186" s="30"/>
      <c r="N186" s="38">
        <v>8996186</v>
      </c>
      <c r="O186" s="38">
        <v>8524629</v>
      </c>
      <c r="P186" s="36" t="s">
        <v>677</v>
      </c>
      <c r="Q186" s="36" t="s">
        <v>150</v>
      </c>
      <c r="R186" s="40" t="s">
        <v>678</v>
      </c>
      <c r="S186" s="40" t="s">
        <v>76</v>
      </c>
      <c r="T186" s="40" t="s">
        <v>77</v>
      </c>
      <c r="U186" s="30" t="s">
        <v>78</v>
      </c>
      <c r="V186" s="40" t="s">
        <v>79</v>
      </c>
      <c r="W186" s="30">
        <v>1050746134</v>
      </c>
      <c r="X186" s="30" t="s">
        <v>80</v>
      </c>
      <c r="Y186" s="30" t="s">
        <v>81</v>
      </c>
      <c r="Z186" s="31">
        <v>45345</v>
      </c>
      <c r="AA186" s="42">
        <f t="shared" si="21"/>
        <v>0.66301369863013704</v>
      </c>
      <c r="AB186" s="42">
        <f t="shared" si="22"/>
        <v>8.0666666666666664</v>
      </c>
      <c r="AC186" s="42" t="str">
        <f t="shared" si="23"/>
        <v/>
      </c>
      <c r="AD186" s="51"/>
      <c r="AE186" s="45">
        <v>16.100000000000001</v>
      </c>
      <c r="AF186" s="52"/>
      <c r="AG186" s="52"/>
      <c r="AH186" s="52"/>
      <c r="AI186" s="57">
        <v>7.7</v>
      </c>
      <c r="AJ186" s="57">
        <v>71.5</v>
      </c>
      <c r="AK186" s="61"/>
      <c r="AL186" s="52"/>
      <c r="AM186" s="51" t="s">
        <v>83</v>
      </c>
      <c r="AN186" s="60" t="str">
        <f t="shared" si="26"/>
        <v>SI</v>
      </c>
      <c r="AO186" s="30" t="s">
        <v>84</v>
      </c>
      <c r="AP186" s="30" t="s">
        <v>162</v>
      </c>
      <c r="AQ186" s="30">
        <v>3217230602</v>
      </c>
      <c r="AR186" s="30" t="s">
        <v>679</v>
      </c>
      <c r="AS186" s="72" t="s">
        <v>86</v>
      </c>
      <c r="AT186" s="73">
        <v>45583</v>
      </c>
      <c r="AU186" s="72"/>
      <c r="AV186" s="71"/>
      <c r="AW186" s="55"/>
      <c r="AX186" s="34"/>
      <c r="AY186" s="55"/>
      <c r="AZ186" s="10"/>
    </row>
    <row r="187" spans="1:52" ht="23.25" customHeight="1">
      <c r="A187" s="34">
        <v>177</v>
      </c>
      <c r="B187" s="31">
        <v>45587</v>
      </c>
      <c r="C187" s="30" t="s">
        <v>69</v>
      </c>
      <c r="D187" s="30" t="s">
        <v>70</v>
      </c>
      <c r="E187" s="30" t="s">
        <v>586</v>
      </c>
      <c r="F187" s="30" t="s">
        <v>587</v>
      </c>
      <c r="G187" s="32" t="s">
        <v>73</v>
      </c>
      <c r="H187" s="30"/>
      <c r="I187" s="30"/>
      <c r="J187" s="30"/>
      <c r="K187" s="30"/>
      <c r="L187" s="30"/>
      <c r="M187" s="30"/>
      <c r="N187" s="38">
        <v>8996192</v>
      </c>
      <c r="O187" s="38">
        <v>8524636</v>
      </c>
      <c r="P187" s="36" t="s">
        <v>680</v>
      </c>
      <c r="Q187" s="36" t="s">
        <v>509</v>
      </c>
      <c r="R187" s="40" t="s">
        <v>681</v>
      </c>
      <c r="S187" s="40" t="s">
        <v>250</v>
      </c>
      <c r="T187" s="40" t="s">
        <v>99</v>
      </c>
      <c r="U187" s="30" t="s">
        <v>90</v>
      </c>
      <c r="V187" s="40" t="s">
        <v>100</v>
      </c>
      <c r="W187" s="30">
        <v>1066000680</v>
      </c>
      <c r="X187" s="30" t="s">
        <v>80</v>
      </c>
      <c r="Y187" s="30" t="s">
        <v>81</v>
      </c>
      <c r="Z187" s="31">
        <v>35820</v>
      </c>
      <c r="AA187" s="42">
        <f t="shared" si="21"/>
        <v>26.758904109589039</v>
      </c>
      <c r="AB187" s="42">
        <f t="shared" si="22"/>
        <v>325.56666666666666</v>
      </c>
      <c r="AC187" s="42" t="str">
        <f t="shared" si="23"/>
        <v/>
      </c>
      <c r="AD187" s="51"/>
      <c r="AE187" s="45"/>
      <c r="AF187" s="52"/>
      <c r="AG187" s="52"/>
      <c r="AH187" s="52"/>
      <c r="AI187" s="52">
        <v>78.3</v>
      </c>
      <c r="AJ187" s="52">
        <v>161</v>
      </c>
      <c r="AK187" s="61">
        <f>IFERROR(AI187/(AJ187*AJ187)*10000,"")</f>
        <v>30.207167933335903</v>
      </c>
      <c r="AL187" s="52">
        <v>26</v>
      </c>
      <c r="AM187" s="51" t="s">
        <v>161</v>
      </c>
      <c r="AN187" s="60" t="str">
        <f t="shared" si="26"/>
        <v>NO</v>
      </c>
      <c r="AO187" s="33"/>
      <c r="AP187" s="30" t="s">
        <v>162</v>
      </c>
      <c r="AQ187" s="30">
        <v>3108761891</v>
      </c>
      <c r="AR187" s="30" t="s">
        <v>682</v>
      </c>
      <c r="AS187" s="71"/>
      <c r="AT187" s="71"/>
      <c r="AU187" s="71"/>
      <c r="AV187" s="71"/>
      <c r="AW187" s="55"/>
      <c r="AX187" s="34"/>
      <c r="AY187" s="55"/>
      <c r="AZ187" s="10"/>
    </row>
    <row r="188" spans="1:52" ht="23.25" customHeight="1">
      <c r="A188" s="34">
        <v>178</v>
      </c>
      <c r="B188" s="31">
        <v>45587</v>
      </c>
      <c r="C188" s="30" t="s">
        <v>69</v>
      </c>
      <c r="D188" s="30" t="s">
        <v>70</v>
      </c>
      <c r="E188" s="30" t="s">
        <v>586</v>
      </c>
      <c r="F188" s="30" t="s">
        <v>587</v>
      </c>
      <c r="G188" s="32" t="s">
        <v>73</v>
      </c>
      <c r="H188" s="30"/>
      <c r="I188" s="30"/>
      <c r="J188" s="30"/>
      <c r="K188" s="30"/>
      <c r="L188" s="30"/>
      <c r="M188" s="30"/>
      <c r="N188" s="38">
        <v>8996197</v>
      </c>
      <c r="O188" s="38">
        <v>8524642</v>
      </c>
      <c r="P188" s="36" t="s">
        <v>683</v>
      </c>
      <c r="Q188" s="36"/>
      <c r="R188" s="40" t="s">
        <v>76</v>
      </c>
      <c r="S188" s="40" t="s">
        <v>684</v>
      </c>
      <c r="T188" s="40" t="s">
        <v>99</v>
      </c>
      <c r="U188" s="30" t="s">
        <v>90</v>
      </c>
      <c r="V188" s="40" t="s">
        <v>100</v>
      </c>
      <c r="W188" s="30">
        <v>1131359647</v>
      </c>
      <c r="X188" s="30" t="s">
        <v>80</v>
      </c>
      <c r="Y188" s="30" t="s">
        <v>81</v>
      </c>
      <c r="Z188" s="31">
        <v>38384</v>
      </c>
      <c r="AA188" s="42">
        <f t="shared" si="21"/>
        <v>19.734246575342464</v>
      </c>
      <c r="AB188" s="42">
        <f t="shared" si="22"/>
        <v>240.1</v>
      </c>
      <c r="AC188" s="42" t="str">
        <f t="shared" si="23"/>
        <v/>
      </c>
      <c r="AD188" s="51"/>
      <c r="AE188" s="45"/>
      <c r="AF188" s="52"/>
      <c r="AG188" s="52"/>
      <c r="AH188" s="52"/>
      <c r="AI188" s="52">
        <v>47.7</v>
      </c>
      <c r="AJ188" s="52">
        <v>159</v>
      </c>
      <c r="AK188" s="61">
        <f>IFERROR(AI188/(AJ188*AJ188)*10000,"")</f>
        <v>18.867924528301888</v>
      </c>
      <c r="AL188" s="52">
        <v>16</v>
      </c>
      <c r="AM188" s="51" t="s">
        <v>101</v>
      </c>
      <c r="AN188" s="60" t="str">
        <f t="shared" si="26"/>
        <v>SI</v>
      </c>
      <c r="AO188" s="30" t="s">
        <v>84</v>
      </c>
      <c r="AP188" s="30" t="s">
        <v>162</v>
      </c>
      <c r="AQ188" s="30">
        <v>3233353437</v>
      </c>
      <c r="AR188" s="30" t="s">
        <v>674</v>
      </c>
      <c r="AS188" s="72" t="s">
        <v>86</v>
      </c>
      <c r="AT188" s="73">
        <v>45583</v>
      </c>
      <c r="AU188" s="72"/>
      <c r="AV188" s="71"/>
      <c r="AW188" s="55"/>
      <c r="AX188" s="34"/>
      <c r="AY188" s="55"/>
      <c r="AZ188" s="10"/>
    </row>
    <row r="189" spans="1:52" ht="23.25" customHeight="1">
      <c r="A189" s="30">
        <v>179</v>
      </c>
      <c r="B189" s="31">
        <v>45587</v>
      </c>
      <c r="C189" s="30" t="s">
        <v>69</v>
      </c>
      <c r="D189" s="30" t="s">
        <v>70</v>
      </c>
      <c r="E189" s="30" t="s">
        <v>586</v>
      </c>
      <c r="F189" s="30" t="s">
        <v>587</v>
      </c>
      <c r="G189" s="32" t="s">
        <v>73</v>
      </c>
      <c r="H189" s="30"/>
      <c r="I189" s="30"/>
      <c r="J189" s="30"/>
      <c r="K189" s="30"/>
      <c r="L189" s="30"/>
      <c r="M189" s="30"/>
      <c r="N189" s="38">
        <v>9096112</v>
      </c>
      <c r="O189" s="38">
        <v>8524648</v>
      </c>
      <c r="P189" s="36" t="s">
        <v>685</v>
      </c>
      <c r="Q189" s="36"/>
      <c r="R189" s="40" t="s">
        <v>303</v>
      </c>
      <c r="S189" s="40" t="s">
        <v>122</v>
      </c>
      <c r="T189" s="40" t="s">
        <v>99</v>
      </c>
      <c r="U189" s="30" t="s">
        <v>90</v>
      </c>
      <c r="V189" s="40" t="s">
        <v>100</v>
      </c>
      <c r="W189" s="30">
        <v>1051741920</v>
      </c>
      <c r="X189" s="30" t="s">
        <v>80</v>
      </c>
      <c r="Y189" s="30" t="s">
        <v>81</v>
      </c>
      <c r="Z189" s="31">
        <v>33525</v>
      </c>
      <c r="AA189" s="42">
        <f t="shared" si="21"/>
        <v>33.046575342465751</v>
      </c>
      <c r="AB189" s="42">
        <f t="shared" si="22"/>
        <v>402.06666666666666</v>
      </c>
      <c r="AC189" s="42" t="str">
        <f t="shared" si="23"/>
        <v/>
      </c>
      <c r="AD189" s="51"/>
      <c r="AE189" s="45"/>
      <c r="AF189" s="52"/>
      <c r="AG189" s="52"/>
      <c r="AH189" s="52"/>
      <c r="AI189" s="52">
        <v>73</v>
      </c>
      <c r="AJ189" s="52">
        <v>150</v>
      </c>
      <c r="AK189" s="61">
        <f>IFERROR(AI189/(AJ189*AJ189)*10000,"")</f>
        <v>32.444444444444443</v>
      </c>
      <c r="AL189" s="52">
        <v>16</v>
      </c>
      <c r="AM189" s="51" t="s">
        <v>144</v>
      </c>
      <c r="AN189" s="60" t="str">
        <f t="shared" si="26"/>
        <v>NO</v>
      </c>
      <c r="AO189" s="33"/>
      <c r="AP189" s="30" t="s">
        <v>162</v>
      </c>
      <c r="AQ189" s="30">
        <v>3116092573</v>
      </c>
      <c r="AR189" s="30" t="s">
        <v>686</v>
      </c>
      <c r="AS189" s="71"/>
      <c r="AT189" s="71"/>
      <c r="AU189" s="71"/>
      <c r="AV189" s="71"/>
      <c r="AW189" s="55"/>
      <c r="AX189" s="34"/>
      <c r="AY189" s="55"/>
      <c r="AZ189" s="10"/>
    </row>
    <row r="190" spans="1:52" ht="23.25" customHeight="1">
      <c r="A190" s="34">
        <v>180</v>
      </c>
      <c r="B190" s="31">
        <v>45587</v>
      </c>
      <c r="C190" s="30" t="s">
        <v>69</v>
      </c>
      <c r="D190" s="30" t="s">
        <v>70</v>
      </c>
      <c r="E190" s="30" t="s">
        <v>586</v>
      </c>
      <c r="F190" s="30" t="s">
        <v>587</v>
      </c>
      <c r="G190" s="32" t="s">
        <v>73</v>
      </c>
      <c r="H190" s="30"/>
      <c r="I190" s="30"/>
      <c r="J190" s="30"/>
      <c r="K190" s="30"/>
      <c r="L190" s="30"/>
      <c r="M190" s="30"/>
      <c r="N190" s="38">
        <v>9096122</v>
      </c>
      <c r="O190" s="38">
        <v>8524653</v>
      </c>
      <c r="P190" s="36" t="s">
        <v>687</v>
      </c>
      <c r="Q190" s="36" t="s">
        <v>106</v>
      </c>
      <c r="R190" s="40" t="s">
        <v>688</v>
      </c>
      <c r="S190" s="40" t="s">
        <v>662</v>
      </c>
      <c r="T190" s="40" t="s">
        <v>77</v>
      </c>
      <c r="U190" s="30" t="s">
        <v>90</v>
      </c>
      <c r="V190" s="40" t="s">
        <v>79</v>
      </c>
      <c r="W190" s="30">
        <v>1051749206</v>
      </c>
      <c r="X190" s="30" t="s">
        <v>80</v>
      </c>
      <c r="Y190" s="30" t="s">
        <v>81</v>
      </c>
      <c r="Z190" s="31">
        <v>45511</v>
      </c>
      <c r="AA190" s="42">
        <f t="shared" si="21"/>
        <v>0.20821917808219179</v>
      </c>
      <c r="AB190" s="42">
        <f t="shared" si="22"/>
        <v>2.5333333333333332</v>
      </c>
      <c r="AC190" s="42" t="str">
        <f t="shared" si="23"/>
        <v/>
      </c>
      <c r="AD190" s="51"/>
      <c r="AE190" s="45"/>
      <c r="AF190" s="52"/>
      <c r="AG190" s="52"/>
      <c r="AH190" s="52"/>
      <c r="AI190" s="52">
        <v>4.7</v>
      </c>
      <c r="AJ190" s="52">
        <v>57</v>
      </c>
      <c r="AK190" s="61"/>
      <c r="AL190" s="52"/>
      <c r="AM190" s="51" t="s">
        <v>117</v>
      </c>
      <c r="AN190" s="60" t="str">
        <f t="shared" si="26"/>
        <v>NO</v>
      </c>
      <c r="AO190" s="33"/>
      <c r="AP190" s="30"/>
      <c r="AQ190" s="30">
        <v>3107174033</v>
      </c>
      <c r="AR190" s="30" t="s">
        <v>689</v>
      </c>
      <c r="AS190" s="71"/>
      <c r="AT190" s="71"/>
      <c r="AU190" s="71"/>
      <c r="AV190" s="71"/>
      <c r="AW190" s="55"/>
      <c r="AX190" s="34"/>
      <c r="AY190" s="55"/>
      <c r="AZ190" s="10"/>
    </row>
    <row r="191" spans="1:52" ht="23.25" customHeight="1">
      <c r="A191" s="30">
        <v>181</v>
      </c>
      <c r="B191" s="31">
        <v>45587</v>
      </c>
      <c r="C191" s="30" t="s">
        <v>69</v>
      </c>
      <c r="D191" s="30" t="s">
        <v>70</v>
      </c>
      <c r="E191" s="30" t="s">
        <v>586</v>
      </c>
      <c r="F191" s="30" t="s">
        <v>587</v>
      </c>
      <c r="G191" s="32" t="s">
        <v>73</v>
      </c>
      <c r="H191" s="30"/>
      <c r="I191" s="30"/>
      <c r="J191" s="30"/>
      <c r="K191" s="30"/>
      <c r="L191" s="30"/>
      <c r="M191" s="30"/>
      <c r="N191" s="38">
        <v>9096129</v>
      </c>
      <c r="O191" s="38">
        <v>8524659</v>
      </c>
      <c r="P191" s="36" t="s">
        <v>433</v>
      </c>
      <c r="Q191" s="36" t="s">
        <v>150</v>
      </c>
      <c r="R191" s="40" t="s">
        <v>462</v>
      </c>
      <c r="S191" s="40" t="s">
        <v>690</v>
      </c>
      <c r="T191" s="40" t="s">
        <v>77</v>
      </c>
      <c r="U191" s="30" t="s">
        <v>78</v>
      </c>
      <c r="V191" s="40" t="s">
        <v>79</v>
      </c>
      <c r="W191" s="30">
        <v>1051749107</v>
      </c>
      <c r="X191" s="30" t="s">
        <v>80</v>
      </c>
      <c r="Y191" s="30" t="s">
        <v>81</v>
      </c>
      <c r="Z191" s="31">
        <v>45090</v>
      </c>
      <c r="AA191" s="42">
        <f t="shared" si="21"/>
        <v>1.3616438356164384</v>
      </c>
      <c r="AB191" s="42">
        <f t="shared" si="22"/>
        <v>16.566666666666666</v>
      </c>
      <c r="AC191" s="42" t="str">
        <f t="shared" si="23"/>
        <v/>
      </c>
      <c r="AD191" s="51"/>
      <c r="AE191" s="45">
        <v>15</v>
      </c>
      <c r="AF191" s="52"/>
      <c r="AG191" s="52"/>
      <c r="AH191" s="52"/>
      <c r="AI191" s="57">
        <v>8.6</v>
      </c>
      <c r="AJ191" s="57">
        <v>74.5</v>
      </c>
      <c r="AK191" s="61"/>
      <c r="AL191" s="52"/>
      <c r="AM191" s="51" t="s">
        <v>117</v>
      </c>
      <c r="AN191" s="60" t="str">
        <f t="shared" si="26"/>
        <v>NO</v>
      </c>
      <c r="AO191" s="33"/>
      <c r="AP191" s="30"/>
      <c r="AQ191" s="30">
        <v>3116155818</v>
      </c>
      <c r="AR191" s="30" t="s">
        <v>691</v>
      </c>
      <c r="AS191" s="71"/>
      <c r="AT191" s="71"/>
      <c r="AU191" s="71"/>
      <c r="AV191" s="71"/>
      <c r="AW191" s="55"/>
      <c r="AX191" s="34"/>
      <c r="AY191" s="55"/>
      <c r="AZ191" s="10"/>
    </row>
    <row r="192" spans="1:52" ht="23.25" customHeight="1">
      <c r="A192" s="34">
        <v>182</v>
      </c>
      <c r="B192" s="31">
        <v>45587</v>
      </c>
      <c r="C192" s="30" t="s">
        <v>69</v>
      </c>
      <c r="D192" s="30" t="s">
        <v>70</v>
      </c>
      <c r="E192" s="30" t="s">
        <v>586</v>
      </c>
      <c r="F192" s="30" t="s">
        <v>587</v>
      </c>
      <c r="G192" s="32" t="s">
        <v>73</v>
      </c>
      <c r="H192" s="30"/>
      <c r="I192" s="30"/>
      <c r="J192" s="33"/>
      <c r="K192" s="33"/>
      <c r="L192" s="33"/>
      <c r="M192" s="33"/>
      <c r="N192" s="38">
        <v>9097432</v>
      </c>
      <c r="O192" s="38">
        <v>8524663</v>
      </c>
      <c r="P192" s="36" t="s">
        <v>692</v>
      </c>
      <c r="Q192" s="36"/>
      <c r="R192" s="40" t="s">
        <v>116</v>
      </c>
      <c r="S192" s="40" t="s">
        <v>690</v>
      </c>
      <c r="T192" s="40" t="s">
        <v>77</v>
      </c>
      <c r="U192" s="30" t="s">
        <v>90</v>
      </c>
      <c r="V192" s="40" t="s">
        <v>79</v>
      </c>
      <c r="W192" s="30">
        <v>1051748850</v>
      </c>
      <c r="X192" s="30" t="s">
        <v>80</v>
      </c>
      <c r="Y192" s="30" t="s">
        <v>81</v>
      </c>
      <c r="Z192" s="31">
        <v>45052</v>
      </c>
      <c r="AA192" s="42">
        <f t="shared" si="21"/>
        <v>1.4657534246575343</v>
      </c>
      <c r="AB192" s="42">
        <f t="shared" si="22"/>
        <v>17.833333333333332</v>
      </c>
      <c r="AC192" s="42" t="str">
        <f t="shared" si="23"/>
        <v/>
      </c>
      <c r="AD192" s="51"/>
      <c r="AE192" s="45">
        <v>13.5</v>
      </c>
      <c r="AF192" s="52"/>
      <c r="AG192" s="52"/>
      <c r="AH192" s="52"/>
      <c r="AI192" s="57">
        <v>8.9</v>
      </c>
      <c r="AJ192" s="57">
        <v>76</v>
      </c>
      <c r="AK192" s="61"/>
      <c r="AL192" s="52"/>
      <c r="AM192" s="51" t="s">
        <v>117</v>
      </c>
      <c r="AN192" s="60" t="str">
        <f t="shared" si="26"/>
        <v>NO</v>
      </c>
      <c r="AO192" s="33"/>
      <c r="AP192" s="30"/>
      <c r="AQ192" s="30">
        <v>3218743699</v>
      </c>
      <c r="AR192" s="30" t="s">
        <v>693</v>
      </c>
      <c r="AS192" s="71"/>
      <c r="AT192" s="71"/>
      <c r="AU192" s="71"/>
      <c r="AV192" s="71"/>
      <c r="AW192" s="55"/>
      <c r="AX192" s="34"/>
      <c r="AY192" s="55"/>
      <c r="AZ192" s="10"/>
    </row>
    <row r="193" spans="1:52" ht="23.25" customHeight="1">
      <c r="A193" s="34">
        <v>183</v>
      </c>
      <c r="B193" s="31">
        <v>45587</v>
      </c>
      <c r="C193" s="30" t="s">
        <v>69</v>
      </c>
      <c r="D193" s="30" t="s">
        <v>70</v>
      </c>
      <c r="E193" s="30" t="s">
        <v>586</v>
      </c>
      <c r="F193" s="30" t="s">
        <v>694</v>
      </c>
      <c r="G193" s="32" t="s">
        <v>73</v>
      </c>
      <c r="H193" s="30"/>
      <c r="I193" s="30"/>
      <c r="J193" s="30"/>
      <c r="K193" s="30"/>
      <c r="L193" s="30"/>
      <c r="M193" s="30"/>
      <c r="N193" s="35">
        <v>8785172</v>
      </c>
      <c r="O193" s="35">
        <v>74380287</v>
      </c>
      <c r="P193" s="36" t="s">
        <v>296</v>
      </c>
      <c r="Q193" s="36"/>
      <c r="R193" s="40" t="s">
        <v>430</v>
      </c>
      <c r="S193" s="40" t="s">
        <v>695</v>
      </c>
      <c r="T193" s="40" t="s">
        <v>77</v>
      </c>
      <c r="U193" s="30" t="s">
        <v>78</v>
      </c>
      <c r="V193" s="40" t="s">
        <v>79</v>
      </c>
      <c r="W193" s="30">
        <v>1049503241</v>
      </c>
      <c r="X193" s="30" t="s">
        <v>80</v>
      </c>
      <c r="Y193" s="30" t="s">
        <v>81</v>
      </c>
      <c r="Z193" s="31">
        <v>44461</v>
      </c>
      <c r="AA193" s="42">
        <f t="shared" si="21"/>
        <v>3.0849315068493151</v>
      </c>
      <c r="AB193" s="42">
        <f t="shared" si="22"/>
        <v>37.533333333333331</v>
      </c>
      <c r="AC193" s="42" t="str">
        <f t="shared" si="23"/>
        <v/>
      </c>
      <c r="AD193" s="51"/>
      <c r="AE193" s="45">
        <v>14</v>
      </c>
      <c r="AF193" s="52"/>
      <c r="AG193" s="52"/>
      <c r="AH193" s="52"/>
      <c r="AI193" s="57">
        <v>11.7</v>
      </c>
      <c r="AJ193" s="57">
        <v>91</v>
      </c>
      <c r="AK193" s="61"/>
      <c r="AL193" s="52"/>
      <c r="AM193" s="51" t="s">
        <v>83</v>
      </c>
      <c r="AN193" s="60" t="str">
        <f t="shared" si="26"/>
        <v>SI</v>
      </c>
      <c r="AO193" s="30" t="s">
        <v>84</v>
      </c>
      <c r="AP193" s="30" t="s">
        <v>162</v>
      </c>
      <c r="AQ193" s="30">
        <v>3102841424</v>
      </c>
      <c r="AR193" s="30" t="s">
        <v>696</v>
      </c>
      <c r="AS193" s="72" t="s">
        <v>86</v>
      </c>
      <c r="AT193" s="73">
        <v>45566</v>
      </c>
      <c r="AU193" s="72"/>
      <c r="AV193" s="71"/>
      <c r="AW193" s="55"/>
      <c r="AX193" s="34"/>
      <c r="AY193" s="55"/>
      <c r="AZ193" s="10"/>
    </row>
    <row r="194" spans="1:52" ht="23.25" customHeight="1">
      <c r="A194" s="30">
        <v>184</v>
      </c>
      <c r="B194" s="31">
        <v>45587</v>
      </c>
      <c r="C194" s="30" t="s">
        <v>69</v>
      </c>
      <c r="D194" s="30" t="s">
        <v>70</v>
      </c>
      <c r="E194" s="30" t="s">
        <v>586</v>
      </c>
      <c r="F194" s="30" t="s">
        <v>694</v>
      </c>
      <c r="G194" s="32" t="s">
        <v>73</v>
      </c>
      <c r="H194" s="30"/>
      <c r="I194" s="30"/>
      <c r="J194" s="30"/>
      <c r="K194" s="30"/>
      <c r="L194" s="30"/>
      <c r="M194" s="30"/>
      <c r="N194" s="35">
        <v>87851721</v>
      </c>
      <c r="O194" s="35">
        <v>743802872</v>
      </c>
      <c r="P194" s="36" t="s">
        <v>194</v>
      </c>
      <c r="Q194" s="36" t="s">
        <v>132</v>
      </c>
      <c r="R194" s="30" t="s">
        <v>697</v>
      </c>
      <c r="S194" s="30" t="s">
        <v>213</v>
      </c>
      <c r="T194" s="30" t="s">
        <v>77</v>
      </c>
      <c r="U194" s="30" t="s">
        <v>78</v>
      </c>
      <c r="V194" s="30" t="s">
        <v>79</v>
      </c>
      <c r="W194" s="30">
        <v>1013697298</v>
      </c>
      <c r="X194" s="30" t="s">
        <v>80</v>
      </c>
      <c r="Y194" s="30" t="s">
        <v>81</v>
      </c>
      <c r="Z194" s="31">
        <v>44032</v>
      </c>
      <c r="AA194" s="42">
        <f t="shared" si="21"/>
        <v>4.2602739726027394</v>
      </c>
      <c r="AB194" s="42">
        <f t="shared" si="22"/>
        <v>51.833333333333336</v>
      </c>
      <c r="AC194" s="42" t="str">
        <f t="shared" si="23"/>
        <v/>
      </c>
      <c r="AD194" s="51"/>
      <c r="AE194" s="45">
        <v>17.7</v>
      </c>
      <c r="AF194" s="52"/>
      <c r="AG194" s="52"/>
      <c r="AH194" s="52"/>
      <c r="AI194" s="57">
        <v>15.5</v>
      </c>
      <c r="AJ194" s="57">
        <v>100</v>
      </c>
      <c r="AK194" s="89"/>
      <c r="AL194" s="52"/>
      <c r="AM194" s="51" t="s">
        <v>117</v>
      </c>
      <c r="AN194" s="60" t="str">
        <f t="shared" si="26"/>
        <v>NO</v>
      </c>
      <c r="AO194" s="30"/>
      <c r="AP194" s="30" t="s">
        <v>92</v>
      </c>
      <c r="AQ194" s="30">
        <v>3213898336</v>
      </c>
      <c r="AR194" s="30" t="s">
        <v>698</v>
      </c>
      <c r="AS194" s="72"/>
      <c r="AT194" s="72"/>
      <c r="AU194" s="72"/>
      <c r="AV194" s="72"/>
      <c r="AW194" s="52"/>
      <c r="AX194" s="34"/>
      <c r="AY194" s="52"/>
      <c r="AZ194" s="34"/>
    </row>
    <row r="195" spans="1:52" ht="23.25" customHeight="1">
      <c r="A195" s="34">
        <v>185</v>
      </c>
      <c r="B195" s="31">
        <v>45587</v>
      </c>
      <c r="C195" s="30" t="s">
        <v>69</v>
      </c>
      <c r="D195" s="30" t="s">
        <v>70</v>
      </c>
      <c r="E195" s="30" t="s">
        <v>586</v>
      </c>
      <c r="F195" s="30" t="s">
        <v>694</v>
      </c>
      <c r="G195" s="32" t="s">
        <v>73</v>
      </c>
      <c r="H195" s="30"/>
      <c r="I195" s="30"/>
      <c r="J195" s="30"/>
      <c r="K195" s="30"/>
      <c r="L195" s="30"/>
      <c r="M195" s="30"/>
      <c r="N195" s="35">
        <v>8785597</v>
      </c>
      <c r="O195" s="35">
        <v>74380205</v>
      </c>
      <c r="P195" s="36" t="s">
        <v>699</v>
      </c>
      <c r="Q195" s="36"/>
      <c r="R195" s="40" t="s">
        <v>257</v>
      </c>
      <c r="S195" s="40" t="s">
        <v>700</v>
      </c>
      <c r="T195" s="40" t="s">
        <v>77</v>
      </c>
      <c r="U195" s="30" t="s">
        <v>78</v>
      </c>
      <c r="V195" s="40" t="s">
        <v>79</v>
      </c>
      <c r="W195" s="30">
        <v>1051748933</v>
      </c>
      <c r="X195" s="30" t="s">
        <v>80</v>
      </c>
      <c r="Y195" s="30" t="s">
        <v>81</v>
      </c>
      <c r="Z195" s="31">
        <v>45178</v>
      </c>
      <c r="AA195" s="42">
        <f t="shared" si="21"/>
        <v>1.1205479452054794</v>
      </c>
      <c r="AB195" s="42">
        <f t="shared" si="22"/>
        <v>13.633333333333333</v>
      </c>
      <c r="AC195" s="42" t="str">
        <f t="shared" si="23"/>
        <v/>
      </c>
      <c r="AD195" s="51"/>
      <c r="AE195" s="45">
        <v>15.5</v>
      </c>
      <c r="AF195" s="52"/>
      <c r="AG195" s="52"/>
      <c r="AH195" s="52"/>
      <c r="AI195" s="57">
        <v>10.199999999999999</v>
      </c>
      <c r="AJ195" s="57">
        <v>77</v>
      </c>
      <c r="AK195" s="61"/>
      <c r="AL195" s="52"/>
      <c r="AM195" s="51" t="s">
        <v>117</v>
      </c>
      <c r="AN195" s="60" t="str">
        <f t="shared" si="26"/>
        <v>NO</v>
      </c>
      <c r="AO195" s="33"/>
      <c r="AP195" s="30"/>
      <c r="AQ195" s="30">
        <v>3215557235</v>
      </c>
      <c r="AR195" s="30" t="s">
        <v>701</v>
      </c>
      <c r="AS195" s="71"/>
      <c r="AT195" s="71"/>
      <c r="AU195" s="71"/>
      <c r="AV195" s="71"/>
      <c r="AW195" s="55"/>
      <c r="AX195" s="34"/>
      <c r="AY195" s="55"/>
      <c r="AZ195" s="10"/>
    </row>
    <row r="196" spans="1:52" ht="23.25" customHeight="1">
      <c r="A196" s="30">
        <v>186</v>
      </c>
      <c r="B196" s="31">
        <v>45587</v>
      </c>
      <c r="C196" s="30" t="s">
        <v>69</v>
      </c>
      <c r="D196" s="30" t="s">
        <v>70</v>
      </c>
      <c r="E196" s="30" t="s">
        <v>586</v>
      </c>
      <c r="F196" s="30" t="s">
        <v>694</v>
      </c>
      <c r="G196" s="32" t="s">
        <v>73</v>
      </c>
      <c r="H196" s="30"/>
      <c r="I196" s="30"/>
      <c r="J196" s="30"/>
      <c r="K196" s="30"/>
      <c r="L196" s="30"/>
      <c r="M196" s="30"/>
      <c r="N196" s="35">
        <v>8785388</v>
      </c>
      <c r="O196" s="35">
        <v>74380307</v>
      </c>
      <c r="P196" s="36" t="s">
        <v>702</v>
      </c>
      <c r="Q196" s="36"/>
      <c r="R196" s="40" t="s">
        <v>448</v>
      </c>
      <c r="S196" s="40" t="s">
        <v>703</v>
      </c>
      <c r="T196" s="40" t="s">
        <v>77</v>
      </c>
      <c r="U196" s="30" t="s">
        <v>78</v>
      </c>
      <c r="V196" s="40" t="s">
        <v>79</v>
      </c>
      <c r="W196" s="30">
        <v>1051749004</v>
      </c>
      <c r="X196" s="30" t="s">
        <v>80</v>
      </c>
      <c r="Y196" s="30" t="s">
        <v>81</v>
      </c>
      <c r="Z196" s="31">
        <v>45270</v>
      </c>
      <c r="AA196" s="42">
        <f t="shared" si="21"/>
        <v>0.86849315068493149</v>
      </c>
      <c r="AB196" s="42">
        <f t="shared" si="22"/>
        <v>10.566666666666666</v>
      </c>
      <c r="AC196" s="42" t="str">
        <f t="shared" si="23"/>
        <v/>
      </c>
      <c r="AD196" s="51"/>
      <c r="AE196" s="45">
        <v>14</v>
      </c>
      <c r="AF196" s="52"/>
      <c r="AG196" s="52"/>
      <c r="AH196" s="52"/>
      <c r="AI196" s="57">
        <v>10.1</v>
      </c>
      <c r="AJ196" s="57">
        <v>70.099999999999994</v>
      </c>
      <c r="AK196" s="61"/>
      <c r="AL196" s="52"/>
      <c r="AM196" s="51" t="s">
        <v>117</v>
      </c>
      <c r="AN196" s="60" t="str">
        <f t="shared" si="26"/>
        <v>NO</v>
      </c>
      <c r="AO196" s="33"/>
      <c r="AP196" s="30"/>
      <c r="AQ196" s="30">
        <v>3504633835</v>
      </c>
      <c r="AR196" s="30" t="s">
        <v>704</v>
      </c>
      <c r="AS196" s="71"/>
      <c r="AT196" s="71"/>
      <c r="AU196" s="71"/>
      <c r="AV196" s="71"/>
      <c r="AW196" s="55"/>
      <c r="AX196" s="34"/>
      <c r="AY196" s="55"/>
      <c r="AZ196" s="10"/>
    </row>
    <row r="197" spans="1:52" ht="23.25" customHeight="1">
      <c r="A197" s="34">
        <v>187</v>
      </c>
      <c r="B197" s="31">
        <v>45587</v>
      </c>
      <c r="C197" s="30" t="s">
        <v>69</v>
      </c>
      <c r="D197" s="30" t="s">
        <v>70</v>
      </c>
      <c r="E197" s="30" t="s">
        <v>586</v>
      </c>
      <c r="F197" s="30" t="s">
        <v>694</v>
      </c>
      <c r="G197" s="32" t="s">
        <v>73</v>
      </c>
      <c r="H197" s="30"/>
      <c r="I197" s="30"/>
      <c r="J197" s="30"/>
      <c r="K197" s="30"/>
      <c r="L197" s="30"/>
      <c r="M197" s="30"/>
      <c r="N197" s="35">
        <v>87851009</v>
      </c>
      <c r="O197" s="35">
        <v>74380166</v>
      </c>
      <c r="P197" s="36" t="s">
        <v>705</v>
      </c>
      <c r="Q197" s="36"/>
      <c r="R197" s="40" t="s">
        <v>706</v>
      </c>
      <c r="S197" s="40" t="s">
        <v>700</v>
      </c>
      <c r="T197" s="40" t="s">
        <v>77</v>
      </c>
      <c r="U197" s="30" t="s">
        <v>90</v>
      </c>
      <c r="V197" s="40" t="s">
        <v>79</v>
      </c>
      <c r="W197" s="30">
        <v>1051748988</v>
      </c>
      <c r="X197" s="30" t="s">
        <v>80</v>
      </c>
      <c r="Y197" s="30" t="s">
        <v>81</v>
      </c>
      <c r="Z197" s="31">
        <v>45240</v>
      </c>
      <c r="AA197" s="42">
        <f t="shared" si="21"/>
        <v>0.9506849315068493</v>
      </c>
      <c r="AB197" s="42">
        <f t="shared" si="22"/>
        <v>11.566666666666666</v>
      </c>
      <c r="AC197" s="42" t="str">
        <f t="shared" si="23"/>
        <v/>
      </c>
      <c r="AD197" s="51"/>
      <c r="AE197" s="45">
        <v>14.5</v>
      </c>
      <c r="AF197" s="52"/>
      <c r="AG197" s="52"/>
      <c r="AH197" s="52"/>
      <c r="AI197" s="57">
        <v>9</v>
      </c>
      <c r="AJ197" s="57">
        <v>74</v>
      </c>
      <c r="AK197" s="61"/>
      <c r="AL197" s="52"/>
      <c r="AM197" s="51" t="s">
        <v>117</v>
      </c>
      <c r="AN197" s="60" t="str">
        <f t="shared" si="26"/>
        <v>NO</v>
      </c>
      <c r="AO197" s="33"/>
      <c r="AP197" s="30"/>
      <c r="AQ197" s="30">
        <v>3233147556</v>
      </c>
      <c r="AR197" s="30" t="s">
        <v>707</v>
      </c>
      <c r="AS197" s="71"/>
      <c r="AT197" s="71"/>
      <c r="AU197" s="71"/>
      <c r="AV197" s="71"/>
      <c r="AW197" s="55"/>
      <c r="AX197" s="34"/>
      <c r="AY197" s="55"/>
      <c r="AZ197" s="10"/>
    </row>
    <row r="198" spans="1:52" ht="23.25" customHeight="1">
      <c r="A198" s="34">
        <v>188</v>
      </c>
      <c r="B198" s="31">
        <v>45587</v>
      </c>
      <c r="C198" s="30" t="s">
        <v>69</v>
      </c>
      <c r="D198" s="30" t="s">
        <v>70</v>
      </c>
      <c r="E198" s="30" t="s">
        <v>586</v>
      </c>
      <c r="F198" s="30" t="s">
        <v>694</v>
      </c>
      <c r="G198" s="32" t="s">
        <v>73</v>
      </c>
      <c r="H198" s="30"/>
      <c r="I198" s="30"/>
      <c r="J198" s="30"/>
      <c r="K198" s="30"/>
      <c r="L198" s="30"/>
      <c r="M198" s="30"/>
      <c r="N198" s="35">
        <v>87851095</v>
      </c>
      <c r="O198" s="35">
        <v>743801662</v>
      </c>
      <c r="P198" s="36" t="s">
        <v>215</v>
      </c>
      <c r="Q198" s="36" t="s">
        <v>655</v>
      </c>
      <c r="R198" s="40" t="s">
        <v>708</v>
      </c>
      <c r="S198" s="40" t="s">
        <v>709</v>
      </c>
      <c r="T198" s="40" t="s">
        <v>77</v>
      </c>
      <c r="U198" s="30" t="s">
        <v>78</v>
      </c>
      <c r="V198" s="40" t="s">
        <v>79</v>
      </c>
      <c r="W198" s="30">
        <v>1170966926</v>
      </c>
      <c r="X198" s="30" t="s">
        <v>80</v>
      </c>
      <c r="Y198" s="30" t="s">
        <v>81</v>
      </c>
      <c r="Z198" s="31">
        <v>45427</v>
      </c>
      <c r="AA198" s="42">
        <f t="shared" si="21"/>
        <v>0.43835616438356162</v>
      </c>
      <c r="AB198" s="42">
        <f t="shared" si="22"/>
        <v>5.333333333333333</v>
      </c>
      <c r="AC198" s="42" t="str">
        <f t="shared" si="23"/>
        <v/>
      </c>
      <c r="AD198" s="51"/>
      <c r="AE198" s="45"/>
      <c r="AF198" s="52"/>
      <c r="AG198" s="52"/>
      <c r="AH198" s="52"/>
      <c r="AI198" s="52">
        <v>5.0999999999999996</v>
      </c>
      <c r="AJ198" s="52">
        <v>54</v>
      </c>
      <c r="AK198" s="61"/>
      <c r="AL198" s="52"/>
      <c r="AM198" s="51" t="s">
        <v>152</v>
      </c>
      <c r="AN198" s="60" t="str">
        <f t="shared" si="26"/>
        <v>NO</v>
      </c>
      <c r="AO198" s="33"/>
      <c r="AP198" s="30"/>
      <c r="AQ198" s="30">
        <v>3114097026</v>
      </c>
      <c r="AR198" s="30" t="s">
        <v>710</v>
      </c>
      <c r="AS198" s="71"/>
      <c r="AT198" s="71"/>
      <c r="AU198" s="71"/>
      <c r="AV198" s="71"/>
      <c r="AW198" s="55"/>
      <c r="AX198" s="34"/>
      <c r="AY198" s="55"/>
      <c r="AZ198" s="10"/>
    </row>
    <row r="199" spans="1:52" ht="23.25" customHeight="1">
      <c r="A199" s="30">
        <v>189</v>
      </c>
      <c r="B199" s="31">
        <v>45587</v>
      </c>
      <c r="C199" s="30" t="s">
        <v>69</v>
      </c>
      <c r="D199" s="30" t="s">
        <v>70</v>
      </c>
      <c r="E199" s="30" t="s">
        <v>586</v>
      </c>
      <c r="F199" s="30" t="s">
        <v>694</v>
      </c>
      <c r="G199" s="32" t="s">
        <v>73</v>
      </c>
      <c r="H199" s="30"/>
      <c r="I199" s="30"/>
      <c r="J199" s="30"/>
      <c r="K199" s="30"/>
      <c r="L199" s="30"/>
      <c r="M199" s="30"/>
      <c r="N199" s="35">
        <v>8785768</v>
      </c>
      <c r="O199" s="35">
        <v>74380071</v>
      </c>
      <c r="P199" s="36" t="s">
        <v>711</v>
      </c>
      <c r="Q199" s="36" t="s">
        <v>132</v>
      </c>
      <c r="R199" s="40" t="s">
        <v>139</v>
      </c>
      <c r="S199" s="40" t="s">
        <v>76</v>
      </c>
      <c r="T199" s="40" t="s">
        <v>77</v>
      </c>
      <c r="U199" s="30" t="s">
        <v>78</v>
      </c>
      <c r="V199" s="40" t="s">
        <v>79</v>
      </c>
      <c r="W199" s="30">
        <v>1051749093</v>
      </c>
      <c r="X199" s="30" t="s">
        <v>80</v>
      </c>
      <c r="Y199" s="30" t="s">
        <v>81</v>
      </c>
      <c r="Z199" s="31">
        <v>45387</v>
      </c>
      <c r="AA199" s="42">
        <f t="shared" si="21"/>
        <v>0.54794520547945202</v>
      </c>
      <c r="AB199" s="42">
        <f t="shared" si="22"/>
        <v>6.666666666666667</v>
      </c>
      <c r="AC199" s="42" t="str">
        <f t="shared" si="23"/>
        <v/>
      </c>
      <c r="AD199" s="51"/>
      <c r="AE199" s="45">
        <v>14.5</v>
      </c>
      <c r="AF199" s="52"/>
      <c r="AG199" s="52"/>
      <c r="AH199" s="52"/>
      <c r="AI199" s="52">
        <v>8.1999999999999993</v>
      </c>
      <c r="AJ199" s="52">
        <v>66</v>
      </c>
      <c r="AK199" s="61"/>
      <c r="AL199" s="52"/>
      <c r="AM199" s="51" t="s">
        <v>152</v>
      </c>
      <c r="AN199" s="60" t="str">
        <f t="shared" si="26"/>
        <v>NO</v>
      </c>
      <c r="AO199" s="33"/>
      <c r="AP199" s="30"/>
      <c r="AQ199" s="30">
        <v>3132425944</v>
      </c>
      <c r="AR199" s="30" t="s">
        <v>712</v>
      </c>
      <c r="AS199" s="71"/>
      <c r="AT199" s="71"/>
      <c r="AU199" s="71"/>
      <c r="AV199" s="71"/>
      <c r="AW199" s="55"/>
      <c r="AX199" s="34"/>
      <c r="AY199" s="55"/>
      <c r="AZ199" s="10"/>
    </row>
    <row r="200" spans="1:52" ht="23.25" customHeight="1">
      <c r="A200" s="34">
        <v>190</v>
      </c>
      <c r="B200" s="31">
        <v>45587</v>
      </c>
      <c r="C200" s="30" t="s">
        <v>69</v>
      </c>
      <c r="D200" s="30" t="s">
        <v>70</v>
      </c>
      <c r="E200" s="30" t="s">
        <v>586</v>
      </c>
      <c r="F200" s="30" t="s">
        <v>694</v>
      </c>
      <c r="G200" s="32" t="s">
        <v>73</v>
      </c>
      <c r="H200" s="30"/>
      <c r="I200" s="30"/>
      <c r="J200" s="30"/>
      <c r="K200" s="30"/>
      <c r="L200" s="30"/>
      <c r="M200" s="30"/>
      <c r="N200" s="35">
        <v>8785483</v>
      </c>
      <c r="O200" s="35">
        <v>74380177</v>
      </c>
      <c r="P200" s="36" t="s">
        <v>713</v>
      </c>
      <c r="Q200" s="36"/>
      <c r="R200" s="40" t="s">
        <v>714</v>
      </c>
      <c r="S200" s="40" t="s">
        <v>303</v>
      </c>
      <c r="T200" s="40" t="s">
        <v>77</v>
      </c>
      <c r="U200" s="30" t="s">
        <v>90</v>
      </c>
      <c r="V200" s="40" t="s">
        <v>79</v>
      </c>
      <c r="W200" s="30">
        <v>1049503561</v>
      </c>
      <c r="X200" s="30" t="s">
        <v>80</v>
      </c>
      <c r="Y200" s="30" t="s">
        <v>81</v>
      </c>
      <c r="Z200" s="31">
        <v>44650</v>
      </c>
      <c r="AA200" s="42">
        <f t="shared" si="21"/>
        <v>2.5671232876712327</v>
      </c>
      <c r="AB200" s="42">
        <f t="shared" si="22"/>
        <v>31.233333333333334</v>
      </c>
      <c r="AC200" s="42" t="str">
        <f t="shared" si="23"/>
        <v/>
      </c>
      <c r="AD200" s="51"/>
      <c r="AE200" s="45">
        <v>13.5</v>
      </c>
      <c r="AF200" s="52"/>
      <c r="AG200" s="52"/>
      <c r="AH200" s="52"/>
      <c r="AI200" s="57">
        <v>9.4</v>
      </c>
      <c r="AJ200" s="57">
        <v>76</v>
      </c>
      <c r="AK200" s="61"/>
      <c r="AL200" s="52"/>
      <c r="AM200" s="51" t="s">
        <v>117</v>
      </c>
      <c r="AN200" s="60" t="str">
        <f t="shared" si="26"/>
        <v>NO</v>
      </c>
      <c r="AO200" s="33"/>
      <c r="AP200" s="30"/>
      <c r="AQ200" s="30">
        <v>3205596410</v>
      </c>
      <c r="AR200" s="30" t="s">
        <v>715</v>
      </c>
      <c r="AS200" s="71"/>
      <c r="AT200" s="71"/>
      <c r="AU200" s="71"/>
      <c r="AV200" s="71"/>
      <c r="AW200" s="55"/>
      <c r="AX200" s="34"/>
      <c r="AY200" s="55"/>
      <c r="AZ200" s="10"/>
    </row>
    <row r="201" spans="1:52" ht="23.25" customHeight="1">
      <c r="A201" s="30">
        <v>191</v>
      </c>
      <c r="B201" s="31">
        <v>45587</v>
      </c>
      <c r="C201" s="30" t="s">
        <v>69</v>
      </c>
      <c r="D201" s="30" t="s">
        <v>70</v>
      </c>
      <c r="E201" s="30" t="s">
        <v>586</v>
      </c>
      <c r="F201" s="30" t="s">
        <v>694</v>
      </c>
      <c r="G201" s="32" t="s">
        <v>73</v>
      </c>
      <c r="H201" s="30"/>
      <c r="I201" s="30"/>
      <c r="J201" s="30"/>
      <c r="K201" s="30"/>
      <c r="L201" s="30"/>
      <c r="M201" s="30"/>
      <c r="N201" s="35">
        <v>847107</v>
      </c>
      <c r="O201" s="35">
        <v>7422549</v>
      </c>
      <c r="P201" s="36" t="s">
        <v>716</v>
      </c>
      <c r="Q201" s="36" t="s">
        <v>433</v>
      </c>
      <c r="R201" s="40" t="s">
        <v>688</v>
      </c>
      <c r="S201" s="40" t="s">
        <v>76</v>
      </c>
      <c r="T201" s="40" t="s">
        <v>77</v>
      </c>
      <c r="U201" s="30" t="s">
        <v>78</v>
      </c>
      <c r="V201" s="40" t="s">
        <v>79</v>
      </c>
      <c r="W201" s="30">
        <v>1051748418</v>
      </c>
      <c r="X201" s="30" t="s">
        <v>80</v>
      </c>
      <c r="Y201" s="30" t="s">
        <v>81</v>
      </c>
      <c r="Z201" s="31">
        <v>44248</v>
      </c>
      <c r="AA201" s="42">
        <f t="shared" si="21"/>
        <v>3.6684931506849314</v>
      </c>
      <c r="AB201" s="42">
        <f t="shared" si="22"/>
        <v>44.633333333333333</v>
      </c>
      <c r="AC201" s="42" t="str">
        <f t="shared" si="23"/>
        <v/>
      </c>
      <c r="AD201" s="51"/>
      <c r="AE201" s="45">
        <v>14.5</v>
      </c>
      <c r="AF201" s="52"/>
      <c r="AG201" s="52"/>
      <c r="AH201" s="52"/>
      <c r="AI201" s="52">
        <v>11.5</v>
      </c>
      <c r="AJ201" s="52">
        <v>93.9</v>
      </c>
      <c r="AK201" s="61"/>
      <c r="AL201" s="52"/>
      <c r="AM201" s="60" t="s">
        <v>83</v>
      </c>
      <c r="AN201" s="60" t="str">
        <f t="shared" si="26"/>
        <v>SI</v>
      </c>
      <c r="AO201" s="30" t="s">
        <v>91</v>
      </c>
      <c r="AP201" s="30" t="s">
        <v>92</v>
      </c>
      <c r="AQ201" s="30">
        <v>3135423243</v>
      </c>
      <c r="AR201" s="30" t="s">
        <v>717</v>
      </c>
      <c r="AS201" s="72" t="s">
        <v>86</v>
      </c>
      <c r="AT201" s="73">
        <v>45595</v>
      </c>
      <c r="AU201" s="72"/>
      <c r="AV201" s="71"/>
      <c r="AW201" s="55"/>
      <c r="AX201" s="34"/>
      <c r="AY201" s="55"/>
      <c r="AZ201" s="10"/>
    </row>
    <row r="202" spans="1:52" ht="23.25" customHeight="1">
      <c r="A202" s="34">
        <v>192</v>
      </c>
      <c r="B202" s="31">
        <v>45587</v>
      </c>
      <c r="C202" s="30" t="s">
        <v>69</v>
      </c>
      <c r="D202" s="30" t="s">
        <v>70</v>
      </c>
      <c r="E202" s="30" t="s">
        <v>586</v>
      </c>
      <c r="F202" s="30" t="s">
        <v>694</v>
      </c>
      <c r="G202" s="32" t="s">
        <v>73</v>
      </c>
      <c r="H202" s="30"/>
      <c r="I202" s="30"/>
      <c r="J202" s="30"/>
      <c r="K202" s="30"/>
      <c r="L202" s="30"/>
      <c r="M202" s="30"/>
      <c r="N202" s="35">
        <v>8787017</v>
      </c>
      <c r="O202" s="35">
        <v>74381960</v>
      </c>
      <c r="P202" s="36" t="s">
        <v>718</v>
      </c>
      <c r="Q202" s="36"/>
      <c r="R202" s="40" t="s">
        <v>76</v>
      </c>
      <c r="S202" s="40" t="s">
        <v>584</v>
      </c>
      <c r="T202" s="40" t="s">
        <v>77</v>
      </c>
      <c r="U202" s="30" t="s">
        <v>78</v>
      </c>
      <c r="V202" s="40" t="s">
        <v>79</v>
      </c>
      <c r="W202" s="30">
        <v>1250198020</v>
      </c>
      <c r="X202" s="30" t="s">
        <v>80</v>
      </c>
      <c r="Y202" s="30" t="s">
        <v>81</v>
      </c>
      <c r="Z202" s="31">
        <v>44910</v>
      </c>
      <c r="AA202" s="42">
        <f t="shared" si="21"/>
        <v>1.8547945205479452</v>
      </c>
      <c r="AB202" s="42">
        <f t="shared" si="22"/>
        <v>22.566666666666666</v>
      </c>
      <c r="AC202" s="42" t="str">
        <f t="shared" si="23"/>
        <v/>
      </c>
      <c r="AD202" s="51"/>
      <c r="AE202" s="45">
        <v>14</v>
      </c>
      <c r="AF202" s="52"/>
      <c r="AG202" s="52"/>
      <c r="AH202" s="52"/>
      <c r="AI202" s="57">
        <v>11.5</v>
      </c>
      <c r="AJ202" s="57">
        <v>78</v>
      </c>
      <c r="AK202" s="61"/>
      <c r="AL202" s="52"/>
      <c r="AM202" s="51" t="s">
        <v>152</v>
      </c>
      <c r="AN202" s="60" t="str">
        <f t="shared" si="26"/>
        <v>NO</v>
      </c>
      <c r="AO202" s="33"/>
      <c r="AP202" s="30"/>
      <c r="AQ202" s="30">
        <v>3133462663</v>
      </c>
      <c r="AR202" s="30" t="s">
        <v>719</v>
      </c>
      <c r="AS202" s="71"/>
      <c r="AT202" s="71"/>
      <c r="AU202" s="71"/>
      <c r="AV202" s="71"/>
      <c r="AW202" s="55"/>
      <c r="AX202" s="34"/>
      <c r="AY202" s="55"/>
      <c r="AZ202" s="10"/>
    </row>
    <row r="203" spans="1:52" ht="23.25" customHeight="1">
      <c r="A203" s="34">
        <v>193</v>
      </c>
      <c r="B203" s="31">
        <v>45587</v>
      </c>
      <c r="C203" s="30" t="s">
        <v>69</v>
      </c>
      <c r="D203" s="30" t="s">
        <v>70</v>
      </c>
      <c r="E203" s="30" t="s">
        <v>586</v>
      </c>
      <c r="F203" s="30" t="s">
        <v>694</v>
      </c>
      <c r="G203" s="32" t="s">
        <v>73</v>
      </c>
      <c r="H203" s="30"/>
      <c r="I203" s="30"/>
      <c r="J203" s="30"/>
      <c r="K203" s="30"/>
      <c r="L203" s="30"/>
      <c r="M203" s="30"/>
      <c r="N203" s="35">
        <v>8786182</v>
      </c>
      <c r="O203" s="35">
        <v>74381619</v>
      </c>
      <c r="P203" s="36" t="s">
        <v>720</v>
      </c>
      <c r="Q203" s="36" t="s">
        <v>132</v>
      </c>
      <c r="R203" s="40" t="s">
        <v>453</v>
      </c>
      <c r="S203" s="40" t="s">
        <v>690</v>
      </c>
      <c r="T203" s="40" t="s">
        <v>77</v>
      </c>
      <c r="U203" s="30" t="s">
        <v>78</v>
      </c>
      <c r="V203" s="40" t="s">
        <v>79</v>
      </c>
      <c r="W203" s="30">
        <v>1049503438</v>
      </c>
      <c r="X203" s="30" t="s">
        <v>80</v>
      </c>
      <c r="Y203" s="30" t="s">
        <v>81</v>
      </c>
      <c r="Z203" s="31">
        <v>44593</v>
      </c>
      <c r="AA203" s="42">
        <f t="shared" si="21"/>
        <v>2.7232876712328768</v>
      </c>
      <c r="AB203" s="42">
        <f t="shared" si="22"/>
        <v>33.133333333333333</v>
      </c>
      <c r="AC203" s="42" t="str">
        <f t="shared" si="23"/>
        <v/>
      </c>
      <c r="AD203" s="51"/>
      <c r="AE203" s="45">
        <v>14.5</v>
      </c>
      <c r="AF203" s="52"/>
      <c r="AG203" s="52"/>
      <c r="AH203" s="52"/>
      <c r="AI203" s="52">
        <v>12</v>
      </c>
      <c r="AJ203" s="52">
        <v>86.4</v>
      </c>
      <c r="AK203" s="61"/>
      <c r="AL203" s="52"/>
      <c r="AM203" s="51" t="s">
        <v>117</v>
      </c>
      <c r="AN203" s="60" t="str">
        <f t="shared" ref="AN203:AN266" si="27">+IF(AM203="","",IF(AM203="Riesgo_de_desnutrición_aguda","SI",IF(AM203="Desnutrición_aguda_moderada","SI",IF(AM203="Desnutrición_aguda_severa","SI",IF(AM203="Bajo_peso_para_la_edad_gestacional","SI","NO")))))</f>
        <v>NO</v>
      </c>
      <c r="AO203" s="33"/>
      <c r="AP203" s="30" t="s">
        <v>92</v>
      </c>
      <c r="AQ203" s="30">
        <v>3137478070</v>
      </c>
      <c r="AR203" s="30" t="s">
        <v>721</v>
      </c>
      <c r="AS203" s="71"/>
      <c r="AT203" s="71"/>
      <c r="AU203" s="71"/>
      <c r="AV203" s="71"/>
      <c r="AW203" s="55"/>
      <c r="AX203" s="34"/>
      <c r="AY203" s="55"/>
      <c r="AZ203" s="10"/>
    </row>
    <row r="204" spans="1:52" ht="23.25" customHeight="1">
      <c r="A204" s="30">
        <v>194</v>
      </c>
      <c r="B204" s="31">
        <v>45587</v>
      </c>
      <c r="C204" s="30" t="s">
        <v>69</v>
      </c>
      <c r="D204" s="30" t="s">
        <v>70</v>
      </c>
      <c r="E204" s="30" t="s">
        <v>586</v>
      </c>
      <c r="F204" s="30" t="s">
        <v>694</v>
      </c>
      <c r="G204" s="32" t="s">
        <v>73</v>
      </c>
      <c r="H204" s="30"/>
      <c r="I204" s="30"/>
      <c r="J204" s="30"/>
      <c r="K204" s="30"/>
      <c r="L204" s="30"/>
      <c r="M204" s="30"/>
      <c r="N204" s="35">
        <v>8786189</v>
      </c>
      <c r="O204" s="35">
        <v>74381623</v>
      </c>
      <c r="P204" s="36" t="s">
        <v>722</v>
      </c>
      <c r="Q204" s="36"/>
      <c r="R204" s="40" t="s">
        <v>723</v>
      </c>
      <c r="S204" s="40" t="s">
        <v>684</v>
      </c>
      <c r="T204" s="40" t="s">
        <v>77</v>
      </c>
      <c r="U204" s="30" t="s">
        <v>78</v>
      </c>
      <c r="V204" s="40" t="s">
        <v>79</v>
      </c>
      <c r="W204" s="30">
        <v>1194985031</v>
      </c>
      <c r="X204" s="30" t="s">
        <v>80</v>
      </c>
      <c r="Y204" s="30" t="s">
        <v>81</v>
      </c>
      <c r="Z204" s="31">
        <v>44568</v>
      </c>
      <c r="AA204" s="42">
        <f t="shared" ref="AA204:AA267" si="28">(B204-Z204)/365</f>
        <v>2.7917808219178082</v>
      </c>
      <c r="AB204" s="42">
        <f t="shared" ref="AB204:AB267" si="29">(B204-Z204)/30</f>
        <v>33.966666666666669</v>
      </c>
      <c r="AC204" s="42" t="str">
        <f t="shared" ref="AC204:AC267" si="30">+IF(Z204="","",IF(T204="","",IF(T204="Niño_niña",IF(AB204&gt;59,"Niño o niña mayor a 59 meses",""),IF(AA204&lt;14,"Mujer gestante menor de 14 años, activar ruta PARD",IF(AA204&gt;49,"Mujer gestante mayor de 49 años","")))))</f>
        <v/>
      </c>
      <c r="AD204" s="51"/>
      <c r="AE204" s="45">
        <v>14</v>
      </c>
      <c r="AF204" s="52"/>
      <c r="AG204" s="52"/>
      <c r="AH204" s="52"/>
      <c r="AI204" s="57">
        <v>11.9</v>
      </c>
      <c r="AJ204" s="57">
        <v>85</v>
      </c>
      <c r="AK204" s="61"/>
      <c r="AL204" s="52"/>
      <c r="AM204" s="51" t="s">
        <v>117</v>
      </c>
      <c r="AN204" s="60" t="str">
        <f t="shared" si="27"/>
        <v>NO</v>
      </c>
      <c r="AO204" s="33"/>
      <c r="AP204" s="30"/>
      <c r="AQ204" s="30">
        <v>3107130757</v>
      </c>
      <c r="AR204" s="30" t="s">
        <v>724</v>
      </c>
      <c r="AS204" s="71"/>
      <c r="AT204" s="71"/>
      <c r="AU204" s="71"/>
      <c r="AV204" s="71"/>
      <c r="AW204" s="55"/>
      <c r="AX204" s="34"/>
      <c r="AY204" s="55"/>
      <c r="AZ204" s="10"/>
    </row>
    <row r="205" spans="1:52" ht="23.25" customHeight="1">
      <c r="A205" s="34">
        <v>195</v>
      </c>
      <c r="B205" s="31">
        <v>45587</v>
      </c>
      <c r="C205" s="30" t="s">
        <v>69</v>
      </c>
      <c r="D205" s="30" t="s">
        <v>70</v>
      </c>
      <c r="E205" s="30" t="s">
        <v>586</v>
      </c>
      <c r="F205" s="30" t="s">
        <v>694</v>
      </c>
      <c r="G205" s="32" t="s">
        <v>73</v>
      </c>
      <c r="H205" s="30"/>
      <c r="I205" s="30"/>
      <c r="J205" s="30"/>
      <c r="K205" s="30"/>
      <c r="L205" s="30"/>
      <c r="M205" s="30"/>
      <c r="N205" s="35">
        <v>8786194</v>
      </c>
      <c r="O205" s="35">
        <v>743816147</v>
      </c>
      <c r="P205" s="36" t="s">
        <v>312</v>
      </c>
      <c r="Q205" s="36" t="s">
        <v>725</v>
      </c>
      <c r="R205" s="40" t="s">
        <v>723</v>
      </c>
      <c r="S205" s="40" t="s">
        <v>684</v>
      </c>
      <c r="T205" s="40" t="s">
        <v>77</v>
      </c>
      <c r="U205" s="30" t="s">
        <v>78</v>
      </c>
      <c r="V205" s="40" t="s">
        <v>79</v>
      </c>
      <c r="W205" s="30">
        <v>1194985030</v>
      </c>
      <c r="X205" s="30" t="s">
        <v>80</v>
      </c>
      <c r="Y205" s="30" t="s">
        <v>81</v>
      </c>
      <c r="Z205" s="31">
        <v>44568</v>
      </c>
      <c r="AA205" s="42">
        <f t="shared" si="28"/>
        <v>2.7917808219178082</v>
      </c>
      <c r="AB205" s="42">
        <f t="shared" si="29"/>
        <v>33.966666666666669</v>
      </c>
      <c r="AC205" s="42" t="str">
        <f t="shared" si="30"/>
        <v/>
      </c>
      <c r="AD205" s="51"/>
      <c r="AE205" s="45">
        <v>13.5</v>
      </c>
      <c r="AF205" s="52"/>
      <c r="AG205" s="52"/>
      <c r="AH205" s="52"/>
      <c r="AI205" s="57">
        <v>12</v>
      </c>
      <c r="AJ205" s="57">
        <v>83</v>
      </c>
      <c r="AK205" s="61"/>
      <c r="AL205" s="52"/>
      <c r="AM205" s="51" t="s">
        <v>117</v>
      </c>
      <c r="AN205" s="60" t="str">
        <f t="shared" si="27"/>
        <v>NO</v>
      </c>
      <c r="AO205" s="33"/>
      <c r="AP205" s="30"/>
      <c r="AQ205" s="30">
        <v>3233801721</v>
      </c>
      <c r="AR205" s="30" t="s">
        <v>726</v>
      </c>
      <c r="AS205" s="71"/>
      <c r="AT205" s="71"/>
      <c r="AU205" s="71"/>
      <c r="AV205" s="71"/>
      <c r="AW205" s="55"/>
      <c r="AX205" s="34"/>
      <c r="AY205" s="55"/>
      <c r="AZ205" s="10"/>
    </row>
    <row r="206" spans="1:52" ht="23.25" customHeight="1">
      <c r="A206" s="30">
        <v>196</v>
      </c>
      <c r="B206" s="31">
        <v>45587</v>
      </c>
      <c r="C206" s="30" t="s">
        <v>69</v>
      </c>
      <c r="D206" s="30" t="s">
        <v>70</v>
      </c>
      <c r="E206" s="30" t="s">
        <v>586</v>
      </c>
      <c r="F206" s="30" t="s">
        <v>694</v>
      </c>
      <c r="G206" s="32" t="s">
        <v>73</v>
      </c>
      <c r="H206" s="30"/>
      <c r="I206" s="30"/>
      <c r="J206" s="30"/>
      <c r="K206" s="30"/>
      <c r="L206" s="30"/>
      <c r="M206" s="30"/>
      <c r="N206" s="35">
        <v>87861100</v>
      </c>
      <c r="O206" s="35">
        <v>743816125</v>
      </c>
      <c r="P206" s="36" t="s">
        <v>727</v>
      </c>
      <c r="Q206" s="36"/>
      <c r="R206" s="40" t="s">
        <v>447</v>
      </c>
      <c r="S206" s="40" t="s">
        <v>360</v>
      </c>
      <c r="T206" s="40" t="s">
        <v>77</v>
      </c>
      <c r="U206" s="30" t="s">
        <v>90</v>
      </c>
      <c r="V206" s="40" t="s">
        <v>79</v>
      </c>
      <c r="W206" s="30">
        <v>1049502743</v>
      </c>
      <c r="X206" s="30" t="s">
        <v>80</v>
      </c>
      <c r="Y206" s="30" t="s">
        <v>81</v>
      </c>
      <c r="Z206" s="31">
        <v>43941</v>
      </c>
      <c r="AA206" s="42">
        <f t="shared" si="28"/>
        <v>4.5095890410958903</v>
      </c>
      <c r="AB206" s="42">
        <f t="shared" si="29"/>
        <v>54.866666666666667</v>
      </c>
      <c r="AC206" s="42" t="str">
        <f t="shared" si="30"/>
        <v/>
      </c>
      <c r="AD206" s="51"/>
      <c r="AE206" s="45">
        <v>13.7</v>
      </c>
      <c r="AF206" s="52"/>
      <c r="AG206" s="52"/>
      <c r="AH206" s="52"/>
      <c r="AI206" s="57">
        <v>13.4</v>
      </c>
      <c r="AJ206" s="57">
        <v>98</v>
      </c>
      <c r="AK206" s="61"/>
      <c r="AL206" s="52"/>
      <c r="AM206" s="51" t="s">
        <v>83</v>
      </c>
      <c r="AN206" s="60" t="str">
        <f t="shared" si="27"/>
        <v>SI</v>
      </c>
      <c r="AO206" s="30" t="s">
        <v>84</v>
      </c>
      <c r="AP206" s="30" t="s">
        <v>162</v>
      </c>
      <c r="AQ206" s="30">
        <v>3137288992</v>
      </c>
      <c r="AR206" s="30" t="s">
        <v>728</v>
      </c>
      <c r="AS206" s="72" t="s">
        <v>86</v>
      </c>
      <c r="AT206" s="73">
        <v>45583</v>
      </c>
      <c r="AU206" s="72"/>
      <c r="AV206" s="71"/>
      <c r="AW206" s="55"/>
      <c r="AX206" s="34"/>
      <c r="AY206" s="55"/>
      <c r="AZ206" s="10"/>
    </row>
    <row r="207" spans="1:52" ht="23.25" customHeight="1">
      <c r="A207" s="34">
        <v>197</v>
      </c>
      <c r="B207" s="31">
        <v>45587</v>
      </c>
      <c r="C207" s="30" t="s">
        <v>69</v>
      </c>
      <c r="D207" s="30" t="s">
        <v>70</v>
      </c>
      <c r="E207" s="30" t="s">
        <v>586</v>
      </c>
      <c r="F207" s="30" t="s">
        <v>694</v>
      </c>
      <c r="G207" s="32" t="s">
        <v>73</v>
      </c>
      <c r="H207" s="33"/>
      <c r="I207" s="33"/>
      <c r="J207" s="33"/>
      <c r="K207" s="33"/>
      <c r="L207" s="33"/>
      <c r="M207" s="33"/>
      <c r="N207" s="35">
        <v>87861802</v>
      </c>
      <c r="O207" s="35">
        <v>743816147</v>
      </c>
      <c r="P207" s="36" t="s">
        <v>729</v>
      </c>
      <c r="Q207" s="36"/>
      <c r="R207" s="40" t="s">
        <v>730</v>
      </c>
      <c r="S207" s="40" t="s">
        <v>116</v>
      </c>
      <c r="T207" s="40" t="s">
        <v>77</v>
      </c>
      <c r="U207" s="30" t="s">
        <v>78</v>
      </c>
      <c r="V207" s="40" t="s">
        <v>79</v>
      </c>
      <c r="W207" s="30">
        <v>1051749134</v>
      </c>
      <c r="X207" s="30" t="s">
        <v>80</v>
      </c>
      <c r="Y207" s="30" t="s">
        <v>81</v>
      </c>
      <c r="Z207" s="31">
        <v>45456</v>
      </c>
      <c r="AA207" s="42">
        <f t="shared" si="28"/>
        <v>0.35890410958904112</v>
      </c>
      <c r="AB207" s="42">
        <f t="shared" si="29"/>
        <v>4.3666666666666663</v>
      </c>
      <c r="AC207" s="42" t="str">
        <f t="shared" si="30"/>
        <v/>
      </c>
      <c r="AD207" s="51"/>
      <c r="AE207" s="45"/>
      <c r="AF207" s="52"/>
      <c r="AG207" s="52"/>
      <c r="AH207" s="52"/>
      <c r="AI207" s="52">
        <v>7.7</v>
      </c>
      <c r="AJ207" s="52">
        <v>64</v>
      </c>
      <c r="AK207" s="61"/>
      <c r="AL207" s="52"/>
      <c r="AM207" s="51" t="s">
        <v>152</v>
      </c>
      <c r="AN207" s="60" t="str">
        <f t="shared" si="27"/>
        <v>NO</v>
      </c>
      <c r="AO207" s="33"/>
      <c r="AP207" s="30"/>
      <c r="AQ207" s="30">
        <v>3148905361</v>
      </c>
      <c r="AR207" s="30" t="s">
        <v>731</v>
      </c>
      <c r="AS207" s="71"/>
      <c r="AT207" s="71"/>
      <c r="AU207" s="71"/>
      <c r="AV207" s="71"/>
      <c r="AW207" s="55"/>
      <c r="AX207" s="34"/>
      <c r="AY207" s="55"/>
      <c r="AZ207" s="10"/>
    </row>
    <row r="208" spans="1:52" ht="23.25" customHeight="1">
      <c r="A208" s="34">
        <v>198</v>
      </c>
      <c r="B208" s="31">
        <v>45587</v>
      </c>
      <c r="C208" s="30" t="s">
        <v>69</v>
      </c>
      <c r="D208" s="30" t="s">
        <v>70</v>
      </c>
      <c r="E208" s="30" t="s">
        <v>70</v>
      </c>
      <c r="F208" s="30" t="s">
        <v>732</v>
      </c>
      <c r="G208" s="32" t="s">
        <v>73</v>
      </c>
      <c r="H208" s="30"/>
      <c r="I208" s="30"/>
      <c r="J208" s="30"/>
      <c r="K208" s="30"/>
      <c r="L208" s="30"/>
      <c r="M208" s="30"/>
      <c r="N208" s="35">
        <v>87861865</v>
      </c>
      <c r="O208" s="35">
        <v>743816158</v>
      </c>
      <c r="P208" s="36" t="s">
        <v>733</v>
      </c>
      <c r="Q208" s="36" t="s">
        <v>106</v>
      </c>
      <c r="R208" s="40" t="s">
        <v>734</v>
      </c>
      <c r="S208" s="40" t="s">
        <v>251</v>
      </c>
      <c r="T208" s="40" t="s">
        <v>77</v>
      </c>
      <c r="U208" s="30" t="s">
        <v>90</v>
      </c>
      <c r="V208" s="40" t="s">
        <v>79</v>
      </c>
      <c r="W208" s="30">
        <v>1238350086</v>
      </c>
      <c r="X208" s="30" t="s">
        <v>80</v>
      </c>
      <c r="Y208" s="30" t="s">
        <v>81</v>
      </c>
      <c r="Z208" s="31">
        <v>45116</v>
      </c>
      <c r="AA208" s="42">
        <f t="shared" si="28"/>
        <v>1.2904109589041095</v>
      </c>
      <c r="AB208" s="42">
        <f t="shared" si="29"/>
        <v>15.7</v>
      </c>
      <c r="AC208" s="42" t="str">
        <f t="shared" si="30"/>
        <v/>
      </c>
      <c r="AD208" s="51"/>
      <c r="AE208" s="45">
        <v>13</v>
      </c>
      <c r="AF208" s="52"/>
      <c r="AG208" s="52"/>
      <c r="AH208" s="52"/>
      <c r="AI208" s="57">
        <v>9.3000000000000007</v>
      </c>
      <c r="AJ208" s="57">
        <v>77</v>
      </c>
      <c r="AK208" s="61"/>
      <c r="AL208" s="52"/>
      <c r="AM208" s="51" t="s">
        <v>117</v>
      </c>
      <c r="AN208" s="60" t="str">
        <f t="shared" si="27"/>
        <v>NO</v>
      </c>
      <c r="AO208" s="33"/>
      <c r="AP208" s="30"/>
      <c r="AQ208" s="30">
        <v>300340010</v>
      </c>
      <c r="AR208" s="30" t="s">
        <v>735</v>
      </c>
      <c r="AS208" s="71"/>
      <c r="AT208" s="71"/>
      <c r="AU208" s="71"/>
      <c r="AV208" s="71"/>
      <c r="AW208" s="55"/>
      <c r="AX208" s="34"/>
      <c r="AY208" s="55"/>
      <c r="AZ208" s="10"/>
    </row>
    <row r="209" spans="1:52" ht="23.25" customHeight="1">
      <c r="A209" s="30">
        <v>199</v>
      </c>
      <c r="B209" s="31">
        <v>45587</v>
      </c>
      <c r="C209" s="30" t="s">
        <v>69</v>
      </c>
      <c r="D209" s="30" t="s">
        <v>70</v>
      </c>
      <c r="E209" s="30" t="s">
        <v>119</v>
      </c>
      <c r="F209" s="30" t="s">
        <v>119</v>
      </c>
      <c r="G209" s="32" t="s">
        <v>73</v>
      </c>
      <c r="H209" s="30"/>
      <c r="I209" s="30"/>
      <c r="J209" s="30"/>
      <c r="K209" s="30"/>
      <c r="L209" s="30"/>
      <c r="M209" s="30"/>
      <c r="N209" s="35">
        <v>87861915</v>
      </c>
      <c r="O209" s="35">
        <v>743814218</v>
      </c>
      <c r="P209" s="36" t="s">
        <v>736</v>
      </c>
      <c r="Q209" s="36"/>
      <c r="R209" s="36" t="s">
        <v>251</v>
      </c>
      <c r="S209" s="40" t="s">
        <v>137</v>
      </c>
      <c r="T209" s="40" t="s">
        <v>77</v>
      </c>
      <c r="U209" s="30" t="s">
        <v>78</v>
      </c>
      <c r="V209" s="40" t="s">
        <v>79</v>
      </c>
      <c r="W209" s="30">
        <v>1049503589</v>
      </c>
      <c r="X209" s="30" t="s">
        <v>80</v>
      </c>
      <c r="Y209" s="30" t="s">
        <v>81</v>
      </c>
      <c r="Z209" s="31">
        <v>44676</v>
      </c>
      <c r="AA209" s="42">
        <f t="shared" si="28"/>
        <v>2.495890410958904</v>
      </c>
      <c r="AB209" s="42">
        <f t="shared" si="29"/>
        <v>30.366666666666667</v>
      </c>
      <c r="AC209" s="42" t="str">
        <f t="shared" si="30"/>
        <v/>
      </c>
      <c r="AD209" s="51"/>
      <c r="AE209" s="45">
        <v>15</v>
      </c>
      <c r="AF209" s="52"/>
      <c r="AG209" s="52"/>
      <c r="AH209" s="52"/>
      <c r="AI209" s="57">
        <v>12.1</v>
      </c>
      <c r="AJ209" s="57">
        <v>92</v>
      </c>
      <c r="AK209" s="61"/>
      <c r="AL209" s="52"/>
      <c r="AM209" s="51" t="s">
        <v>83</v>
      </c>
      <c r="AN209" s="60" t="str">
        <f t="shared" si="27"/>
        <v>SI</v>
      </c>
      <c r="AO209" s="30" t="s">
        <v>84</v>
      </c>
      <c r="AP209" s="30" t="s">
        <v>162</v>
      </c>
      <c r="AQ209" s="30">
        <v>3147045780</v>
      </c>
      <c r="AR209" s="30" t="s">
        <v>737</v>
      </c>
      <c r="AS209" s="72" t="s">
        <v>86</v>
      </c>
      <c r="AT209" s="73">
        <v>45583</v>
      </c>
      <c r="AU209" s="72"/>
      <c r="AV209" s="71"/>
      <c r="AW209" s="55"/>
      <c r="AX209" s="34"/>
      <c r="AY209" s="55"/>
      <c r="AZ209" s="10"/>
    </row>
    <row r="210" spans="1:52" ht="23.25" customHeight="1">
      <c r="A210" s="34">
        <v>200</v>
      </c>
      <c r="B210" s="31">
        <v>45587</v>
      </c>
      <c r="C210" s="30" t="s">
        <v>69</v>
      </c>
      <c r="D210" s="30" t="s">
        <v>70</v>
      </c>
      <c r="E210" s="30" t="s">
        <v>586</v>
      </c>
      <c r="F210" s="30" t="s">
        <v>694</v>
      </c>
      <c r="G210" s="32" t="s">
        <v>73</v>
      </c>
      <c r="H210" s="30"/>
      <c r="I210" s="30"/>
      <c r="J210" s="30"/>
      <c r="K210" s="30"/>
      <c r="L210" s="30"/>
      <c r="M210" s="30"/>
      <c r="N210" s="35">
        <v>87861918</v>
      </c>
      <c r="O210" s="35">
        <v>743814227</v>
      </c>
      <c r="P210" s="36" t="s">
        <v>481</v>
      </c>
      <c r="Q210" s="36"/>
      <c r="R210" s="40" t="s">
        <v>183</v>
      </c>
      <c r="S210" s="40" t="s">
        <v>447</v>
      </c>
      <c r="T210" s="40" t="s">
        <v>77</v>
      </c>
      <c r="U210" s="30" t="s">
        <v>78</v>
      </c>
      <c r="V210" s="40" t="s">
        <v>79</v>
      </c>
      <c r="W210" s="30">
        <v>1049502785</v>
      </c>
      <c r="X210" s="30" t="s">
        <v>80</v>
      </c>
      <c r="Y210" s="30" t="s">
        <v>81</v>
      </c>
      <c r="Z210" s="31">
        <v>43998</v>
      </c>
      <c r="AA210" s="42">
        <f t="shared" si="28"/>
        <v>4.353424657534247</v>
      </c>
      <c r="AB210" s="42">
        <f t="shared" si="29"/>
        <v>52.966666666666669</v>
      </c>
      <c r="AC210" s="42" t="str">
        <f t="shared" si="30"/>
        <v/>
      </c>
      <c r="AD210" s="51"/>
      <c r="AE210" s="45">
        <v>16</v>
      </c>
      <c r="AF210" s="52"/>
      <c r="AG210" s="52"/>
      <c r="AH210" s="52"/>
      <c r="AI210" s="57">
        <v>15.5</v>
      </c>
      <c r="AJ210" s="57">
        <v>106</v>
      </c>
      <c r="AK210" s="61"/>
      <c r="AL210" s="52"/>
      <c r="AM210" s="51" t="s">
        <v>83</v>
      </c>
      <c r="AN210" s="60" t="str">
        <f t="shared" si="27"/>
        <v>SI</v>
      </c>
      <c r="AO210" s="30" t="s">
        <v>84</v>
      </c>
      <c r="AP210" s="30" t="s">
        <v>162</v>
      </c>
      <c r="AQ210" s="30">
        <v>3113061139</v>
      </c>
      <c r="AR210" s="30" t="s">
        <v>738</v>
      </c>
      <c r="AS210" s="72" t="s">
        <v>86</v>
      </c>
      <c r="AT210" s="73">
        <v>45583</v>
      </c>
      <c r="AU210" s="72"/>
      <c r="AV210" s="71"/>
      <c r="AW210" s="55"/>
      <c r="AX210" s="34"/>
      <c r="AY210" s="55"/>
      <c r="AZ210" s="10"/>
    </row>
    <row r="211" spans="1:52" ht="23.25" customHeight="1">
      <c r="A211" s="30">
        <v>201</v>
      </c>
      <c r="B211" s="31">
        <v>45587</v>
      </c>
      <c r="C211" s="30" t="s">
        <v>69</v>
      </c>
      <c r="D211" s="30" t="s">
        <v>70</v>
      </c>
      <c r="E211" s="30" t="s">
        <v>586</v>
      </c>
      <c r="F211" s="30" t="s">
        <v>694</v>
      </c>
      <c r="G211" s="32" t="s">
        <v>73</v>
      </c>
      <c r="H211" s="30"/>
      <c r="I211" s="30"/>
      <c r="J211" s="30"/>
      <c r="K211" s="30"/>
      <c r="L211" s="30"/>
      <c r="M211" s="30"/>
      <c r="N211" s="35">
        <v>87861926</v>
      </c>
      <c r="O211" s="35">
        <v>743814257</v>
      </c>
      <c r="P211" s="36" t="s">
        <v>484</v>
      </c>
      <c r="Q211" s="36" t="s">
        <v>150</v>
      </c>
      <c r="R211" s="40" t="s">
        <v>351</v>
      </c>
      <c r="S211" s="40" t="s">
        <v>250</v>
      </c>
      <c r="T211" s="40" t="s">
        <v>77</v>
      </c>
      <c r="U211" s="30" t="s">
        <v>78</v>
      </c>
      <c r="V211" s="40" t="s">
        <v>79</v>
      </c>
      <c r="W211" s="30">
        <v>1051748706</v>
      </c>
      <c r="X211" s="30" t="s">
        <v>80</v>
      </c>
      <c r="Y211" s="30" t="s">
        <v>81</v>
      </c>
      <c r="Z211" s="31">
        <v>44885</v>
      </c>
      <c r="AA211" s="42">
        <f t="shared" si="28"/>
        <v>1.9232876712328768</v>
      </c>
      <c r="AB211" s="42">
        <f t="shared" si="29"/>
        <v>23.4</v>
      </c>
      <c r="AC211" s="42" t="str">
        <f t="shared" si="30"/>
        <v/>
      </c>
      <c r="AD211" s="51"/>
      <c r="AE211" s="45">
        <v>14</v>
      </c>
      <c r="AF211" s="52"/>
      <c r="AG211" s="52"/>
      <c r="AH211" s="52"/>
      <c r="AI211" s="57">
        <v>9.5</v>
      </c>
      <c r="AJ211" s="57">
        <v>79.3</v>
      </c>
      <c r="AK211" s="61"/>
      <c r="AL211" s="52"/>
      <c r="AM211" s="51" t="s">
        <v>83</v>
      </c>
      <c r="AN211" s="60" t="str">
        <f t="shared" si="27"/>
        <v>SI</v>
      </c>
      <c r="AO211" s="30" t="s">
        <v>84</v>
      </c>
      <c r="AP211" s="30" t="s">
        <v>162</v>
      </c>
      <c r="AQ211" s="30">
        <v>3128233398</v>
      </c>
      <c r="AR211" s="30" t="s">
        <v>739</v>
      </c>
      <c r="AS211" s="72" t="s">
        <v>86</v>
      </c>
      <c r="AT211" s="73">
        <v>45583</v>
      </c>
      <c r="AU211" s="72"/>
      <c r="AV211" s="71"/>
      <c r="AW211" s="55"/>
      <c r="AX211" s="34"/>
      <c r="AY211" s="55"/>
      <c r="AZ211" s="10"/>
    </row>
    <row r="212" spans="1:52" ht="23.25" customHeight="1">
      <c r="A212" s="34">
        <v>202</v>
      </c>
      <c r="B212" s="31">
        <v>45587</v>
      </c>
      <c r="C212" s="30" t="s">
        <v>69</v>
      </c>
      <c r="D212" s="30" t="s">
        <v>70</v>
      </c>
      <c r="E212" s="30" t="s">
        <v>119</v>
      </c>
      <c r="F212" s="30" t="s">
        <v>119</v>
      </c>
      <c r="G212" s="32" t="s">
        <v>73</v>
      </c>
      <c r="H212" s="30"/>
      <c r="I212" s="30"/>
      <c r="J212" s="30"/>
      <c r="K212" s="30"/>
      <c r="L212" s="30"/>
      <c r="M212" s="30"/>
      <c r="N212" s="35">
        <v>87861939</v>
      </c>
      <c r="O212" s="35">
        <v>743814264</v>
      </c>
      <c r="P212" s="36" t="s">
        <v>740</v>
      </c>
      <c r="Q212" s="36"/>
      <c r="R212" s="40" t="s">
        <v>210</v>
      </c>
      <c r="S212" s="40" t="s">
        <v>741</v>
      </c>
      <c r="T212" s="40" t="s">
        <v>99</v>
      </c>
      <c r="U212" s="30" t="s">
        <v>90</v>
      </c>
      <c r="V212" s="40" t="s">
        <v>160</v>
      </c>
      <c r="W212" s="30">
        <v>1131360029</v>
      </c>
      <c r="X212" s="30" t="s">
        <v>80</v>
      </c>
      <c r="Y212" s="30" t="s">
        <v>81</v>
      </c>
      <c r="Z212" s="31">
        <v>39613</v>
      </c>
      <c r="AA212" s="42">
        <f t="shared" si="28"/>
        <v>16.367123287671234</v>
      </c>
      <c r="AB212" s="42">
        <f t="shared" si="29"/>
        <v>199.13333333333333</v>
      </c>
      <c r="AC212" s="42" t="str">
        <f t="shared" si="30"/>
        <v/>
      </c>
      <c r="AD212" s="53"/>
      <c r="AE212" s="54"/>
      <c r="AF212" s="55"/>
      <c r="AG212" s="55"/>
      <c r="AH212" s="52"/>
      <c r="AI212" s="57">
        <v>50.5</v>
      </c>
      <c r="AJ212" s="57">
        <v>155</v>
      </c>
      <c r="AK212" s="61">
        <f>IFERROR(AI212/(AJ212*AJ212)*10000,"")</f>
        <v>21.019771071800207</v>
      </c>
      <c r="AL212" s="52">
        <v>22</v>
      </c>
      <c r="AM212" s="51" t="s">
        <v>101</v>
      </c>
      <c r="AN212" s="60" t="str">
        <f t="shared" si="27"/>
        <v>SI</v>
      </c>
      <c r="AO212" s="30" t="s">
        <v>84</v>
      </c>
      <c r="AP212" s="30" t="s">
        <v>162</v>
      </c>
      <c r="AQ212" s="30"/>
      <c r="AR212" s="30"/>
      <c r="AS212" s="72" t="s">
        <v>86</v>
      </c>
      <c r="AT212" s="73">
        <v>45583</v>
      </c>
      <c r="AU212" s="72"/>
      <c r="AV212" s="71"/>
      <c r="AW212" s="55"/>
      <c r="AX212" s="34"/>
      <c r="AY212" s="55"/>
      <c r="AZ212" s="10"/>
    </row>
    <row r="213" spans="1:52" ht="23.25" customHeight="1">
      <c r="A213" s="34">
        <v>203</v>
      </c>
      <c r="B213" s="31">
        <v>45587</v>
      </c>
      <c r="C213" s="30" t="s">
        <v>69</v>
      </c>
      <c r="D213" s="30" t="s">
        <v>70</v>
      </c>
      <c r="E213" s="30" t="s">
        <v>119</v>
      </c>
      <c r="F213" s="30" t="s">
        <v>119</v>
      </c>
      <c r="G213" s="32" t="s">
        <v>73</v>
      </c>
      <c r="H213" s="30"/>
      <c r="I213" s="30"/>
      <c r="J213" s="30"/>
      <c r="K213" s="30"/>
      <c r="L213" s="30"/>
      <c r="M213" s="30"/>
      <c r="N213" s="35">
        <v>87861942</v>
      </c>
      <c r="O213" s="35">
        <v>743814272</v>
      </c>
      <c r="P213" s="36" t="s">
        <v>504</v>
      </c>
      <c r="Q213" s="36" t="s">
        <v>520</v>
      </c>
      <c r="R213" s="40" t="s">
        <v>121</v>
      </c>
      <c r="S213" s="40" t="s">
        <v>250</v>
      </c>
      <c r="T213" s="40" t="s">
        <v>99</v>
      </c>
      <c r="U213" s="30" t="s">
        <v>90</v>
      </c>
      <c r="V213" s="40" t="s">
        <v>100</v>
      </c>
      <c r="W213" s="30">
        <v>1051737143</v>
      </c>
      <c r="X213" s="30" t="s">
        <v>80</v>
      </c>
      <c r="Y213" s="30" t="s">
        <v>81</v>
      </c>
      <c r="Z213" s="31">
        <v>31849</v>
      </c>
      <c r="AA213" s="42">
        <f t="shared" si="28"/>
        <v>37.638356164383559</v>
      </c>
      <c r="AB213" s="42">
        <f t="shared" si="29"/>
        <v>457.93333333333334</v>
      </c>
      <c r="AC213" s="42" t="str">
        <f t="shared" si="30"/>
        <v/>
      </c>
      <c r="AD213" s="53"/>
      <c r="AE213" s="54"/>
      <c r="AF213" s="55"/>
      <c r="AG213" s="55"/>
      <c r="AH213" s="52"/>
      <c r="AI213" s="52">
        <v>67.2</v>
      </c>
      <c r="AJ213" s="52">
        <v>147</v>
      </c>
      <c r="AK213" s="61">
        <f>IFERROR(AI213/(AJ213*AJ213)*10000,"")</f>
        <v>31.098153547133141</v>
      </c>
      <c r="AL213" s="52">
        <v>22</v>
      </c>
      <c r="AM213" s="51" t="s">
        <v>144</v>
      </c>
      <c r="AN213" s="60" t="str">
        <f t="shared" si="27"/>
        <v>NO</v>
      </c>
      <c r="AO213" s="33"/>
      <c r="AP213" s="30" t="s">
        <v>162</v>
      </c>
      <c r="AQ213" s="30"/>
      <c r="AR213" s="30"/>
      <c r="AS213" s="71"/>
      <c r="AT213" s="71"/>
      <c r="AU213" s="71"/>
      <c r="AV213" s="71"/>
      <c r="AW213" s="55"/>
      <c r="AX213" s="34"/>
      <c r="AY213" s="55"/>
      <c r="AZ213" s="10"/>
    </row>
    <row r="214" spans="1:52" ht="23.25" customHeight="1">
      <c r="A214" s="30">
        <v>204</v>
      </c>
      <c r="B214" s="31">
        <v>45587</v>
      </c>
      <c r="C214" s="30" t="s">
        <v>69</v>
      </c>
      <c r="D214" s="30" t="s">
        <v>70</v>
      </c>
      <c r="E214" s="30" t="s">
        <v>119</v>
      </c>
      <c r="F214" s="30" t="s">
        <v>119</v>
      </c>
      <c r="G214" s="32" t="s">
        <v>73</v>
      </c>
      <c r="H214" s="30"/>
      <c r="I214" s="30"/>
      <c r="J214" s="30"/>
      <c r="K214" s="30"/>
      <c r="L214" s="30"/>
      <c r="M214" s="30"/>
      <c r="N214" s="35">
        <v>87861953</v>
      </c>
      <c r="O214" s="35">
        <v>743814280</v>
      </c>
      <c r="P214" s="36" t="s">
        <v>742</v>
      </c>
      <c r="Q214" s="36" t="s">
        <v>509</v>
      </c>
      <c r="R214" s="40" t="s">
        <v>743</v>
      </c>
      <c r="S214" s="40" t="s">
        <v>250</v>
      </c>
      <c r="T214" s="40" t="s">
        <v>99</v>
      </c>
      <c r="U214" s="30" t="s">
        <v>90</v>
      </c>
      <c r="V214" s="40" t="s">
        <v>100</v>
      </c>
      <c r="W214" s="30">
        <v>1051737423</v>
      </c>
      <c r="X214" s="30" t="s">
        <v>80</v>
      </c>
      <c r="Y214" s="30" t="s">
        <v>81</v>
      </c>
      <c r="Z214" s="31">
        <v>38795</v>
      </c>
      <c r="AA214" s="42">
        <f t="shared" si="28"/>
        <v>18.608219178082191</v>
      </c>
      <c r="AB214" s="42">
        <f t="shared" si="29"/>
        <v>226.4</v>
      </c>
      <c r="AC214" s="42" t="str">
        <f t="shared" si="30"/>
        <v/>
      </c>
      <c r="AD214" s="53"/>
      <c r="AE214" s="54"/>
      <c r="AF214" s="55"/>
      <c r="AG214" s="55"/>
      <c r="AH214" s="52"/>
      <c r="AI214" s="52">
        <v>72.400000000000006</v>
      </c>
      <c r="AJ214" s="52">
        <v>155</v>
      </c>
      <c r="AK214" s="61">
        <f>IFERROR(AI214/(AJ214*AJ214)*10000,"")</f>
        <v>30.13527575442248</v>
      </c>
      <c r="AL214" s="52">
        <v>13</v>
      </c>
      <c r="AM214" s="51" t="s">
        <v>161</v>
      </c>
      <c r="AN214" s="60" t="str">
        <f t="shared" si="27"/>
        <v>NO</v>
      </c>
      <c r="AO214" s="33"/>
      <c r="AP214" s="30" t="s">
        <v>162</v>
      </c>
      <c r="AQ214" s="30"/>
      <c r="AR214" s="30"/>
      <c r="AS214" s="71"/>
      <c r="AT214" s="71"/>
      <c r="AU214" s="71"/>
      <c r="AV214" s="71"/>
      <c r="AW214" s="55"/>
      <c r="AX214" s="34"/>
      <c r="AY214" s="55"/>
      <c r="AZ214" s="10"/>
    </row>
    <row r="215" spans="1:52" ht="23.25" customHeight="1">
      <c r="A215" s="34">
        <v>205</v>
      </c>
      <c r="B215" s="31">
        <v>45587</v>
      </c>
      <c r="C215" s="30" t="s">
        <v>69</v>
      </c>
      <c r="D215" s="30" t="s">
        <v>70</v>
      </c>
      <c r="E215" s="30" t="s">
        <v>586</v>
      </c>
      <c r="F215" s="30" t="s">
        <v>694</v>
      </c>
      <c r="G215" s="32" t="s">
        <v>73</v>
      </c>
      <c r="H215" s="30"/>
      <c r="I215" s="30"/>
      <c r="J215" s="30"/>
      <c r="K215" s="30"/>
      <c r="L215" s="30"/>
      <c r="M215" s="30"/>
      <c r="N215" s="35">
        <v>87861962</v>
      </c>
      <c r="O215" s="35">
        <v>743814285</v>
      </c>
      <c r="P215" s="36" t="s">
        <v>312</v>
      </c>
      <c r="Q215" s="36" t="s">
        <v>132</v>
      </c>
      <c r="R215" s="40" t="s">
        <v>723</v>
      </c>
      <c r="S215" s="40" t="s">
        <v>369</v>
      </c>
      <c r="T215" s="40" t="s">
        <v>77</v>
      </c>
      <c r="U215" s="30" t="s">
        <v>78</v>
      </c>
      <c r="V215" s="40" t="s">
        <v>79</v>
      </c>
      <c r="W215" s="30">
        <v>1051749048</v>
      </c>
      <c r="X215" s="30" t="s">
        <v>80</v>
      </c>
      <c r="Y215" s="30" t="s">
        <v>81</v>
      </c>
      <c r="Z215" s="31">
        <v>45272</v>
      </c>
      <c r="AA215" s="42">
        <f t="shared" si="28"/>
        <v>0.86301369863013699</v>
      </c>
      <c r="AB215" s="42">
        <f t="shared" si="29"/>
        <v>10.5</v>
      </c>
      <c r="AC215" s="42" t="str">
        <f t="shared" si="30"/>
        <v/>
      </c>
      <c r="AD215" s="51"/>
      <c r="AE215" s="45">
        <v>16</v>
      </c>
      <c r="AF215" s="52"/>
      <c r="AG215" s="52"/>
      <c r="AH215" s="52"/>
      <c r="AI215" s="57">
        <v>7.9</v>
      </c>
      <c r="AJ215" s="57">
        <v>71</v>
      </c>
      <c r="AK215" s="62"/>
      <c r="AL215" s="55"/>
      <c r="AM215" s="51" t="s">
        <v>83</v>
      </c>
      <c r="AN215" s="60" t="str">
        <f t="shared" si="27"/>
        <v>SI</v>
      </c>
      <c r="AO215" s="30" t="s">
        <v>84</v>
      </c>
      <c r="AP215" s="30" t="s">
        <v>162</v>
      </c>
      <c r="AQ215" s="30">
        <v>3204140240</v>
      </c>
      <c r="AR215" s="30" t="s">
        <v>744</v>
      </c>
      <c r="AS215" s="72" t="s">
        <v>86</v>
      </c>
      <c r="AT215" s="73">
        <v>45595</v>
      </c>
      <c r="AU215" s="72"/>
      <c r="AV215" s="71"/>
      <c r="AW215" s="55"/>
      <c r="AX215" s="34"/>
      <c r="AY215" s="55"/>
      <c r="AZ215" s="10"/>
    </row>
    <row r="216" spans="1:52" ht="23.25" customHeight="1">
      <c r="A216" s="30">
        <v>206</v>
      </c>
      <c r="B216" s="31">
        <v>45587</v>
      </c>
      <c r="C216" s="30" t="s">
        <v>69</v>
      </c>
      <c r="D216" s="30" t="s">
        <v>70</v>
      </c>
      <c r="E216" s="30" t="s">
        <v>586</v>
      </c>
      <c r="F216" s="30" t="s">
        <v>694</v>
      </c>
      <c r="G216" s="32" t="s">
        <v>73</v>
      </c>
      <c r="H216" s="30"/>
      <c r="I216" s="30"/>
      <c r="J216" s="30"/>
      <c r="K216" s="30"/>
      <c r="L216" s="30"/>
      <c r="M216" s="30"/>
      <c r="N216" s="35">
        <v>87861975</v>
      </c>
      <c r="O216" s="35">
        <v>743814289</v>
      </c>
      <c r="P216" s="36" t="s">
        <v>649</v>
      </c>
      <c r="Q216" s="36" t="s">
        <v>385</v>
      </c>
      <c r="R216" s="40" t="s">
        <v>303</v>
      </c>
      <c r="S216" s="40" t="s">
        <v>497</v>
      </c>
      <c r="T216" s="40" t="s">
        <v>99</v>
      </c>
      <c r="U216" s="30" t="s">
        <v>90</v>
      </c>
      <c r="V216" s="40" t="s">
        <v>100</v>
      </c>
      <c r="W216" s="30">
        <v>1051748060</v>
      </c>
      <c r="X216" s="30" t="s">
        <v>80</v>
      </c>
      <c r="Y216" s="30" t="s">
        <v>81</v>
      </c>
      <c r="Z216" s="31">
        <v>37941</v>
      </c>
      <c r="AA216" s="42">
        <f t="shared" si="28"/>
        <v>20.947945205479453</v>
      </c>
      <c r="AB216" s="42">
        <f t="shared" si="29"/>
        <v>254.86666666666667</v>
      </c>
      <c r="AC216" s="42" t="str">
        <f t="shared" si="30"/>
        <v/>
      </c>
      <c r="AD216" s="53"/>
      <c r="AE216" s="54"/>
      <c r="AF216" s="55"/>
      <c r="AG216" s="55"/>
      <c r="AH216" s="52"/>
      <c r="AI216" s="52">
        <v>61.3</v>
      </c>
      <c r="AJ216" s="52">
        <v>157</v>
      </c>
      <c r="AK216" s="61">
        <f>IFERROR(AI216/(AJ216*AJ216)*10000,"")</f>
        <v>24.869163049210918</v>
      </c>
      <c r="AL216" s="52">
        <v>38</v>
      </c>
      <c r="AM216" s="51" t="s">
        <v>745</v>
      </c>
      <c r="AN216" s="60" t="str">
        <f t="shared" si="27"/>
        <v>NO</v>
      </c>
      <c r="AO216" s="33"/>
      <c r="AP216" s="30"/>
      <c r="AQ216" s="34">
        <v>3217435285</v>
      </c>
      <c r="AR216" s="30" t="s">
        <v>746</v>
      </c>
      <c r="AS216" s="71"/>
      <c r="AT216" s="71"/>
      <c r="AU216" s="71"/>
      <c r="AV216" s="71"/>
      <c r="AW216" s="55"/>
      <c r="AX216" s="34"/>
      <c r="AY216" s="55"/>
      <c r="AZ216" s="10"/>
    </row>
    <row r="217" spans="1:52" ht="23.25" customHeight="1">
      <c r="A217" s="34">
        <v>207</v>
      </c>
      <c r="B217" s="31">
        <v>45587</v>
      </c>
      <c r="C217" s="30" t="s">
        <v>69</v>
      </c>
      <c r="D217" s="30" t="s">
        <v>70</v>
      </c>
      <c r="E217" s="30" t="s">
        <v>548</v>
      </c>
      <c r="F217" s="30" t="s">
        <v>548</v>
      </c>
      <c r="G217" s="32" t="s">
        <v>73</v>
      </c>
      <c r="H217" s="33"/>
      <c r="I217" s="33"/>
      <c r="J217" s="33"/>
      <c r="K217" s="33"/>
      <c r="L217" s="33"/>
      <c r="M217" s="33"/>
      <c r="N217" s="38">
        <v>98861982</v>
      </c>
      <c r="O217" s="38">
        <v>84824632</v>
      </c>
      <c r="P217" s="37" t="s">
        <v>747</v>
      </c>
      <c r="Q217" s="37"/>
      <c r="R217" s="40" t="s">
        <v>136</v>
      </c>
      <c r="S217" s="40" t="s">
        <v>748</v>
      </c>
      <c r="T217" s="40" t="s">
        <v>77</v>
      </c>
      <c r="U217" s="30" t="s">
        <v>90</v>
      </c>
      <c r="V217" s="40" t="s">
        <v>79</v>
      </c>
      <c r="W217" s="30">
        <v>1016971538</v>
      </c>
      <c r="X217" s="30" t="s">
        <v>80</v>
      </c>
      <c r="Y217" s="30" t="s">
        <v>81</v>
      </c>
      <c r="Z217" s="31">
        <v>44617</v>
      </c>
      <c r="AA217" s="42">
        <f t="shared" si="28"/>
        <v>2.6575342465753424</v>
      </c>
      <c r="AB217" s="42">
        <f t="shared" si="29"/>
        <v>32.333333333333336</v>
      </c>
      <c r="AC217" s="42" t="str">
        <f t="shared" si="30"/>
        <v/>
      </c>
      <c r="AD217" s="51"/>
      <c r="AE217" s="45">
        <v>15</v>
      </c>
      <c r="AF217" s="52"/>
      <c r="AG217" s="52"/>
      <c r="AH217" s="52"/>
      <c r="AI217" s="52">
        <v>12.5</v>
      </c>
      <c r="AJ217" s="52">
        <v>88</v>
      </c>
      <c r="AK217" s="62"/>
      <c r="AL217" s="55"/>
      <c r="AM217" s="51" t="s">
        <v>117</v>
      </c>
      <c r="AN217" s="60" t="str">
        <f t="shared" si="27"/>
        <v>NO</v>
      </c>
      <c r="AO217" s="33"/>
      <c r="AP217" s="30" t="s">
        <v>92</v>
      </c>
      <c r="AQ217" s="111">
        <v>3137780156</v>
      </c>
      <c r="AR217" s="111" t="s">
        <v>749</v>
      </c>
      <c r="AS217" s="71"/>
      <c r="AT217" s="71"/>
      <c r="AU217" s="71"/>
      <c r="AV217" s="71"/>
      <c r="AW217" s="55"/>
      <c r="AX217" s="34"/>
      <c r="AY217" s="55"/>
      <c r="AZ217" s="10"/>
    </row>
    <row r="218" spans="1:52" ht="23.25" customHeight="1">
      <c r="A218" s="34">
        <v>208</v>
      </c>
      <c r="B218" s="31">
        <v>45587</v>
      </c>
      <c r="C218" s="30" t="s">
        <v>69</v>
      </c>
      <c r="D218" s="30" t="s">
        <v>70</v>
      </c>
      <c r="E218" s="30" t="s">
        <v>548</v>
      </c>
      <c r="F218" s="30" t="s">
        <v>548</v>
      </c>
      <c r="G218" s="32" t="s">
        <v>73</v>
      </c>
      <c r="H218" s="30"/>
      <c r="I218" s="30"/>
      <c r="J218" s="30"/>
      <c r="K218" s="30"/>
      <c r="L218" s="30"/>
      <c r="M218" s="30"/>
      <c r="N218" s="38">
        <v>98861986</v>
      </c>
      <c r="O218" s="38">
        <v>84824639</v>
      </c>
      <c r="P218" s="36" t="s">
        <v>174</v>
      </c>
      <c r="Q218" s="37"/>
      <c r="R218" s="40" t="s">
        <v>572</v>
      </c>
      <c r="S218" s="40" t="s">
        <v>125</v>
      </c>
      <c r="T218" s="40" t="s">
        <v>77</v>
      </c>
      <c r="U218" s="30" t="s">
        <v>90</v>
      </c>
      <c r="V218" s="40" t="s">
        <v>79</v>
      </c>
      <c r="W218" s="30">
        <v>1049503725</v>
      </c>
      <c r="X218" s="30" t="s">
        <v>80</v>
      </c>
      <c r="Y218" s="30" t="s">
        <v>81</v>
      </c>
      <c r="Z218" s="31">
        <v>45049</v>
      </c>
      <c r="AA218" s="42">
        <f t="shared" si="28"/>
        <v>1.473972602739726</v>
      </c>
      <c r="AB218" s="42">
        <f t="shared" si="29"/>
        <v>17.933333333333334</v>
      </c>
      <c r="AC218" s="42" t="str">
        <f t="shared" si="30"/>
        <v/>
      </c>
      <c r="AD218" s="51"/>
      <c r="AE218" s="45">
        <v>15</v>
      </c>
      <c r="AF218" s="52"/>
      <c r="AG218" s="52"/>
      <c r="AH218" s="52"/>
      <c r="AI218" s="57">
        <v>10.5</v>
      </c>
      <c r="AJ218" s="57">
        <v>86</v>
      </c>
      <c r="AK218" s="62"/>
      <c r="AL218" s="55"/>
      <c r="AM218" s="51" t="s">
        <v>83</v>
      </c>
      <c r="AN218" s="60" t="str">
        <f t="shared" si="27"/>
        <v>SI</v>
      </c>
      <c r="AO218" s="30" t="s">
        <v>84</v>
      </c>
      <c r="AP218" s="30" t="s">
        <v>162</v>
      </c>
      <c r="AQ218" s="34">
        <v>3217079371</v>
      </c>
      <c r="AR218" s="30" t="s">
        <v>750</v>
      </c>
      <c r="AS218" s="72" t="s">
        <v>86</v>
      </c>
      <c r="AT218" s="73">
        <v>45583</v>
      </c>
      <c r="AU218" s="72"/>
      <c r="AV218" s="71"/>
      <c r="AW218" s="55"/>
      <c r="AX218" s="34"/>
      <c r="AY218" s="55"/>
      <c r="AZ218" s="10"/>
    </row>
    <row r="219" spans="1:52" ht="23.25" customHeight="1">
      <c r="A219" s="30">
        <v>209</v>
      </c>
      <c r="B219" s="31">
        <v>45587</v>
      </c>
      <c r="C219" s="30" t="s">
        <v>69</v>
      </c>
      <c r="D219" s="30" t="s">
        <v>70</v>
      </c>
      <c r="E219" s="30" t="s">
        <v>548</v>
      </c>
      <c r="F219" s="30" t="s">
        <v>548</v>
      </c>
      <c r="G219" s="32" t="s">
        <v>73</v>
      </c>
      <c r="H219" s="30"/>
      <c r="I219" s="30"/>
      <c r="J219" s="30"/>
      <c r="K219" s="30"/>
      <c r="L219" s="30"/>
      <c r="M219" s="30"/>
      <c r="N219" s="38">
        <v>98861992</v>
      </c>
      <c r="O219" s="38">
        <v>84824642</v>
      </c>
      <c r="P219" s="37" t="s">
        <v>751</v>
      </c>
      <c r="Q219" s="37" t="s">
        <v>312</v>
      </c>
      <c r="R219" s="40" t="s">
        <v>562</v>
      </c>
      <c r="S219" s="40" t="s">
        <v>125</v>
      </c>
      <c r="T219" s="40" t="s">
        <v>77</v>
      </c>
      <c r="U219" s="30" t="s">
        <v>78</v>
      </c>
      <c r="V219" s="40" t="s">
        <v>79</v>
      </c>
      <c r="W219" s="30">
        <v>1051748478</v>
      </c>
      <c r="X219" s="30" t="s">
        <v>80</v>
      </c>
      <c r="Y219" s="30" t="s">
        <v>81</v>
      </c>
      <c r="Z219" s="31">
        <v>44326</v>
      </c>
      <c r="AA219" s="42">
        <f t="shared" si="28"/>
        <v>3.4547945205479453</v>
      </c>
      <c r="AB219" s="42">
        <f t="shared" si="29"/>
        <v>42.033333333333331</v>
      </c>
      <c r="AC219" s="42" t="str">
        <f t="shared" si="30"/>
        <v/>
      </c>
      <c r="AD219" s="51"/>
      <c r="AE219" s="45">
        <v>16</v>
      </c>
      <c r="AF219" s="52"/>
      <c r="AG219" s="52"/>
      <c r="AH219" s="52"/>
      <c r="AI219" s="52">
        <v>13</v>
      </c>
      <c r="AJ219" s="52">
        <v>93</v>
      </c>
      <c r="AK219" s="62"/>
      <c r="AL219" s="55"/>
      <c r="AM219" s="51" t="s">
        <v>117</v>
      </c>
      <c r="AN219" s="60" t="str">
        <f t="shared" si="27"/>
        <v>NO</v>
      </c>
      <c r="AO219" s="33"/>
      <c r="AP219" s="30" t="s">
        <v>92</v>
      </c>
      <c r="AQ219" s="111">
        <v>3216151249</v>
      </c>
      <c r="AR219" s="111" t="s">
        <v>752</v>
      </c>
      <c r="AS219" s="71"/>
      <c r="AT219" s="71"/>
      <c r="AU219" s="71"/>
      <c r="AV219" s="71"/>
      <c r="AW219" s="55"/>
      <c r="AX219" s="34"/>
      <c r="AY219" s="55"/>
      <c r="AZ219" s="10"/>
    </row>
    <row r="220" spans="1:52" ht="23.25" customHeight="1">
      <c r="A220" s="34">
        <v>210</v>
      </c>
      <c r="B220" s="31">
        <v>45587</v>
      </c>
      <c r="C220" s="30" t="s">
        <v>69</v>
      </c>
      <c r="D220" s="30" t="s">
        <v>70</v>
      </c>
      <c r="E220" s="30" t="s">
        <v>548</v>
      </c>
      <c r="F220" s="30" t="s">
        <v>548</v>
      </c>
      <c r="G220" s="32" t="s">
        <v>73</v>
      </c>
      <c r="H220" s="30"/>
      <c r="I220" s="30"/>
      <c r="J220" s="30"/>
      <c r="K220" s="30"/>
      <c r="L220" s="30"/>
      <c r="M220" s="30"/>
      <c r="N220" s="38">
        <v>98861996</v>
      </c>
      <c r="O220" s="38">
        <v>85824659</v>
      </c>
      <c r="P220" s="36" t="s">
        <v>504</v>
      </c>
      <c r="Q220" s="37" t="s">
        <v>753</v>
      </c>
      <c r="R220" s="40" t="s">
        <v>754</v>
      </c>
      <c r="S220" s="40" t="s">
        <v>125</v>
      </c>
      <c r="T220" s="40" t="s">
        <v>77</v>
      </c>
      <c r="U220" s="30" t="s">
        <v>90</v>
      </c>
      <c r="V220" s="40" t="s">
        <v>79</v>
      </c>
      <c r="W220" s="30">
        <v>1049503197</v>
      </c>
      <c r="X220" s="30" t="s">
        <v>80</v>
      </c>
      <c r="Y220" s="30" t="s">
        <v>81</v>
      </c>
      <c r="Z220" s="31">
        <v>45088</v>
      </c>
      <c r="AA220" s="42">
        <f t="shared" si="28"/>
        <v>1.3671232876712329</v>
      </c>
      <c r="AB220" s="42">
        <f t="shared" si="29"/>
        <v>16.633333333333333</v>
      </c>
      <c r="AC220" s="42" t="str">
        <f t="shared" si="30"/>
        <v/>
      </c>
      <c r="AD220" s="51"/>
      <c r="AE220" s="45">
        <v>14.5</v>
      </c>
      <c r="AF220" s="52"/>
      <c r="AG220" s="52"/>
      <c r="AH220" s="52"/>
      <c r="AI220" s="57">
        <v>9.1</v>
      </c>
      <c r="AJ220" s="57">
        <v>79.5</v>
      </c>
      <c r="AK220" s="62"/>
      <c r="AL220" s="55"/>
      <c r="AM220" s="51" t="s">
        <v>117</v>
      </c>
      <c r="AN220" s="60" t="str">
        <f t="shared" si="27"/>
        <v>NO</v>
      </c>
      <c r="AO220" s="33"/>
      <c r="AP220" s="30"/>
      <c r="AQ220" s="111">
        <v>3207562118</v>
      </c>
      <c r="AR220" s="111" t="s">
        <v>755</v>
      </c>
      <c r="AS220" s="71"/>
      <c r="AT220" s="71"/>
      <c r="AU220" s="71"/>
      <c r="AV220" s="71"/>
      <c r="AW220" s="55"/>
      <c r="AX220" s="34"/>
      <c r="AY220" s="55"/>
      <c r="AZ220" s="10"/>
    </row>
    <row r="221" spans="1:52" ht="23.25" customHeight="1">
      <c r="A221" s="30">
        <v>211</v>
      </c>
      <c r="B221" s="31">
        <v>45587</v>
      </c>
      <c r="C221" s="30" t="s">
        <v>69</v>
      </c>
      <c r="D221" s="30" t="s">
        <v>70</v>
      </c>
      <c r="E221" s="30" t="s">
        <v>548</v>
      </c>
      <c r="F221" s="30" t="s">
        <v>548</v>
      </c>
      <c r="G221" s="32" t="s">
        <v>73</v>
      </c>
      <c r="H221" s="30"/>
      <c r="I221" s="30"/>
      <c r="J221" s="30"/>
      <c r="K221" s="30"/>
      <c r="L221" s="30"/>
      <c r="M221" s="30"/>
      <c r="N221" s="38">
        <v>98861999</v>
      </c>
      <c r="O221" s="38">
        <v>87824648</v>
      </c>
      <c r="P221" s="37" t="s">
        <v>367</v>
      </c>
      <c r="Q221" s="37"/>
      <c r="R221" s="40" t="s">
        <v>136</v>
      </c>
      <c r="S221" s="40" t="s">
        <v>756</v>
      </c>
      <c r="T221" s="40" t="s">
        <v>77</v>
      </c>
      <c r="U221" s="30" t="s">
        <v>90</v>
      </c>
      <c r="V221" s="40" t="s">
        <v>79</v>
      </c>
      <c r="W221" s="30">
        <v>1016971538</v>
      </c>
      <c r="X221" s="30" t="s">
        <v>80</v>
      </c>
      <c r="Y221" s="30" t="s">
        <v>81</v>
      </c>
      <c r="Z221" s="31">
        <v>44612</v>
      </c>
      <c r="AA221" s="42">
        <f t="shared" si="28"/>
        <v>2.6712328767123288</v>
      </c>
      <c r="AB221" s="42">
        <f t="shared" si="29"/>
        <v>32.5</v>
      </c>
      <c r="AC221" s="42" t="str">
        <f t="shared" si="30"/>
        <v/>
      </c>
      <c r="AD221" s="51"/>
      <c r="AE221" s="45">
        <v>14</v>
      </c>
      <c r="AF221" s="52"/>
      <c r="AG221" s="52"/>
      <c r="AH221" s="52"/>
      <c r="AI221" s="52">
        <v>12.5</v>
      </c>
      <c r="AJ221" s="52">
        <v>88</v>
      </c>
      <c r="AK221" s="62"/>
      <c r="AL221" s="55"/>
      <c r="AM221" s="51" t="s">
        <v>117</v>
      </c>
      <c r="AN221" s="60" t="str">
        <f t="shared" si="27"/>
        <v>NO</v>
      </c>
      <c r="AO221" s="33"/>
      <c r="AP221" s="30" t="s">
        <v>92</v>
      </c>
      <c r="AQ221" s="30">
        <v>3137780156</v>
      </c>
      <c r="AR221" s="90" t="s">
        <v>757</v>
      </c>
      <c r="AS221" s="71"/>
      <c r="AT221" s="71"/>
      <c r="AU221" s="71"/>
      <c r="AV221" s="71"/>
      <c r="AW221" s="55"/>
      <c r="AX221" s="34"/>
      <c r="AY221" s="55"/>
      <c r="AZ221" s="10"/>
    </row>
    <row r="222" spans="1:52" ht="23.25" customHeight="1">
      <c r="A222" s="34">
        <v>212</v>
      </c>
      <c r="B222" s="31">
        <v>45590</v>
      </c>
      <c r="C222" s="30" t="s">
        <v>69</v>
      </c>
      <c r="D222" s="30" t="s">
        <v>70</v>
      </c>
      <c r="E222" s="30" t="s">
        <v>758</v>
      </c>
      <c r="F222" s="30" t="s">
        <v>758</v>
      </c>
      <c r="G222" s="32" t="s">
        <v>73</v>
      </c>
      <c r="H222" s="30"/>
      <c r="I222" s="30"/>
      <c r="J222" s="30"/>
      <c r="K222" s="30"/>
      <c r="L222" s="30"/>
      <c r="M222" s="30"/>
      <c r="N222" s="38">
        <v>98920102</v>
      </c>
      <c r="O222" s="38">
        <v>88824649</v>
      </c>
      <c r="P222" s="36" t="s">
        <v>192</v>
      </c>
      <c r="Q222" s="36"/>
      <c r="R222" s="40" t="s">
        <v>759</v>
      </c>
      <c r="S222" s="40" t="s">
        <v>76</v>
      </c>
      <c r="T222" s="40" t="s">
        <v>77</v>
      </c>
      <c r="U222" s="30" t="s">
        <v>78</v>
      </c>
      <c r="V222" s="40" t="s">
        <v>79</v>
      </c>
      <c r="W222" s="30">
        <v>1049503747</v>
      </c>
      <c r="X222" s="30" t="s">
        <v>80</v>
      </c>
      <c r="Y222" s="30" t="s">
        <v>81</v>
      </c>
      <c r="Z222" s="31">
        <v>45117</v>
      </c>
      <c r="AA222" s="42">
        <f t="shared" si="28"/>
        <v>1.295890410958904</v>
      </c>
      <c r="AB222" s="42">
        <f t="shared" si="29"/>
        <v>15.766666666666667</v>
      </c>
      <c r="AC222" s="42" t="str">
        <f t="shared" si="30"/>
        <v/>
      </c>
      <c r="AD222" s="51"/>
      <c r="AE222" s="45">
        <v>13.6</v>
      </c>
      <c r="AF222" s="52"/>
      <c r="AG222" s="52"/>
      <c r="AH222" s="52"/>
      <c r="AI222" s="52">
        <v>9</v>
      </c>
      <c r="AJ222" s="52">
        <v>83</v>
      </c>
      <c r="AK222" s="61"/>
      <c r="AL222" s="52"/>
      <c r="AM222" s="51" t="s">
        <v>196</v>
      </c>
      <c r="AN222" s="60" t="str">
        <f t="shared" si="27"/>
        <v>SI</v>
      </c>
      <c r="AO222" s="30" t="s">
        <v>197</v>
      </c>
      <c r="AP222" s="30" t="s">
        <v>198</v>
      </c>
      <c r="AQ222" s="30">
        <v>3222329970</v>
      </c>
      <c r="AR222" s="30" t="s">
        <v>760</v>
      </c>
      <c r="AS222" s="72" t="s">
        <v>86</v>
      </c>
      <c r="AT222" s="73">
        <v>45400</v>
      </c>
      <c r="AU222" s="72"/>
      <c r="AV222" s="72"/>
      <c r="AW222" s="52"/>
      <c r="AX222" s="34"/>
      <c r="AY222" s="52"/>
      <c r="AZ222" s="34"/>
    </row>
    <row r="223" spans="1:52" ht="23.25" customHeight="1">
      <c r="A223" s="34">
        <v>213</v>
      </c>
      <c r="B223" s="31">
        <v>45590</v>
      </c>
      <c r="C223" s="30" t="s">
        <v>69</v>
      </c>
      <c r="D223" s="30" t="s">
        <v>70</v>
      </c>
      <c r="E223" s="30" t="s">
        <v>758</v>
      </c>
      <c r="F223" s="30" t="s">
        <v>758</v>
      </c>
      <c r="G223" s="32" t="s">
        <v>73</v>
      </c>
      <c r="H223" s="30"/>
      <c r="I223" s="30"/>
      <c r="J223" s="30"/>
      <c r="K223" s="30"/>
      <c r="L223" s="30"/>
      <c r="M223" s="30"/>
      <c r="N223" s="38">
        <v>98920109</v>
      </c>
      <c r="O223" s="38">
        <v>84824886</v>
      </c>
      <c r="P223" s="36" t="s">
        <v>761</v>
      </c>
      <c r="Q223" s="36" t="s">
        <v>762</v>
      </c>
      <c r="R223" s="40" t="s">
        <v>76</v>
      </c>
      <c r="S223" s="40" t="s">
        <v>76</v>
      </c>
      <c r="T223" s="40" t="s">
        <v>77</v>
      </c>
      <c r="U223" s="30" t="s">
        <v>90</v>
      </c>
      <c r="V223" s="40" t="s">
        <v>79</v>
      </c>
      <c r="W223" s="30">
        <v>1051748563</v>
      </c>
      <c r="X223" s="30" t="s">
        <v>80</v>
      </c>
      <c r="Y223" s="30" t="s">
        <v>81</v>
      </c>
      <c r="Z223" s="31">
        <v>44586</v>
      </c>
      <c r="AA223" s="42">
        <f t="shared" si="28"/>
        <v>2.7506849315068491</v>
      </c>
      <c r="AB223" s="42">
        <f t="shared" si="29"/>
        <v>33.466666666666669</v>
      </c>
      <c r="AC223" s="42" t="str">
        <f t="shared" si="30"/>
        <v/>
      </c>
      <c r="AD223" s="51"/>
      <c r="AE223" s="45">
        <v>15.4</v>
      </c>
      <c r="AF223" s="52"/>
      <c r="AG223" s="52"/>
      <c r="AH223" s="52"/>
      <c r="AI223" s="57">
        <v>12.2</v>
      </c>
      <c r="AJ223" s="57">
        <v>86</v>
      </c>
      <c r="AK223" s="61"/>
      <c r="AL223" s="52"/>
      <c r="AM223" s="51" t="s">
        <v>117</v>
      </c>
      <c r="AN223" s="60" t="str">
        <f t="shared" si="27"/>
        <v>NO</v>
      </c>
      <c r="AO223" s="33"/>
      <c r="AP223" s="30"/>
      <c r="AQ223" s="34">
        <v>3169619684</v>
      </c>
      <c r="AR223" s="34" t="s">
        <v>763</v>
      </c>
      <c r="AS223" s="71"/>
      <c r="AT223" s="71"/>
      <c r="AU223" s="71"/>
      <c r="AV223" s="71"/>
      <c r="AW223" s="55"/>
      <c r="AX223" s="34"/>
      <c r="AY223" s="55"/>
      <c r="AZ223" s="10"/>
    </row>
    <row r="224" spans="1:52" ht="23.25" customHeight="1">
      <c r="A224" s="30">
        <v>214</v>
      </c>
      <c r="B224" s="31">
        <v>45590</v>
      </c>
      <c r="C224" s="30" t="s">
        <v>69</v>
      </c>
      <c r="D224" s="30" t="s">
        <v>70</v>
      </c>
      <c r="E224" s="30" t="s">
        <v>758</v>
      </c>
      <c r="F224" s="30" t="s">
        <v>758</v>
      </c>
      <c r="G224" s="32" t="s">
        <v>73</v>
      </c>
      <c r="H224" s="30"/>
      <c r="I224" s="30"/>
      <c r="J224" s="30"/>
      <c r="K224" s="30"/>
      <c r="L224" s="30"/>
      <c r="M224" s="30"/>
      <c r="N224" s="38">
        <v>98920112</v>
      </c>
      <c r="O224" s="38">
        <v>84824664</v>
      </c>
      <c r="P224" s="36" t="s">
        <v>764</v>
      </c>
      <c r="Q224" s="36" t="s">
        <v>382</v>
      </c>
      <c r="R224" s="40" t="s">
        <v>462</v>
      </c>
      <c r="S224" s="40" t="s">
        <v>462</v>
      </c>
      <c r="T224" s="40" t="s">
        <v>77</v>
      </c>
      <c r="U224" s="30" t="s">
        <v>90</v>
      </c>
      <c r="V224" s="40" t="s">
        <v>79</v>
      </c>
      <c r="W224" s="30">
        <v>1049503263</v>
      </c>
      <c r="X224" s="30" t="s">
        <v>80</v>
      </c>
      <c r="Y224" s="30" t="s">
        <v>765</v>
      </c>
      <c r="Z224" s="31">
        <v>44450</v>
      </c>
      <c r="AA224" s="42">
        <f t="shared" si="28"/>
        <v>3.1232876712328768</v>
      </c>
      <c r="AB224" s="42">
        <f t="shared" si="29"/>
        <v>38</v>
      </c>
      <c r="AC224" s="42" t="str">
        <f t="shared" si="30"/>
        <v/>
      </c>
      <c r="AD224" s="51"/>
      <c r="AE224" s="45">
        <v>14.6</v>
      </c>
      <c r="AF224" s="52"/>
      <c r="AG224" s="52"/>
      <c r="AH224" s="52"/>
      <c r="AI224" s="57">
        <v>11.9</v>
      </c>
      <c r="AJ224" s="57">
        <v>88.5</v>
      </c>
      <c r="AK224" s="61"/>
      <c r="AL224" s="52"/>
      <c r="AM224" s="51" t="s">
        <v>117</v>
      </c>
      <c r="AN224" s="60" t="str">
        <f t="shared" si="27"/>
        <v>NO</v>
      </c>
      <c r="AO224" s="33"/>
      <c r="AP224" s="30"/>
      <c r="AQ224" s="30">
        <v>3178212121</v>
      </c>
      <c r="AR224" s="30" t="s">
        <v>766</v>
      </c>
      <c r="AS224" s="71"/>
      <c r="AT224" s="71"/>
      <c r="AU224" s="71"/>
      <c r="AV224" s="71"/>
      <c r="AW224" s="55"/>
      <c r="AX224" s="34"/>
      <c r="AY224" s="55"/>
      <c r="AZ224" s="10"/>
    </row>
    <row r="225" spans="1:52" ht="23.25" customHeight="1">
      <c r="A225" s="34">
        <v>215</v>
      </c>
      <c r="B225" s="31">
        <v>45590</v>
      </c>
      <c r="C225" s="30" t="s">
        <v>69</v>
      </c>
      <c r="D225" s="30" t="s">
        <v>70</v>
      </c>
      <c r="E225" s="30" t="s">
        <v>758</v>
      </c>
      <c r="F225" s="30" t="s">
        <v>758</v>
      </c>
      <c r="G225" s="32" t="s">
        <v>73</v>
      </c>
      <c r="H225" s="30"/>
      <c r="I225" s="30"/>
      <c r="J225" s="30"/>
      <c r="K225" s="30"/>
      <c r="L225" s="30"/>
      <c r="M225" s="30"/>
      <c r="N225" s="38">
        <v>98920116</v>
      </c>
      <c r="O225" s="38">
        <v>84824666</v>
      </c>
      <c r="P225" s="36" t="s">
        <v>566</v>
      </c>
      <c r="Q225" s="36" t="s">
        <v>767</v>
      </c>
      <c r="R225" s="40" t="s">
        <v>243</v>
      </c>
      <c r="S225" s="40" t="s">
        <v>76</v>
      </c>
      <c r="T225" s="40" t="s">
        <v>77</v>
      </c>
      <c r="U225" s="30" t="s">
        <v>78</v>
      </c>
      <c r="V225" s="40" t="s">
        <v>79</v>
      </c>
      <c r="W225" s="30">
        <v>1049502668</v>
      </c>
      <c r="X225" s="30" t="s">
        <v>80</v>
      </c>
      <c r="Y225" s="30" t="s">
        <v>81</v>
      </c>
      <c r="Z225" s="31">
        <v>43788</v>
      </c>
      <c r="AA225" s="42">
        <f t="shared" si="28"/>
        <v>4.9369863013698634</v>
      </c>
      <c r="AB225" s="42">
        <f t="shared" si="29"/>
        <v>60.06666666666667</v>
      </c>
      <c r="AC225" s="42" t="str">
        <f t="shared" si="30"/>
        <v>Niño o niña mayor a 59 meses</v>
      </c>
      <c r="AD225" s="51"/>
      <c r="AE225" s="45">
        <v>15.2</v>
      </c>
      <c r="AF225" s="52"/>
      <c r="AG225" s="52"/>
      <c r="AH225" s="52"/>
      <c r="AI225" s="52">
        <v>16.399999999999999</v>
      </c>
      <c r="AJ225" s="52">
        <v>105</v>
      </c>
      <c r="AK225" s="61"/>
      <c r="AL225" s="52"/>
      <c r="AM225" s="51" t="s">
        <v>117</v>
      </c>
      <c r="AN225" s="60" t="str">
        <f t="shared" si="27"/>
        <v>NO</v>
      </c>
      <c r="AO225" s="33"/>
      <c r="AP225" s="30"/>
      <c r="AQ225" s="30">
        <v>3233147510</v>
      </c>
      <c r="AR225" s="30" t="s">
        <v>768</v>
      </c>
      <c r="AS225" s="71"/>
      <c r="AT225" s="71"/>
      <c r="AU225" s="71"/>
      <c r="AV225" s="71"/>
      <c r="AW225" s="55"/>
      <c r="AX225" s="34"/>
      <c r="AY225" s="55"/>
      <c r="AZ225" s="10"/>
    </row>
    <row r="226" spans="1:52" ht="23.25" customHeight="1">
      <c r="A226" s="30">
        <v>216</v>
      </c>
      <c r="B226" s="31">
        <v>45590</v>
      </c>
      <c r="C226" s="30" t="s">
        <v>69</v>
      </c>
      <c r="D226" s="30" t="s">
        <v>70</v>
      </c>
      <c r="E226" s="30" t="s">
        <v>758</v>
      </c>
      <c r="F226" s="30" t="s">
        <v>758</v>
      </c>
      <c r="G226" s="32" t="s">
        <v>73</v>
      </c>
      <c r="H226" s="30"/>
      <c r="I226" s="30"/>
      <c r="J226" s="30"/>
      <c r="K226" s="30"/>
      <c r="L226" s="30"/>
      <c r="M226" s="30"/>
      <c r="N226" s="38">
        <v>98920122</v>
      </c>
      <c r="O226" s="38">
        <v>84824672</v>
      </c>
      <c r="P226" s="36" t="s">
        <v>645</v>
      </c>
      <c r="Q226" s="36"/>
      <c r="R226" s="40" t="s">
        <v>133</v>
      </c>
      <c r="S226" s="40" t="s">
        <v>76</v>
      </c>
      <c r="T226" s="40" t="s">
        <v>77</v>
      </c>
      <c r="U226" s="30" t="s">
        <v>78</v>
      </c>
      <c r="V226" s="40" t="s">
        <v>79</v>
      </c>
      <c r="W226" s="30">
        <v>1049503618</v>
      </c>
      <c r="X226" s="30" t="s">
        <v>80</v>
      </c>
      <c r="Y226" s="30" t="s">
        <v>81</v>
      </c>
      <c r="Z226" s="31">
        <v>44722</v>
      </c>
      <c r="AA226" s="42">
        <f t="shared" si="28"/>
        <v>2.3780821917808219</v>
      </c>
      <c r="AB226" s="42">
        <f t="shared" si="29"/>
        <v>28.933333333333334</v>
      </c>
      <c r="AC226" s="42" t="str">
        <f t="shared" si="30"/>
        <v/>
      </c>
      <c r="AD226" s="51"/>
      <c r="AE226" s="45">
        <v>13.8</v>
      </c>
      <c r="AF226" s="52"/>
      <c r="AG226" s="52"/>
      <c r="AH226" s="52"/>
      <c r="AI226" s="52">
        <v>11</v>
      </c>
      <c r="AJ226" s="52">
        <v>85</v>
      </c>
      <c r="AK226" s="61"/>
      <c r="AL226" s="52"/>
      <c r="AM226" s="51" t="s">
        <v>117</v>
      </c>
      <c r="AN226" s="60" t="str">
        <f t="shared" si="27"/>
        <v>NO</v>
      </c>
      <c r="AO226" s="33"/>
      <c r="AP226" s="30" t="s">
        <v>92</v>
      </c>
      <c r="AQ226" s="30">
        <v>3148941938</v>
      </c>
      <c r="AR226" s="30" t="s">
        <v>769</v>
      </c>
      <c r="AS226" s="71"/>
      <c r="AT226" s="71"/>
      <c r="AU226" s="71"/>
      <c r="AV226" s="71"/>
      <c r="AW226" s="55"/>
      <c r="AX226" s="34"/>
      <c r="AY226" s="55"/>
      <c r="AZ226" s="10"/>
    </row>
    <row r="227" spans="1:52" ht="23.25" customHeight="1">
      <c r="A227" s="34">
        <v>217</v>
      </c>
      <c r="B227" s="31">
        <v>45590</v>
      </c>
      <c r="C227" s="30" t="s">
        <v>69</v>
      </c>
      <c r="D227" s="30" t="s">
        <v>70</v>
      </c>
      <c r="E227" s="30" t="s">
        <v>758</v>
      </c>
      <c r="F227" s="30" t="s">
        <v>758</v>
      </c>
      <c r="G227" s="32" t="s">
        <v>73</v>
      </c>
      <c r="H227" s="30"/>
      <c r="I227" s="30"/>
      <c r="J227" s="30"/>
      <c r="K227" s="30"/>
      <c r="L227" s="30"/>
      <c r="M227" s="30"/>
      <c r="N227" s="38">
        <v>98920125</v>
      </c>
      <c r="O227" s="38">
        <v>84824684</v>
      </c>
      <c r="P227" s="36" t="s">
        <v>770</v>
      </c>
      <c r="Q227" s="36" t="s">
        <v>106</v>
      </c>
      <c r="R227" s="40" t="s">
        <v>429</v>
      </c>
      <c r="S227" s="40" t="s">
        <v>372</v>
      </c>
      <c r="T227" s="40" t="s">
        <v>77</v>
      </c>
      <c r="U227" s="30" t="s">
        <v>90</v>
      </c>
      <c r="V227" s="40" t="s">
        <v>79</v>
      </c>
      <c r="W227" s="30">
        <v>1049502724</v>
      </c>
      <c r="X227" s="30" t="s">
        <v>80</v>
      </c>
      <c r="Y227" s="30" t="s">
        <v>81</v>
      </c>
      <c r="Z227" s="31">
        <v>43964</v>
      </c>
      <c r="AA227" s="42">
        <f t="shared" si="28"/>
        <v>4.4547945205479449</v>
      </c>
      <c r="AB227" s="42">
        <f t="shared" si="29"/>
        <v>54.2</v>
      </c>
      <c r="AC227" s="42" t="str">
        <f t="shared" si="30"/>
        <v/>
      </c>
      <c r="AD227" s="51"/>
      <c r="AE227" s="45">
        <v>16.3</v>
      </c>
      <c r="AF227" s="52"/>
      <c r="AG227" s="52"/>
      <c r="AH227" s="52"/>
      <c r="AI227" s="52">
        <v>17.7</v>
      </c>
      <c r="AJ227" s="52">
        <v>104</v>
      </c>
      <c r="AK227" s="61"/>
      <c r="AL227" s="52"/>
      <c r="AM227" s="51" t="s">
        <v>117</v>
      </c>
      <c r="AN227" s="60" t="str">
        <f t="shared" si="27"/>
        <v>NO</v>
      </c>
      <c r="AO227" s="33"/>
      <c r="AP227" s="30" t="s">
        <v>92</v>
      </c>
      <c r="AQ227" s="30">
        <v>3225911388</v>
      </c>
      <c r="AR227" s="30" t="s">
        <v>771</v>
      </c>
      <c r="AS227" s="71"/>
      <c r="AT227" s="71"/>
      <c r="AU227" s="71"/>
      <c r="AV227" s="71"/>
      <c r="AW227" s="55"/>
      <c r="AX227" s="34"/>
      <c r="AY227" s="55"/>
      <c r="AZ227" s="10"/>
    </row>
    <row r="228" spans="1:52" ht="23.25" customHeight="1">
      <c r="A228" s="34">
        <v>218</v>
      </c>
      <c r="B228" s="31">
        <v>45590</v>
      </c>
      <c r="C228" s="30" t="s">
        <v>69</v>
      </c>
      <c r="D228" s="30" t="s">
        <v>70</v>
      </c>
      <c r="E228" s="30" t="s">
        <v>758</v>
      </c>
      <c r="F228" s="30" t="s">
        <v>758</v>
      </c>
      <c r="G228" s="32" t="s">
        <v>73</v>
      </c>
      <c r="H228" s="30"/>
      <c r="I228" s="30"/>
      <c r="J228" s="30"/>
      <c r="K228" s="30"/>
      <c r="L228" s="30"/>
      <c r="M228" s="30"/>
      <c r="N228" s="38">
        <v>98920136</v>
      </c>
      <c r="O228" s="38">
        <v>84824689</v>
      </c>
      <c r="P228" s="36" t="s">
        <v>340</v>
      </c>
      <c r="Q228" s="36"/>
      <c r="R228" s="40" t="s">
        <v>76</v>
      </c>
      <c r="S228" s="40" t="s">
        <v>429</v>
      </c>
      <c r="T228" s="40" t="s">
        <v>77</v>
      </c>
      <c r="U228" s="30" t="s">
        <v>78</v>
      </c>
      <c r="V228" s="40" t="s">
        <v>79</v>
      </c>
      <c r="W228" s="30">
        <v>1051748765</v>
      </c>
      <c r="X228" s="30" t="s">
        <v>80</v>
      </c>
      <c r="Y228" s="30" t="s">
        <v>81</v>
      </c>
      <c r="Z228" s="31">
        <v>44984</v>
      </c>
      <c r="AA228" s="42">
        <f t="shared" si="28"/>
        <v>1.6602739726027398</v>
      </c>
      <c r="AB228" s="42">
        <f t="shared" si="29"/>
        <v>20.2</v>
      </c>
      <c r="AC228" s="42" t="str">
        <f t="shared" si="30"/>
        <v/>
      </c>
      <c r="AD228" s="51"/>
      <c r="AE228" s="45">
        <v>16</v>
      </c>
      <c r="AF228" s="52"/>
      <c r="AG228" s="52"/>
      <c r="AH228" s="52"/>
      <c r="AI228" s="52">
        <v>11.5</v>
      </c>
      <c r="AJ228" s="52">
        <v>84</v>
      </c>
      <c r="AK228" s="61"/>
      <c r="AL228" s="52"/>
      <c r="AM228" s="51" t="s">
        <v>117</v>
      </c>
      <c r="AN228" s="60" t="str">
        <f t="shared" si="27"/>
        <v>NO</v>
      </c>
      <c r="AO228" s="33"/>
      <c r="AP228" s="30" t="s">
        <v>92</v>
      </c>
      <c r="AQ228" s="30">
        <v>3225911388</v>
      </c>
      <c r="AR228" s="30" t="s">
        <v>771</v>
      </c>
      <c r="AS228" s="71"/>
      <c r="AT228" s="71"/>
      <c r="AU228" s="71"/>
      <c r="AV228" s="71"/>
      <c r="AW228" s="55"/>
      <c r="AX228" s="34"/>
      <c r="AY228" s="55"/>
      <c r="AZ228" s="10"/>
    </row>
    <row r="229" spans="1:52" ht="23.25" customHeight="1">
      <c r="A229" s="30">
        <v>219</v>
      </c>
      <c r="B229" s="31">
        <v>45590</v>
      </c>
      <c r="C229" s="30" t="s">
        <v>69</v>
      </c>
      <c r="D229" s="30" t="s">
        <v>70</v>
      </c>
      <c r="E229" s="30" t="s">
        <v>758</v>
      </c>
      <c r="F229" s="30" t="s">
        <v>758</v>
      </c>
      <c r="G229" s="32" t="s">
        <v>73</v>
      </c>
      <c r="H229" s="30"/>
      <c r="I229" s="30"/>
      <c r="J229" s="30"/>
      <c r="K229" s="30"/>
      <c r="L229" s="30"/>
      <c r="M229" s="30"/>
      <c r="N229" s="38">
        <v>98920139</v>
      </c>
      <c r="O229" s="38">
        <v>84824692</v>
      </c>
      <c r="P229" s="36" t="s">
        <v>772</v>
      </c>
      <c r="Q229" s="36" t="s">
        <v>106</v>
      </c>
      <c r="R229" s="40" t="s">
        <v>243</v>
      </c>
      <c r="S229" s="40" t="s">
        <v>76</v>
      </c>
      <c r="T229" s="40" t="s">
        <v>77</v>
      </c>
      <c r="U229" s="30" t="s">
        <v>90</v>
      </c>
      <c r="V229" s="40" t="s">
        <v>79</v>
      </c>
      <c r="W229" s="30">
        <v>1051749109</v>
      </c>
      <c r="X229" s="30" t="s">
        <v>80</v>
      </c>
      <c r="Y229" s="30" t="s">
        <v>81</v>
      </c>
      <c r="Z229" s="31">
        <v>45427</v>
      </c>
      <c r="AA229" s="42">
        <f t="shared" si="28"/>
        <v>0.44657534246575342</v>
      </c>
      <c r="AB229" s="42">
        <f t="shared" si="29"/>
        <v>5.4333333333333336</v>
      </c>
      <c r="AC229" s="42" t="str">
        <f t="shared" si="30"/>
        <v/>
      </c>
      <c r="AD229" s="51"/>
      <c r="AE229" s="45"/>
      <c r="AF229" s="52"/>
      <c r="AG229" s="52"/>
      <c r="AH229" s="52"/>
      <c r="AI229" s="52">
        <v>6.5</v>
      </c>
      <c r="AJ229" s="52">
        <v>60.5</v>
      </c>
      <c r="AK229" s="61"/>
      <c r="AL229" s="52"/>
      <c r="AM229" s="51" t="s">
        <v>117</v>
      </c>
      <c r="AN229" s="60" t="str">
        <f t="shared" si="27"/>
        <v>NO</v>
      </c>
      <c r="AO229" s="33"/>
      <c r="AP229" s="30" t="s">
        <v>92</v>
      </c>
      <c r="AQ229" s="30">
        <v>3233147510</v>
      </c>
      <c r="AR229" s="30" t="s">
        <v>768</v>
      </c>
      <c r="AS229" s="71"/>
      <c r="AT229" s="71"/>
      <c r="AU229" s="71"/>
      <c r="AV229" s="71"/>
      <c r="AW229" s="55"/>
      <c r="AX229" s="34"/>
      <c r="AY229" s="55"/>
      <c r="AZ229" s="10"/>
    </row>
    <row r="230" spans="1:52" ht="23.25" customHeight="1">
      <c r="A230" s="34">
        <v>220</v>
      </c>
      <c r="B230" s="31">
        <v>45590</v>
      </c>
      <c r="C230" s="30" t="s">
        <v>69</v>
      </c>
      <c r="D230" s="30" t="s">
        <v>70</v>
      </c>
      <c r="E230" s="30" t="s">
        <v>758</v>
      </c>
      <c r="F230" s="30" t="s">
        <v>758</v>
      </c>
      <c r="G230" s="32" t="s">
        <v>73</v>
      </c>
      <c r="H230" s="30"/>
      <c r="I230" s="30"/>
      <c r="J230" s="30"/>
      <c r="K230" s="30"/>
      <c r="L230" s="30"/>
      <c r="M230" s="30"/>
      <c r="N230" s="38">
        <v>98920142</v>
      </c>
      <c r="O230" s="38">
        <v>84824698</v>
      </c>
      <c r="P230" s="36" t="s">
        <v>773</v>
      </c>
      <c r="Q230" s="36"/>
      <c r="R230" s="40" t="s">
        <v>294</v>
      </c>
      <c r="S230" s="40" t="s">
        <v>133</v>
      </c>
      <c r="T230" s="40" t="s">
        <v>77</v>
      </c>
      <c r="U230" s="30" t="s">
        <v>90</v>
      </c>
      <c r="V230" s="40" t="s">
        <v>79</v>
      </c>
      <c r="W230" s="30">
        <v>1051748764</v>
      </c>
      <c r="X230" s="30" t="s">
        <v>80</v>
      </c>
      <c r="Y230" s="30" t="s">
        <v>81</v>
      </c>
      <c r="Z230" s="31">
        <v>44971</v>
      </c>
      <c r="AA230" s="42">
        <f t="shared" si="28"/>
        <v>1.6958904109589041</v>
      </c>
      <c r="AB230" s="42">
        <f t="shared" si="29"/>
        <v>20.633333333333333</v>
      </c>
      <c r="AC230" s="42" t="str">
        <f t="shared" si="30"/>
        <v/>
      </c>
      <c r="AD230" s="51"/>
      <c r="AE230" s="45">
        <v>16</v>
      </c>
      <c r="AF230" s="52"/>
      <c r="AG230" s="52"/>
      <c r="AH230" s="52"/>
      <c r="AI230" s="52">
        <v>11.6</v>
      </c>
      <c r="AJ230" s="52">
        <v>68.5</v>
      </c>
      <c r="AK230" s="61"/>
      <c r="AL230" s="52"/>
      <c r="AM230" s="51" t="s">
        <v>109</v>
      </c>
      <c r="AN230" s="60" t="str">
        <f t="shared" si="27"/>
        <v>NO</v>
      </c>
      <c r="AO230" s="33"/>
      <c r="AP230" s="30" t="s">
        <v>92</v>
      </c>
      <c r="AQ230" s="30">
        <v>3145052251</v>
      </c>
      <c r="AR230" s="30" t="s">
        <v>774</v>
      </c>
      <c r="AS230" s="71"/>
      <c r="AT230" s="71"/>
      <c r="AU230" s="71"/>
      <c r="AV230" s="71"/>
      <c r="AW230" s="55"/>
      <c r="AX230" s="34"/>
      <c r="AY230" s="55"/>
      <c r="AZ230" s="10"/>
    </row>
    <row r="231" spans="1:52" ht="23.25" customHeight="1">
      <c r="A231" s="30">
        <v>221</v>
      </c>
      <c r="B231" s="31">
        <v>45590</v>
      </c>
      <c r="C231" s="30" t="s">
        <v>69</v>
      </c>
      <c r="D231" s="30" t="s">
        <v>70</v>
      </c>
      <c r="E231" s="30" t="s">
        <v>758</v>
      </c>
      <c r="F231" s="30" t="s">
        <v>758</v>
      </c>
      <c r="G231" s="32" t="s">
        <v>73</v>
      </c>
      <c r="H231" s="30"/>
      <c r="I231" s="30"/>
      <c r="J231" s="30"/>
      <c r="K231" s="30"/>
      <c r="L231" s="30"/>
      <c r="M231" s="30"/>
      <c r="N231" s="38">
        <v>98920146</v>
      </c>
      <c r="O231" s="38">
        <v>86824612</v>
      </c>
      <c r="P231" s="36" t="s">
        <v>775</v>
      </c>
      <c r="Q231" s="36" t="s">
        <v>150</v>
      </c>
      <c r="R231" s="40" t="s">
        <v>76</v>
      </c>
      <c r="S231" s="40" t="s">
        <v>776</v>
      </c>
      <c r="T231" s="40" t="s">
        <v>77</v>
      </c>
      <c r="U231" s="30" t="s">
        <v>78</v>
      </c>
      <c r="V231" s="40" t="s">
        <v>79</v>
      </c>
      <c r="W231" s="30">
        <v>1049503518</v>
      </c>
      <c r="X231" s="30" t="s">
        <v>80</v>
      </c>
      <c r="Y231" s="30" t="s">
        <v>81</v>
      </c>
      <c r="Z231" s="31">
        <v>44619</v>
      </c>
      <c r="AA231" s="42">
        <f t="shared" si="28"/>
        <v>2.6602739726027398</v>
      </c>
      <c r="AB231" s="42">
        <f t="shared" si="29"/>
        <v>32.366666666666667</v>
      </c>
      <c r="AC231" s="42" t="str">
        <f t="shared" si="30"/>
        <v/>
      </c>
      <c r="AD231" s="51"/>
      <c r="AE231" s="45">
        <v>14.7</v>
      </c>
      <c r="AF231" s="52"/>
      <c r="AG231" s="52"/>
      <c r="AH231" s="52"/>
      <c r="AI231" s="52">
        <v>13.9</v>
      </c>
      <c r="AJ231" s="52">
        <v>89.2</v>
      </c>
      <c r="AK231" s="61"/>
      <c r="AL231" s="52"/>
      <c r="AM231" s="51" t="s">
        <v>152</v>
      </c>
      <c r="AN231" s="60" t="str">
        <f t="shared" si="27"/>
        <v>NO</v>
      </c>
      <c r="AO231" s="33"/>
      <c r="AP231" s="30" t="s">
        <v>92</v>
      </c>
      <c r="AQ231" s="30">
        <v>3116948524</v>
      </c>
      <c r="AR231" s="30" t="s">
        <v>777</v>
      </c>
      <c r="AS231" s="71"/>
      <c r="AT231" s="71"/>
      <c r="AU231" s="71"/>
      <c r="AV231" s="71"/>
      <c r="AW231" s="55"/>
      <c r="AX231" s="34"/>
      <c r="AY231" s="55"/>
      <c r="AZ231" s="10"/>
    </row>
    <row r="232" spans="1:52" ht="23.25" customHeight="1">
      <c r="A232" s="34">
        <v>222</v>
      </c>
      <c r="B232" s="31">
        <v>45590</v>
      </c>
      <c r="C232" s="30" t="s">
        <v>69</v>
      </c>
      <c r="D232" s="30" t="s">
        <v>70</v>
      </c>
      <c r="E232" s="30" t="s">
        <v>778</v>
      </c>
      <c r="F232" s="30" t="s">
        <v>758</v>
      </c>
      <c r="G232" s="32" t="s">
        <v>73</v>
      </c>
      <c r="H232" s="30"/>
      <c r="I232" s="30"/>
      <c r="J232" s="30"/>
      <c r="K232" s="30"/>
      <c r="L232" s="30"/>
      <c r="M232" s="30"/>
      <c r="N232" s="38">
        <v>98920148</v>
      </c>
      <c r="O232" s="38">
        <v>86824613</v>
      </c>
      <c r="P232" s="36" t="s">
        <v>779</v>
      </c>
      <c r="Q232" s="36"/>
      <c r="R232" s="40" t="s">
        <v>76</v>
      </c>
      <c r="S232" s="40" t="s">
        <v>76</v>
      </c>
      <c r="T232" s="40" t="s">
        <v>77</v>
      </c>
      <c r="U232" s="30" t="s">
        <v>90</v>
      </c>
      <c r="V232" s="40" t="s">
        <v>79</v>
      </c>
      <c r="W232" s="30">
        <v>1051748925</v>
      </c>
      <c r="X232" s="30" t="s">
        <v>80</v>
      </c>
      <c r="Y232" s="30" t="s">
        <v>81</v>
      </c>
      <c r="Z232" s="31">
        <v>45207</v>
      </c>
      <c r="AA232" s="42">
        <f t="shared" si="28"/>
        <v>1.0493150684931507</v>
      </c>
      <c r="AB232" s="42">
        <f t="shared" si="29"/>
        <v>12.766666666666667</v>
      </c>
      <c r="AC232" s="42" t="str">
        <f t="shared" si="30"/>
        <v/>
      </c>
      <c r="AD232" s="51"/>
      <c r="AE232" s="45">
        <v>15.5</v>
      </c>
      <c r="AF232" s="52"/>
      <c r="AG232" s="52"/>
      <c r="AH232" s="52"/>
      <c r="AI232" s="52">
        <v>8.6999999999999993</v>
      </c>
      <c r="AJ232" s="52">
        <v>70</v>
      </c>
      <c r="AK232" s="61"/>
      <c r="AL232" s="52"/>
      <c r="AM232" s="51" t="s">
        <v>117</v>
      </c>
      <c r="AN232" s="60" t="str">
        <f t="shared" si="27"/>
        <v>NO</v>
      </c>
      <c r="AO232" s="33"/>
      <c r="AP232" s="30" t="s">
        <v>92</v>
      </c>
      <c r="AQ232" s="30">
        <v>3146804641</v>
      </c>
      <c r="AR232" s="30" t="s">
        <v>780</v>
      </c>
      <c r="AS232" s="71"/>
      <c r="AT232" s="71"/>
      <c r="AU232" s="71"/>
      <c r="AV232" s="71"/>
      <c r="AW232" s="55"/>
      <c r="AX232" s="34"/>
      <c r="AY232" s="55"/>
      <c r="AZ232" s="10"/>
    </row>
    <row r="233" spans="1:52" ht="23.25" customHeight="1">
      <c r="A233" s="34">
        <v>223</v>
      </c>
      <c r="B233" s="31">
        <v>45590</v>
      </c>
      <c r="C233" s="30" t="s">
        <v>69</v>
      </c>
      <c r="D233" s="30" t="s">
        <v>70</v>
      </c>
      <c r="E233" s="30" t="s">
        <v>778</v>
      </c>
      <c r="F233" s="30" t="s">
        <v>758</v>
      </c>
      <c r="G233" s="32" t="s">
        <v>73</v>
      </c>
      <c r="H233" s="30"/>
      <c r="I233" s="30"/>
      <c r="J233" s="30"/>
      <c r="K233" s="30"/>
      <c r="L233" s="30"/>
      <c r="M233" s="30"/>
      <c r="N233" s="38">
        <v>98920153</v>
      </c>
      <c r="O233" s="38">
        <v>86824614</v>
      </c>
      <c r="P233" s="36" t="s">
        <v>781</v>
      </c>
      <c r="Q233" s="36"/>
      <c r="R233" s="40" t="s">
        <v>76</v>
      </c>
      <c r="S233" s="40" t="s">
        <v>782</v>
      </c>
      <c r="T233" s="40" t="s">
        <v>77</v>
      </c>
      <c r="U233" s="30" t="s">
        <v>78</v>
      </c>
      <c r="V233" s="40" t="s">
        <v>79</v>
      </c>
      <c r="W233" s="30">
        <v>1051748609</v>
      </c>
      <c r="X233" s="30" t="s">
        <v>80</v>
      </c>
      <c r="Y233" s="30" t="s">
        <v>81</v>
      </c>
      <c r="Z233" s="31">
        <v>44797</v>
      </c>
      <c r="AA233" s="42">
        <f t="shared" si="28"/>
        <v>2.1726027397260275</v>
      </c>
      <c r="AB233" s="42">
        <f t="shared" si="29"/>
        <v>26.433333333333334</v>
      </c>
      <c r="AC233" s="42" t="str">
        <f t="shared" si="30"/>
        <v/>
      </c>
      <c r="AD233" s="51"/>
      <c r="AE233" s="45">
        <v>15.4</v>
      </c>
      <c r="AF233" s="52"/>
      <c r="AG233" s="52"/>
      <c r="AH233" s="52"/>
      <c r="AI233" s="52">
        <v>13.9</v>
      </c>
      <c r="AJ233" s="52">
        <v>89.2</v>
      </c>
      <c r="AK233" s="61"/>
      <c r="AL233" s="52"/>
      <c r="AM233" s="51" t="s">
        <v>117</v>
      </c>
      <c r="AN233" s="60" t="str">
        <f t="shared" si="27"/>
        <v>NO</v>
      </c>
      <c r="AO233" s="33"/>
      <c r="AP233" s="30" t="s">
        <v>92</v>
      </c>
      <c r="AQ233" s="30">
        <v>3217405400</v>
      </c>
      <c r="AR233" s="30" t="s">
        <v>783</v>
      </c>
      <c r="AS233" s="71"/>
      <c r="AT233" s="71"/>
      <c r="AU233" s="71"/>
      <c r="AV233" s="71"/>
      <c r="AW233" s="55"/>
      <c r="AX233" s="34"/>
      <c r="AY233" s="55"/>
      <c r="AZ233" s="10"/>
    </row>
    <row r="234" spans="1:52" ht="23.25" customHeight="1">
      <c r="A234" s="30">
        <v>224</v>
      </c>
      <c r="B234" s="31">
        <v>45590</v>
      </c>
      <c r="C234" s="30" t="s">
        <v>69</v>
      </c>
      <c r="D234" s="30" t="s">
        <v>70</v>
      </c>
      <c r="E234" s="30" t="s">
        <v>778</v>
      </c>
      <c r="F234" s="30" t="s">
        <v>758</v>
      </c>
      <c r="G234" s="32" t="s">
        <v>73</v>
      </c>
      <c r="H234" s="30"/>
      <c r="I234" s="30"/>
      <c r="J234" s="30"/>
      <c r="K234" s="30"/>
      <c r="L234" s="30"/>
      <c r="M234" s="30"/>
      <c r="N234" s="38">
        <v>98920156</v>
      </c>
      <c r="O234" s="38">
        <v>86824622</v>
      </c>
      <c r="P234" s="36" t="s">
        <v>784</v>
      </c>
      <c r="Q234" s="36" t="s">
        <v>785</v>
      </c>
      <c r="R234" s="40" t="s">
        <v>76</v>
      </c>
      <c r="S234" s="40" t="s">
        <v>76</v>
      </c>
      <c r="T234" s="40" t="s">
        <v>77</v>
      </c>
      <c r="U234" s="30" t="s">
        <v>78</v>
      </c>
      <c r="V234" s="40" t="s">
        <v>79</v>
      </c>
      <c r="W234" s="30">
        <v>1049503251</v>
      </c>
      <c r="X234" s="30" t="s">
        <v>80</v>
      </c>
      <c r="Y234" s="30" t="s">
        <v>167</v>
      </c>
      <c r="Z234" s="31">
        <v>44461</v>
      </c>
      <c r="AA234" s="42">
        <f t="shared" si="28"/>
        <v>3.0931506849315067</v>
      </c>
      <c r="AB234" s="42">
        <f t="shared" si="29"/>
        <v>37.633333333333333</v>
      </c>
      <c r="AC234" s="42" t="str">
        <f t="shared" si="30"/>
        <v/>
      </c>
      <c r="AD234" s="51"/>
      <c r="AE234" s="45">
        <v>15</v>
      </c>
      <c r="AF234" s="52"/>
      <c r="AG234" s="52"/>
      <c r="AH234" s="52"/>
      <c r="AI234" s="52">
        <v>13</v>
      </c>
      <c r="AJ234" s="52">
        <v>89</v>
      </c>
      <c r="AK234" s="61"/>
      <c r="AL234" s="52"/>
      <c r="AM234" s="51" t="s">
        <v>117</v>
      </c>
      <c r="AN234" s="60" t="str">
        <f t="shared" si="27"/>
        <v>NO</v>
      </c>
      <c r="AO234" s="33"/>
      <c r="AP234" s="30" t="s">
        <v>92</v>
      </c>
      <c r="AQ234" s="30">
        <v>3135939364</v>
      </c>
      <c r="AR234" s="30" t="s">
        <v>786</v>
      </c>
      <c r="AS234" s="71"/>
      <c r="AT234" s="71"/>
      <c r="AU234" s="71"/>
      <c r="AV234" s="71"/>
      <c r="AW234" s="55"/>
      <c r="AX234" s="34"/>
      <c r="AY234" s="55"/>
      <c r="AZ234" s="10"/>
    </row>
    <row r="235" spans="1:52" ht="23.25" customHeight="1">
      <c r="A235" s="34">
        <v>225</v>
      </c>
      <c r="B235" s="31">
        <v>45590</v>
      </c>
      <c r="C235" s="30" t="s">
        <v>69</v>
      </c>
      <c r="D235" s="30" t="s">
        <v>70</v>
      </c>
      <c r="E235" s="30" t="s">
        <v>778</v>
      </c>
      <c r="F235" s="30" t="s">
        <v>758</v>
      </c>
      <c r="G235" s="32" t="s">
        <v>73</v>
      </c>
      <c r="H235" s="30"/>
      <c r="I235" s="30"/>
      <c r="J235" s="30"/>
      <c r="K235" s="30"/>
      <c r="L235" s="30"/>
      <c r="M235" s="30"/>
      <c r="N235" s="38">
        <v>98920158</v>
      </c>
      <c r="O235" s="38">
        <v>86824629</v>
      </c>
      <c r="P235" s="36" t="s">
        <v>787</v>
      </c>
      <c r="Q235" s="36" t="s">
        <v>150</v>
      </c>
      <c r="R235" s="40" t="s">
        <v>76</v>
      </c>
      <c r="S235" s="40" t="s">
        <v>76</v>
      </c>
      <c r="T235" s="40" t="s">
        <v>77</v>
      </c>
      <c r="U235" s="30" t="s">
        <v>78</v>
      </c>
      <c r="V235" s="40" t="s">
        <v>79</v>
      </c>
      <c r="W235" s="30">
        <v>1049503033</v>
      </c>
      <c r="X235" s="30" t="s">
        <v>80</v>
      </c>
      <c r="Y235" s="30" t="s">
        <v>81</v>
      </c>
      <c r="Z235" s="31">
        <v>44257</v>
      </c>
      <c r="AA235" s="42">
        <f t="shared" si="28"/>
        <v>3.6520547945205482</v>
      </c>
      <c r="AB235" s="42">
        <f t="shared" si="29"/>
        <v>44.43333333333333</v>
      </c>
      <c r="AC235" s="42" t="str">
        <f t="shared" si="30"/>
        <v/>
      </c>
      <c r="AD235" s="51"/>
      <c r="AE235" s="45">
        <v>15.4</v>
      </c>
      <c r="AF235" s="52"/>
      <c r="AG235" s="52"/>
      <c r="AH235" s="52"/>
      <c r="AI235" s="52">
        <v>12.7</v>
      </c>
      <c r="AJ235" s="52">
        <v>94</v>
      </c>
      <c r="AK235" s="61"/>
      <c r="AL235" s="52"/>
      <c r="AM235" s="60" t="s">
        <v>83</v>
      </c>
      <c r="AN235" s="60" t="str">
        <f t="shared" si="27"/>
        <v>SI</v>
      </c>
      <c r="AO235" s="30" t="s">
        <v>91</v>
      </c>
      <c r="AP235" s="30" t="s">
        <v>92</v>
      </c>
      <c r="AQ235" s="30">
        <v>3114231971</v>
      </c>
      <c r="AR235" s="30" t="s">
        <v>788</v>
      </c>
      <c r="AS235" s="72" t="s">
        <v>86</v>
      </c>
      <c r="AT235" s="73">
        <v>45595</v>
      </c>
      <c r="AU235" s="72"/>
      <c r="AV235" s="71"/>
      <c r="AW235" s="55"/>
      <c r="AX235" s="34"/>
      <c r="AY235" s="55"/>
      <c r="AZ235" s="10"/>
    </row>
    <row r="236" spans="1:52" ht="23.25" customHeight="1">
      <c r="A236" s="30">
        <v>226</v>
      </c>
      <c r="B236" s="31">
        <v>45590</v>
      </c>
      <c r="C236" s="30" t="s">
        <v>69</v>
      </c>
      <c r="D236" s="30" t="s">
        <v>70</v>
      </c>
      <c r="E236" s="30" t="s">
        <v>778</v>
      </c>
      <c r="F236" s="30" t="s">
        <v>758</v>
      </c>
      <c r="G236" s="32" t="s">
        <v>73</v>
      </c>
      <c r="H236" s="30"/>
      <c r="I236" s="30"/>
      <c r="J236" s="30"/>
      <c r="K236" s="30"/>
      <c r="L236" s="30"/>
      <c r="M236" s="30"/>
      <c r="N236" s="38">
        <v>98920163</v>
      </c>
      <c r="O236" s="38">
        <v>86824632</v>
      </c>
      <c r="P236" s="36" t="s">
        <v>789</v>
      </c>
      <c r="Q236" s="36" t="s">
        <v>790</v>
      </c>
      <c r="R236" s="40" t="s">
        <v>76</v>
      </c>
      <c r="S236" s="40" t="s">
        <v>447</v>
      </c>
      <c r="T236" s="40" t="s">
        <v>77</v>
      </c>
      <c r="U236" s="30" t="s">
        <v>78</v>
      </c>
      <c r="V236" s="40" t="s">
        <v>79</v>
      </c>
      <c r="W236" s="30">
        <v>1049503639</v>
      </c>
      <c r="X236" s="30" t="s">
        <v>80</v>
      </c>
      <c r="Y236" s="30" t="s">
        <v>81</v>
      </c>
      <c r="Z236" s="31">
        <v>44753</v>
      </c>
      <c r="AA236" s="42">
        <f t="shared" si="28"/>
        <v>2.2931506849315069</v>
      </c>
      <c r="AB236" s="42">
        <f t="shared" si="29"/>
        <v>27.9</v>
      </c>
      <c r="AC236" s="42" t="str">
        <f t="shared" si="30"/>
        <v/>
      </c>
      <c r="AD236" s="51"/>
      <c r="AE236" s="45">
        <v>14.2</v>
      </c>
      <c r="AF236" s="52"/>
      <c r="AG236" s="52"/>
      <c r="AH236" s="52"/>
      <c r="AI236" s="52">
        <v>11</v>
      </c>
      <c r="AJ236" s="52">
        <v>84.5</v>
      </c>
      <c r="AK236" s="61"/>
      <c r="AL236" s="52"/>
      <c r="AM236" s="51" t="s">
        <v>117</v>
      </c>
      <c r="AN236" s="60" t="str">
        <f t="shared" si="27"/>
        <v>NO</v>
      </c>
      <c r="AO236" s="33"/>
      <c r="AP236" s="30" t="s">
        <v>92</v>
      </c>
      <c r="AQ236" s="30">
        <v>3117908253</v>
      </c>
      <c r="AR236" s="30" t="s">
        <v>791</v>
      </c>
      <c r="AS236" s="71"/>
      <c r="AT236" s="71"/>
      <c r="AU236" s="71"/>
      <c r="AV236" s="71"/>
      <c r="AW236" s="55"/>
      <c r="AX236" s="34"/>
      <c r="AY236" s="55"/>
      <c r="AZ236" s="10"/>
    </row>
    <row r="237" spans="1:52" ht="23.25" customHeight="1">
      <c r="A237" s="34">
        <v>227</v>
      </c>
      <c r="B237" s="31">
        <v>45590</v>
      </c>
      <c r="C237" s="30" t="s">
        <v>69</v>
      </c>
      <c r="D237" s="30" t="s">
        <v>70</v>
      </c>
      <c r="E237" s="30" t="s">
        <v>778</v>
      </c>
      <c r="F237" s="30" t="s">
        <v>778</v>
      </c>
      <c r="G237" s="32" t="s">
        <v>73</v>
      </c>
      <c r="H237" s="33"/>
      <c r="I237" s="33"/>
      <c r="J237" s="33"/>
      <c r="K237" s="33"/>
      <c r="L237" s="33"/>
      <c r="M237" s="33"/>
      <c r="N237" s="38">
        <v>98920167</v>
      </c>
      <c r="O237" s="38">
        <v>86824638</v>
      </c>
      <c r="P237" s="36" t="s">
        <v>792</v>
      </c>
      <c r="Q237" s="36" t="s">
        <v>534</v>
      </c>
      <c r="R237" s="40" t="s">
        <v>793</v>
      </c>
      <c r="S237" s="40" t="s">
        <v>794</v>
      </c>
      <c r="T237" s="40" t="s">
        <v>77</v>
      </c>
      <c r="U237" s="30" t="s">
        <v>78</v>
      </c>
      <c r="V237" s="40" t="s">
        <v>79</v>
      </c>
      <c r="W237" s="30">
        <v>1049503260</v>
      </c>
      <c r="X237" s="30" t="s">
        <v>80</v>
      </c>
      <c r="Y237" s="30" t="s">
        <v>81</v>
      </c>
      <c r="Z237" s="31">
        <v>44456</v>
      </c>
      <c r="AA237" s="42">
        <f t="shared" si="28"/>
        <v>3.106849315068493</v>
      </c>
      <c r="AB237" s="42">
        <f t="shared" si="29"/>
        <v>37.799999999999997</v>
      </c>
      <c r="AC237" s="42" t="str">
        <f t="shared" si="30"/>
        <v/>
      </c>
      <c r="AD237" s="51"/>
      <c r="AE237" s="45">
        <v>15</v>
      </c>
      <c r="AF237" s="52"/>
      <c r="AG237" s="52"/>
      <c r="AH237" s="52"/>
      <c r="AI237" s="52">
        <v>13.6</v>
      </c>
      <c r="AJ237" s="52">
        <v>90</v>
      </c>
      <c r="AK237" s="61"/>
      <c r="AL237" s="52"/>
      <c r="AM237" s="51" t="s">
        <v>117</v>
      </c>
      <c r="AN237" s="60" t="str">
        <f t="shared" si="27"/>
        <v>NO</v>
      </c>
      <c r="AO237" s="33"/>
      <c r="AP237" s="30" t="s">
        <v>92</v>
      </c>
      <c r="AQ237" s="30">
        <v>3225114129</v>
      </c>
      <c r="AR237" s="30" t="s">
        <v>795</v>
      </c>
      <c r="AS237" s="71"/>
      <c r="AT237" s="71"/>
      <c r="AU237" s="71"/>
      <c r="AV237" s="71"/>
      <c r="AW237" s="55"/>
      <c r="AX237" s="34"/>
      <c r="AY237" s="55"/>
      <c r="AZ237" s="10"/>
    </row>
    <row r="238" spans="1:52" ht="23.25" customHeight="1">
      <c r="A238" s="34">
        <v>228</v>
      </c>
      <c r="B238" s="31">
        <v>45590</v>
      </c>
      <c r="C238" s="30" t="s">
        <v>69</v>
      </c>
      <c r="D238" s="30" t="s">
        <v>70</v>
      </c>
      <c r="E238" s="30" t="s">
        <v>778</v>
      </c>
      <c r="F238" s="30" t="s">
        <v>778</v>
      </c>
      <c r="G238" s="32" t="s">
        <v>73</v>
      </c>
      <c r="H238" s="30"/>
      <c r="I238" s="30"/>
      <c r="J238" s="30"/>
      <c r="K238" s="30"/>
      <c r="L238" s="30"/>
      <c r="M238" s="30"/>
      <c r="N238" s="38">
        <v>98920172</v>
      </c>
      <c r="O238" s="38">
        <v>86824642</v>
      </c>
      <c r="P238" s="36" t="s">
        <v>128</v>
      </c>
      <c r="Q238" s="36" t="s">
        <v>150</v>
      </c>
      <c r="R238" s="40" t="s">
        <v>76</v>
      </c>
      <c r="S238" s="40" t="s">
        <v>546</v>
      </c>
      <c r="T238" s="40" t="s">
        <v>77</v>
      </c>
      <c r="U238" s="30" t="s">
        <v>78</v>
      </c>
      <c r="V238" s="40" t="s">
        <v>79</v>
      </c>
      <c r="W238" s="30">
        <v>1051748596</v>
      </c>
      <c r="X238" s="30" t="s">
        <v>80</v>
      </c>
      <c r="Y238" s="30" t="s">
        <v>81</v>
      </c>
      <c r="Z238" s="31">
        <v>44803</v>
      </c>
      <c r="AA238" s="42">
        <f t="shared" si="28"/>
        <v>2.1561643835616437</v>
      </c>
      <c r="AB238" s="42">
        <f t="shared" si="29"/>
        <v>26.233333333333334</v>
      </c>
      <c r="AC238" s="42" t="str">
        <f t="shared" si="30"/>
        <v/>
      </c>
      <c r="AD238" s="51"/>
      <c r="AE238" s="45">
        <v>14</v>
      </c>
      <c r="AF238" s="52"/>
      <c r="AG238" s="52"/>
      <c r="AH238" s="52"/>
      <c r="AI238" s="52">
        <v>8.6999999999999993</v>
      </c>
      <c r="AJ238" s="52">
        <v>81</v>
      </c>
      <c r="AK238" s="61"/>
      <c r="AL238" s="52"/>
      <c r="AM238" s="51" t="s">
        <v>196</v>
      </c>
      <c r="AN238" s="60" t="str">
        <f t="shared" si="27"/>
        <v>SI</v>
      </c>
      <c r="AO238" s="30" t="s">
        <v>197</v>
      </c>
      <c r="AP238" s="30" t="s">
        <v>198</v>
      </c>
      <c r="AQ238" s="30"/>
      <c r="AR238" s="30"/>
      <c r="AS238" s="72" t="s">
        <v>86</v>
      </c>
      <c r="AT238" s="73">
        <v>45595</v>
      </c>
      <c r="AU238" s="72"/>
      <c r="AV238" s="72"/>
      <c r="AW238" s="52"/>
      <c r="AX238" s="34"/>
      <c r="AY238" s="52"/>
      <c r="AZ238" s="34"/>
    </row>
    <row r="239" spans="1:52" ht="23.25" customHeight="1">
      <c r="A239" s="30">
        <v>229</v>
      </c>
      <c r="B239" s="31">
        <v>45590</v>
      </c>
      <c r="C239" s="30" t="s">
        <v>69</v>
      </c>
      <c r="D239" s="30" t="s">
        <v>70</v>
      </c>
      <c r="E239" s="30" t="s">
        <v>778</v>
      </c>
      <c r="F239" s="30" t="s">
        <v>778</v>
      </c>
      <c r="G239" s="32" t="s">
        <v>73</v>
      </c>
      <c r="H239" s="30"/>
      <c r="I239" s="30"/>
      <c r="J239" s="30"/>
      <c r="K239" s="30"/>
      <c r="L239" s="30"/>
      <c r="M239" s="30"/>
      <c r="N239" s="38">
        <v>98920182</v>
      </c>
      <c r="O239" s="38">
        <v>86824649</v>
      </c>
      <c r="P239" s="36" t="s">
        <v>95</v>
      </c>
      <c r="Q239" s="36" t="s">
        <v>208</v>
      </c>
      <c r="R239" s="40" t="s">
        <v>669</v>
      </c>
      <c r="S239" s="40" t="s">
        <v>76</v>
      </c>
      <c r="T239" s="40" t="s">
        <v>77</v>
      </c>
      <c r="U239" s="30" t="s">
        <v>90</v>
      </c>
      <c r="V239" s="40" t="s">
        <v>79</v>
      </c>
      <c r="W239" s="30">
        <v>1051748534</v>
      </c>
      <c r="X239" s="30" t="s">
        <v>80</v>
      </c>
      <c r="Y239" s="30" t="s">
        <v>81</v>
      </c>
      <c r="Z239" s="31">
        <v>44671</v>
      </c>
      <c r="AA239" s="42">
        <f t="shared" si="28"/>
        <v>2.5178082191780824</v>
      </c>
      <c r="AB239" s="42">
        <f t="shared" si="29"/>
        <v>30.633333333333333</v>
      </c>
      <c r="AC239" s="42" t="str">
        <f t="shared" si="30"/>
        <v/>
      </c>
      <c r="AD239" s="51"/>
      <c r="AE239" s="45">
        <v>15</v>
      </c>
      <c r="AF239" s="52"/>
      <c r="AG239" s="52"/>
      <c r="AH239" s="52"/>
      <c r="AI239" s="52">
        <v>12.4</v>
      </c>
      <c r="AJ239" s="52">
        <v>88</v>
      </c>
      <c r="AK239" s="61"/>
      <c r="AL239" s="52"/>
      <c r="AM239" s="51" t="s">
        <v>117</v>
      </c>
      <c r="AN239" s="60" t="str">
        <f t="shared" si="27"/>
        <v>NO</v>
      </c>
      <c r="AO239" s="33"/>
      <c r="AP239" s="30" t="s">
        <v>92</v>
      </c>
      <c r="AQ239" s="30">
        <v>3113129204</v>
      </c>
      <c r="AR239" s="30" t="s">
        <v>796</v>
      </c>
      <c r="AS239" s="71"/>
      <c r="AT239" s="71"/>
      <c r="AU239" s="71"/>
      <c r="AV239" s="71"/>
      <c r="AW239" s="55"/>
      <c r="AX239" s="34"/>
      <c r="AY239" s="55"/>
      <c r="AZ239" s="10"/>
    </row>
    <row r="240" spans="1:52" ht="23.25" customHeight="1">
      <c r="A240" s="34">
        <v>230</v>
      </c>
      <c r="B240" s="31">
        <v>45590</v>
      </c>
      <c r="C240" s="30" t="s">
        <v>69</v>
      </c>
      <c r="D240" s="30" t="s">
        <v>70</v>
      </c>
      <c r="E240" s="30" t="s">
        <v>778</v>
      </c>
      <c r="F240" s="30" t="s">
        <v>778</v>
      </c>
      <c r="G240" s="32" t="s">
        <v>73</v>
      </c>
      <c r="H240" s="30"/>
      <c r="I240" s="30"/>
      <c r="J240" s="30"/>
      <c r="K240" s="30"/>
      <c r="L240" s="30"/>
      <c r="M240" s="30"/>
      <c r="N240" s="38">
        <v>98920186</v>
      </c>
      <c r="O240" s="38">
        <v>86824653</v>
      </c>
      <c r="P240" s="36" t="s">
        <v>504</v>
      </c>
      <c r="Q240" s="36" t="s">
        <v>106</v>
      </c>
      <c r="R240" s="40" t="s">
        <v>76</v>
      </c>
      <c r="S240" s="40" t="s">
        <v>669</v>
      </c>
      <c r="T240" s="40" t="s">
        <v>77</v>
      </c>
      <c r="U240" s="30" t="s">
        <v>90</v>
      </c>
      <c r="V240" s="40" t="s">
        <v>79</v>
      </c>
      <c r="W240" s="30">
        <v>1051748660</v>
      </c>
      <c r="X240" s="30" t="s">
        <v>80</v>
      </c>
      <c r="Y240" s="30" t="s">
        <v>81</v>
      </c>
      <c r="Z240" s="31">
        <v>44863</v>
      </c>
      <c r="AA240" s="42">
        <f t="shared" si="28"/>
        <v>1.9917808219178081</v>
      </c>
      <c r="AB240" s="42">
        <f t="shared" si="29"/>
        <v>24.233333333333334</v>
      </c>
      <c r="AC240" s="42" t="str">
        <f t="shared" si="30"/>
        <v/>
      </c>
      <c r="AD240" s="51"/>
      <c r="AE240" s="45">
        <v>15.5</v>
      </c>
      <c r="AF240" s="52"/>
      <c r="AG240" s="52"/>
      <c r="AH240" s="52"/>
      <c r="AI240" s="52">
        <v>11.3</v>
      </c>
      <c r="AJ240" s="52">
        <v>80</v>
      </c>
      <c r="AK240" s="61"/>
      <c r="AL240" s="52"/>
      <c r="AM240" s="51" t="s">
        <v>152</v>
      </c>
      <c r="AN240" s="60" t="str">
        <f t="shared" si="27"/>
        <v>NO</v>
      </c>
      <c r="AO240" s="33"/>
      <c r="AP240" s="30" t="s">
        <v>92</v>
      </c>
      <c r="AQ240" s="30">
        <v>3113129204</v>
      </c>
      <c r="AR240" s="30" t="s">
        <v>797</v>
      </c>
      <c r="AS240" s="71"/>
      <c r="AT240" s="71"/>
      <c r="AU240" s="71"/>
      <c r="AV240" s="71"/>
      <c r="AW240" s="55"/>
      <c r="AX240" s="34"/>
      <c r="AY240" s="55"/>
      <c r="AZ240" s="10"/>
    </row>
    <row r="241" spans="1:52" ht="23.25" customHeight="1">
      <c r="A241" s="30">
        <v>231</v>
      </c>
      <c r="B241" s="31">
        <v>45590</v>
      </c>
      <c r="C241" s="30" t="s">
        <v>69</v>
      </c>
      <c r="D241" s="30" t="s">
        <v>70</v>
      </c>
      <c r="E241" s="30" t="s">
        <v>778</v>
      </c>
      <c r="F241" s="30" t="s">
        <v>778</v>
      </c>
      <c r="G241" s="32" t="s">
        <v>73</v>
      </c>
      <c r="H241" s="30"/>
      <c r="I241" s="30"/>
      <c r="J241" s="30"/>
      <c r="K241" s="30"/>
      <c r="L241" s="30"/>
      <c r="M241" s="30"/>
      <c r="N241" s="38">
        <v>98920190</v>
      </c>
      <c r="O241" s="38">
        <v>86824659</v>
      </c>
      <c r="P241" s="36" t="s">
        <v>264</v>
      </c>
      <c r="Q241" s="36" t="s">
        <v>798</v>
      </c>
      <c r="R241" s="40" t="s">
        <v>799</v>
      </c>
      <c r="S241" s="40" t="s">
        <v>800</v>
      </c>
      <c r="T241" s="40" t="s">
        <v>77</v>
      </c>
      <c r="U241" s="30" t="s">
        <v>78</v>
      </c>
      <c r="V241" s="40" t="s">
        <v>79</v>
      </c>
      <c r="W241" s="30">
        <v>1049503700</v>
      </c>
      <c r="X241" s="30" t="s">
        <v>80</v>
      </c>
      <c r="Y241" s="30" t="s">
        <v>81</v>
      </c>
      <c r="Z241" s="31">
        <v>44960</v>
      </c>
      <c r="AA241" s="42">
        <f t="shared" si="28"/>
        <v>1.726027397260274</v>
      </c>
      <c r="AB241" s="42">
        <f t="shared" si="29"/>
        <v>21</v>
      </c>
      <c r="AC241" s="42" t="str">
        <f t="shared" si="30"/>
        <v/>
      </c>
      <c r="AD241" s="51"/>
      <c r="AE241" s="45">
        <v>15</v>
      </c>
      <c r="AF241" s="52"/>
      <c r="AG241" s="52"/>
      <c r="AH241" s="52"/>
      <c r="AI241" s="52">
        <v>11.3</v>
      </c>
      <c r="AJ241" s="52">
        <v>87</v>
      </c>
      <c r="AK241" s="61"/>
      <c r="AL241" s="52"/>
      <c r="AM241" s="51" t="s">
        <v>117</v>
      </c>
      <c r="AN241" s="60" t="str">
        <f t="shared" si="27"/>
        <v>NO</v>
      </c>
      <c r="AO241" s="33"/>
      <c r="AP241" s="30" t="s">
        <v>92</v>
      </c>
      <c r="AQ241" s="30">
        <v>3205583907</v>
      </c>
      <c r="AR241" s="30" t="s">
        <v>801</v>
      </c>
      <c r="AS241" s="71"/>
      <c r="AT241" s="71"/>
      <c r="AU241" s="71"/>
      <c r="AV241" s="71"/>
      <c r="AW241" s="55"/>
      <c r="AX241" s="34"/>
      <c r="AY241" s="55"/>
      <c r="AZ241" s="10"/>
    </row>
    <row r="242" spans="1:52" ht="23.25" customHeight="1">
      <c r="A242" s="34">
        <v>232</v>
      </c>
      <c r="B242" s="31">
        <v>45590</v>
      </c>
      <c r="C242" s="30" t="s">
        <v>69</v>
      </c>
      <c r="D242" s="30" t="s">
        <v>70</v>
      </c>
      <c r="E242" s="30" t="s">
        <v>778</v>
      </c>
      <c r="F242" s="30" t="s">
        <v>778</v>
      </c>
      <c r="G242" s="32" t="s">
        <v>73</v>
      </c>
      <c r="H242" s="30"/>
      <c r="I242" s="30"/>
      <c r="J242" s="30"/>
      <c r="K242" s="30"/>
      <c r="L242" s="30"/>
      <c r="M242" s="30"/>
      <c r="N242" s="38">
        <v>98920194</v>
      </c>
      <c r="O242" s="38">
        <v>86824663</v>
      </c>
      <c r="P242" s="36" t="s">
        <v>802</v>
      </c>
      <c r="Q242" s="36"/>
      <c r="R242" s="40" t="s">
        <v>799</v>
      </c>
      <c r="S242" s="40" t="s">
        <v>800</v>
      </c>
      <c r="T242" s="40" t="s">
        <v>77</v>
      </c>
      <c r="U242" s="30" t="s">
        <v>90</v>
      </c>
      <c r="V242" s="40" t="s">
        <v>79</v>
      </c>
      <c r="W242" s="30">
        <v>1049502966</v>
      </c>
      <c r="X242" s="30" t="s">
        <v>80</v>
      </c>
      <c r="Y242" s="30" t="s">
        <v>81</v>
      </c>
      <c r="Z242" s="31">
        <v>44152</v>
      </c>
      <c r="AA242" s="42">
        <f t="shared" si="28"/>
        <v>3.9397260273972603</v>
      </c>
      <c r="AB242" s="42">
        <f t="shared" si="29"/>
        <v>47.93333333333333</v>
      </c>
      <c r="AC242" s="42" t="str">
        <f t="shared" si="30"/>
        <v/>
      </c>
      <c r="AD242" s="51"/>
      <c r="AE242" s="45">
        <v>16</v>
      </c>
      <c r="AF242" s="52"/>
      <c r="AG242" s="52"/>
      <c r="AH242" s="52"/>
      <c r="AI242" s="52">
        <v>16.3</v>
      </c>
      <c r="AJ242" s="52">
        <v>100</v>
      </c>
      <c r="AK242" s="61"/>
      <c r="AL242" s="52"/>
      <c r="AM242" s="51" t="s">
        <v>117</v>
      </c>
      <c r="AN242" s="60" t="str">
        <f t="shared" si="27"/>
        <v>NO</v>
      </c>
      <c r="AO242" s="33"/>
      <c r="AP242" s="30" t="s">
        <v>92</v>
      </c>
      <c r="AQ242" s="30">
        <v>3205583907</v>
      </c>
      <c r="AR242" s="30" t="s">
        <v>801</v>
      </c>
      <c r="AS242" s="71"/>
      <c r="AT242" s="71"/>
      <c r="AU242" s="71"/>
      <c r="AV242" s="71"/>
      <c r="AW242" s="55"/>
      <c r="AX242" s="34"/>
      <c r="AY242" s="55"/>
      <c r="AZ242" s="10"/>
    </row>
    <row r="243" spans="1:52" ht="23.25" customHeight="1">
      <c r="A243" s="34">
        <v>233</v>
      </c>
      <c r="B243" s="31">
        <v>45590</v>
      </c>
      <c r="C243" s="30" t="s">
        <v>69</v>
      </c>
      <c r="D243" s="30" t="s">
        <v>70</v>
      </c>
      <c r="E243" s="30" t="s">
        <v>778</v>
      </c>
      <c r="F243" s="30" t="s">
        <v>778</v>
      </c>
      <c r="G243" s="32" t="s">
        <v>73</v>
      </c>
      <c r="H243" s="30"/>
      <c r="I243" s="30"/>
      <c r="J243" s="30"/>
      <c r="K243" s="30"/>
      <c r="L243" s="30"/>
      <c r="M243" s="30"/>
      <c r="N243" s="38">
        <v>98920199</v>
      </c>
      <c r="O243" s="38">
        <v>86824666</v>
      </c>
      <c r="P243" s="36" t="s">
        <v>803</v>
      </c>
      <c r="Q243" s="36"/>
      <c r="R243" s="40" t="s">
        <v>462</v>
      </c>
      <c r="S243" s="40" t="s">
        <v>804</v>
      </c>
      <c r="T243" s="40" t="s">
        <v>77</v>
      </c>
      <c r="U243" s="30" t="s">
        <v>78</v>
      </c>
      <c r="V243" s="40" t="s">
        <v>79</v>
      </c>
      <c r="W243" s="30">
        <v>1051749047</v>
      </c>
      <c r="X243" s="30" t="s">
        <v>80</v>
      </c>
      <c r="Y243" s="30" t="s">
        <v>81</v>
      </c>
      <c r="Z243" s="31">
        <v>45348</v>
      </c>
      <c r="AA243" s="42">
        <f t="shared" si="28"/>
        <v>0.66301369863013704</v>
      </c>
      <c r="AB243" s="42">
        <f t="shared" si="29"/>
        <v>8.0666666666666664</v>
      </c>
      <c r="AC243" s="42" t="str">
        <f t="shared" si="30"/>
        <v/>
      </c>
      <c r="AD243" s="51"/>
      <c r="AE243" s="45">
        <v>15</v>
      </c>
      <c r="AF243" s="52"/>
      <c r="AG243" s="52"/>
      <c r="AH243" s="52"/>
      <c r="AI243" s="52">
        <v>8.9</v>
      </c>
      <c r="AJ243" s="52">
        <v>63</v>
      </c>
      <c r="AK243" s="61"/>
      <c r="AL243" s="52"/>
      <c r="AM243" s="51" t="s">
        <v>109</v>
      </c>
      <c r="AN243" s="60" t="str">
        <f t="shared" si="27"/>
        <v>NO</v>
      </c>
      <c r="AO243" s="33"/>
      <c r="AP243" s="30" t="s">
        <v>92</v>
      </c>
      <c r="AQ243" s="30">
        <v>3218389450</v>
      </c>
      <c r="AR243" s="30" t="s">
        <v>805</v>
      </c>
      <c r="AS243" s="71"/>
      <c r="AT243" s="71"/>
      <c r="AU243" s="71"/>
      <c r="AV243" s="71"/>
      <c r="AW243" s="55"/>
      <c r="AX243" s="34"/>
      <c r="AY243" s="55"/>
      <c r="AZ243" s="10"/>
    </row>
    <row r="244" spans="1:52" ht="23.25" customHeight="1">
      <c r="A244" s="30">
        <v>234</v>
      </c>
      <c r="B244" s="31">
        <v>45590</v>
      </c>
      <c r="C244" s="30" t="s">
        <v>69</v>
      </c>
      <c r="D244" s="30" t="s">
        <v>70</v>
      </c>
      <c r="E244" s="30" t="s">
        <v>778</v>
      </c>
      <c r="F244" s="30" t="s">
        <v>778</v>
      </c>
      <c r="G244" s="32" t="s">
        <v>73</v>
      </c>
      <c r="H244" s="30"/>
      <c r="I244" s="30"/>
      <c r="J244" s="30"/>
      <c r="K244" s="30"/>
      <c r="L244" s="30"/>
      <c r="M244" s="30"/>
      <c r="N244" s="38">
        <v>98960102</v>
      </c>
      <c r="O244" s="38">
        <v>86824672</v>
      </c>
      <c r="P244" s="36" t="s">
        <v>806</v>
      </c>
      <c r="Q244" s="36"/>
      <c r="R244" s="40" t="s">
        <v>76</v>
      </c>
      <c r="S244" s="40" t="s">
        <v>462</v>
      </c>
      <c r="T244" s="40" t="s">
        <v>77</v>
      </c>
      <c r="U244" s="30" t="s">
        <v>90</v>
      </c>
      <c r="V244" s="40" t="s">
        <v>79</v>
      </c>
      <c r="W244" s="30">
        <v>1049502834</v>
      </c>
      <c r="X244" s="30" t="s">
        <v>80</v>
      </c>
      <c r="Y244" s="30" t="s">
        <v>81</v>
      </c>
      <c r="Z244" s="31">
        <v>44054</v>
      </c>
      <c r="AA244" s="42">
        <f t="shared" si="28"/>
        <v>4.2082191780821914</v>
      </c>
      <c r="AB244" s="42">
        <f t="shared" si="29"/>
        <v>51.2</v>
      </c>
      <c r="AC244" s="42" t="str">
        <f t="shared" si="30"/>
        <v/>
      </c>
      <c r="AD244" s="51"/>
      <c r="AE244" s="45">
        <v>18</v>
      </c>
      <c r="AF244" s="52"/>
      <c r="AG244" s="52"/>
      <c r="AH244" s="52"/>
      <c r="AI244" s="52">
        <v>16.8</v>
      </c>
      <c r="AJ244" s="52">
        <v>97</v>
      </c>
      <c r="AK244" s="61"/>
      <c r="AL244" s="52"/>
      <c r="AM244" s="51" t="s">
        <v>152</v>
      </c>
      <c r="AN244" s="60" t="str">
        <f t="shared" si="27"/>
        <v>NO</v>
      </c>
      <c r="AO244" s="33"/>
      <c r="AP244" s="30" t="s">
        <v>92</v>
      </c>
      <c r="AQ244" s="30">
        <v>3117706141</v>
      </c>
      <c r="AR244" s="30" t="s">
        <v>807</v>
      </c>
      <c r="AS244" s="71"/>
      <c r="AT244" s="71"/>
      <c r="AU244" s="71"/>
      <c r="AV244" s="71"/>
      <c r="AW244" s="55"/>
      <c r="AX244" s="34"/>
      <c r="AY244" s="55"/>
      <c r="AZ244" s="10"/>
    </row>
    <row r="245" spans="1:52" ht="23.25" customHeight="1">
      <c r="A245" s="34">
        <v>235</v>
      </c>
      <c r="B245" s="31">
        <v>45590</v>
      </c>
      <c r="C245" s="30" t="s">
        <v>69</v>
      </c>
      <c r="D245" s="30" t="s">
        <v>70</v>
      </c>
      <c r="E245" s="30" t="s">
        <v>778</v>
      </c>
      <c r="F245" s="30" t="s">
        <v>778</v>
      </c>
      <c r="G245" s="32" t="s">
        <v>73</v>
      </c>
      <c r="H245" s="30"/>
      <c r="I245" s="30"/>
      <c r="J245" s="30"/>
      <c r="K245" s="30"/>
      <c r="L245" s="30"/>
      <c r="M245" s="30"/>
      <c r="N245" s="38">
        <v>98960116</v>
      </c>
      <c r="O245" s="38">
        <v>86824676</v>
      </c>
      <c r="P245" s="36" t="s">
        <v>808</v>
      </c>
      <c r="Q245" s="36"/>
      <c r="R245" s="40" t="s">
        <v>175</v>
      </c>
      <c r="S245" s="40" t="s">
        <v>595</v>
      </c>
      <c r="T245" s="40" t="s">
        <v>77</v>
      </c>
      <c r="U245" s="30" t="s">
        <v>90</v>
      </c>
      <c r="V245" s="40" t="s">
        <v>79</v>
      </c>
      <c r="W245" s="30">
        <v>1053015016</v>
      </c>
      <c r="X245" s="30" t="s">
        <v>80</v>
      </c>
      <c r="Y245" s="30" t="s">
        <v>167</v>
      </c>
      <c r="Z245" s="31">
        <v>45326</v>
      </c>
      <c r="AA245" s="42">
        <f t="shared" si="28"/>
        <v>0.72328767123287674</v>
      </c>
      <c r="AB245" s="42">
        <f t="shared" si="29"/>
        <v>8.8000000000000007</v>
      </c>
      <c r="AC245" s="42" t="str">
        <f t="shared" si="30"/>
        <v/>
      </c>
      <c r="AD245" s="51"/>
      <c r="AE245" s="45">
        <v>12.4</v>
      </c>
      <c r="AF245" s="52"/>
      <c r="AG245" s="52"/>
      <c r="AH245" s="52"/>
      <c r="AI245" s="52">
        <v>7.3</v>
      </c>
      <c r="AJ245" s="52">
        <v>67</v>
      </c>
      <c r="AK245" s="61"/>
      <c r="AL245" s="52"/>
      <c r="AM245" s="51" t="s">
        <v>117</v>
      </c>
      <c r="AN245" s="60" t="str">
        <f t="shared" si="27"/>
        <v>NO</v>
      </c>
      <c r="AO245" s="33"/>
      <c r="AP245" s="30" t="s">
        <v>92</v>
      </c>
      <c r="AQ245" s="30">
        <v>3209521123</v>
      </c>
      <c r="AR245" s="30" t="s">
        <v>809</v>
      </c>
      <c r="AS245" s="71"/>
      <c r="AT245" s="71"/>
      <c r="AU245" s="71"/>
      <c r="AV245" s="71"/>
      <c r="AW245" s="55"/>
      <c r="AX245" s="34"/>
      <c r="AY245" s="55"/>
      <c r="AZ245" s="10"/>
    </row>
    <row r="246" spans="1:52" ht="23.25" customHeight="1">
      <c r="A246" s="30">
        <v>236</v>
      </c>
      <c r="B246" s="31">
        <v>45590</v>
      </c>
      <c r="C246" s="30" t="s">
        <v>69</v>
      </c>
      <c r="D246" s="30" t="s">
        <v>70</v>
      </c>
      <c r="E246" s="30" t="s">
        <v>778</v>
      </c>
      <c r="F246" s="30" t="s">
        <v>778</v>
      </c>
      <c r="G246" s="32" t="s">
        <v>73</v>
      </c>
      <c r="H246" s="30"/>
      <c r="I246" s="30"/>
      <c r="J246" s="30"/>
      <c r="K246" s="30"/>
      <c r="L246" s="30"/>
      <c r="M246" s="30"/>
      <c r="N246" s="38">
        <v>98960122</v>
      </c>
      <c r="O246" s="38">
        <v>86824679</v>
      </c>
      <c r="P246" s="36" t="s">
        <v>810</v>
      </c>
      <c r="Q246" s="36"/>
      <c r="R246" s="40" t="s">
        <v>175</v>
      </c>
      <c r="S246" s="40" t="s">
        <v>811</v>
      </c>
      <c r="T246" s="40" t="s">
        <v>77</v>
      </c>
      <c r="U246" s="30" t="s">
        <v>78</v>
      </c>
      <c r="V246" s="40" t="s">
        <v>79</v>
      </c>
      <c r="W246" s="30">
        <v>1051748522</v>
      </c>
      <c r="X246" s="30" t="s">
        <v>80</v>
      </c>
      <c r="Y246" s="30" t="s">
        <v>81</v>
      </c>
      <c r="Z246" s="31">
        <v>44650</v>
      </c>
      <c r="AA246" s="42">
        <f t="shared" si="28"/>
        <v>2.5753424657534247</v>
      </c>
      <c r="AB246" s="42">
        <f t="shared" si="29"/>
        <v>31.333333333333332</v>
      </c>
      <c r="AC246" s="42" t="str">
        <f t="shared" si="30"/>
        <v/>
      </c>
      <c r="AD246" s="51"/>
      <c r="AE246" s="45">
        <v>16</v>
      </c>
      <c r="AF246" s="52"/>
      <c r="AG246" s="52"/>
      <c r="AH246" s="52"/>
      <c r="AI246" s="52">
        <v>13.2</v>
      </c>
      <c r="AJ246" s="52">
        <v>88</v>
      </c>
      <c r="AK246" s="61"/>
      <c r="AL246" s="52"/>
      <c r="AM246" s="51" t="s">
        <v>117</v>
      </c>
      <c r="AN246" s="60" t="str">
        <f t="shared" si="27"/>
        <v>NO</v>
      </c>
      <c r="AO246" s="33"/>
      <c r="AP246" s="30" t="s">
        <v>92</v>
      </c>
      <c r="AQ246" s="30">
        <v>3154843163</v>
      </c>
      <c r="AR246" s="30" t="s">
        <v>812</v>
      </c>
      <c r="AS246" s="71"/>
      <c r="AT246" s="71"/>
      <c r="AU246" s="71"/>
      <c r="AV246" s="71"/>
      <c r="AW246" s="55"/>
      <c r="AX246" s="34"/>
      <c r="AY246" s="55"/>
      <c r="AZ246" s="10"/>
    </row>
    <row r="247" spans="1:52" ht="23.25" customHeight="1">
      <c r="A247" s="34">
        <v>237</v>
      </c>
      <c r="B247" s="31">
        <v>45590</v>
      </c>
      <c r="C247" s="30" t="s">
        <v>69</v>
      </c>
      <c r="D247" s="30" t="s">
        <v>70</v>
      </c>
      <c r="E247" s="30" t="s">
        <v>778</v>
      </c>
      <c r="F247" s="30" t="s">
        <v>778</v>
      </c>
      <c r="G247" s="32" t="s">
        <v>73</v>
      </c>
      <c r="H247" s="30"/>
      <c r="I247" s="30"/>
      <c r="J247" s="30"/>
      <c r="K247" s="30"/>
      <c r="L247" s="30"/>
      <c r="M247" s="30"/>
      <c r="N247" s="38">
        <v>98960126</v>
      </c>
      <c r="O247" s="38">
        <v>86824683</v>
      </c>
      <c r="P247" s="36" t="s">
        <v>813</v>
      </c>
      <c r="Q247" s="36" t="s">
        <v>132</v>
      </c>
      <c r="R247" s="40" t="s">
        <v>514</v>
      </c>
      <c r="S247" s="40" t="s">
        <v>814</v>
      </c>
      <c r="T247" s="40" t="s">
        <v>77</v>
      </c>
      <c r="U247" s="30" t="s">
        <v>78</v>
      </c>
      <c r="V247" s="40" t="s">
        <v>79</v>
      </c>
      <c r="W247" s="30">
        <v>1051748809</v>
      </c>
      <c r="X247" s="30" t="s">
        <v>80</v>
      </c>
      <c r="Y247" s="30" t="s">
        <v>81</v>
      </c>
      <c r="Z247" s="31">
        <v>44995</v>
      </c>
      <c r="AA247" s="42">
        <f t="shared" si="28"/>
        <v>1.6301369863013699</v>
      </c>
      <c r="AB247" s="42">
        <f t="shared" si="29"/>
        <v>19.833333333333332</v>
      </c>
      <c r="AC247" s="42" t="str">
        <f t="shared" si="30"/>
        <v/>
      </c>
      <c r="AD247" s="51"/>
      <c r="AE247" s="45">
        <v>14</v>
      </c>
      <c r="AF247" s="52"/>
      <c r="AG247" s="52"/>
      <c r="AH247" s="52"/>
      <c r="AI247" s="52">
        <v>10.3</v>
      </c>
      <c r="AJ247" s="52">
        <v>76.5</v>
      </c>
      <c r="AK247" s="61"/>
      <c r="AL247" s="52"/>
      <c r="AM247" s="51" t="s">
        <v>117</v>
      </c>
      <c r="AN247" s="60" t="str">
        <f t="shared" si="27"/>
        <v>NO</v>
      </c>
      <c r="AO247" s="33"/>
      <c r="AP247" s="30" t="s">
        <v>92</v>
      </c>
      <c r="AQ247" s="30">
        <v>3217079371</v>
      </c>
      <c r="AR247" s="30" t="s">
        <v>815</v>
      </c>
      <c r="AS247" s="71"/>
      <c r="AT247" s="71"/>
      <c r="AU247" s="71"/>
      <c r="AV247" s="71"/>
      <c r="AW247" s="55"/>
      <c r="AX247" s="34"/>
      <c r="AY247" s="55"/>
      <c r="AZ247" s="10"/>
    </row>
    <row r="248" spans="1:52" ht="23.25" customHeight="1">
      <c r="A248" s="34">
        <v>238</v>
      </c>
      <c r="B248" s="31">
        <v>45590</v>
      </c>
      <c r="C248" s="30" t="s">
        <v>69</v>
      </c>
      <c r="D248" s="30" t="s">
        <v>70</v>
      </c>
      <c r="E248" s="30" t="s">
        <v>758</v>
      </c>
      <c r="F248" s="30" t="s">
        <v>758</v>
      </c>
      <c r="G248" s="32" t="s">
        <v>73</v>
      </c>
      <c r="H248" s="30"/>
      <c r="I248" s="30"/>
      <c r="J248" s="30"/>
      <c r="K248" s="30"/>
      <c r="L248" s="30"/>
      <c r="M248" s="30"/>
      <c r="N248" s="38">
        <v>98960154</v>
      </c>
      <c r="O248" s="38">
        <v>86824686</v>
      </c>
      <c r="P248" s="36" t="s">
        <v>816</v>
      </c>
      <c r="Q248" s="36" t="s">
        <v>132</v>
      </c>
      <c r="R248" s="40" t="s">
        <v>811</v>
      </c>
      <c r="S248" s="40" t="s">
        <v>817</v>
      </c>
      <c r="T248" s="40" t="s">
        <v>77</v>
      </c>
      <c r="U248" s="30" t="s">
        <v>78</v>
      </c>
      <c r="V248" s="40" t="s">
        <v>79</v>
      </c>
      <c r="W248" s="30">
        <v>1051748689</v>
      </c>
      <c r="X248" s="30" t="s">
        <v>80</v>
      </c>
      <c r="Y248" s="30" t="s">
        <v>81</v>
      </c>
      <c r="Z248" s="31">
        <v>44867</v>
      </c>
      <c r="AA248" s="42">
        <f t="shared" si="28"/>
        <v>1.9808219178082191</v>
      </c>
      <c r="AB248" s="42">
        <f t="shared" si="29"/>
        <v>24.1</v>
      </c>
      <c r="AC248" s="42" t="str">
        <f t="shared" si="30"/>
        <v/>
      </c>
      <c r="AD248" s="51"/>
      <c r="AE248" s="45">
        <v>15.5</v>
      </c>
      <c r="AF248" s="52"/>
      <c r="AG248" s="52"/>
      <c r="AH248" s="52"/>
      <c r="AI248" s="52">
        <v>15</v>
      </c>
      <c r="AJ248" s="52">
        <v>70</v>
      </c>
      <c r="AK248" s="61"/>
      <c r="AL248" s="52"/>
      <c r="AM248" s="51" t="s">
        <v>109</v>
      </c>
      <c r="AN248" s="60" t="str">
        <f t="shared" si="27"/>
        <v>NO</v>
      </c>
      <c r="AO248" s="33"/>
      <c r="AP248" s="30" t="s">
        <v>92</v>
      </c>
      <c r="AQ248" s="30">
        <v>3233147686</v>
      </c>
      <c r="AR248" s="30" t="s">
        <v>818</v>
      </c>
      <c r="AS248" s="71"/>
      <c r="AT248" s="71"/>
      <c r="AU248" s="71"/>
      <c r="AV248" s="71"/>
      <c r="AW248" s="55"/>
      <c r="AX248" s="34"/>
      <c r="AY248" s="55"/>
      <c r="AZ248" s="10"/>
    </row>
    <row r="249" spans="1:52" ht="23.25" customHeight="1">
      <c r="A249" s="30">
        <v>239</v>
      </c>
      <c r="B249" s="31">
        <v>45590</v>
      </c>
      <c r="C249" s="30" t="s">
        <v>69</v>
      </c>
      <c r="D249" s="30" t="s">
        <v>70</v>
      </c>
      <c r="E249" s="30" t="s">
        <v>758</v>
      </c>
      <c r="F249" s="30" t="s">
        <v>758</v>
      </c>
      <c r="G249" s="32" t="s">
        <v>73</v>
      </c>
      <c r="H249" s="30"/>
      <c r="I249" s="30"/>
      <c r="J249" s="30"/>
      <c r="K249" s="30"/>
      <c r="L249" s="30"/>
      <c r="M249" s="30"/>
      <c r="N249" s="38">
        <v>98960162</v>
      </c>
      <c r="O249" s="38">
        <v>86824692</v>
      </c>
      <c r="P249" s="36" t="s">
        <v>819</v>
      </c>
      <c r="Q249" s="36" t="s">
        <v>340</v>
      </c>
      <c r="R249" s="40" t="s">
        <v>800</v>
      </c>
      <c r="S249" s="40" t="s">
        <v>820</v>
      </c>
      <c r="T249" s="40" t="s">
        <v>77</v>
      </c>
      <c r="U249" s="30" t="s">
        <v>78</v>
      </c>
      <c r="V249" s="40" t="s">
        <v>79</v>
      </c>
      <c r="W249" s="30">
        <v>1049503231</v>
      </c>
      <c r="X249" s="30" t="s">
        <v>80</v>
      </c>
      <c r="Y249" s="30" t="s">
        <v>81</v>
      </c>
      <c r="Z249" s="31">
        <v>44446</v>
      </c>
      <c r="AA249" s="42">
        <f t="shared" si="28"/>
        <v>3.1342465753424658</v>
      </c>
      <c r="AB249" s="42">
        <f t="shared" si="29"/>
        <v>38.133333333333333</v>
      </c>
      <c r="AC249" s="42" t="str">
        <f t="shared" si="30"/>
        <v/>
      </c>
      <c r="AD249" s="51"/>
      <c r="AE249" s="45">
        <v>15</v>
      </c>
      <c r="AF249" s="52"/>
      <c r="AG249" s="52"/>
      <c r="AH249" s="52"/>
      <c r="AI249" s="52">
        <v>13.2</v>
      </c>
      <c r="AJ249" s="52">
        <v>91</v>
      </c>
      <c r="AK249" s="61"/>
      <c r="AL249" s="52"/>
      <c r="AM249" s="51" t="s">
        <v>117</v>
      </c>
      <c r="AN249" s="60" t="str">
        <f t="shared" si="27"/>
        <v>NO</v>
      </c>
      <c r="AO249" s="33"/>
      <c r="AP249" s="30" t="s">
        <v>92</v>
      </c>
      <c r="AQ249" s="30">
        <v>3123750007</v>
      </c>
      <c r="AR249" s="30" t="s">
        <v>821</v>
      </c>
      <c r="AS249" s="71"/>
      <c r="AT249" s="71"/>
      <c r="AU249" s="71"/>
      <c r="AV249" s="71"/>
      <c r="AW249" s="55"/>
      <c r="AX249" s="34"/>
      <c r="AY249" s="55"/>
      <c r="AZ249" s="10"/>
    </row>
    <row r="250" spans="1:52" ht="23.25" customHeight="1">
      <c r="A250" s="34">
        <v>240</v>
      </c>
      <c r="B250" s="31">
        <v>45590</v>
      </c>
      <c r="C250" s="30" t="s">
        <v>69</v>
      </c>
      <c r="D250" s="30" t="s">
        <v>70</v>
      </c>
      <c r="E250" s="30" t="s">
        <v>758</v>
      </c>
      <c r="F250" s="30" t="s">
        <v>758</v>
      </c>
      <c r="G250" s="32" t="s">
        <v>73</v>
      </c>
      <c r="H250" s="30"/>
      <c r="I250" s="30"/>
      <c r="J250" s="30"/>
      <c r="K250" s="30"/>
      <c r="L250" s="30"/>
      <c r="M250" s="30"/>
      <c r="N250" s="38">
        <v>98960169</v>
      </c>
      <c r="O250" s="38">
        <v>86824699</v>
      </c>
      <c r="P250" s="36" t="s">
        <v>822</v>
      </c>
      <c r="Q250" s="36" t="s">
        <v>150</v>
      </c>
      <c r="R250" s="40" t="s">
        <v>820</v>
      </c>
      <c r="S250" s="40" t="s">
        <v>514</v>
      </c>
      <c r="T250" s="40" t="s">
        <v>77</v>
      </c>
      <c r="U250" s="30" t="s">
        <v>78</v>
      </c>
      <c r="V250" s="40" t="s">
        <v>79</v>
      </c>
      <c r="W250" s="30">
        <v>1051748788</v>
      </c>
      <c r="X250" s="30" t="s">
        <v>80</v>
      </c>
      <c r="Y250" s="30" t="s">
        <v>81</v>
      </c>
      <c r="Z250" s="31">
        <v>45026</v>
      </c>
      <c r="AA250" s="42">
        <f t="shared" si="28"/>
        <v>1.5452054794520549</v>
      </c>
      <c r="AB250" s="42">
        <f t="shared" si="29"/>
        <v>18.8</v>
      </c>
      <c r="AC250" s="42" t="str">
        <f t="shared" si="30"/>
        <v/>
      </c>
      <c r="AD250" s="51"/>
      <c r="AE250" s="45">
        <v>13.6</v>
      </c>
      <c r="AF250" s="52"/>
      <c r="AG250" s="52"/>
      <c r="AH250" s="52"/>
      <c r="AI250" s="52">
        <v>10.4</v>
      </c>
      <c r="AJ250" s="52">
        <v>74</v>
      </c>
      <c r="AK250" s="61"/>
      <c r="AL250" s="52"/>
      <c r="AM250" s="51" t="s">
        <v>152</v>
      </c>
      <c r="AN250" s="60" t="str">
        <f t="shared" si="27"/>
        <v>NO</v>
      </c>
      <c r="AO250" s="33"/>
      <c r="AP250" s="30" t="s">
        <v>92</v>
      </c>
      <c r="AQ250" s="30">
        <v>3235768835</v>
      </c>
      <c r="AR250" s="30" t="s">
        <v>823</v>
      </c>
      <c r="AS250" s="71"/>
      <c r="AT250" s="71"/>
      <c r="AU250" s="71"/>
      <c r="AV250" s="71"/>
      <c r="AW250" s="55"/>
      <c r="AX250" s="34"/>
      <c r="AY250" s="55"/>
      <c r="AZ250" s="10"/>
    </row>
    <row r="251" spans="1:52" ht="23.25" customHeight="1">
      <c r="A251" s="30">
        <v>241</v>
      </c>
      <c r="B251" s="31">
        <v>45590</v>
      </c>
      <c r="C251" s="30" t="s">
        <v>69</v>
      </c>
      <c r="D251" s="30" t="s">
        <v>70</v>
      </c>
      <c r="E251" s="30" t="s">
        <v>758</v>
      </c>
      <c r="F251" s="30" t="s">
        <v>758</v>
      </c>
      <c r="G251" s="32" t="s">
        <v>73</v>
      </c>
      <c r="H251" s="30"/>
      <c r="I251" s="30"/>
      <c r="J251" s="30"/>
      <c r="K251" s="30"/>
      <c r="L251" s="30"/>
      <c r="M251" s="30"/>
      <c r="N251" s="38">
        <v>98960174</v>
      </c>
      <c r="O251" s="38">
        <v>87482211</v>
      </c>
      <c r="P251" s="36" t="s">
        <v>824</v>
      </c>
      <c r="Q251" s="36" t="s">
        <v>149</v>
      </c>
      <c r="R251" s="40" t="s">
        <v>800</v>
      </c>
      <c r="S251" s="40" t="s">
        <v>825</v>
      </c>
      <c r="T251" s="40" t="s">
        <v>77</v>
      </c>
      <c r="U251" s="30" t="s">
        <v>78</v>
      </c>
      <c r="V251" s="40" t="s">
        <v>79</v>
      </c>
      <c r="W251" s="30">
        <v>1049503179</v>
      </c>
      <c r="X251" s="30" t="s">
        <v>80</v>
      </c>
      <c r="Y251" s="30" t="s">
        <v>81</v>
      </c>
      <c r="Z251" s="31">
        <v>44396</v>
      </c>
      <c r="AA251" s="42">
        <f t="shared" si="28"/>
        <v>3.2712328767123289</v>
      </c>
      <c r="AB251" s="42">
        <f t="shared" si="29"/>
        <v>39.799999999999997</v>
      </c>
      <c r="AC251" s="42" t="str">
        <f t="shared" si="30"/>
        <v/>
      </c>
      <c r="AD251" s="51"/>
      <c r="AE251" s="45">
        <v>17</v>
      </c>
      <c r="AF251" s="52"/>
      <c r="AG251" s="52"/>
      <c r="AH251" s="52"/>
      <c r="AI251" s="57">
        <v>15.9</v>
      </c>
      <c r="AJ251" s="57">
        <v>85</v>
      </c>
      <c r="AK251" s="61"/>
      <c r="AL251" s="52"/>
      <c r="AM251" s="51" t="s">
        <v>117</v>
      </c>
      <c r="AN251" s="60" t="str">
        <f t="shared" si="27"/>
        <v>NO</v>
      </c>
      <c r="AO251" s="33"/>
      <c r="AP251" s="30"/>
      <c r="AQ251" s="30">
        <v>3146844338</v>
      </c>
      <c r="AR251" s="30" t="s">
        <v>826</v>
      </c>
      <c r="AS251" s="71"/>
      <c r="AT251" s="71"/>
      <c r="AU251" s="71"/>
      <c r="AV251" s="71"/>
      <c r="AW251" s="55"/>
      <c r="AX251" s="34"/>
      <c r="AY251" s="55"/>
      <c r="AZ251" s="10"/>
    </row>
    <row r="252" spans="1:52" ht="23.25" customHeight="1">
      <c r="A252" s="34">
        <v>242</v>
      </c>
      <c r="B252" s="31">
        <v>45590</v>
      </c>
      <c r="C252" s="30" t="s">
        <v>69</v>
      </c>
      <c r="D252" s="30" t="s">
        <v>70</v>
      </c>
      <c r="E252" s="30" t="s">
        <v>758</v>
      </c>
      <c r="F252" s="30" t="s">
        <v>758</v>
      </c>
      <c r="G252" s="32" t="s">
        <v>73</v>
      </c>
      <c r="H252" s="30"/>
      <c r="I252" s="30"/>
      <c r="J252" s="30"/>
      <c r="K252" s="30"/>
      <c r="L252" s="30"/>
      <c r="M252" s="30"/>
      <c r="N252" s="38">
        <v>98960178</v>
      </c>
      <c r="O252" s="38">
        <v>87482218</v>
      </c>
      <c r="P252" s="36" t="s">
        <v>433</v>
      </c>
      <c r="Q252" s="36" t="s">
        <v>150</v>
      </c>
      <c r="R252" s="40" t="s">
        <v>800</v>
      </c>
      <c r="S252" s="40" t="s">
        <v>656</v>
      </c>
      <c r="T252" s="40" t="s">
        <v>77</v>
      </c>
      <c r="U252" s="30" t="s">
        <v>78</v>
      </c>
      <c r="V252" s="40" t="s">
        <v>79</v>
      </c>
      <c r="W252" s="30">
        <v>1049502878</v>
      </c>
      <c r="X252" s="30" t="s">
        <v>80</v>
      </c>
      <c r="Y252" s="30" t="s">
        <v>81</v>
      </c>
      <c r="Z252" s="31">
        <v>44099</v>
      </c>
      <c r="AA252" s="42">
        <f t="shared" si="28"/>
        <v>4.0849315068493155</v>
      </c>
      <c r="AB252" s="42">
        <f t="shared" si="29"/>
        <v>49.7</v>
      </c>
      <c r="AC252" s="42" t="str">
        <f t="shared" si="30"/>
        <v/>
      </c>
      <c r="AD252" s="51"/>
      <c r="AE252" s="45">
        <v>16</v>
      </c>
      <c r="AF252" s="52"/>
      <c r="AG252" s="52"/>
      <c r="AH252" s="52"/>
      <c r="AI252" s="52">
        <v>14.4</v>
      </c>
      <c r="AJ252" s="52">
        <v>98</v>
      </c>
      <c r="AK252" s="61"/>
      <c r="AL252" s="52"/>
      <c r="AM252" s="51" t="s">
        <v>117</v>
      </c>
      <c r="AN252" s="60" t="str">
        <f t="shared" si="27"/>
        <v>NO</v>
      </c>
      <c r="AO252" s="33"/>
      <c r="AP252" s="30" t="s">
        <v>92</v>
      </c>
      <c r="AQ252" s="30">
        <v>3219539059</v>
      </c>
      <c r="AR252" s="30" t="s">
        <v>827</v>
      </c>
      <c r="AS252" s="71"/>
      <c r="AT252" s="71"/>
      <c r="AU252" s="71"/>
      <c r="AV252" s="71"/>
      <c r="AW252" s="55"/>
      <c r="AX252" s="34"/>
      <c r="AY252" s="55"/>
      <c r="AZ252" s="10"/>
    </row>
    <row r="253" spans="1:52" ht="23.25" customHeight="1">
      <c r="A253" s="34">
        <v>243</v>
      </c>
      <c r="B253" s="31">
        <v>45590</v>
      </c>
      <c r="C253" s="30" t="s">
        <v>69</v>
      </c>
      <c r="D253" s="30" t="s">
        <v>70</v>
      </c>
      <c r="E253" s="30" t="s">
        <v>758</v>
      </c>
      <c r="F253" s="30" t="s">
        <v>758</v>
      </c>
      <c r="G253" s="32" t="s">
        <v>73</v>
      </c>
      <c r="H253" s="30"/>
      <c r="I253" s="30"/>
      <c r="J253" s="30"/>
      <c r="K253" s="30"/>
      <c r="L253" s="30"/>
      <c r="M253" s="30"/>
      <c r="N253" s="38">
        <v>98960183</v>
      </c>
      <c r="O253" s="38">
        <v>87482222</v>
      </c>
      <c r="P253" s="36" t="s">
        <v>828</v>
      </c>
      <c r="Q253" s="36"/>
      <c r="R253" s="40" t="s">
        <v>261</v>
      </c>
      <c r="S253" s="40" t="s">
        <v>284</v>
      </c>
      <c r="T253" s="40" t="s">
        <v>77</v>
      </c>
      <c r="U253" s="30" t="s">
        <v>90</v>
      </c>
      <c r="V253" s="40" t="s">
        <v>79</v>
      </c>
      <c r="W253" s="30">
        <v>1049503672</v>
      </c>
      <c r="X253" s="30" t="s">
        <v>80</v>
      </c>
      <c r="Y253" s="30" t="s">
        <v>81</v>
      </c>
      <c r="Z253" s="31">
        <v>44895</v>
      </c>
      <c r="AA253" s="42">
        <f t="shared" si="28"/>
        <v>1.904109589041096</v>
      </c>
      <c r="AB253" s="42">
        <f t="shared" si="29"/>
        <v>23.166666666666668</v>
      </c>
      <c r="AC253" s="42" t="str">
        <f t="shared" si="30"/>
        <v/>
      </c>
      <c r="AD253" s="51"/>
      <c r="AE253" s="45">
        <v>17</v>
      </c>
      <c r="AF253" s="52"/>
      <c r="AG253" s="52"/>
      <c r="AH253" s="52"/>
      <c r="AI253" s="52">
        <v>13.2</v>
      </c>
      <c r="AJ253" s="52">
        <v>85</v>
      </c>
      <c r="AK253" s="61"/>
      <c r="AL253" s="52"/>
      <c r="AM253" s="51" t="s">
        <v>152</v>
      </c>
      <c r="AN253" s="60" t="str">
        <f t="shared" si="27"/>
        <v>NO</v>
      </c>
      <c r="AO253" s="33"/>
      <c r="AP253" s="30" t="s">
        <v>92</v>
      </c>
      <c r="AQ253" s="30">
        <v>3145272357</v>
      </c>
      <c r="AR253" s="30" t="s">
        <v>829</v>
      </c>
      <c r="AS253" s="71"/>
      <c r="AT253" s="71"/>
      <c r="AU253" s="71"/>
      <c r="AV253" s="71"/>
      <c r="AW253" s="55"/>
      <c r="AX253" s="34"/>
      <c r="AY253" s="55"/>
      <c r="AZ253" s="10"/>
    </row>
    <row r="254" spans="1:52" ht="23.25" customHeight="1">
      <c r="A254" s="30">
        <v>244</v>
      </c>
      <c r="B254" s="31">
        <v>45590</v>
      </c>
      <c r="C254" s="30" t="s">
        <v>69</v>
      </c>
      <c r="D254" s="30" t="s">
        <v>70</v>
      </c>
      <c r="E254" s="30" t="s">
        <v>758</v>
      </c>
      <c r="F254" s="30" t="s">
        <v>758</v>
      </c>
      <c r="G254" s="32" t="s">
        <v>73</v>
      </c>
      <c r="H254" s="30"/>
      <c r="I254" s="30"/>
      <c r="J254" s="30"/>
      <c r="K254" s="30"/>
      <c r="L254" s="30"/>
      <c r="M254" s="30"/>
      <c r="N254" s="38">
        <v>98960189</v>
      </c>
      <c r="O254" s="38">
        <v>87482226</v>
      </c>
      <c r="P254" s="36" t="s">
        <v>830</v>
      </c>
      <c r="Q254" s="36" t="s">
        <v>831</v>
      </c>
      <c r="R254" s="40" t="s">
        <v>832</v>
      </c>
      <c r="S254" s="40" t="s">
        <v>514</v>
      </c>
      <c r="T254" s="40" t="s">
        <v>77</v>
      </c>
      <c r="U254" s="30" t="s">
        <v>90</v>
      </c>
      <c r="V254" s="40" t="s">
        <v>79</v>
      </c>
      <c r="W254" s="30">
        <v>1049503638</v>
      </c>
      <c r="X254" s="30" t="s">
        <v>80</v>
      </c>
      <c r="Y254" s="30" t="s">
        <v>81</v>
      </c>
      <c r="Z254" s="31">
        <v>44749</v>
      </c>
      <c r="AA254" s="42">
        <f t="shared" si="28"/>
        <v>2.3041095890410959</v>
      </c>
      <c r="AB254" s="42">
        <f t="shared" si="29"/>
        <v>28.033333333333335</v>
      </c>
      <c r="AC254" s="42" t="str">
        <f t="shared" si="30"/>
        <v/>
      </c>
      <c r="AD254" s="51"/>
      <c r="AE254" s="45">
        <v>14.2</v>
      </c>
      <c r="AF254" s="52"/>
      <c r="AG254" s="52"/>
      <c r="AH254" s="52"/>
      <c r="AI254" s="52">
        <v>10.7</v>
      </c>
      <c r="AJ254" s="52">
        <v>83</v>
      </c>
      <c r="AK254" s="61"/>
      <c r="AL254" s="52"/>
      <c r="AM254" s="51" t="s">
        <v>117</v>
      </c>
      <c r="AN254" s="60" t="str">
        <f t="shared" si="27"/>
        <v>NO</v>
      </c>
      <c r="AO254" s="33"/>
      <c r="AP254" s="30" t="s">
        <v>92</v>
      </c>
      <c r="AQ254" s="30">
        <v>3128726676</v>
      </c>
      <c r="AR254" s="30" t="s">
        <v>833</v>
      </c>
      <c r="AS254" s="71"/>
      <c r="AT254" s="71"/>
      <c r="AU254" s="71"/>
      <c r="AV254" s="71"/>
      <c r="AW254" s="55"/>
      <c r="AX254" s="34"/>
      <c r="AY254" s="55"/>
      <c r="AZ254" s="10"/>
    </row>
    <row r="255" spans="1:52" ht="23.25" customHeight="1">
      <c r="A255" s="34">
        <v>245</v>
      </c>
      <c r="B255" s="31">
        <v>45590</v>
      </c>
      <c r="C255" s="30" t="s">
        <v>69</v>
      </c>
      <c r="D255" s="30" t="s">
        <v>70</v>
      </c>
      <c r="E255" s="30" t="s">
        <v>758</v>
      </c>
      <c r="F255" s="30" t="s">
        <v>758</v>
      </c>
      <c r="G255" s="32" t="s">
        <v>73</v>
      </c>
      <c r="H255" s="30"/>
      <c r="I255" s="30"/>
      <c r="J255" s="30"/>
      <c r="K255" s="30"/>
      <c r="L255" s="30"/>
      <c r="M255" s="30"/>
      <c r="N255" s="38">
        <v>98960193</v>
      </c>
      <c r="O255" s="38">
        <v>87482236</v>
      </c>
      <c r="P255" s="36" t="s">
        <v>834</v>
      </c>
      <c r="Q255" s="36" t="s">
        <v>835</v>
      </c>
      <c r="R255" s="40" t="s">
        <v>76</v>
      </c>
      <c r="S255" s="40" t="s">
        <v>836</v>
      </c>
      <c r="T255" s="40" t="s">
        <v>77</v>
      </c>
      <c r="U255" s="30" t="s">
        <v>90</v>
      </c>
      <c r="V255" s="40" t="s">
        <v>79</v>
      </c>
      <c r="W255" s="30">
        <v>1051748799</v>
      </c>
      <c r="X255" s="30" t="s">
        <v>80</v>
      </c>
      <c r="Y255" s="30" t="s">
        <v>81</v>
      </c>
      <c r="Z255" s="31">
        <v>44993</v>
      </c>
      <c r="AA255" s="42">
        <f t="shared" si="28"/>
        <v>1.6356164383561644</v>
      </c>
      <c r="AB255" s="42">
        <f t="shared" si="29"/>
        <v>19.899999999999999</v>
      </c>
      <c r="AC255" s="42" t="str">
        <f t="shared" si="30"/>
        <v/>
      </c>
      <c r="AD255" s="51"/>
      <c r="AE255" s="45">
        <v>15</v>
      </c>
      <c r="AF255" s="52"/>
      <c r="AG255" s="52"/>
      <c r="AH255" s="52"/>
      <c r="AI255" s="52">
        <v>9.6</v>
      </c>
      <c r="AJ255" s="52">
        <v>78.5</v>
      </c>
      <c r="AK255" s="61"/>
      <c r="AL255" s="52"/>
      <c r="AM255" s="51" t="s">
        <v>117</v>
      </c>
      <c r="AN255" s="60" t="str">
        <f t="shared" si="27"/>
        <v>NO</v>
      </c>
      <c r="AO255" s="33"/>
      <c r="AP255" s="30" t="s">
        <v>92</v>
      </c>
      <c r="AQ255" s="30">
        <v>3206925355</v>
      </c>
      <c r="AR255" s="30" t="s">
        <v>837</v>
      </c>
      <c r="AS255" s="71"/>
      <c r="AT255" s="71"/>
      <c r="AU255" s="71"/>
      <c r="AV255" s="71"/>
      <c r="AW255" s="55"/>
      <c r="AX255" s="34"/>
      <c r="AY255" s="55"/>
      <c r="AZ255" s="10"/>
    </row>
    <row r="256" spans="1:52" ht="23.25" customHeight="1">
      <c r="A256" s="30">
        <v>246</v>
      </c>
      <c r="B256" s="31">
        <v>45590</v>
      </c>
      <c r="C256" s="30" t="s">
        <v>69</v>
      </c>
      <c r="D256" s="30" t="s">
        <v>70</v>
      </c>
      <c r="E256" s="30" t="s">
        <v>758</v>
      </c>
      <c r="F256" s="30" t="s">
        <v>758</v>
      </c>
      <c r="G256" s="32" t="s">
        <v>73</v>
      </c>
      <c r="H256" s="30"/>
      <c r="I256" s="30"/>
      <c r="J256" s="30"/>
      <c r="K256" s="30"/>
      <c r="L256" s="30"/>
      <c r="M256" s="30"/>
      <c r="N256" s="38">
        <v>98960196</v>
      </c>
      <c r="O256" s="38">
        <v>87482249</v>
      </c>
      <c r="P256" s="36" t="s">
        <v>649</v>
      </c>
      <c r="Q256" s="36" t="s">
        <v>838</v>
      </c>
      <c r="R256" s="40" t="s">
        <v>332</v>
      </c>
      <c r="S256" s="40" t="s">
        <v>614</v>
      </c>
      <c r="T256" s="40" t="s">
        <v>77</v>
      </c>
      <c r="U256" s="30" t="s">
        <v>90</v>
      </c>
      <c r="V256" s="40" t="s">
        <v>79</v>
      </c>
      <c r="W256" s="30">
        <v>1049503549</v>
      </c>
      <c r="X256" s="30" t="s">
        <v>80</v>
      </c>
      <c r="Y256" s="30" t="s">
        <v>81</v>
      </c>
      <c r="Z256" s="31">
        <v>44638</v>
      </c>
      <c r="AA256" s="42">
        <f t="shared" si="28"/>
        <v>2.6082191780821917</v>
      </c>
      <c r="AB256" s="42">
        <f t="shared" si="29"/>
        <v>31.733333333333334</v>
      </c>
      <c r="AC256" s="42" t="str">
        <f t="shared" si="30"/>
        <v/>
      </c>
      <c r="AD256" s="51"/>
      <c r="AE256" s="45">
        <v>15</v>
      </c>
      <c r="AF256" s="52"/>
      <c r="AG256" s="52"/>
      <c r="AH256" s="52"/>
      <c r="AI256" s="52">
        <v>13.1</v>
      </c>
      <c r="AJ256" s="52">
        <v>93.5</v>
      </c>
      <c r="AK256" s="61"/>
      <c r="AL256" s="52"/>
      <c r="AM256" s="51" t="s">
        <v>117</v>
      </c>
      <c r="AN256" s="60" t="str">
        <f t="shared" si="27"/>
        <v>NO</v>
      </c>
      <c r="AO256" s="33"/>
      <c r="AP256" s="30" t="s">
        <v>92</v>
      </c>
      <c r="AQ256" s="30">
        <v>3136374373</v>
      </c>
      <c r="AR256" s="30" t="s">
        <v>839</v>
      </c>
      <c r="AS256" s="71"/>
      <c r="AT256" s="71"/>
      <c r="AU256" s="71"/>
      <c r="AV256" s="71"/>
      <c r="AW256" s="55"/>
      <c r="AX256" s="34"/>
      <c r="AY256" s="55"/>
      <c r="AZ256" s="10"/>
    </row>
    <row r="257" spans="1:52" ht="23.25" customHeight="1">
      <c r="A257" s="34">
        <v>247</v>
      </c>
      <c r="B257" s="31">
        <v>45590</v>
      </c>
      <c r="C257" s="30" t="s">
        <v>69</v>
      </c>
      <c r="D257" s="30" t="s">
        <v>70</v>
      </c>
      <c r="E257" s="30" t="s">
        <v>758</v>
      </c>
      <c r="F257" s="30" t="s">
        <v>758</v>
      </c>
      <c r="G257" s="32" t="s">
        <v>73</v>
      </c>
      <c r="H257" s="30"/>
      <c r="I257" s="30"/>
      <c r="J257" s="30"/>
      <c r="K257" s="30"/>
      <c r="L257" s="30"/>
      <c r="M257" s="30"/>
      <c r="N257" s="38">
        <v>98981006</v>
      </c>
      <c r="O257" s="38">
        <v>87482252</v>
      </c>
      <c r="P257" s="36" t="s">
        <v>840</v>
      </c>
      <c r="Q257" s="36" t="s">
        <v>841</v>
      </c>
      <c r="R257" s="40" t="s">
        <v>804</v>
      </c>
      <c r="S257" s="40" t="s">
        <v>842</v>
      </c>
      <c r="T257" s="40" t="s">
        <v>77</v>
      </c>
      <c r="U257" s="30" t="s">
        <v>90</v>
      </c>
      <c r="V257" s="40" t="s">
        <v>79</v>
      </c>
      <c r="W257" s="30">
        <v>1049503324</v>
      </c>
      <c r="X257" s="30" t="s">
        <v>80</v>
      </c>
      <c r="Y257" s="30" t="s">
        <v>81</v>
      </c>
      <c r="Z257" s="31">
        <v>44482</v>
      </c>
      <c r="AA257" s="42">
        <f t="shared" si="28"/>
        <v>3.0356164383561643</v>
      </c>
      <c r="AB257" s="42">
        <f t="shared" si="29"/>
        <v>36.93333333333333</v>
      </c>
      <c r="AC257" s="42" t="str">
        <f t="shared" si="30"/>
        <v/>
      </c>
      <c r="AD257" s="51"/>
      <c r="AE257" s="45">
        <v>18</v>
      </c>
      <c r="AF257" s="52"/>
      <c r="AG257" s="52"/>
      <c r="AH257" s="52"/>
      <c r="AI257" s="52">
        <v>15.6</v>
      </c>
      <c r="AJ257" s="52">
        <v>93.5</v>
      </c>
      <c r="AK257" s="61"/>
      <c r="AL257" s="52"/>
      <c r="AM257" s="51" t="s">
        <v>152</v>
      </c>
      <c r="AN257" s="60" t="str">
        <f t="shared" si="27"/>
        <v>NO</v>
      </c>
      <c r="AO257" s="33"/>
      <c r="AP257" s="30" t="s">
        <v>92</v>
      </c>
      <c r="AQ257" s="30">
        <v>3128400260</v>
      </c>
      <c r="AR257" s="30" t="s">
        <v>843</v>
      </c>
      <c r="AS257" s="71"/>
      <c r="AT257" s="71"/>
      <c r="AU257" s="71"/>
      <c r="AV257" s="71"/>
      <c r="AW257" s="55"/>
      <c r="AX257" s="34"/>
      <c r="AY257" s="55"/>
      <c r="AZ257" s="10"/>
    </row>
    <row r="258" spans="1:52" ht="23.25" customHeight="1">
      <c r="A258" s="34">
        <v>248</v>
      </c>
      <c r="B258" s="31">
        <v>45590</v>
      </c>
      <c r="C258" s="30" t="s">
        <v>69</v>
      </c>
      <c r="D258" s="30" t="s">
        <v>70</v>
      </c>
      <c r="E258" s="30" t="s">
        <v>758</v>
      </c>
      <c r="F258" s="30" t="s">
        <v>758</v>
      </c>
      <c r="G258" s="32" t="s">
        <v>73</v>
      </c>
      <c r="H258" s="30"/>
      <c r="I258" s="30"/>
      <c r="J258" s="30"/>
      <c r="K258" s="30"/>
      <c r="L258" s="30"/>
      <c r="M258" s="30"/>
      <c r="N258" s="38">
        <v>98981008</v>
      </c>
      <c r="O258" s="38">
        <v>87482264</v>
      </c>
      <c r="P258" s="36" t="s">
        <v>844</v>
      </c>
      <c r="Q258" s="36" t="s">
        <v>845</v>
      </c>
      <c r="R258" s="40" t="s">
        <v>284</v>
      </c>
      <c r="S258" s="40" t="s">
        <v>204</v>
      </c>
      <c r="T258" s="40" t="s">
        <v>77</v>
      </c>
      <c r="U258" s="30" t="s">
        <v>78</v>
      </c>
      <c r="V258" s="40" t="s">
        <v>79</v>
      </c>
      <c r="W258" s="30">
        <v>1073487633</v>
      </c>
      <c r="X258" s="30" t="s">
        <v>80</v>
      </c>
      <c r="Y258" s="30" t="s">
        <v>81</v>
      </c>
      <c r="Z258" s="31">
        <v>43815</v>
      </c>
      <c r="AA258" s="42">
        <f t="shared" si="28"/>
        <v>4.8630136986301373</v>
      </c>
      <c r="AB258" s="42">
        <f t="shared" si="29"/>
        <v>59.166666666666664</v>
      </c>
      <c r="AC258" s="42" t="str">
        <f t="shared" si="30"/>
        <v>Niño o niña mayor a 59 meses</v>
      </c>
      <c r="AD258" s="51"/>
      <c r="AE258" s="45">
        <v>16.5</v>
      </c>
      <c r="AF258" s="52"/>
      <c r="AG258" s="52"/>
      <c r="AH258" s="52"/>
      <c r="AI258" s="52">
        <v>17</v>
      </c>
      <c r="AJ258" s="52">
        <v>109.3</v>
      </c>
      <c r="AK258" s="61"/>
      <c r="AL258" s="52"/>
      <c r="AM258" s="51" t="s">
        <v>117</v>
      </c>
      <c r="AN258" s="60" t="str">
        <f t="shared" si="27"/>
        <v>NO</v>
      </c>
      <c r="AO258" s="33"/>
      <c r="AP258" s="30"/>
      <c r="AQ258" s="30">
        <v>3123446969</v>
      </c>
      <c r="AR258" s="30" t="s">
        <v>846</v>
      </c>
      <c r="AS258" s="71"/>
      <c r="AT258" s="71"/>
      <c r="AU258" s="71"/>
      <c r="AV258" s="71"/>
      <c r="AW258" s="55"/>
      <c r="AX258" s="34"/>
      <c r="AY258" s="55"/>
      <c r="AZ258" s="10"/>
    </row>
    <row r="259" spans="1:52" ht="23.25" customHeight="1">
      <c r="A259" s="30">
        <v>249</v>
      </c>
      <c r="B259" s="31">
        <v>45590</v>
      </c>
      <c r="C259" s="30" t="s">
        <v>69</v>
      </c>
      <c r="D259" s="30" t="s">
        <v>70</v>
      </c>
      <c r="E259" s="30" t="s">
        <v>758</v>
      </c>
      <c r="F259" s="30" t="s">
        <v>758</v>
      </c>
      <c r="G259" s="32" t="s">
        <v>73</v>
      </c>
      <c r="H259" s="30"/>
      <c r="I259" s="30"/>
      <c r="J259" s="30"/>
      <c r="K259" s="30"/>
      <c r="L259" s="30"/>
      <c r="M259" s="30"/>
      <c r="N259" s="38">
        <v>98981011</v>
      </c>
      <c r="O259" s="38">
        <v>87482270</v>
      </c>
      <c r="P259" s="36" t="s">
        <v>847</v>
      </c>
      <c r="Q259" s="36" t="s">
        <v>382</v>
      </c>
      <c r="R259" s="40" t="s">
        <v>291</v>
      </c>
      <c r="S259" s="40" t="s">
        <v>514</v>
      </c>
      <c r="T259" s="40" t="s">
        <v>77</v>
      </c>
      <c r="U259" s="30" t="s">
        <v>90</v>
      </c>
      <c r="V259" s="40" t="s">
        <v>79</v>
      </c>
      <c r="W259" s="30">
        <v>1049503796</v>
      </c>
      <c r="X259" s="30" t="s">
        <v>80</v>
      </c>
      <c r="Y259" s="30" t="s">
        <v>81</v>
      </c>
      <c r="Z259" s="31">
        <v>45182</v>
      </c>
      <c r="AA259" s="42">
        <f t="shared" si="28"/>
        <v>1.1178082191780823</v>
      </c>
      <c r="AB259" s="42">
        <f t="shared" si="29"/>
        <v>13.6</v>
      </c>
      <c r="AC259" s="42" t="str">
        <f t="shared" si="30"/>
        <v/>
      </c>
      <c r="AD259" s="51"/>
      <c r="AE259" s="45">
        <v>14.5</v>
      </c>
      <c r="AF259" s="52"/>
      <c r="AG259" s="52"/>
      <c r="AH259" s="52"/>
      <c r="AI259" s="52">
        <v>8.8000000000000007</v>
      </c>
      <c r="AJ259" s="52">
        <v>78</v>
      </c>
      <c r="AK259" s="61"/>
      <c r="AL259" s="52"/>
      <c r="AM259" s="51" t="s">
        <v>117</v>
      </c>
      <c r="AN259" s="60" t="str">
        <f t="shared" si="27"/>
        <v>NO</v>
      </c>
      <c r="AO259" s="33"/>
      <c r="AP259" s="30" t="s">
        <v>92</v>
      </c>
      <c r="AQ259" s="30">
        <v>3122041262</v>
      </c>
      <c r="AR259" s="30" t="s">
        <v>848</v>
      </c>
      <c r="AS259" s="71"/>
      <c r="AT259" s="71"/>
      <c r="AU259" s="71"/>
      <c r="AV259" s="71"/>
      <c r="AW259" s="55"/>
      <c r="AX259" s="34"/>
      <c r="AY259" s="55"/>
      <c r="AZ259" s="10"/>
    </row>
    <row r="260" spans="1:52" ht="23.25" customHeight="1">
      <c r="A260" s="34">
        <v>250</v>
      </c>
      <c r="B260" s="31">
        <v>45590</v>
      </c>
      <c r="C260" s="30" t="s">
        <v>69</v>
      </c>
      <c r="D260" s="30" t="s">
        <v>70</v>
      </c>
      <c r="E260" s="30" t="s">
        <v>758</v>
      </c>
      <c r="F260" s="30" t="s">
        <v>758</v>
      </c>
      <c r="G260" s="32" t="s">
        <v>73</v>
      </c>
      <c r="H260" s="30"/>
      <c r="I260" s="30"/>
      <c r="J260" s="30"/>
      <c r="K260" s="30"/>
      <c r="L260" s="30"/>
      <c r="M260" s="30"/>
      <c r="N260" s="38">
        <v>98981015</v>
      </c>
      <c r="O260" s="38">
        <v>87482275</v>
      </c>
      <c r="P260" s="36" t="s">
        <v>446</v>
      </c>
      <c r="Q260" s="36" t="s">
        <v>645</v>
      </c>
      <c r="R260" s="40" t="s">
        <v>849</v>
      </c>
      <c r="S260" s="40" t="s">
        <v>656</v>
      </c>
      <c r="T260" s="40" t="s">
        <v>77</v>
      </c>
      <c r="U260" s="30" t="s">
        <v>78</v>
      </c>
      <c r="V260" s="40" t="s">
        <v>79</v>
      </c>
      <c r="W260" s="30">
        <v>1051748307</v>
      </c>
      <c r="X260" s="30" t="s">
        <v>80</v>
      </c>
      <c r="Y260" s="30" t="s">
        <v>81</v>
      </c>
      <c r="Z260" s="31">
        <v>44135</v>
      </c>
      <c r="AA260" s="42">
        <f t="shared" si="28"/>
        <v>3.9863013698630136</v>
      </c>
      <c r="AB260" s="42">
        <f t="shared" si="29"/>
        <v>48.5</v>
      </c>
      <c r="AC260" s="42" t="str">
        <f t="shared" si="30"/>
        <v/>
      </c>
      <c r="AD260" s="51"/>
      <c r="AE260" s="45">
        <v>19</v>
      </c>
      <c r="AF260" s="52"/>
      <c r="AG260" s="52"/>
      <c r="AH260" s="52"/>
      <c r="AI260" s="52">
        <v>22.5</v>
      </c>
      <c r="AJ260" s="52">
        <v>106</v>
      </c>
      <c r="AK260" s="61"/>
      <c r="AL260" s="52"/>
      <c r="AM260" s="51" t="s">
        <v>109</v>
      </c>
      <c r="AN260" s="60" t="str">
        <f t="shared" si="27"/>
        <v>NO</v>
      </c>
      <c r="AO260" s="33"/>
      <c r="AP260" s="30" t="s">
        <v>92</v>
      </c>
      <c r="AQ260" s="30">
        <v>3147156916</v>
      </c>
      <c r="AR260" s="30" t="s">
        <v>850</v>
      </c>
      <c r="AS260" s="71"/>
      <c r="AT260" s="71"/>
      <c r="AU260" s="71"/>
      <c r="AV260" s="71"/>
      <c r="AW260" s="55"/>
      <c r="AX260" s="34"/>
      <c r="AY260" s="55"/>
      <c r="AZ260" s="10"/>
    </row>
    <row r="261" spans="1:52" ht="23.25" customHeight="1">
      <c r="A261" s="30">
        <v>251</v>
      </c>
      <c r="B261" s="31">
        <v>45590</v>
      </c>
      <c r="C261" s="30" t="s">
        <v>69</v>
      </c>
      <c r="D261" s="30" t="s">
        <v>70</v>
      </c>
      <c r="E261" s="30" t="s">
        <v>758</v>
      </c>
      <c r="F261" s="30" t="s">
        <v>758</v>
      </c>
      <c r="G261" s="32" t="s">
        <v>73</v>
      </c>
      <c r="H261" s="30"/>
      <c r="I261" s="30"/>
      <c r="J261" s="30"/>
      <c r="K261" s="30"/>
      <c r="L261" s="30"/>
      <c r="M261" s="30"/>
      <c r="N261" s="38">
        <v>98981019</v>
      </c>
      <c r="O261" s="38">
        <v>87482282</v>
      </c>
      <c r="P261" s="36" t="s">
        <v>851</v>
      </c>
      <c r="Q261" s="36"/>
      <c r="R261" s="40" t="s">
        <v>514</v>
      </c>
      <c r="S261" s="40" t="s">
        <v>502</v>
      </c>
      <c r="T261" s="40" t="s">
        <v>77</v>
      </c>
      <c r="U261" s="30" t="s">
        <v>90</v>
      </c>
      <c r="V261" s="40" t="s">
        <v>79</v>
      </c>
      <c r="W261" s="30">
        <v>1053013925</v>
      </c>
      <c r="X261" s="30" t="s">
        <v>80</v>
      </c>
      <c r="Y261" s="30" t="s">
        <v>81</v>
      </c>
      <c r="Z261" s="31">
        <v>44882</v>
      </c>
      <c r="AA261" s="42">
        <f t="shared" si="28"/>
        <v>1.9397260273972603</v>
      </c>
      <c r="AB261" s="42">
        <f t="shared" si="29"/>
        <v>23.6</v>
      </c>
      <c r="AC261" s="42" t="str">
        <f t="shared" si="30"/>
        <v/>
      </c>
      <c r="AD261" s="51"/>
      <c r="AE261" s="45">
        <v>14.8</v>
      </c>
      <c r="AF261" s="52"/>
      <c r="AG261" s="52"/>
      <c r="AH261" s="52"/>
      <c r="AI261" s="52">
        <v>8.8000000000000007</v>
      </c>
      <c r="AJ261" s="52">
        <v>78</v>
      </c>
      <c r="AK261" s="61"/>
      <c r="AL261" s="52"/>
      <c r="AM261" s="60" t="s">
        <v>83</v>
      </c>
      <c r="AN261" s="60" t="str">
        <f t="shared" si="27"/>
        <v>SI</v>
      </c>
      <c r="AO261" s="30" t="s">
        <v>91</v>
      </c>
      <c r="AP261" s="30" t="s">
        <v>92</v>
      </c>
      <c r="AQ261" s="30">
        <v>3206384921</v>
      </c>
      <c r="AR261" s="30" t="s">
        <v>852</v>
      </c>
      <c r="AS261" s="72" t="s">
        <v>86</v>
      </c>
      <c r="AT261" s="73">
        <v>45595</v>
      </c>
      <c r="AU261" s="72"/>
      <c r="AV261" s="71"/>
      <c r="AW261" s="55"/>
      <c r="AX261" s="34"/>
      <c r="AY261" s="55"/>
      <c r="AZ261" s="10"/>
    </row>
    <row r="262" spans="1:52" ht="23.25" customHeight="1">
      <c r="A262" s="34">
        <v>252</v>
      </c>
      <c r="B262" s="31">
        <v>45590</v>
      </c>
      <c r="C262" s="30" t="s">
        <v>69</v>
      </c>
      <c r="D262" s="30" t="s">
        <v>70</v>
      </c>
      <c r="E262" s="30" t="s">
        <v>758</v>
      </c>
      <c r="F262" s="30" t="s">
        <v>758</v>
      </c>
      <c r="G262" s="32" t="s">
        <v>73</v>
      </c>
      <c r="H262" s="30"/>
      <c r="I262" s="30"/>
      <c r="J262" s="30"/>
      <c r="K262" s="30"/>
      <c r="L262" s="30"/>
      <c r="M262" s="30"/>
      <c r="N262" s="38">
        <v>98981023</v>
      </c>
      <c r="O262" s="38">
        <v>87482286</v>
      </c>
      <c r="P262" s="36" t="s">
        <v>215</v>
      </c>
      <c r="Q262" s="36" t="s">
        <v>853</v>
      </c>
      <c r="R262" s="40" t="s">
        <v>854</v>
      </c>
      <c r="S262" s="40" t="s">
        <v>502</v>
      </c>
      <c r="T262" s="40" t="s">
        <v>77</v>
      </c>
      <c r="U262" s="30" t="s">
        <v>78</v>
      </c>
      <c r="V262" s="40" t="s">
        <v>79</v>
      </c>
      <c r="W262" s="30">
        <v>1049503039</v>
      </c>
      <c r="X262" s="30" t="s">
        <v>80</v>
      </c>
      <c r="Y262" s="30" t="s">
        <v>81</v>
      </c>
      <c r="Z262" s="31">
        <v>44181</v>
      </c>
      <c r="AA262" s="42">
        <f t="shared" si="28"/>
        <v>3.8602739726027395</v>
      </c>
      <c r="AB262" s="42">
        <f t="shared" si="29"/>
        <v>46.966666666666669</v>
      </c>
      <c r="AC262" s="42" t="str">
        <f t="shared" si="30"/>
        <v/>
      </c>
      <c r="AD262" s="51"/>
      <c r="AE262" s="45">
        <v>15</v>
      </c>
      <c r="AF262" s="52"/>
      <c r="AG262" s="52"/>
      <c r="AH262" s="52"/>
      <c r="AI262" s="52">
        <v>14.1</v>
      </c>
      <c r="AJ262" s="52">
        <v>95</v>
      </c>
      <c r="AK262" s="61"/>
      <c r="AL262" s="52"/>
      <c r="AM262" s="51" t="s">
        <v>117</v>
      </c>
      <c r="AN262" s="60" t="str">
        <f t="shared" si="27"/>
        <v>NO</v>
      </c>
      <c r="AO262" s="33"/>
      <c r="AP262" s="30" t="s">
        <v>92</v>
      </c>
      <c r="AQ262" s="30">
        <v>3122099132</v>
      </c>
      <c r="AR262" s="30" t="s">
        <v>855</v>
      </c>
      <c r="AS262" s="71"/>
      <c r="AT262" s="71"/>
      <c r="AU262" s="71"/>
      <c r="AV262" s="71"/>
      <c r="AW262" s="55"/>
      <c r="AX262" s="34"/>
      <c r="AY262" s="55"/>
      <c r="AZ262" s="10"/>
    </row>
    <row r="263" spans="1:52" ht="23.25" customHeight="1">
      <c r="A263" s="34">
        <v>253</v>
      </c>
      <c r="B263" s="31">
        <v>45590</v>
      </c>
      <c r="C263" s="30" t="s">
        <v>69</v>
      </c>
      <c r="D263" s="30" t="s">
        <v>70</v>
      </c>
      <c r="E263" s="30" t="s">
        <v>758</v>
      </c>
      <c r="F263" s="30" t="s">
        <v>758</v>
      </c>
      <c r="G263" s="32" t="s">
        <v>73</v>
      </c>
      <c r="H263" s="30"/>
      <c r="I263" s="30"/>
      <c r="J263" s="30"/>
      <c r="K263" s="30"/>
      <c r="L263" s="30"/>
      <c r="M263" s="30"/>
      <c r="N263" s="38">
        <v>98981029</v>
      </c>
      <c r="O263" s="38">
        <v>87482290</v>
      </c>
      <c r="P263" s="36" t="s">
        <v>286</v>
      </c>
      <c r="Q263" s="36"/>
      <c r="R263" s="40" t="s">
        <v>856</v>
      </c>
      <c r="S263" s="40" t="s">
        <v>857</v>
      </c>
      <c r="T263" s="40" t="s">
        <v>77</v>
      </c>
      <c r="U263" s="30" t="s">
        <v>90</v>
      </c>
      <c r="V263" s="40" t="s">
        <v>79</v>
      </c>
      <c r="W263" s="30">
        <v>1046407133</v>
      </c>
      <c r="X263" s="30" t="s">
        <v>80</v>
      </c>
      <c r="Y263" s="30" t="s">
        <v>167</v>
      </c>
      <c r="Z263" s="31">
        <v>44525</v>
      </c>
      <c r="AA263" s="42">
        <f t="shared" si="28"/>
        <v>2.9178082191780823</v>
      </c>
      <c r="AB263" s="42">
        <f t="shared" si="29"/>
        <v>35.5</v>
      </c>
      <c r="AC263" s="42" t="str">
        <f t="shared" si="30"/>
        <v/>
      </c>
      <c r="AD263" s="51"/>
      <c r="AE263" s="45">
        <v>14.2</v>
      </c>
      <c r="AF263" s="52"/>
      <c r="AG263" s="52"/>
      <c r="AH263" s="52"/>
      <c r="AI263" s="52">
        <v>9.3000000000000007</v>
      </c>
      <c r="AJ263" s="52">
        <v>85</v>
      </c>
      <c r="AK263" s="61"/>
      <c r="AL263" s="52"/>
      <c r="AM263" s="60" t="s">
        <v>196</v>
      </c>
      <c r="AN263" s="60" t="str">
        <f t="shared" si="27"/>
        <v>SI</v>
      </c>
      <c r="AO263" s="30" t="s">
        <v>197</v>
      </c>
      <c r="AP263" s="30" t="s">
        <v>92</v>
      </c>
      <c r="AQ263" s="30">
        <v>3122171537</v>
      </c>
      <c r="AR263" s="30" t="s">
        <v>858</v>
      </c>
      <c r="AS263" s="72" t="s">
        <v>86</v>
      </c>
      <c r="AT263" s="73">
        <v>45595</v>
      </c>
      <c r="AU263" s="72"/>
      <c r="AV263" s="72"/>
      <c r="AW263" s="52"/>
      <c r="AX263" s="34"/>
      <c r="AY263" s="52"/>
      <c r="AZ263" s="34"/>
    </row>
    <row r="264" spans="1:52" ht="23.25" customHeight="1">
      <c r="A264" s="30">
        <v>254</v>
      </c>
      <c r="B264" s="31">
        <v>45590</v>
      </c>
      <c r="C264" s="30" t="s">
        <v>69</v>
      </c>
      <c r="D264" s="30" t="s">
        <v>70</v>
      </c>
      <c r="E264" s="30" t="s">
        <v>758</v>
      </c>
      <c r="F264" s="30" t="s">
        <v>758</v>
      </c>
      <c r="G264" s="32" t="s">
        <v>73</v>
      </c>
      <c r="H264" s="30"/>
      <c r="I264" s="30"/>
      <c r="J264" s="30"/>
      <c r="K264" s="30"/>
      <c r="L264" s="30"/>
      <c r="M264" s="30"/>
      <c r="N264" s="38">
        <v>98981032</v>
      </c>
      <c r="O264" s="38">
        <v>87482294</v>
      </c>
      <c r="P264" s="36" t="s">
        <v>436</v>
      </c>
      <c r="Q264" s="36" t="s">
        <v>859</v>
      </c>
      <c r="R264" s="40" t="s">
        <v>317</v>
      </c>
      <c r="S264" s="40" t="s">
        <v>669</v>
      </c>
      <c r="T264" s="40" t="s">
        <v>77</v>
      </c>
      <c r="U264" s="30" t="s">
        <v>90</v>
      </c>
      <c r="V264" s="40" t="s">
        <v>79</v>
      </c>
      <c r="W264" s="30">
        <v>1049503635</v>
      </c>
      <c r="X264" s="30" t="s">
        <v>80</v>
      </c>
      <c r="Y264" s="30" t="s">
        <v>81</v>
      </c>
      <c r="Z264" s="31">
        <v>44751</v>
      </c>
      <c r="AA264" s="42">
        <f t="shared" si="28"/>
        <v>2.2986301369863016</v>
      </c>
      <c r="AB264" s="42">
        <f t="shared" si="29"/>
        <v>27.966666666666665</v>
      </c>
      <c r="AC264" s="42" t="str">
        <f t="shared" si="30"/>
        <v/>
      </c>
      <c r="AD264" s="51"/>
      <c r="AE264" s="45">
        <v>15</v>
      </c>
      <c r="AF264" s="52"/>
      <c r="AG264" s="52"/>
      <c r="AH264" s="52"/>
      <c r="AI264" s="52">
        <v>12.4</v>
      </c>
      <c r="AJ264" s="52">
        <v>87</v>
      </c>
      <c r="AK264" s="61"/>
      <c r="AL264" s="52"/>
      <c r="AM264" s="51" t="s">
        <v>117</v>
      </c>
      <c r="AN264" s="60" t="str">
        <f t="shared" si="27"/>
        <v>NO</v>
      </c>
      <c r="AO264" s="33"/>
      <c r="AP264" s="30" t="s">
        <v>92</v>
      </c>
      <c r="AQ264" s="30">
        <v>3116846649</v>
      </c>
      <c r="AR264" s="30" t="s">
        <v>860</v>
      </c>
      <c r="AS264" s="71"/>
      <c r="AT264" s="71"/>
      <c r="AU264" s="71"/>
      <c r="AV264" s="71"/>
      <c r="AW264" s="55"/>
      <c r="AX264" s="34"/>
      <c r="AY264" s="55"/>
      <c r="AZ264" s="10"/>
    </row>
    <row r="265" spans="1:52" ht="23.25" customHeight="1">
      <c r="A265" s="34">
        <v>255</v>
      </c>
      <c r="B265" s="31">
        <v>45590</v>
      </c>
      <c r="C265" s="30" t="s">
        <v>69</v>
      </c>
      <c r="D265" s="30" t="s">
        <v>70</v>
      </c>
      <c r="E265" s="30" t="s">
        <v>778</v>
      </c>
      <c r="F265" s="30" t="s">
        <v>778</v>
      </c>
      <c r="G265" s="32" t="s">
        <v>73</v>
      </c>
      <c r="H265" s="30"/>
      <c r="I265" s="30"/>
      <c r="J265" s="30"/>
      <c r="K265" s="30"/>
      <c r="L265" s="30"/>
      <c r="M265" s="30"/>
      <c r="N265" s="38">
        <v>98981036</v>
      </c>
      <c r="O265" s="38">
        <v>87482299</v>
      </c>
      <c r="P265" s="36" t="s">
        <v>861</v>
      </c>
      <c r="Q265" s="36" t="s">
        <v>312</v>
      </c>
      <c r="R265" s="40" t="s">
        <v>862</v>
      </c>
      <c r="S265" s="40" t="s">
        <v>125</v>
      </c>
      <c r="T265" s="40" t="s">
        <v>77</v>
      </c>
      <c r="U265" s="30" t="s">
        <v>78</v>
      </c>
      <c r="V265" s="40" t="s">
        <v>79</v>
      </c>
      <c r="W265" s="30">
        <v>1050744772</v>
      </c>
      <c r="X265" s="30" t="s">
        <v>80</v>
      </c>
      <c r="Y265" s="30" t="s">
        <v>81</v>
      </c>
      <c r="Z265" s="31">
        <v>44878</v>
      </c>
      <c r="AA265" s="42">
        <f t="shared" si="28"/>
        <v>1.9506849315068493</v>
      </c>
      <c r="AB265" s="42">
        <f t="shared" si="29"/>
        <v>23.733333333333334</v>
      </c>
      <c r="AC265" s="42" t="str">
        <f t="shared" si="30"/>
        <v/>
      </c>
      <c r="AD265" s="51"/>
      <c r="AE265" s="45">
        <v>14.5</v>
      </c>
      <c r="AF265" s="52"/>
      <c r="AG265" s="52"/>
      <c r="AH265" s="52"/>
      <c r="AI265" s="52">
        <v>11.7</v>
      </c>
      <c r="AJ265" s="52">
        <v>80</v>
      </c>
      <c r="AK265" s="61"/>
      <c r="AL265" s="52"/>
      <c r="AM265" s="51" t="s">
        <v>152</v>
      </c>
      <c r="AN265" s="60" t="str">
        <f t="shared" si="27"/>
        <v>NO</v>
      </c>
      <c r="AO265" s="33"/>
      <c r="AP265" s="30" t="s">
        <v>92</v>
      </c>
      <c r="AQ265" s="30">
        <v>3123271305</v>
      </c>
      <c r="AR265" s="30" t="s">
        <v>863</v>
      </c>
      <c r="AS265" s="71"/>
      <c r="AT265" s="71"/>
      <c r="AU265" s="71"/>
      <c r="AV265" s="71"/>
      <c r="AW265" s="55"/>
      <c r="AX265" s="34"/>
      <c r="AY265" s="55"/>
      <c r="AZ265" s="10"/>
    </row>
    <row r="266" spans="1:52" ht="23.25" customHeight="1">
      <c r="A266" s="30">
        <v>256</v>
      </c>
      <c r="B266" s="31">
        <v>45590</v>
      </c>
      <c r="C266" s="30" t="s">
        <v>69</v>
      </c>
      <c r="D266" s="30" t="s">
        <v>70</v>
      </c>
      <c r="E266" s="30" t="s">
        <v>778</v>
      </c>
      <c r="F266" s="30" t="s">
        <v>778</v>
      </c>
      <c r="G266" s="32" t="s">
        <v>73</v>
      </c>
      <c r="H266" s="30"/>
      <c r="I266" s="30"/>
      <c r="J266" s="30"/>
      <c r="K266" s="30"/>
      <c r="L266" s="30"/>
      <c r="M266" s="30"/>
      <c r="N266" s="38">
        <v>98981042</v>
      </c>
      <c r="O266" s="38">
        <v>88482102</v>
      </c>
      <c r="P266" s="36" t="s">
        <v>864</v>
      </c>
      <c r="Q266" s="36"/>
      <c r="R266" s="40" t="s">
        <v>695</v>
      </c>
      <c r="S266" s="40" t="s">
        <v>865</v>
      </c>
      <c r="T266" s="40" t="s">
        <v>77</v>
      </c>
      <c r="U266" s="30" t="s">
        <v>90</v>
      </c>
      <c r="V266" s="40" t="s">
        <v>79</v>
      </c>
      <c r="W266" s="30">
        <v>1051748750</v>
      </c>
      <c r="X266" s="30" t="s">
        <v>80</v>
      </c>
      <c r="Y266" s="30" t="s">
        <v>81</v>
      </c>
      <c r="Z266" s="31">
        <v>44987</v>
      </c>
      <c r="AA266" s="42">
        <f t="shared" si="28"/>
        <v>1.6520547945205479</v>
      </c>
      <c r="AB266" s="42">
        <f t="shared" si="29"/>
        <v>20.100000000000001</v>
      </c>
      <c r="AC266" s="42" t="str">
        <f t="shared" si="30"/>
        <v/>
      </c>
      <c r="AD266" s="51"/>
      <c r="AE266" s="45">
        <v>14</v>
      </c>
      <c r="AF266" s="52"/>
      <c r="AG266" s="52"/>
      <c r="AH266" s="52"/>
      <c r="AI266" s="52">
        <v>9.6</v>
      </c>
      <c r="AJ266" s="52">
        <v>80</v>
      </c>
      <c r="AK266" s="61"/>
      <c r="AL266" s="52"/>
      <c r="AM266" s="51" t="s">
        <v>117</v>
      </c>
      <c r="AN266" s="60" t="str">
        <f t="shared" si="27"/>
        <v>NO</v>
      </c>
      <c r="AO266" s="33"/>
      <c r="AP266" s="30" t="s">
        <v>92</v>
      </c>
      <c r="AQ266" s="30">
        <v>3233926701</v>
      </c>
      <c r="AR266" s="30" t="s">
        <v>866</v>
      </c>
      <c r="AS266" s="71"/>
      <c r="AT266" s="71"/>
      <c r="AU266" s="71"/>
      <c r="AV266" s="71"/>
      <c r="AW266" s="55"/>
      <c r="AX266" s="34"/>
      <c r="AY266" s="55"/>
      <c r="AZ266" s="10"/>
    </row>
    <row r="267" spans="1:52" ht="23.25" customHeight="1">
      <c r="A267" s="34">
        <v>257</v>
      </c>
      <c r="B267" s="31">
        <v>45590</v>
      </c>
      <c r="C267" s="30" t="s">
        <v>69</v>
      </c>
      <c r="D267" s="30" t="s">
        <v>70</v>
      </c>
      <c r="E267" s="30" t="s">
        <v>778</v>
      </c>
      <c r="F267" s="30" t="s">
        <v>778</v>
      </c>
      <c r="G267" s="32" t="s">
        <v>73</v>
      </c>
      <c r="H267" s="30"/>
      <c r="I267" s="30"/>
      <c r="J267" s="30"/>
      <c r="K267" s="30"/>
      <c r="L267" s="30"/>
      <c r="M267" s="30"/>
      <c r="N267" s="38">
        <v>98981046</v>
      </c>
      <c r="O267" s="38">
        <v>88482103</v>
      </c>
      <c r="P267" s="36" t="s">
        <v>867</v>
      </c>
      <c r="Q267" s="36"/>
      <c r="R267" s="40" t="s">
        <v>447</v>
      </c>
      <c r="S267" s="40" t="s">
        <v>462</v>
      </c>
      <c r="T267" s="40" t="s">
        <v>77</v>
      </c>
      <c r="U267" s="30" t="s">
        <v>78</v>
      </c>
      <c r="V267" s="40" t="s">
        <v>79</v>
      </c>
      <c r="W267" s="30">
        <v>1051748686</v>
      </c>
      <c r="X267" s="30" t="s">
        <v>80</v>
      </c>
      <c r="Y267" s="30" t="s">
        <v>81</v>
      </c>
      <c r="Z267" s="31">
        <v>44894</v>
      </c>
      <c r="AA267" s="42">
        <f t="shared" si="28"/>
        <v>1.9068493150684931</v>
      </c>
      <c r="AB267" s="42">
        <f t="shared" si="29"/>
        <v>23.2</v>
      </c>
      <c r="AC267" s="42" t="str">
        <f t="shared" si="30"/>
        <v/>
      </c>
      <c r="AD267" s="51"/>
      <c r="AE267" s="45">
        <v>14.5</v>
      </c>
      <c r="AF267" s="52"/>
      <c r="AG267" s="52"/>
      <c r="AH267" s="52"/>
      <c r="AI267" s="52">
        <v>10</v>
      </c>
      <c r="AJ267" s="52">
        <v>75</v>
      </c>
      <c r="AK267" s="61"/>
      <c r="AL267" s="52"/>
      <c r="AM267" s="51" t="s">
        <v>117</v>
      </c>
      <c r="AN267" s="60" t="str">
        <f t="shared" ref="AN267:AN330" si="31">+IF(AM267="","",IF(AM267="Riesgo_de_desnutrición_aguda","SI",IF(AM267="Desnutrición_aguda_moderada","SI",IF(AM267="Desnutrición_aguda_severa","SI",IF(AM267="Bajo_peso_para_la_edad_gestacional","SI","NO")))))</f>
        <v>NO</v>
      </c>
      <c r="AO267" s="33"/>
      <c r="AP267" s="30" t="s">
        <v>92</v>
      </c>
      <c r="AQ267" s="30">
        <v>3127203053</v>
      </c>
      <c r="AR267" s="30" t="s">
        <v>868</v>
      </c>
      <c r="AS267" s="71"/>
      <c r="AT267" s="71"/>
      <c r="AU267" s="71"/>
      <c r="AV267" s="71"/>
      <c r="AW267" s="55"/>
      <c r="AX267" s="34"/>
      <c r="AY267" s="55"/>
      <c r="AZ267" s="10"/>
    </row>
    <row r="268" spans="1:52" ht="23.25" customHeight="1">
      <c r="A268" s="34">
        <v>258</v>
      </c>
      <c r="B268" s="31">
        <v>45590</v>
      </c>
      <c r="C268" s="30" t="s">
        <v>69</v>
      </c>
      <c r="D268" s="30" t="s">
        <v>70</v>
      </c>
      <c r="E268" s="30" t="s">
        <v>778</v>
      </c>
      <c r="F268" s="30" t="s">
        <v>778</v>
      </c>
      <c r="G268" s="32" t="s">
        <v>73</v>
      </c>
      <c r="H268" s="30"/>
      <c r="I268" s="30"/>
      <c r="J268" s="30"/>
      <c r="K268" s="30"/>
      <c r="L268" s="30"/>
      <c r="M268" s="30"/>
      <c r="N268" s="38">
        <v>98981051</v>
      </c>
      <c r="O268" s="38">
        <v>88482104</v>
      </c>
      <c r="P268" s="36" t="s">
        <v>869</v>
      </c>
      <c r="Q268" s="36"/>
      <c r="R268" s="40" t="s">
        <v>369</v>
      </c>
      <c r="S268" s="40" t="s">
        <v>723</v>
      </c>
      <c r="T268" s="40" t="s">
        <v>77</v>
      </c>
      <c r="U268" s="30" t="s">
        <v>78</v>
      </c>
      <c r="V268" s="40" t="s">
        <v>79</v>
      </c>
      <c r="W268" s="30">
        <v>1051748816</v>
      </c>
      <c r="X268" s="30" t="s">
        <v>80</v>
      </c>
      <c r="Y268" s="30" t="s">
        <v>81</v>
      </c>
      <c r="Z268" s="31">
        <v>45017</v>
      </c>
      <c r="AA268" s="42">
        <f t="shared" ref="AA268:AA331" si="32">(B268-Z268)/365</f>
        <v>1.5698630136986302</v>
      </c>
      <c r="AB268" s="42">
        <f t="shared" ref="AB268:AB331" si="33">(B268-Z268)/30</f>
        <v>19.100000000000001</v>
      </c>
      <c r="AC268" s="42" t="str">
        <f t="shared" ref="AC268:AC331" si="34">+IF(Z268="","",IF(T268="","",IF(T268="Niño_niña",IF(AB268&gt;59,"Niño o niña mayor a 59 meses",""),IF(AA268&lt;14,"Mujer gestante menor de 14 años, activar ruta PARD",IF(AA268&gt;49,"Mujer gestante mayor de 49 años","")))))</f>
        <v/>
      </c>
      <c r="AD268" s="51"/>
      <c r="AE268" s="45">
        <v>15</v>
      </c>
      <c r="AF268" s="52"/>
      <c r="AG268" s="52"/>
      <c r="AH268" s="52"/>
      <c r="AI268" s="52">
        <v>10.6</v>
      </c>
      <c r="AJ268" s="52">
        <v>75</v>
      </c>
      <c r="AK268" s="61"/>
      <c r="AL268" s="52"/>
      <c r="AM268" s="51" t="s">
        <v>152</v>
      </c>
      <c r="AN268" s="60" t="str">
        <f t="shared" si="31"/>
        <v>NO</v>
      </c>
      <c r="AO268" s="33"/>
      <c r="AP268" s="30" t="s">
        <v>92</v>
      </c>
      <c r="AQ268" s="30">
        <v>3116610121</v>
      </c>
      <c r="AR268" s="30" t="s">
        <v>870</v>
      </c>
      <c r="AS268" s="71"/>
      <c r="AT268" s="71"/>
      <c r="AU268" s="71"/>
      <c r="AV268" s="71"/>
      <c r="AW268" s="55"/>
      <c r="AX268" s="34"/>
      <c r="AY268" s="55"/>
      <c r="AZ268" s="10"/>
    </row>
    <row r="269" spans="1:52" ht="23.25" customHeight="1">
      <c r="A269" s="30">
        <v>259</v>
      </c>
      <c r="B269" s="31">
        <v>45590</v>
      </c>
      <c r="C269" s="30" t="s">
        <v>69</v>
      </c>
      <c r="D269" s="30" t="s">
        <v>70</v>
      </c>
      <c r="E269" s="30" t="s">
        <v>778</v>
      </c>
      <c r="F269" s="30" t="s">
        <v>778</v>
      </c>
      <c r="G269" s="32" t="s">
        <v>73</v>
      </c>
      <c r="H269" s="30"/>
      <c r="I269" s="30"/>
      <c r="J269" s="30"/>
      <c r="K269" s="30"/>
      <c r="L269" s="30"/>
      <c r="M269" s="30"/>
      <c r="N269" s="38">
        <v>98981056</v>
      </c>
      <c r="O269" s="38">
        <v>88482116</v>
      </c>
      <c r="P269" s="36" t="s">
        <v>871</v>
      </c>
      <c r="Q269" s="36"/>
      <c r="R269" s="40" t="s">
        <v>804</v>
      </c>
      <c r="S269" s="40" t="s">
        <v>794</v>
      </c>
      <c r="T269" s="40" t="s">
        <v>77</v>
      </c>
      <c r="U269" s="30" t="s">
        <v>90</v>
      </c>
      <c r="V269" s="40" t="s">
        <v>79</v>
      </c>
      <c r="W269" s="30">
        <v>1051749148</v>
      </c>
      <c r="X269" s="30" t="s">
        <v>80</v>
      </c>
      <c r="Y269" s="30" t="s">
        <v>81</v>
      </c>
      <c r="Z269" s="31">
        <v>45482</v>
      </c>
      <c r="AA269" s="42">
        <f t="shared" si="32"/>
        <v>0.29589041095890412</v>
      </c>
      <c r="AB269" s="42">
        <f t="shared" si="33"/>
        <v>3.6</v>
      </c>
      <c r="AC269" s="42" t="str">
        <f t="shared" si="34"/>
        <v/>
      </c>
      <c r="AD269" s="51"/>
      <c r="AE269" s="45"/>
      <c r="AF269" s="52"/>
      <c r="AG269" s="52"/>
      <c r="AH269" s="52"/>
      <c r="AI269" s="52">
        <v>6.6</v>
      </c>
      <c r="AJ269" s="52">
        <v>59</v>
      </c>
      <c r="AK269" s="61"/>
      <c r="AL269" s="52"/>
      <c r="AM269" s="51" t="s">
        <v>152</v>
      </c>
      <c r="AN269" s="60" t="str">
        <f t="shared" si="31"/>
        <v>NO</v>
      </c>
      <c r="AO269" s="33"/>
      <c r="AP269" s="30" t="s">
        <v>92</v>
      </c>
      <c r="AQ269" s="30">
        <v>3225114129</v>
      </c>
      <c r="AR269" s="30" t="s">
        <v>872</v>
      </c>
      <c r="AS269" s="71"/>
      <c r="AT269" s="71"/>
      <c r="AU269" s="71"/>
      <c r="AV269" s="71"/>
      <c r="AW269" s="55"/>
      <c r="AX269" s="34"/>
      <c r="AY269" s="55"/>
      <c r="AZ269" s="10"/>
    </row>
    <row r="270" spans="1:52" ht="23.25" customHeight="1">
      <c r="A270" s="34">
        <v>260</v>
      </c>
      <c r="B270" s="31">
        <v>45590</v>
      </c>
      <c r="C270" s="30" t="s">
        <v>69</v>
      </c>
      <c r="D270" s="30" t="s">
        <v>70</v>
      </c>
      <c r="E270" s="30" t="s">
        <v>778</v>
      </c>
      <c r="F270" s="30" t="s">
        <v>778</v>
      </c>
      <c r="G270" s="32" t="s">
        <v>73</v>
      </c>
      <c r="H270" s="30"/>
      <c r="I270" s="30"/>
      <c r="J270" s="30"/>
      <c r="K270" s="30"/>
      <c r="L270" s="30"/>
      <c r="M270" s="30"/>
      <c r="N270" s="38">
        <v>98981061</v>
      </c>
      <c r="O270" s="38">
        <v>88482122</v>
      </c>
      <c r="P270" s="36" t="s">
        <v>873</v>
      </c>
      <c r="Q270" s="36"/>
      <c r="R270" s="40" t="s">
        <v>462</v>
      </c>
      <c r="S270" s="40" t="s">
        <v>874</v>
      </c>
      <c r="T270" s="40" t="s">
        <v>77</v>
      </c>
      <c r="U270" s="30" t="s">
        <v>78</v>
      </c>
      <c r="V270" s="40" t="s">
        <v>79</v>
      </c>
      <c r="W270" s="30">
        <v>1051748404</v>
      </c>
      <c r="X270" s="30" t="s">
        <v>80</v>
      </c>
      <c r="Y270" s="30" t="s">
        <v>81</v>
      </c>
      <c r="Z270" s="31">
        <v>44253</v>
      </c>
      <c r="AA270" s="42">
        <f t="shared" si="32"/>
        <v>3.6630136986301371</v>
      </c>
      <c r="AB270" s="42">
        <f t="shared" si="33"/>
        <v>44.56666666666667</v>
      </c>
      <c r="AC270" s="42" t="str">
        <f t="shared" si="34"/>
        <v/>
      </c>
      <c r="AD270" s="51"/>
      <c r="AE270" s="45">
        <v>16</v>
      </c>
      <c r="AF270" s="52"/>
      <c r="AG270" s="52"/>
      <c r="AH270" s="52"/>
      <c r="AI270" s="52">
        <v>15.2</v>
      </c>
      <c r="AJ270" s="52">
        <v>92</v>
      </c>
      <c r="AK270" s="61"/>
      <c r="AL270" s="52"/>
      <c r="AM270" s="51" t="s">
        <v>152</v>
      </c>
      <c r="AN270" s="60" t="str">
        <f t="shared" si="31"/>
        <v>NO</v>
      </c>
      <c r="AO270" s="33"/>
      <c r="AP270" s="30" t="s">
        <v>92</v>
      </c>
      <c r="AQ270" s="30">
        <v>3233291036</v>
      </c>
      <c r="AR270" s="30" t="s">
        <v>875</v>
      </c>
      <c r="AS270" s="71"/>
      <c r="AT270" s="71"/>
      <c r="AU270" s="71"/>
      <c r="AV270" s="71"/>
      <c r="AW270" s="55"/>
      <c r="AX270" s="34"/>
      <c r="AY270" s="55"/>
      <c r="AZ270" s="10"/>
    </row>
    <row r="271" spans="1:52" ht="23.25" customHeight="1">
      <c r="A271" s="30">
        <v>261</v>
      </c>
      <c r="B271" s="31">
        <v>45590</v>
      </c>
      <c r="C271" s="30" t="s">
        <v>69</v>
      </c>
      <c r="D271" s="30" t="s">
        <v>70</v>
      </c>
      <c r="E271" s="30" t="s">
        <v>778</v>
      </c>
      <c r="F271" s="30" t="s">
        <v>778</v>
      </c>
      <c r="G271" s="32" t="s">
        <v>73</v>
      </c>
      <c r="H271" s="30"/>
      <c r="I271" s="30"/>
      <c r="J271" s="30"/>
      <c r="K271" s="30"/>
      <c r="L271" s="30"/>
      <c r="M271" s="30"/>
      <c r="N271" s="38">
        <v>98981066</v>
      </c>
      <c r="O271" s="38">
        <v>88482126</v>
      </c>
      <c r="P271" s="36" t="s">
        <v>619</v>
      </c>
      <c r="Q271" s="36"/>
      <c r="R271" s="40" t="s">
        <v>650</v>
      </c>
      <c r="S271" s="40" t="s">
        <v>876</v>
      </c>
      <c r="T271" s="40" t="s">
        <v>77</v>
      </c>
      <c r="U271" s="30" t="s">
        <v>90</v>
      </c>
      <c r="V271" s="40" t="s">
        <v>79</v>
      </c>
      <c r="W271" s="30">
        <v>1104389000</v>
      </c>
      <c r="X271" s="30" t="s">
        <v>80</v>
      </c>
      <c r="Y271" s="30" t="s">
        <v>877</v>
      </c>
      <c r="Z271" s="31">
        <v>45122</v>
      </c>
      <c r="AA271" s="42">
        <f t="shared" si="32"/>
        <v>1.2821917808219179</v>
      </c>
      <c r="AB271" s="42">
        <f t="shared" si="33"/>
        <v>15.6</v>
      </c>
      <c r="AC271" s="42" t="str">
        <f t="shared" si="34"/>
        <v/>
      </c>
      <c r="AD271" s="51"/>
      <c r="AE271" s="45">
        <v>16</v>
      </c>
      <c r="AF271" s="52"/>
      <c r="AG271" s="52"/>
      <c r="AH271" s="52"/>
      <c r="AI271" s="52">
        <v>8.1</v>
      </c>
      <c r="AJ271" s="52">
        <v>71</v>
      </c>
      <c r="AK271" s="61"/>
      <c r="AL271" s="52"/>
      <c r="AM271" s="51" t="s">
        <v>117</v>
      </c>
      <c r="AN271" s="60" t="str">
        <f t="shared" si="31"/>
        <v>NO</v>
      </c>
      <c r="AO271" s="33"/>
      <c r="AP271" s="30" t="s">
        <v>92</v>
      </c>
      <c r="AQ271" s="30">
        <v>3233291036</v>
      </c>
      <c r="AR271" s="30" t="s">
        <v>878</v>
      </c>
      <c r="AS271" s="71"/>
      <c r="AT271" s="71"/>
      <c r="AU271" s="71"/>
      <c r="AV271" s="71"/>
      <c r="AW271" s="55"/>
      <c r="AX271" s="34"/>
      <c r="AY271" s="55"/>
      <c r="AZ271" s="10"/>
    </row>
    <row r="272" spans="1:52" ht="23.25" customHeight="1">
      <c r="A272" s="34">
        <v>262</v>
      </c>
      <c r="B272" s="31">
        <v>45591</v>
      </c>
      <c r="C272" s="30" t="s">
        <v>69</v>
      </c>
      <c r="D272" s="30" t="s">
        <v>70</v>
      </c>
      <c r="E272" s="30" t="s">
        <v>879</v>
      </c>
      <c r="F272" s="30" t="s">
        <v>879</v>
      </c>
      <c r="G272" s="32" t="s">
        <v>73</v>
      </c>
      <c r="H272" s="33"/>
      <c r="I272" s="33"/>
      <c r="J272" s="33"/>
      <c r="K272" s="33"/>
      <c r="L272" s="33"/>
      <c r="M272" s="33"/>
      <c r="N272" s="38">
        <v>98981069</v>
      </c>
      <c r="O272" s="38">
        <v>88482128</v>
      </c>
      <c r="P272" s="36" t="s">
        <v>789</v>
      </c>
      <c r="Q272" s="36"/>
      <c r="R272" s="40" t="s">
        <v>372</v>
      </c>
      <c r="S272" s="40" t="s">
        <v>880</v>
      </c>
      <c r="T272" s="40" t="s">
        <v>77</v>
      </c>
      <c r="U272" s="30" t="s">
        <v>78</v>
      </c>
      <c r="V272" s="40" t="s">
        <v>79</v>
      </c>
      <c r="W272" s="30">
        <v>1049503230</v>
      </c>
      <c r="X272" s="30" t="s">
        <v>80</v>
      </c>
      <c r="Y272" s="30" t="s">
        <v>81</v>
      </c>
      <c r="Z272" s="31">
        <v>44447</v>
      </c>
      <c r="AA272" s="42">
        <f t="shared" si="32"/>
        <v>3.1342465753424658</v>
      </c>
      <c r="AB272" s="42">
        <f t="shared" si="33"/>
        <v>38.133333333333333</v>
      </c>
      <c r="AC272" s="42" t="str">
        <f t="shared" si="34"/>
        <v/>
      </c>
      <c r="AD272" s="51"/>
      <c r="AE272" s="45">
        <v>17.8</v>
      </c>
      <c r="AF272" s="52"/>
      <c r="AG272" s="52"/>
      <c r="AH272" s="52"/>
      <c r="AI272" s="52">
        <v>15.3</v>
      </c>
      <c r="AJ272" s="52">
        <v>89</v>
      </c>
      <c r="AK272" s="61"/>
      <c r="AL272" s="52"/>
      <c r="AM272" s="51" t="s">
        <v>109</v>
      </c>
      <c r="AN272" s="60" t="str">
        <f t="shared" si="31"/>
        <v>NO</v>
      </c>
      <c r="AO272" s="33"/>
      <c r="AP272" s="30" t="s">
        <v>92</v>
      </c>
      <c r="AQ272" s="30">
        <v>3156749742</v>
      </c>
      <c r="AR272" s="30" t="s">
        <v>881</v>
      </c>
      <c r="AS272" s="71"/>
      <c r="AT272" s="71"/>
      <c r="AU272" s="71"/>
      <c r="AV272" s="71"/>
      <c r="AW272" s="55"/>
      <c r="AX272" s="34"/>
      <c r="AY272" s="55"/>
      <c r="AZ272" s="10"/>
    </row>
    <row r="273" spans="1:52" ht="23.25" customHeight="1">
      <c r="A273" s="34">
        <v>263</v>
      </c>
      <c r="B273" s="31">
        <v>45591</v>
      </c>
      <c r="C273" s="30" t="s">
        <v>69</v>
      </c>
      <c r="D273" s="30" t="s">
        <v>70</v>
      </c>
      <c r="E273" s="30" t="s">
        <v>879</v>
      </c>
      <c r="F273" s="30" t="s">
        <v>879</v>
      </c>
      <c r="G273" s="32" t="s">
        <v>73</v>
      </c>
      <c r="H273" s="30"/>
      <c r="I273" s="30"/>
      <c r="J273" s="30"/>
      <c r="K273" s="30"/>
      <c r="L273" s="30"/>
      <c r="M273" s="30"/>
      <c r="N273" s="38">
        <v>98981078</v>
      </c>
      <c r="O273" s="38">
        <v>88482136</v>
      </c>
      <c r="P273" s="36" t="s">
        <v>882</v>
      </c>
      <c r="Q273" s="36"/>
      <c r="R273" s="40" t="s">
        <v>372</v>
      </c>
      <c r="S273" s="40" t="s">
        <v>511</v>
      </c>
      <c r="T273" s="40" t="s">
        <v>77</v>
      </c>
      <c r="U273" s="30" t="s">
        <v>90</v>
      </c>
      <c r="V273" s="40" t="s">
        <v>79</v>
      </c>
      <c r="W273" s="30">
        <v>1051748993</v>
      </c>
      <c r="X273" s="30" t="s">
        <v>80</v>
      </c>
      <c r="Y273" s="30" t="s">
        <v>81</v>
      </c>
      <c r="Z273" s="31">
        <v>45298</v>
      </c>
      <c r="AA273" s="42">
        <f t="shared" si="32"/>
        <v>0.80273972602739729</v>
      </c>
      <c r="AB273" s="42">
        <f t="shared" si="33"/>
        <v>9.7666666666666675</v>
      </c>
      <c r="AC273" s="42" t="str">
        <f t="shared" si="34"/>
        <v/>
      </c>
      <c r="AD273" s="51"/>
      <c r="AE273" s="45">
        <v>15</v>
      </c>
      <c r="AF273" s="52"/>
      <c r="AG273" s="52"/>
      <c r="AH273" s="52"/>
      <c r="AI273" s="57">
        <v>8.9</v>
      </c>
      <c r="AJ273" s="57">
        <v>73.5</v>
      </c>
      <c r="AK273" s="61"/>
      <c r="AL273" s="52"/>
      <c r="AM273" s="51" t="s">
        <v>117</v>
      </c>
      <c r="AN273" s="60" t="str">
        <f t="shared" si="31"/>
        <v>NO</v>
      </c>
      <c r="AO273" s="33"/>
      <c r="AP273" s="30"/>
      <c r="AQ273" s="30">
        <v>3187907088</v>
      </c>
      <c r="AR273" s="30" t="s">
        <v>883</v>
      </c>
      <c r="AS273" s="71"/>
      <c r="AT273" s="71"/>
      <c r="AU273" s="71"/>
      <c r="AV273" s="71"/>
      <c r="AW273" s="55"/>
      <c r="AX273" s="34"/>
      <c r="AY273" s="55"/>
      <c r="AZ273" s="10"/>
    </row>
    <row r="274" spans="1:52" ht="23.25" customHeight="1">
      <c r="A274" s="30">
        <v>264</v>
      </c>
      <c r="B274" s="31">
        <v>45591</v>
      </c>
      <c r="C274" s="30" t="s">
        <v>69</v>
      </c>
      <c r="D274" s="30" t="s">
        <v>70</v>
      </c>
      <c r="E274" s="30" t="s">
        <v>879</v>
      </c>
      <c r="F274" s="30" t="s">
        <v>879</v>
      </c>
      <c r="G274" s="32" t="s">
        <v>73</v>
      </c>
      <c r="H274" s="30"/>
      <c r="I274" s="30"/>
      <c r="J274" s="30"/>
      <c r="K274" s="30"/>
      <c r="L274" s="30"/>
      <c r="M274" s="30"/>
      <c r="N274" s="38">
        <v>98981081</v>
      </c>
      <c r="O274" s="38">
        <v>88482138</v>
      </c>
      <c r="P274" s="36" t="s">
        <v>263</v>
      </c>
      <c r="Q274" s="36" t="s">
        <v>884</v>
      </c>
      <c r="R274" s="40" t="s">
        <v>885</v>
      </c>
      <c r="S274" s="40" t="s">
        <v>76</v>
      </c>
      <c r="T274" s="40" t="s">
        <v>77</v>
      </c>
      <c r="U274" s="30" t="s">
        <v>78</v>
      </c>
      <c r="V274" s="40" t="s">
        <v>79</v>
      </c>
      <c r="W274" s="91">
        <v>1140764213</v>
      </c>
      <c r="X274" s="30" t="s">
        <v>80</v>
      </c>
      <c r="Y274" s="30" t="s">
        <v>81</v>
      </c>
      <c r="Z274" s="31">
        <v>44309</v>
      </c>
      <c r="AA274" s="42">
        <f t="shared" si="32"/>
        <v>3.5123287671232877</v>
      </c>
      <c r="AB274" s="42">
        <f t="shared" si="33"/>
        <v>42.733333333333334</v>
      </c>
      <c r="AC274" s="42" t="str">
        <f t="shared" si="34"/>
        <v/>
      </c>
      <c r="AD274" s="51"/>
      <c r="AE274" s="45">
        <v>13.5</v>
      </c>
      <c r="AF274" s="52"/>
      <c r="AG274" s="52"/>
      <c r="AH274" s="52"/>
      <c r="AI274" s="52">
        <v>12.5</v>
      </c>
      <c r="AJ274" s="52">
        <v>100</v>
      </c>
      <c r="AK274" s="61"/>
      <c r="AL274" s="52"/>
      <c r="AM274" s="51" t="s">
        <v>196</v>
      </c>
      <c r="AN274" s="60" t="str">
        <f t="shared" si="31"/>
        <v>SI</v>
      </c>
      <c r="AO274" s="30" t="s">
        <v>197</v>
      </c>
      <c r="AP274" s="30" t="s">
        <v>198</v>
      </c>
      <c r="AQ274" s="30">
        <v>3108995867</v>
      </c>
      <c r="AR274" s="30" t="s">
        <v>886</v>
      </c>
      <c r="AS274" s="72" t="s">
        <v>86</v>
      </c>
      <c r="AT274" s="73">
        <v>45583</v>
      </c>
      <c r="AU274" s="72"/>
      <c r="AV274" s="72"/>
      <c r="AW274" s="52"/>
      <c r="AX274" s="34"/>
      <c r="AY274" s="52"/>
      <c r="AZ274" s="34"/>
    </row>
    <row r="275" spans="1:52" ht="23.25" customHeight="1">
      <c r="A275" s="34">
        <v>265</v>
      </c>
      <c r="B275" s="31">
        <v>45591</v>
      </c>
      <c r="C275" s="30" t="s">
        <v>69</v>
      </c>
      <c r="D275" s="30" t="s">
        <v>70</v>
      </c>
      <c r="E275" s="30" t="s">
        <v>879</v>
      </c>
      <c r="F275" s="30" t="s">
        <v>879</v>
      </c>
      <c r="G275" s="32" t="s">
        <v>73</v>
      </c>
      <c r="H275" s="30"/>
      <c r="I275" s="30"/>
      <c r="J275" s="30"/>
      <c r="K275" s="30"/>
      <c r="L275" s="30"/>
      <c r="M275" s="30"/>
      <c r="N275" s="38">
        <v>98981090</v>
      </c>
      <c r="O275" s="38">
        <v>88482141</v>
      </c>
      <c r="P275" s="36" t="s">
        <v>350</v>
      </c>
      <c r="Q275" s="36"/>
      <c r="R275" s="40" t="s">
        <v>887</v>
      </c>
      <c r="S275" s="40" t="s">
        <v>125</v>
      </c>
      <c r="T275" s="40" t="s">
        <v>77</v>
      </c>
      <c r="U275" s="30" t="s">
        <v>90</v>
      </c>
      <c r="V275" s="40" t="s">
        <v>79</v>
      </c>
      <c r="W275" s="30">
        <v>1049503270</v>
      </c>
      <c r="X275" s="30" t="s">
        <v>80</v>
      </c>
      <c r="Y275" s="30" t="s">
        <v>81</v>
      </c>
      <c r="Z275" s="31">
        <v>44459</v>
      </c>
      <c r="AA275" s="42">
        <f t="shared" si="32"/>
        <v>3.1013698630136988</v>
      </c>
      <c r="AB275" s="42">
        <f t="shared" si="33"/>
        <v>37.733333333333334</v>
      </c>
      <c r="AC275" s="42" t="str">
        <f t="shared" si="34"/>
        <v/>
      </c>
      <c r="AD275" s="51"/>
      <c r="AE275" s="45">
        <v>14</v>
      </c>
      <c r="AF275" s="52"/>
      <c r="AG275" s="52"/>
      <c r="AH275" s="52"/>
      <c r="AI275" s="52">
        <v>11.2</v>
      </c>
      <c r="AJ275" s="52">
        <v>90</v>
      </c>
      <c r="AK275" s="61"/>
      <c r="AL275" s="52"/>
      <c r="AM275" s="60" t="s">
        <v>83</v>
      </c>
      <c r="AN275" s="60" t="str">
        <f t="shared" si="31"/>
        <v>SI</v>
      </c>
      <c r="AO275" s="30" t="s">
        <v>91</v>
      </c>
      <c r="AP275" s="30" t="s">
        <v>92</v>
      </c>
      <c r="AQ275" s="30">
        <v>3007646914</v>
      </c>
      <c r="AR275" s="30" t="s">
        <v>888</v>
      </c>
      <c r="AS275" s="72" t="s">
        <v>86</v>
      </c>
      <c r="AT275" s="73">
        <v>45595</v>
      </c>
      <c r="AU275" s="72"/>
      <c r="AV275" s="71"/>
      <c r="AW275" s="55"/>
      <c r="AX275" s="34"/>
      <c r="AY275" s="55"/>
      <c r="AZ275" s="10"/>
    </row>
    <row r="276" spans="1:52" ht="23.25" customHeight="1">
      <c r="A276" s="30">
        <v>266</v>
      </c>
      <c r="B276" s="31">
        <v>45591</v>
      </c>
      <c r="C276" s="30" t="s">
        <v>69</v>
      </c>
      <c r="D276" s="30" t="s">
        <v>70</v>
      </c>
      <c r="E276" s="30" t="s">
        <v>879</v>
      </c>
      <c r="F276" s="30" t="s">
        <v>879</v>
      </c>
      <c r="G276" s="32" t="s">
        <v>73</v>
      </c>
      <c r="H276" s="30"/>
      <c r="I276" s="30"/>
      <c r="J276" s="30"/>
      <c r="K276" s="30"/>
      <c r="L276" s="30"/>
      <c r="M276" s="30"/>
      <c r="N276" s="38">
        <v>98981093</v>
      </c>
      <c r="O276" s="38">
        <v>88482145</v>
      </c>
      <c r="P276" s="36" t="s">
        <v>889</v>
      </c>
      <c r="Q276" s="36" t="s">
        <v>312</v>
      </c>
      <c r="R276" s="40" t="s">
        <v>890</v>
      </c>
      <c r="S276" s="40" t="s">
        <v>125</v>
      </c>
      <c r="T276" s="40" t="s">
        <v>77</v>
      </c>
      <c r="U276" s="30" t="s">
        <v>78</v>
      </c>
      <c r="V276" s="40" t="s">
        <v>79</v>
      </c>
      <c r="W276" s="30">
        <v>1049503268</v>
      </c>
      <c r="X276" s="30" t="s">
        <v>80</v>
      </c>
      <c r="Y276" s="30" t="s">
        <v>81</v>
      </c>
      <c r="Z276" s="31">
        <v>44459</v>
      </c>
      <c r="AA276" s="42">
        <f t="shared" si="32"/>
        <v>3.1013698630136988</v>
      </c>
      <c r="AB276" s="42">
        <f t="shared" si="33"/>
        <v>37.733333333333334</v>
      </c>
      <c r="AC276" s="42" t="str">
        <f t="shared" si="34"/>
        <v/>
      </c>
      <c r="AD276" s="51"/>
      <c r="AE276" s="45">
        <v>16</v>
      </c>
      <c r="AF276" s="52"/>
      <c r="AG276" s="52"/>
      <c r="AH276" s="52"/>
      <c r="AI276" s="52">
        <v>14.6</v>
      </c>
      <c r="AJ276" s="52">
        <v>100</v>
      </c>
      <c r="AK276" s="61"/>
      <c r="AL276" s="52"/>
      <c r="AM276" s="51" t="s">
        <v>117</v>
      </c>
      <c r="AN276" s="60" t="str">
        <f t="shared" si="31"/>
        <v>NO</v>
      </c>
      <c r="AO276" s="33"/>
      <c r="AP276" s="30" t="s">
        <v>92</v>
      </c>
      <c r="AQ276" s="30">
        <v>3007646914</v>
      </c>
      <c r="AR276" s="30" t="s">
        <v>888</v>
      </c>
      <c r="AS276" s="71"/>
      <c r="AT276" s="71"/>
      <c r="AU276" s="71"/>
      <c r="AV276" s="71"/>
      <c r="AW276" s="55"/>
      <c r="AX276" s="34"/>
      <c r="AY276" s="55"/>
      <c r="AZ276" s="10"/>
    </row>
    <row r="277" spans="1:52" ht="23.25" customHeight="1">
      <c r="A277" s="34">
        <v>267</v>
      </c>
      <c r="B277" s="31">
        <v>45591</v>
      </c>
      <c r="C277" s="30" t="s">
        <v>69</v>
      </c>
      <c r="D277" s="30" t="s">
        <v>70</v>
      </c>
      <c r="E277" s="30" t="s">
        <v>879</v>
      </c>
      <c r="F277" s="30" t="s">
        <v>879</v>
      </c>
      <c r="G277" s="32" t="s">
        <v>73</v>
      </c>
      <c r="H277" s="30"/>
      <c r="I277" s="30"/>
      <c r="J277" s="30"/>
      <c r="K277" s="30"/>
      <c r="L277" s="30"/>
      <c r="M277" s="30"/>
      <c r="N277" s="38">
        <v>98981096</v>
      </c>
      <c r="O277" s="38">
        <v>88482147</v>
      </c>
      <c r="P277" s="36" t="s">
        <v>601</v>
      </c>
      <c r="Q277" s="36" t="s">
        <v>433</v>
      </c>
      <c r="R277" s="40" t="s">
        <v>891</v>
      </c>
      <c r="S277" s="40" t="s">
        <v>892</v>
      </c>
      <c r="T277" s="40" t="s">
        <v>77</v>
      </c>
      <c r="U277" s="30" t="s">
        <v>78</v>
      </c>
      <c r="V277" s="40" t="s">
        <v>79</v>
      </c>
      <c r="W277" s="30">
        <v>1053014947</v>
      </c>
      <c r="X277" s="30" t="s">
        <v>80</v>
      </c>
      <c r="Y277" s="30" t="s">
        <v>81</v>
      </c>
      <c r="Z277" s="31">
        <v>45296</v>
      </c>
      <c r="AA277" s="42">
        <f t="shared" si="32"/>
        <v>0.80821917808219179</v>
      </c>
      <c r="AB277" s="42">
        <f t="shared" si="33"/>
        <v>9.8333333333333339</v>
      </c>
      <c r="AC277" s="42" t="str">
        <f t="shared" si="34"/>
        <v/>
      </c>
      <c r="AD277" s="51"/>
      <c r="AE277" s="45">
        <v>14</v>
      </c>
      <c r="AF277" s="52"/>
      <c r="AG277" s="52"/>
      <c r="AH277" s="52"/>
      <c r="AI277" s="52">
        <v>6.9</v>
      </c>
      <c r="AJ277" s="52">
        <v>66</v>
      </c>
      <c r="AK277" s="61"/>
      <c r="AL277" s="52"/>
      <c r="AM277" s="60" t="s">
        <v>83</v>
      </c>
      <c r="AN277" s="60" t="str">
        <f t="shared" si="31"/>
        <v>SI</v>
      </c>
      <c r="AO277" s="30" t="s">
        <v>91</v>
      </c>
      <c r="AP277" s="30" t="s">
        <v>92</v>
      </c>
      <c r="AQ277" s="30">
        <v>3157479462</v>
      </c>
      <c r="AR277" s="30" t="s">
        <v>893</v>
      </c>
      <c r="AS277" s="72" t="s">
        <v>86</v>
      </c>
      <c r="AT277" s="73">
        <v>45595</v>
      </c>
      <c r="AU277" s="72"/>
      <c r="AV277" s="71"/>
      <c r="AW277" s="55"/>
      <c r="AX277" s="34"/>
      <c r="AY277" s="55"/>
      <c r="AZ277" s="10"/>
    </row>
    <row r="278" spans="1:52" ht="23.25" customHeight="1">
      <c r="A278" s="34">
        <v>268</v>
      </c>
      <c r="B278" s="31">
        <v>45591</v>
      </c>
      <c r="C278" s="30" t="s">
        <v>69</v>
      </c>
      <c r="D278" s="30" t="s">
        <v>70</v>
      </c>
      <c r="E278" s="30" t="s">
        <v>879</v>
      </c>
      <c r="F278" s="30" t="s">
        <v>879</v>
      </c>
      <c r="G278" s="32" t="s">
        <v>73</v>
      </c>
      <c r="H278" s="30"/>
      <c r="I278" s="30"/>
      <c r="J278" s="30"/>
      <c r="K278" s="30"/>
      <c r="L278" s="30"/>
      <c r="M278" s="30"/>
      <c r="N278" s="38">
        <v>98981099</v>
      </c>
      <c r="O278" s="38">
        <v>88482152</v>
      </c>
      <c r="P278" s="36" t="s">
        <v>894</v>
      </c>
      <c r="Q278" s="36" t="s">
        <v>382</v>
      </c>
      <c r="R278" s="40" t="s">
        <v>891</v>
      </c>
      <c r="S278" s="40" t="s">
        <v>892</v>
      </c>
      <c r="T278" s="40" t="s">
        <v>77</v>
      </c>
      <c r="U278" s="30" t="s">
        <v>90</v>
      </c>
      <c r="V278" s="40" t="s">
        <v>79</v>
      </c>
      <c r="W278" s="30">
        <v>1053014946</v>
      </c>
      <c r="X278" s="30" t="s">
        <v>80</v>
      </c>
      <c r="Y278" s="30" t="s">
        <v>81</v>
      </c>
      <c r="Z278" s="31">
        <v>45296</v>
      </c>
      <c r="AA278" s="42">
        <f t="shared" si="32"/>
        <v>0.80821917808219179</v>
      </c>
      <c r="AB278" s="42">
        <f t="shared" si="33"/>
        <v>9.8333333333333339</v>
      </c>
      <c r="AC278" s="42" t="str">
        <f t="shared" si="34"/>
        <v/>
      </c>
      <c r="AD278" s="51"/>
      <c r="AE278" s="45">
        <v>12</v>
      </c>
      <c r="AF278" s="52"/>
      <c r="AG278" s="52"/>
      <c r="AH278" s="52"/>
      <c r="AI278" s="52">
        <v>6</v>
      </c>
      <c r="AJ278" s="52">
        <v>62</v>
      </c>
      <c r="AK278" s="61"/>
      <c r="AL278" s="52"/>
      <c r="AM278" s="60" t="s">
        <v>83</v>
      </c>
      <c r="AN278" s="60" t="str">
        <f t="shared" si="31"/>
        <v>SI</v>
      </c>
      <c r="AO278" s="30" t="s">
        <v>91</v>
      </c>
      <c r="AP278" s="30" t="s">
        <v>92</v>
      </c>
      <c r="AQ278" s="30">
        <v>3157479462</v>
      </c>
      <c r="AR278" s="30" t="s">
        <v>893</v>
      </c>
      <c r="AS278" s="72" t="s">
        <v>86</v>
      </c>
      <c r="AT278" s="73">
        <v>45595</v>
      </c>
      <c r="AU278" s="72"/>
      <c r="AV278" s="71"/>
      <c r="AW278" s="55"/>
      <c r="AX278" s="34"/>
      <c r="AY278" s="55"/>
      <c r="AZ278" s="10"/>
    </row>
    <row r="279" spans="1:52" ht="23.25" customHeight="1">
      <c r="A279" s="30">
        <v>269</v>
      </c>
      <c r="B279" s="31">
        <v>45591</v>
      </c>
      <c r="C279" s="30" t="s">
        <v>69</v>
      </c>
      <c r="D279" s="30" t="s">
        <v>70</v>
      </c>
      <c r="E279" s="30" t="s">
        <v>879</v>
      </c>
      <c r="F279" s="30" t="s">
        <v>879</v>
      </c>
      <c r="G279" s="32" t="s">
        <v>73</v>
      </c>
      <c r="H279" s="30"/>
      <c r="I279" s="30"/>
      <c r="J279" s="30"/>
      <c r="K279" s="30"/>
      <c r="L279" s="30"/>
      <c r="M279" s="30"/>
      <c r="N279" s="38">
        <v>98941014</v>
      </c>
      <c r="O279" s="38">
        <v>88482155</v>
      </c>
      <c r="P279" s="36" t="s">
        <v>895</v>
      </c>
      <c r="Q279" s="36" t="s">
        <v>312</v>
      </c>
      <c r="R279" s="40" t="s">
        <v>706</v>
      </c>
      <c r="S279" s="40" t="s">
        <v>896</v>
      </c>
      <c r="T279" s="40" t="s">
        <v>77</v>
      </c>
      <c r="U279" s="30" t="s">
        <v>78</v>
      </c>
      <c r="V279" s="40" t="s">
        <v>79</v>
      </c>
      <c r="W279" s="30">
        <v>1140764382</v>
      </c>
      <c r="X279" s="30" t="s">
        <v>80</v>
      </c>
      <c r="Y279" s="30" t="s">
        <v>81</v>
      </c>
      <c r="Z279" s="31">
        <v>44388</v>
      </c>
      <c r="AA279" s="42">
        <f t="shared" si="32"/>
        <v>3.2958904109589042</v>
      </c>
      <c r="AB279" s="42">
        <f t="shared" si="33"/>
        <v>40.1</v>
      </c>
      <c r="AC279" s="42" t="str">
        <f t="shared" si="34"/>
        <v/>
      </c>
      <c r="AD279" s="51"/>
      <c r="AE279" s="45">
        <v>14</v>
      </c>
      <c r="AF279" s="52"/>
      <c r="AG279" s="52"/>
      <c r="AH279" s="52"/>
      <c r="AI279" s="92">
        <v>12.6</v>
      </c>
      <c r="AJ279" s="92">
        <v>93.5</v>
      </c>
      <c r="AK279" s="61"/>
      <c r="AL279" s="52"/>
      <c r="AM279" s="60" t="s">
        <v>83</v>
      </c>
      <c r="AN279" s="60" t="str">
        <f t="shared" si="31"/>
        <v>SI</v>
      </c>
      <c r="AO279" s="33"/>
      <c r="AP279" s="30" t="s">
        <v>162</v>
      </c>
      <c r="AQ279" s="30">
        <v>3166752245</v>
      </c>
      <c r="AR279" s="30" t="s">
        <v>897</v>
      </c>
      <c r="AS279" s="94" t="s">
        <v>86</v>
      </c>
      <c r="AT279" s="93">
        <v>45583</v>
      </c>
      <c r="AU279" s="71"/>
      <c r="AV279" s="71"/>
      <c r="AW279" s="55"/>
      <c r="AX279" s="34"/>
      <c r="AY279" s="55"/>
      <c r="AZ279" s="10"/>
    </row>
    <row r="280" spans="1:52" ht="23.25" customHeight="1">
      <c r="A280" s="34">
        <v>270</v>
      </c>
      <c r="B280" s="31">
        <v>45591</v>
      </c>
      <c r="C280" s="30" t="s">
        <v>69</v>
      </c>
      <c r="D280" s="30" t="s">
        <v>70</v>
      </c>
      <c r="E280" s="30" t="s">
        <v>879</v>
      </c>
      <c r="F280" s="30" t="s">
        <v>879</v>
      </c>
      <c r="G280" s="32" t="s">
        <v>73</v>
      </c>
      <c r="H280" s="30"/>
      <c r="I280" s="30"/>
      <c r="J280" s="30"/>
      <c r="K280" s="30"/>
      <c r="L280" s="30"/>
      <c r="M280" s="30"/>
      <c r="N280" s="38">
        <v>98941016</v>
      </c>
      <c r="O280" s="38">
        <v>88482157</v>
      </c>
      <c r="P280" s="36" t="s">
        <v>898</v>
      </c>
      <c r="Q280" s="36" t="s">
        <v>382</v>
      </c>
      <c r="R280" s="40" t="s">
        <v>890</v>
      </c>
      <c r="S280" s="40" t="s">
        <v>369</v>
      </c>
      <c r="T280" s="40" t="s">
        <v>77</v>
      </c>
      <c r="U280" s="30" t="s">
        <v>90</v>
      </c>
      <c r="V280" s="40" t="s">
        <v>79</v>
      </c>
      <c r="W280" s="30">
        <v>1051749116</v>
      </c>
      <c r="X280" s="30" t="s">
        <v>80</v>
      </c>
      <c r="Y280" s="30" t="s">
        <v>81</v>
      </c>
      <c r="Z280" s="31">
        <v>45426</v>
      </c>
      <c r="AA280" s="42">
        <f t="shared" si="32"/>
        <v>0.45205479452054792</v>
      </c>
      <c r="AB280" s="42">
        <f t="shared" si="33"/>
        <v>5.5</v>
      </c>
      <c r="AC280" s="42" t="str">
        <f t="shared" si="34"/>
        <v/>
      </c>
      <c r="AD280" s="51"/>
      <c r="AE280" s="45">
        <v>16.399999999999999</v>
      </c>
      <c r="AF280" s="52"/>
      <c r="AG280" s="52"/>
      <c r="AH280" s="52"/>
      <c r="AI280" s="52">
        <v>9.4</v>
      </c>
      <c r="AJ280" s="52">
        <v>64</v>
      </c>
      <c r="AK280" s="61"/>
      <c r="AL280" s="52"/>
      <c r="AM280" s="51" t="s">
        <v>109</v>
      </c>
      <c r="AN280" s="60" t="str">
        <f t="shared" si="31"/>
        <v>NO</v>
      </c>
      <c r="AO280" s="33"/>
      <c r="AP280" s="30" t="s">
        <v>92</v>
      </c>
      <c r="AQ280" s="30">
        <v>3207640294</v>
      </c>
      <c r="AR280" s="30" t="s">
        <v>744</v>
      </c>
      <c r="AS280" s="71"/>
      <c r="AT280" s="71"/>
      <c r="AU280" s="71"/>
      <c r="AV280" s="71"/>
      <c r="AW280" s="55"/>
      <c r="AX280" s="34"/>
      <c r="AY280" s="55"/>
      <c r="AZ280" s="10"/>
    </row>
    <row r="281" spans="1:52" ht="23.25" customHeight="1">
      <c r="A281" s="30">
        <v>271</v>
      </c>
      <c r="B281" s="31">
        <v>45591</v>
      </c>
      <c r="C281" s="30" t="s">
        <v>69</v>
      </c>
      <c r="D281" s="30" t="s">
        <v>70</v>
      </c>
      <c r="E281" s="30" t="s">
        <v>879</v>
      </c>
      <c r="F281" s="30" t="s">
        <v>879</v>
      </c>
      <c r="G281" s="32" t="s">
        <v>73</v>
      </c>
      <c r="H281" s="30"/>
      <c r="I281" s="30"/>
      <c r="J281" s="30"/>
      <c r="K281" s="30"/>
      <c r="L281" s="30"/>
      <c r="M281" s="30"/>
      <c r="N281" s="38">
        <v>98941019</v>
      </c>
      <c r="O281" s="38">
        <v>88482163</v>
      </c>
      <c r="P281" s="36" t="s">
        <v>224</v>
      </c>
      <c r="Q281" s="36" t="s">
        <v>899</v>
      </c>
      <c r="R281" s="40" t="s">
        <v>369</v>
      </c>
      <c r="S281" s="40" t="s">
        <v>900</v>
      </c>
      <c r="T281" s="40" t="s">
        <v>77</v>
      </c>
      <c r="U281" s="30" t="s">
        <v>90</v>
      </c>
      <c r="V281" s="40" t="s">
        <v>79</v>
      </c>
      <c r="W281" s="30">
        <v>1051749159</v>
      </c>
      <c r="X281" s="30" t="s">
        <v>80</v>
      </c>
      <c r="Y281" s="30" t="s">
        <v>81</v>
      </c>
      <c r="Z281" s="31">
        <v>45457</v>
      </c>
      <c r="AA281" s="42">
        <f t="shared" si="32"/>
        <v>0.36712328767123287</v>
      </c>
      <c r="AB281" s="42">
        <f t="shared" si="33"/>
        <v>4.4666666666666668</v>
      </c>
      <c r="AC281" s="42" t="str">
        <f t="shared" si="34"/>
        <v/>
      </c>
      <c r="AD281" s="51"/>
      <c r="AE281" s="45">
        <v>14</v>
      </c>
      <c r="AF281" s="52"/>
      <c r="AG281" s="52"/>
      <c r="AH281" s="52"/>
      <c r="AI281" s="52">
        <v>6.3</v>
      </c>
      <c r="AJ281" s="52">
        <v>60</v>
      </c>
      <c r="AK281" s="61"/>
      <c r="AL281" s="52"/>
      <c r="AM281" s="51" t="s">
        <v>117</v>
      </c>
      <c r="AN281" s="60" t="str">
        <f t="shared" si="31"/>
        <v>NO</v>
      </c>
      <c r="AO281" s="33"/>
      <c r="AP281" s="30" t="s">
        <v>92</v>
      </c>
      <c r="AQ281" s="30">
        <v>3023320485</v>
      </c>
      <c r="AR281" s="30" t="s">
        <v>901</v>
      </c>
      <c r="AS281" s="71"/>
      <c r="AT281" s="71"/>
      <c r="AU281" s="71"/>
      <c r="AV281" s="71"/>
      <c r="AW281" s="55"/>
      <c r="AX281" s="34"/>
      <c r="AY281" s="55"/>
      <c r="AZ281" s="10"/>
    </row>
    <row r="282" spans="1:52" ht="23.25" customHeight="1">
      <c r="A282" s="34">
        <v>272</v>
      </c>
      <c r="B282" s="31">
        <v>45591</v>
      </c>
      <c r="C282" s="30" t="s">
        <v>69</v>
      </c>
      <c r="D282" s="30" t="s">
        <v>70</v>
      </c>
      <c r="E282" s="30" t="s">
        <v>879</v>
      </c>
      <c r="F282" s="30" t="s">
        <v>879</v>
      </c>
      <c r="G282" s="32" t="s">
        <v>73</v>
      </c>
      <c r="H282" s="30"/>
      <c r="I282" s="30"/>
      <c r="J282" s="30"/>
      <c r="K282" s="30"/>
      <c r="L282" s="30"/>
      <c r="M282" s="30"/>
      <c r="N282" s="38">
        <v>98941022</v>
      </c>
      <c r="O282" s="38">
        <v>88482167</v>
      </c>
      <c r="P282" s="36" t="s">
        <v>902</v>
      </c>
      <c r="Q282" s="36"/>
      <c r="R282" s="40" t="s">
        <v>372</v>
      </c>
      <c r="S282" s="40" t="s">
        <v>332</v>
      </c>
      <c r="T282" s="40" t="s">
        <v>77</v>
      </c>
      <c r="U282" s="30" t="s">
        <v>90</v>
      </c>
      <c r="V282" s="40" t="s">
        <v>79</v>
      </c>
      <c r="W282" s="30">
        <v>1049502983</v>
      </c>
      <c r="X282" s="30" t="s">
        <v>80</v>
      </c>
      <c r="Y282" s="30" t="s">
        <v>81</v>
      </c>
      <c r="Z282" s="31">
        <v>44222</v>
      </c>
      <c r="AA282" s="42">
        <f t="shared" si="32"/>
        <v>3.7506849315068491</v>
      </c>
      <c r="AB282" s="42">
        <f t="shared" si="33"/>
        <v>45.633333333333333</v>
      </c>
      <c r="AC282" s="42" t="str">
        <f t="shared" si="34"/>
        <v/>
      </c>
      <c r="AD282" s="51"/>
      <c r="AE282" s="45">
        <v>16</v>
      </c>
      <c r="AF282" s="52"/>
      <c r="AG282" s="52"/>
      <c r="AH282" s="52"/>
      <c r="AI282" s="57">
        <v>12.8</v>
      </c>
      <c r="AJ282" s="57">
        <v>94</v>
      </c>
      <c r="AK282" s="61"/>
      <c r="AL282" s="52"/>
      <c r="AM282" s="51" t="s">
        <v>117</v>
      </c>
      <c r="AN282" s="60" t="str">
        <f t="shared" si="31"/>
        <v>NO</v>
      </c>
      <c r="AO282" s="33"/>
      <c r="AP282" s="30"/>
      <c r="AQ282" s="30">
        <v>3133212521</v>
      </c>
      <c r="AR282" s="30" t="s">
        <v>903</v>
      </c>
      <c r="AS282" s="71"/>
      <c r="AT282" s="71"/>
      <c r="AU282" s="71"/>
      <c r="AV282" s="71"/>
      <c r="AW282" s="55"/>
      <c r="AX282" s="34"/>
      <c r="AY282" s="55"/>
      <c r="AZ282" s="10"/>
    </row>
    <row r="283" spans="1:52" ht="23.25" customHeight="1">
      <c r="A283" s="34">
        <v>273</v>
      </c>
      <c r="B283" s="31">
        <v>45591</v>
      </c>
      <c r="C283" s="30" t="s">
        <v>69</v>
      </c>
      <c r="D283" s="30" t="s">
        <v>70</v>
      </c>
      <c r="E283" s="30" t="s">
        <v>879</v>
      </c>
      <c r="F283" s="30" t="s">
        <v>879</v>
      </c>
      <c r="G283" s="32" t="s">
        <v>73</v>
      </c>
      <c r="H283" s="30"/>
      <c r="I283" s="30"/>
      <c r="J283" s="30"/>
      <c r="K283" s="30"/>
      <c r="L283" s="30"/>
      <c r="M283" s="30"/>
      <c r="N283" s="38">
        <v>98941029</v>
      </c>
      <c r="O283" s="38">
        <v>88482172</v>
      </c>
      <c r="P283" s="36" t="s">
        <v>904</v>
      </c>
      <c r="Q283" s="36" t="s">
        <v>385</v>
      </c>
      <c r="R283" s="40" t="s">
        <v>332</v>
      </c>
      <c r="S283" s="40" t="s">
        <v>372</v>
      </c>
      <c r="T283" s="40" t="s">
        <v>77</v>
      </c>
      <c r="U283" s="30" t="s">
        <v>90</v>
      </c>
      <c r="V283" s="40" t="s">
        <v>79</v>
      </c>
      <c r="W283" s="30">
        <v>1040503823</v>
      </c>
      <c r="X283" s="30" t="s">
        <v>80</v>
      </c>
      <c r="Y283" s="30" t="s">
        <v>81</v>
      </c>
      <c r="Z283" s="31">
        <v>45202</v>
      </c>
      <c r="AA283" s="42">
        <f t="shared" si="32"/>
        <v>1.0657534246575342</v>
      </c>
      <c r="AB283" s="42">
        <f t="shared" si="33"/>
        <v>12.966666666666667</v>
      </c>
      <c r="AC283" s="42" t="str">
        <f t="shared" si="34"/>
        <v/>
      </c>
      <c r="AD283" s="51"/>
      <c r="AE283" s="45">
        <v>15</v>
      </c>
      <c r="AF283" s="52"/>
      <c r="AG283" s="52"/>
      <c r="AH283" s="52"/>
      <c r="AI283" s="57">
        <v>8.1999999999999993</v>
      </c>
      <c r="AJ283" s="57">
        <v>72</v>
      </c>
      <c r="AK283" s="61"/>
      <c r="AL283" s="52"/>
      <c r="AM283" s="51" t="s">
        <v>117</v>
      </c>
      <c r="AN283" s="60" t="str">
        <f t="shared" si="31"/>
        <v>NO</v>
      </c>
      <c r="AO283" s="33"/>
      <c r="AP283" s="30"/>
      <c r="AQ283" s="30">
        <v>3133212522</v>
      </c>
      <c r="AR283" s="30" t="s">
        <v>905</v>
      </c>
      <c r="AS283" s="71"/>
      <c r="AT283" s="71"/>
      <c r="AU283" s="71"/>
      <c r="AV283" s="71"/>
      <c r="AW283" s="55"/>
      <c r="AX283" s="34"/>
      <c r="AY283" s="55"/>
      <c r="AZ283" s="10"/>
    </row>
    <row r="284" spans="1:52" ht="23.25" customHeight="1">
      <c r="A284" s="30">
        <v>274</v>
      </c>
      <c r="B284" s="31">
        <v>45591</v>
      </c>
      <c r="C284" s="30" t="s">
        <v>69</v>
      </c>
      <c r="D284" s="30" t="s">
        <v>70</v>
      </c>
      <c r="E284" s="30" t="s">
        <v>879</v>
      </c>
      <c r="F284" s="30" t="s">
        <v>879</v>
      </c>
      <c r="G284" s="32" t="s">
        <v>73</v>
      </c>
      <c r="H284" s="30"/>
      <c r="I284" s="30"/>
      <c r="J284" s="30"/>
      <c r="K284" s="30"/>
      <c r="L284" s="30"/>
      <c r="M284" s="30"/>
      <c r="N284" s="38">
        <v>98941034</v>
      </c>
      <c r="O284" s="38">
        <v>88482176</v>
      </c>
      <c r="P284" s="36" t="s">
        <v>828</v>
      </c>
      <c r="Q284" s="36"/>
      <c r="R284" s="40" t="s">
        <v>372</v>
      </c>
      <c r="S284" s="40" t="s">
        <v>906</v>
      </c>
      <c r="T284" s="40" t="s">
        <v>77</v>
      </c>
      <c r="U284" s="30" t="s">
        <v>90</v>
      </c>
      <c r="V284" s="40" t="s">
        <v>79</v>
      </c>
      <c r="W284" s="30">
        <v>1051748176</v>
      </c>
      <c r="X284" s="30" t="s">
        <v>80</v>
      </c>
      <c r="Y284" s="30" t="s">
        <v>81</v>
      </c>
      <c r="Z284" s="31">
        <v>43769</v>
      </c>
      <c r="AA284" s="42">
        <f t="shared" si="32"/>
        <v>4.9917808219178079</v>
      </c>
      <c r="AB284" s="42">
        <f t="shared" si="33"/>
        <v>60.733333333333334</v>
      </c>
      <c r="AC284" s="42" t="str">
        <f t="shared" si="34"/>
        <v>Niño o niña mayor a 59 meses</v>
      </c>
      <c r="AD284" s="51"/>
      <c r="AE284" s="45">
        <v>15.8</v>
      </c>
      <c r="AF284" s="52"/>
      <c r="AG284" s="52"/>
      <c r="AH284" s="52"/>
      <c r="AI284" s="52">
        <v>16.399999999999999</v>
      </c>
      <c r="AJ284" s="52">
        <v>103</v>
      </c>
      <c r="AK284" s="61"/>
      <c r="AL284" s="52"/>
      <c r="AM284" s="51" t="s">
        <v>117</v>
      </c>
      <c r="AN284" s="60" t="str">
        <f t="shared" si="31"/>
        <v>NO</v>
      </c>
      <c r="AO284" s="33"/>
      <c r="AP284" s="30" t="s">
        <v>92</v>
      </c>
      <c r="AQ284" s="30">
        <v>3185351985</v>
      </c>
      <c r="AR284" s="30" t="s">
        <v>907</v>
      </c>
      <c r="AS284" s="71"/>
      <c r="AT284" s="71"/>
      <c r="AU284" s="71"/>
      <c r="AV284" s="71"/>
      <c r="AW284" s="55"/>
      <c r="AX284" s="34"/>
      <c r="AY284" s="55"/>
      <c r="AZ284" s="10"/>
    </row>
    <row r="285" spans="1:52" ht="23.25" customHeight="1">
      <c r="A285" s="34">
        <v>275</v>
      </c>
      <c r="B285" s="31">
        <v>45591</v>
      </c>
      <c r="C285" s="30" t="s">
        <v>69</v>
      </c>
      <c r="D285" s="30" t="s">
        <v>70</v>
      </c>
      <c r="E285" s="30" t="s">
        <v>879</v>
      </c>
      <c r="F285" s="30" t="s">
        <v>879</v>
      </c>
      <c r="G285" s="32" t="s">
        <v>73</v>
      </c>
      <c r="H285" s="30"/>
      <c r="I285" s="30"/>
      <c r="J285" s="30"/>
      <c r="K285" s="30"/>
      <c r="L285" s="30"/>
      <c r="M285" s="30"/>
      <c r="N285" s="38">
        <v>98941039</v>
      </c>
      <c r="O285" s="38">
        <v>88482181</v>
      </c>
      <c r="P285" s="36" t="s">
        <v>579</v>
      </c>
      <c r="Q285" s="36" t="s">
        <v>208</v>
      </c>
      <c r="R285" s="40" t="s">
        <v>885</v>
      </c>
      <c r="S285" s="40" t="s">
        <v>908</v>
      </c>
      <c r="T285" s="40" t="s">
        <v>77</v>
      </c>
      <c r="U285" s="30" t="s">
        <v>90</v>
      </c>
      <c r="V285" s="40" t="s">
        <v>79</v>
      </c>
      <c r="W285" s="30">
        <v>1053015214</v>
      </c>
      <c r="X285" s="30" t="s">
        <v>80</v>
      </c>
      <c r="Y285" s="30" t="s">
        <v>81</v>
      </c>
      <c r="Z285" s="31">
        <v>45376</v>
      </c>
      <c r="AA285" s="42">
        <f t="shared" si="32"/>
        <v>0.58904109589041098</v>
      </c>
      <c r="AB285" s="42">
        <f t="shared" si="33"/>
        <v>7.166666666666667</v>
      </c>
      <c r="AC285" s="42" t="str">
        <f t="shared" si="34"/>
        <v/>
      </c>
      <c r="AD285" s="51"/>
      <c r="AE285" s="45">
        <v>14.1</v>
      </c>
      <c r="AF285" s="52"/>
      <c r="AG285" s="52"/>
      <c r="AH285" s="52"/>
      <c r="AI285" s="52">
        <v>9</v>
      </c>
      <c r="AJ285" s="52">
        <v>70</v>
      </c>
      <c r="AK285" s="61"/>
      <c r="AL285" s="52"/>
      <c r="AM285" s="51" t="s">
        <v>152</v>
      </c>
      <c r="AN285" s="60" t="str">
        <f t="shared" si="31"/>
        <v>NO</v>
      </c>
      <c r="AO285" s="33"/>
      <c r="AP285" s="30" t="s">
        <v>92</v>
      </c>
      <c r="AQ285" s="30">
        <v>3007022104</v>
      </c>
      <c r="AR285" s="30" t="s">
        <v>909</v>
      </c>
      <c r="AS285" s="71"/>
      <c r="AT285" s="71"/>
      <c r="AU285" s="71"/>
      <c r="AV285" s="71"/>
      <c r="AW285" s="55"/>
      <c r="AX285" s="34"/>
      <c r="AY285" s="55"/>
      <c r="AZ285" s="10"/>
    </row>
    <row r="286" spans="1:52" ht="23.25" customHeight="1">
      <c r="A286" s="30">
        <v>276</v>
      </c>
      <c r="B286" s="31">
        <v>45591</v>
      </c>
      <c r="C286" s="30" t="s">
        <v>69</v>
      </c>
      <c r="D286" s="30" t="s">
        <v>70</v>
      </c>
      <c r="E286" s="30" t="s">
        <v>879</v>
      </c>
      <c r="F286" s="30" t="s">
        <v>879</v>
      </c>
      <c r="G286" s="32" t="s">
        <v>73</v>
      </c>
      <c r="H286" s="30"/>
      <c r="I286" s="30"/>
      <c r="J286" s="30"/>
      <c r="K286" s="30"/>
      <c r="L286" s="30"/>
      <c r="M286" s="30"/>
      <c r="N286" s="38">
        <v>98941042</v>
      </c>
      <c r="O286" s="38">
        <v>88482186</v>
      </c>
      <c r="P286" s="36" t="s">
        <v>910</v>
      </c>
      <c r="Q286" s="36" t="s">
        <v>150</v>
      </c>
      <c r="R286" s="40" t="s">
        <v>650</v>
      </c>
      <c r="S286" s="40" t="s">
        <v>76</v>
      </c>
      <c r="T286" s="40" t="s">
        <v>77</v>
      </c>
      <c r="U286" s="30" t="s">
        <v>78</v>
      </c>
      <c r="V286" s="40" t="s">
        <v>79</v>
      </c>
      <c r="W286" s="30">
        <v>1049503479</v>
      </c>
      <c r="X286" s="30" t="s">
        <v>80</v>
      </c>
      <c r="Y286" s="30" t="s">
        <v>81</v>
      </c>
      <c r="Z286" s="31">
        <v>44602</v>
      </c>
      <c r="AA286" s="42">
        <f t="shared" si="32"/>
        <v>2.7095890410958905</v>
      </c>
      <c r="AB286" s="42">
        <f t="shared" si="33"/>
        <v>32.966666666666669</v>
      </c>
      <c r="AC286" s="42" t="str">
        <f t="shared" si="34"/>
        <v/>
      </c>
      <c r="AD286" s="51"/>
      <c r="AE286" s="45">
        <v>16.399999999999999</v>
      </c>
      <c r="AF286" s="52"/>
      <c r="AG286" s="52"/>
      <c r="AH286" s="52"/>
      <c r="AI286" s="52">
        <v>12.8</v>
      </c>
      <c r="AJ286" s="52">
        <v>84</v>
      </c>
      <c r="AK286" s="61"/>
      <c r="AL286" s="52"/>
      <c r="AM286" s="51" t="s">
        <v>117</v>
      </c>
      <c r="AN286" s="60" t="str">
        <f t="shared" si="31"/>
        <v>NO</v>
      </c>
      <c r="AO286" s="33"/>
      <c r="AP286" s="30" t="s">
        <v>92</v>
      </c>
      <c r="AQ286" s="30">
        <v>3015959279</v>
      </c>
      <c r="AR286" s="30" t="s">
        <v>911</v>
      </c>
      <c r="AS286" s="71"/>
      <c r="AT286" s="71"/>
      <c r="AU286" s="71"/>
      <c r="AV286" s="71"/>
      <c r="AW286" s="55"/>
      <c r="AX286" s="34"/>
      <c r="AY286" s="55"/>
      <c r="AZ286" s="10"/>
    </row>
    <row r="287" spans="1:52" ht="23.25" customHeight="1">
      <c r="A287" s="34">
        <v>277</v>
      </c>
      <c r="B287" s="31">
        <v>45591</v>
      </c>
      <c r="C287" s="30" t="s">
        <v>69</v>
      </c>
      <c r="D287" s="30" t="s">
        <v>70</v>
      </c>
      <c r="E287" s="30" t="s">
        <v>879</v>
      </c>
      <c r="F287" s="30" t="s">
        <v>879</v>
      </c>
      <c r="G287" s="32" t="s">
        <v>73</v>
      </c>
      <c r="H287" s="30"/>
      <c r="I287" s="30"/>
      <c r="J287" s="30"/>
      <c r="K287" s="30"/>
      <c r="L287" s="30"/>
      <c r="M287" s="30"/>
      <c r="N287" s="38">
        <v>98941048</v>
      </c>
      <c r="O287" s="38">
        <v>88482190</v>
      </c>
      <c r="P287" s="36" t="s">
        <v>446</v>
      </c>
      <c r="Q287" s="36" t="s">
        <v>567</v>
      </c>
      <c r="R287" s="40" t="s">
        <v>125</v>
      </c>
      <c r="S287" s="40" t="s">
        <v>614</v>
      </c>
      <c r="T287" s="40" t="s">
        <v>77</v>
      </c>
      <c r="U287" s="30" t="s">
        <v>78</v>
      </c>
      <c r="V287" s="40" t="s">
        <v>79</v>
      </c>
      <c r="W287" s="30">
        <v>1049502787</v>
      </c>
      <c r="X287" s="30" t="s">
        <v>80</v>
      </c>
      <c r="Y287" s="30" t="s">
        <v>81</v>
      </c>
      <c r="Z287" s="31">
        <v>43988</v>
      </c>
      <c r="AA287" s="42">
        <f t="shared" si="32"/>
        <v>4.3917808219178083</v>
      </c>
      <c r="AB287" s="42">
        <f t="shared" si="33"/>
        <v>53.43333333333333</v>
      </c>
      <c r="AC287" s="42" t="str">
        <f t="shared" si="34"/>
        <v/>
      </c>
      <c r="AD287" s="51"/>
      <c r="AE287" s="45">
        <v>16</v>
      </c>
      <c r="AF287" s="52"/>
      <c r="AG287" s="52"/>
      <c r="AH287" s="52"/>
      <c r="AI287" s="57">
        <v>14.8</v>
      </c>
      <c r="AJ287" s="57">
        <v>97</v>
      </c>
      <c r="AK287" s="61"/>
      <c r="AL287" s="52"/>
      <c r="AM287" s="51" t="s">
        <v>117</v>
      </c>
      <c r="AN287" s="60" t="str">
        <f t="shared" si="31"/>
        <v>NO</v>
      </c>
      <c r="AO287" s="33"/>
      <c r="AP287" s="30"/>
      <c r="AQ287" s="30">
        <v>3135796385</v>
      </c>
      <c r="AR287" s="30" t="s">
        <v>912</v>
      </c>
      <c r="AS287" s="71"/>
      <c r="AT287" s="71"/>
      <c r="AU287" s="71"/>
      <c r="AV287" s="71"/>
      <c r="AW287" s="55"/>
      <c r="AX287" s="34"/>
      <c r="AY287" s="55"/>
      <c r="AZ287" s="10"/>
    </row>
    <row r="288" spans="1:52" ht="23.25" customHeight="1">
      <c r="A288" s="34">
        <v>278</v>
      </c>
      <c r="B288" s="31">
        <v>45591</v>
      </c>
      <c r="C288" s="30" t="s">
        <v>69</v>
      </c>
      <c r="D288" s="30" t="s">
        <v>70</v>
      </c>
      <c r="E288" s="30" t="s">
        <v>879</v>
      </c>
      <c r="F288" s="30" t="s">
        <v>879</v>
      </c>
      <c r="G288" s="32" t="s">
        <v>73</v>
      </c>
      <c r="H288" s="30"/>
      <c r="I288" s="30"/>
      <c r="J288" s="30"/>
      <c r="K288" s="30"/>
      <c r="L288" s="30"/>
      <c r="M288" s="30"/>
      <c r="N288" s="38">
        <v>98941052</v>
      </c>
      <c r="O288" s="38">
        <v>88482194</v>
      </c>
      <c r="P288" s="36" t="s">
        <v>913</v>
      </c>
      <c r="Q288" s="36" t="s">
        <v>95</v>
      </c>
      <c r="R288" s="40" t="s">
        <v>372</v>
      </c>
      <c r="S288" s="40" t="s">
        <v>133</v>
      </c>
      <c r="T288" s="40" t="s">
        <v>77</v>
      </c>
      <c r="U288" s="30" t="s">
        <v>90</v>
      </c>
      <c r="V288" s="40" t="s">
        <v>79</v>
      </c>
      <c r="W288" s="30">
        <v>1051748527</v>
      </c>
      <c r="X288" s="30" t="s">
        <v>80</v>
      </c>
      <c r="Y288" s="30" t="s">
        <v>81</v>
      </c>
      <c r="Z288" s="31">
        <v>44620</v>
      </c>
      <c r="AA288" s="42">
        <f t="shared" si="32"/>
        <v>2.6602739726027398</v>
      </c>
      <c r="AB288" s="42">
        <f t="shared" si="33"/>
        <v>32.366666666666667</v>
      </c>
      <c r="AC288" s="42" t="str">
        <f t="shared" si="34"/>
        <v/>
      </c>
      <c r="AD288" s="51"/>
      <c r="AE288" s="45">
        <v>15.6</v>
      </c>
      <c r="AF288" s="52"/>
      <c r="AG288" s="52"/>
      <c r="AH288" s="52"/>
      <c r="AI288" s="52">
        <v>9.1</v>
      </c>
      <c r="AJ288" s="52">
        <v>85</v>
      </c>
      <c r="AK288" s="61"/>
      <c r="AL288" s="52"/>
      <c r="AM288" s="51" t="s">
        <v>196</v>
      </c>
      <c r="AN288" s="60" t="str">
        <f t="shared" si="31"/>
        <v>SI</v>
      </c>
      <c r="AO288" s="30" t="s">
        <v>197</v>
      </c>
      <c r="AP288" s="30" t="s">
        <v>198</v>
      </c>
      <c r="AQ288" s="30">
        <v>3186224287</v>
      </c>
      <c r="AR288" s="30" t="s">
        <v>914</v>
      </c>
      <c r="AS288" s="72" t="s">
        <v>86</v>
      </c>
      <c r="AT288" s="73">
        <v>45583</v>
      </c>
      <c r="AU288" s="72"/>
      <c r="AV288" s="72"/>
      <c r="AW288" s="52"/>
      <c r="AX288" s="34"/>
      <c r="AY288" s="52"/>
      <c r="AZ288" s="34"/>
    </row>
    <row r="289" spans="1:52" ht="23.25" customHeight="1">
      <c r="A289" s="30">
        <v>279</v>
      </c>
      <c r="B289" s="31">
        <v>45591</v>
      </c>
      <c r="C289" s="30" t="s">
        <v>69</v>
      </c>
      <c r="D289" s="30" t="s">
        <v>70</v>
      </c>
      <c r="E289" s="30" t="s">
        <v>879</v>
      </c>
      <c r="F289" s="30" t="s">
        <v>879</v>
      </c>
      <c r="G289" s="32" t="s">
        <v>73</v>
      </c>
      <c r="H289" s="30"/>
      <c r="I289" s="30"/>
      <c r="J289" s="30"/>
      <c r="K289" s="30"/>
      <c r="L289" s="30"/>
      <c r="M289" s="30"/>
      <c r="N289" s="38">
        <v>98941058</v>
      </c>
      <c r="O289" s="38">
        <v>88482197</v>
      </c>
      <c r="P289" s="36" t="s">
        <v>915</v>
      </c>
      <c r="Q289" s="36" t="s">
        <v>106</v>
      </c>
      <c r="R289" s="40" t="s">
        <v>916</v>
      </c>
      <c r="S289" s="40" t="s">
        <v>447</v>
      </c>
      <c r="T289" s="40" t="s">
        <v>77</v>
      </c>
      <c r="U289" s="30" t="s">
        <v>90</v>
      </c>
      <c r="V289" s="40" t="s">
        <v>79</v>
      </c>
      <c r="W289" s="30">
        <v>1233521037</v>
      </c>
      <c r="X289" s="30" t="s">
        <v>80</v>
      </c>
      <c r="Y289" s="30" t="s">
        <v>81</v>
      </c>
      <c r="Z289" s="31">
        <v>44605</v>
      </c>
      <c r="AA289" s="42">
        <f t="shared" si="32"/>
        <v>2.7013698630136984</v>
      </c>
      <c r="AB289" s="42">
        <f t="shared" si="33"/>
        <v>32.866666666666667</v>
      </c>
      <c r="AC289" s="42" t="str">
        <f t="shared" si="34"/>
        <v/>
      </c>
      <c r="AD289" s="51"/>
      <c r="AE289" s="45">
        <v>16.5</v>
      </c>
      <c r="AF289" s="52"/>
      <c r="AG289" s="52"/>
      <c r="AH289" s="52"/>
      <c r="AI289" s="52">
        <v>13.1</v>
      </c>
      <c r="AJ289" s="52">
        <v>88</v>
      </c>
      <c r="AK289" s="61"/>
      <c r="AL289" s="52"/>
      <c r="AM289" s="51" t="s">
        <v>117</v>
      </c>
      <c r="AN289" s="60" t="str">
        <f t="shared" si="31"/>
        <v>NO</v>
      </c>
      <c r="AO289" s="33"/>
      <c r="AP289" s="30" t="s">
        <v>92</v>
      </c>
      <c r="AQ289" s="30">
        <v>3143513932</v>
      </c>
      <c r="AR289" s="30" t="s">
        <v>917</v>
      </c>
      <c r="AS289" s="71"/>
      <c r="AT289" s="71"/>
      <c r="AU289" s="71"/>
      <c r="AV289" s="71"/>
      <c r="AW289" s="55"/>
      <c r="AX289" s="34"/>
      <c r="AY289" s="55"/>
      <c r="AZ289" s="10"/>
    </row>
    <row r="290" spans="1:52" ht="23.25" customHeight="1">
      <c r="A290" s="34">
        <v>280</v>
      </c>
      <c r="B290" s="31">
        <v>45591</v>
      </c>
      <c r="C290" s="30" t="s">
        <v>69</v>
      </c>
      <c r="D290" s="30" t="s">
        <v>70</v>
      </c>
      <c r="E290" s="30" t="s">
        <v>879</v>
      </c>
      <c r="F290" s="30" t="s">
        <v>879</v>
      </c>
      <c r="G290" s="32" t="s">
        <v>73</v>
      </c>
      <c r="H290" s="30"/>
      <c r="I290" s="30"/>
      <c r="J290" s="33"/>
      <c r="K290" s="33"/>
      <c r="L290" s="33"/>
      <c r="M290" s="33"/>
      <c r="N290" s="38">
        <v>98941065</v>
      </c>
      <c r="O290" s="38">
        <v>89122100</v>
      </c>
      <c r="P290" s="36" t="s">
        <v>124</v>
      </c>
      <c r="Q290" s="36"/>
      <c r="R290" s="40" t="s">
        <v>918</v>
      </c>
      <c r="S290" s="40" t="s">
        <v>656</v>
      </c>
      <c r="T290" s="40" t="s">
        <v>77</v>
      </c>
      <c r="U290" s="30" t="s">
        <v>90</v>
      </c>
      <c r="V290" s="40" t="s">
        <v>79</v>
      </c>
      <c r="W290" s="30">
        <v>1051748446</v>
      </c>
      <c r="X290" s="30" t="s">
        <v>80</v>
      </c>
      <c r="Y290" s="30" t="s">
        <v>81</v>
      </c>
      <c r="Z290" s="31">
        <v>44277</v>
      </c>
      <c r="AA290" s="42">
        <f t="shared" si="32"/>
        <v>3.6</v>
      </c>
      <c r="AB290" s="42">
        <f t="shared" si="33"/>
        <v>43.8</v>
      </c>
      <c r="AC290" s="42" t="str">
        <f t="shared" si="34"/>
        <v/>
      </c>
      <c r="AD290" s="51"/>
      <c r="AE290" s="45">
        <v>16</v>
      </c>
      <c r="AF290" s="52"/>
      <c r="AG290" s="52"/>
      <c r="AH290" s="52"/>
      <c r="AI290" s="52">
        <v>13.1</v>
      </c>
      <c r="AJ290" s="52">
        <v>92</v>
      </c>
      <c r="AK290" s="61"/>
      <c r="AL290" s="52"/>
      <c r="AM290" s="51" t="s">
        <v>117</v>
      </c>
      <c r="AN290" s="60" t="str">
        <f t="shared" si="31"/>
        <v>NO</v>
      </c>
      <c r="AO290" s="33"/>
      <c r="AP290" s="30" t="s">
        <v>92</v>
      </c>
      <c r="AQ290" s="30">
        <v>3216632557</v>
      </c>
      <c r="AR290" s="30" t="s">
        <v>919</v>
      </c>
      <c r="AS290" s="71"/>
      <c r="AT290" s="71"/>
      <c r="AU290" s="71"/>
      <c r="AV290" s="71"/>
      <c r="AW290" s="55"/>
      <c r="AX290" s="34"/>
      <c r="AY290" s="55"/>
      <c r="AZ290" s="10"/>
    </row>
    <row r="291" spans="1:52" ht="23.25" customHeight="1">
      <c r="A291" s="30">
        <v>281</v>
      </c>
      <c r="B291" s="31">
        <v>45591</v>
      </c>
      <c r="C291" s="30" t="s">
        <v>69</v>
      </c>
      <c r="D291" s="30" t="s">
        <v>70</v>
      </c>
      <c r="E291" s="30" t="s">
        <v>879</v>
      </c>
      <c r="F291" s="30" t="s">
        <v>879</v>
      </c>
      <c r="G291" s="32" t="s">
        <v>73</v>
      </c>
      <c r="H291" s="30"/>
      <c r="I291" s="30"/>
      <c r="J291" s="33"/>
      <c r="K291" s="33"/>
      <c r="L291" s="33"/>
      <c r="M291" s="33"/>
      <c r="N291" s="38">
        <v>98941069</v>
      </c>
      <c r="O291" s="38">
        <v>89122111</v>
      </c>
      <c r="P291" s="36" t="s">
        <v>920</v>
      </c>
      <c r="Q291" s="36"/>
      <c r="R291" s="40" t="s">
        <v>921</v>
      </c>
      <c r="S291" s="40" t="s">
        <v>922</v>
      </c>
      <c r="T291" s="40" t="s">
        <v>77</v>
      </c>
      <c r="U291" s="30" t="s">
        <v>90</v>
      </c>
      <c r="V291" s="40" t="s">
        <v>79</v>
      </c>
      <c r="W291" s="30">
        <v>1051748667</v>
      </c>
      <c r="X291" s="30" t="s">
        <v>80</v>
      </c>
      <c r="Y291" s="30" t="s">
        <v>81</v>
      </c>
      <c r="Z291" s="31">
        <v>44887</v>
      </c>
      <c r="AA291" s="42">
        <f t="shared" si="32"/>
        <v>1.9287671232876713</v>
      </c>
      <c r="AB291" s="42">
        <f t="shared" si="33"/>
        <v>23.466666666666665</v>
      </c>
      <c r="AC291" s="42" t="str">
        <f t="shared" si="34"/>
        <v/>
      </c>
      <c r="AD291" s="51"/>
      <c r="AE291" s="45">
        <v>16</v>
      </c>
      <c r="AF291" s="52"/>
      <c r="AG291" s="52"/>
      <c r="AH291" s="52"/>
      <c r="AI291" s="57">
        <v>11.8</v>
      </c>
      <c r="AJ291" s="57">
        <v>87</v>
      </c>
      <c r="AK291" s="61"/>
      <c r="AL291" s="52"/>
      <c r="AM291" s="51" t="s">
        <v>117</v>
      </c>
      <c r="AN291" s="60" t="str">
        <f t="shared" si="31"/>
        <v>NO</v>
      </c>
      <c r="AO291" s="33"/>
      <c r="AP291" s="30"/>
      <c r="AQ291" s="30">
        <v>3126611717</v>
      </c>
      <c r="AR291" s="30" t="s">
        <v>923</v>
      </c>
      <c r="AS291" s="71"/>
      <c r="AT291" s="71"/>
      <c r="AU291" s="71"/>
      <c r="AV291" s="71"/>
      <c r="AW291" s="55"/>
      <c r="AX291" s="34"/>
      <c r="AY291" s="55"/>
      <c r="AZ291" s="10"/>
    </row>
    <row r="292" spans="1:52" ht="23.25" customHeight="1">
      <c r="A292" s="34">
        <v>282</v>
      </c>
      <c r="B292" s="31">
        <v>45590</v>
      </c>
      <c r="C292" s="30" t="s">
        <v>69</v>
      </c>
      <c r="D292" s="30" t="s">
        <v>70</v>
      </c>
      <c r="E292" s="30" t="s">
        <v>924</v>
      </c>
      <c r="F292" s="30" t="s">
        <v>140</v>
      </c>
      <c r="G292" s="32" t="s">
        <v>73</v>
      </c>
      <c r="H292" s="33"/>
      <c r="I292" s="33"/>
      <c r="J292" s="33"/>
      <c r="K292" s="33"/>
      <c r="L292" s="33"/>
      <c r="M292" s="33"/>
      <c r="N292" s="35">
        <v>8913945</v>
      </c>
      <c r="O292" s="35">
        <v>74464497</v>
      </c>
      <c r="P292" s="36" t="s">
        <v>925</v>
      </c>
      <c r="Q292" s="36" t="s">
        <v>926</v>
      </c>
      <c r="R292" s="40" t="s">
        <v>927</v>
      </c>
      <c r="S292" s="40" t="s">
        <v>98</v>
      </c>
      <c r="T292" s="40" t="s">
        <v>77</v>
      </c>
      <c r="U292" s="30" t="s">
        <v>90</v>
      </c>
      <c r="V292" s="40" t="s">
        <v>79</v>
      </c>
      <c r="W292" s="30">
        <v>1049503727</v>
      </c>
      <c r="X292" s="30" t="s">
        <v>80</v>
      </c>
      <c r="Y292" s="30" t="s">
        <v>81</v>
      </c>
      <c r="Z292" s="31">
        <v>45077</v>
      </c>
      <c r="AA292" s="42">
        <f t="shared" si="32"/>
        <v>1.4054794520547946</v>
      </c>
      <c r="AB292" s="42">
        <f t="shared" si="33"/>
        <v>17.100000000000001</v>
      </c>
      <c r="AC292" s="42" t="str">
        <f t="shared" si="34"/>
        <v/>
      </c>
      <c r="AD292" s="51"/>
      <c r="AE292" s="45">
        <v>14</v>
      </c>
      <c r="AF292" s="52"/>
      <c r="AG292" s="52"/>
      <c r="AH292" s="52"/>
      <c r="AI292" s="57">
        <v>7.5</v>
      </c>
      <c r="AJ292" s="57">
        <v>74</v>
      </c>
      <c r="AK292" s="61"/>
      <c r="AL292" s="52"/>
      <c r="AM292" s="51" t="s">
        <v>196</v>
      </c>
      <c r="AN292" s="60" t="str">
        <f t="shared" si="31"/>
        <v>SI</v>
      </c>
      <c r="AO292" s="30" t="s">
        <v>197</v>
      </c>
      <c r="AP292" s="30" t="s">
        <v>198</v>
      </c>
      <c r="AQ292" s="30">
        <v>3024239204</v>
      </c>
      <c r="AR292" s="30" t="s">
        <v>928</v>
      </c>
      <c r="AS292" s="72" t="s">
        <v>86</v>
      </c>
      <c r="AT292" s="73">
        <v>45583</v>
      </c>
      <c r="AU292" s="72"/>
      <c r="AV292" s="72"/>
      <c r="AW292" s="52"/>
      <c r="AX292" s="34"/>
      <c r="AY292" s="52"/>
      <c r="AZ292" s="34"/>
    </row>
    <row r="293" spans="1:52" ht="23.25" customHeight="1">
      <c r="A293" s="34">
        <v>283</v>
      </c>
      <c r="B293" s="31">
        <v>45590</v>
      </c>
      <c r="C293" s="30" t="s">
        <v>69</v>
      </c>
      <c r="D293" s="30" t="s">
        <v>70</v>
      </c>
      <c r="E293" s="30" t="s">
        <v>929</v>
      </c>
      <c r="F293" s="30" t="s">
        <v>140</v>
      </c>
      <c r="G293" s="32" t="s">
        <v>73</v>
      </c>
      <c r="H293" s="33"/>
      <c r="I293" s="33"/>
      <c r="J293" s="33"/>
      <c r="K293" s="33"/>
      <c r="L293" s="33"/>
      <c r="M293" s="33"/>
      <c r="N293" s="35">
        <v>849161</v>
      </c>
      <c r="O293" s="35">
        <v>7424041</v>
      </c>
      <c r="P293" s="36" t="s">
        <v>930</v>
      </c>
      <c r="Q293" s="36"/>
      <c r="R293" s="40" t="s">
        <v>88</v>
      </c>
      <c r="S293" s="40" t="s">
        <v>121</v>
      </c>
      <c r="T293" s="40" t="s">
        <v>77</v>
      </c>
      <c r="U293" s="30" t="s">
        <v>90</v>
      </c>
      <c r="V293" s="40" t="s">
        <v>79</v>
      </c>
      <c r="W293" s="30">
        <v>1049502992</v>
      </c>
      <c r="X293" s="30" t="s">
        <v>80</v>
      </c>
      <c r="Y293" s="30" t="s">
        <v>81</v>
      </c>
      <c r="Z293" s="31">
        <v>44162</v>
      </c>
      <c r="AA293" s="42">
        <f t="shared" si="32"/>
        <v>3.9123287671232876</v>
      </c>
      <c r="AB293" s="42">
        <f t="shared" si="33"/>
        <v>47.6</v>
      </c>
      <c r="AC293" s="42" t="str">
        <f t="shared" si="34"/>
        <v/>
      </c>
      <c r="AD293" s="51"/>
      <c r="AE293" s="45">
        <v>16</v>
      </c>
      <c r="AF293" s="52"/>
      <c r="AG293" s="52"/>
      <c r="AH293" s="52"/>
      <c r="AI293" s="57">
        <v>15</v>
      </c>
      <c r="AJ293" s="57">
        <v>100</v>
      </c>
      <c r="AK293" s="61"/>
      <c r="AL293" s="52"/>
      <c r="AM293" s="51" t="s">
        <v>117</v>
      </c>
      <c r="AN293" s="60" t="str">
        <f t="shared" si="31"/>
        <v>NO</v>
      </c>
      <c r="AO293" s="33"/>
      <c r="AP293" s="30"/>
      <c r="AQ293" s="30">
        <v>3226899885</v>
      </c>
      <c r="AR293" s="30" t="s">
        <v>931</v>
      </c>
      <c r="AS293" s="71"/>
      <c r="AT293" s="71"/>
      <c r="AU293" s="71"/>
      <c r="AV293" s="71"/>
      <c r="AW293" s="55"/>
      <c r="AX293" s="34"/>
      <c r="AY293" s="55"/>
      <c r="AZ293" s="10"/>
    </row>
    <row r="294" spans="1:52" ht="23.25" customHeight="1">
      <c r="A294" s="30">
        <v>284</v>
      </c>
      <c r="B294" s="31">
        <v>45590</v>
      </c>
      <c r="C294" s="30" t="s">
        <v>69</v>
      </c>
      <c r="D294" s="30" t="s">
        <v>70</v>
      </c>
      <c r="E294" s="30" t="s">
        <v>929</v>
      </c>
      <c r="F294" s="30" t="s">
        <v>140</v>
      </c>
      <c r="G294" s="32" t="s">
        <v>73</v>
      </c>
      <c r="H294" s="30"/>
      <c r="I294" s="30"/>
      <c r="J294" s="30"/>
      <c r="K294" s="30"/>
      <c r="L294" s="30"/>
      <c r="M294" s="30"/>
      <c r="N294" s="35">
        <v>88241827</v>
      </c>
      <c r="O294" s="35">
        <v>743983784</v>
      </c>
      <c r="P294" s="36" t="s">
        <v>932</v>
      </c>
      <c r="Q294" s="36"/>
      <c r="R294" s="40" t="s">
        <v>572</v>
      </c>
      <c r="S294" s="40" t="s">
        <v>125</v>
      </c>
      <c r="T294" s="40" t="s">
        <v>99</v>
      </c>
      <c r="U294" s="30" t="s">
        <v>90</v>
      </c>
      <c r="V294" s="40" t="s">
        <v>100</v>
      </c>
      <c r="W294" s="30">
        <v>1131359539</v>
      </c>
      <c r="X294" s="30" t="s">
        <v>80</v>
      </c>
      <c r="Y294" s="30" t="s">
        <v>81</v>
      </c>
      <c r="Z294" s="31">
        <v>38144</v>
      </c>
      <c r="AA294" s="42">
        <f t="shared" si="32"/>
        <v>20.399999999999999</v>
      </c>
      <c r="AB294" s="42">
        <f t="shared" si="33"/>
        <v>248.2</v>
      </c>
      <c r="AC294" s="42" t="str">
        <f t="shared" si="34"/>
        <v/>
      </c>
      <c r="AD294" s="53"/>
      <c r="AE294" s="54"/>
      <c r="AF294" s="55"/>
      <c r="AG294" s="55"/>
      <c r="AH294" s="52"/>
      <c r="AI294" s="52">
        <v>59</v>
      </c>
      <c r="AJ294" s="52">
        <v>160</v>
      </c>
      <c r="AK294" s="61">
        <f>IFERROR(AI294/(AJ294*AJ294)*10000,"")</f>
        <v>23.046875</v>
      </c>
      <c r="AL294" s="52">
        <v>36</v>
      </c>
      <c r="AM294" s="51" t="s">
        <v>101</v>
      </c>
      <c r="AN294" s="60" t="str">
        <f t="shared" si="31"/>
        <v>SI</v>
      </c>
      <c r="AO294" s="30"/>
      <c r="AP294" s="30"/>
      <c r="AQ294" s="30">
        <v>3126478789</v>
      </c>
      <c r="AR294" s="30" t="s">
        <v>933</v>
      </c>
      <c r="AS294" s="72"/>
      <c r="AT294" s="72"/>
      <c r="AU294" s="72"/>
      <c r="AV294" s="71"/>
      <c r="AW294" s="55"/>
      <c r="AX294" s="34"/>
      <c r="AY294" s="55"/>
      <c r="AZ294" s="10"/>
    </row>
    <row r="295" spans="1:52" ht="23.25" customHeight="1">
      <c r="A295" s="34">
        <v>285</v>
      </c>
      <c r="B295" s="31">
        <v>45590</v>
      </c>
      <c r="C295" s="30" t="s">
        <v>69</v>
      </c>
      <c r="D295" s="30" t="s">
        <v>70</v>
      </c>
      <c r="E295" s="30" t="s">
        <v>929</v>
      </c>
      <c r="F295" s="30" t="s">
        <v>140</v>
      </c>
      <c r="G295" s="32" t="s">
        <v>73</v>
      </c>
      <c r="H295" s="30"/>
      <c r="I295" s="30"/>
      <c r="J295" s="30"/>
      <c r="K295" s="30"/>
      <c r="L295" s="30"/>
      <c r="M295" s="30"/>
      <c r="N295" s="35">
        <v>88253509</v>
      </c>
      <c r="O295" s="35">
        <v>743985722</v>
      </c>
      <c r="P295" s="36" t="s">
        <v>934</v>
      </c>
      <c r="Q295" s="36"/>
      <c r="R295" s="40" t="s">
        <v>572</v>
      </c>
      <c r="S295" s="40" t="s">
        <v>723</v>
      </c>
      <c r="T295" s="40" t="s">
        <v>77</v>
      </c>
      <c r="U295" s="30" t="s">
        <v>78</v>
      </c>
      <c r="V295" s="40" t="s">
        <v>79</v>
      </c>
      <c r="W295" s="30">
        <v>1049502811</v>
      </c>
      <c r="X295" s="30" t="s">
        <v>80</v>
      </c>
      <c r="Y295" s="30" t="s">
        <v>81</v>
      </c>
      <c r="Z295" s="31">
        <v>44017</v>
      </c>
      <c r="AA295" s="42">
        <f t="shared" si="32"/>
        <v>4.3095890410958901</v>
      </c>
      <c r="AB295" s="42">
        <f t="shared" si="33"/>
        <v>52.43333333333333</v>
      </c>
      <c r="AC295" s="42" t="str">
        <f t="shared" si="34"/>
        <v/>
      </c>
      <c r="AD295" s="51"/>
      <c r="AE295" s="45">
        <v>14.5</v>
      </c>
      <c r="AF295" s="52"/>
      <c r="AG295" s="52"/>
      <c r="AH295" s="52"/>
      <c r="AI295" s="57">
        <v>14</v>
      </c>
      <c r="AJ295" s="57">
        <v>100</v>
      </c>
      <c r="AK295" s="61"/>
      <c r="AL295" s="52"/>
      <c r="AM295" s="51" t="s">
        <v>83</v>
      </c>
      <c r="AN295" s="60" t="str">
        <f t="shared" si="31"/>
        <v>SI</v>
      </c>
      <c r="AO295" s="30" t="s">
        <v>935</v>
      </c>
      <c r="AP295" s="30" t="s">
        <v>162</v>
      </c>
      <c r="AQ295" s="30">
        <v>3223107219</v>
      </c>
      <c r="AR295" s="30" t="s">
        <v>936</v>
      </c>
      <c r="AS295" s="72" t="s">
        <v>86</v>
      </c>
      <c r="AT295" s="73">
        <v>45583</v>
      </c>
      <c r="AU295" s="72"/>
      <c r="AV295" s="71"/>
      <c r="AW295" s="55"/>
      <c r="AX295" s="34"/>
      <c r="AY295" s="55"/>
      <c r="AZ295" s="10"/>
    </row>
    <row r="296" spans="1:52" ht="23.25" customHeight="1">
      <c r="A296" s="30">
        <v>286</v>
      </c>
      <c r="B296" s="31">
        <v>45590</v>
      </c>
      <c r="C296" s="30" t="s">
        <v>69</v>
      </c>
      <c r="D296" s="30" t="s">
        <v>70</v>
      </c>
      <c r="E296" s="30" t="s">
        <v>929</v>
      </c>
      <c r="F296" s="30" t="s">
        <v>140</v>
      </c>
      <c r="G296" s="32" t="s">
        <v>73</v>
      </c>
      <c r="H296" s="30"/>
      <c r="I296" s="30"/>
      <c r="J296" s="30"/>
      <c r="K296" s="30"/>
      <c r="L296" s="30"/>
      <c r="M296" s="30"/>
      <c r="N296" s="35">
        <v>88230032</v>
      </c>
      <c r="O296" s="35">
        <v>744041418</v>
      </c>
      <c r="P296" s="36" t="s">
        <v>937</v>
      </c>
      <c r="Q296" s="36"/>
      <c r="R296" s="40" t="s">
        <v>243</v>
      </c>
      <c r="S296" s="40" t="s">
        <v>125</v>
      </c>
      <c r="T296" s="40" t="s">
        <v>77</v>
      </c>
      <c r="U296" s="30" t="s">
        <v>90</v>
      </c>
      <c r="V296" s="40" t="s">
        <v>79</v>
      </c>
      <c r="W296" s="30">
        <v>1051748399</v>
      </c>
      <c r="X296" s="30" t="s">
        <v>80</v>
      </c>
      <c r="Y296" s="30" t="s">
        <v>81</v>
      </c>
      <c r="Z296" s="31">
        <v>44209</v>
      </c>
      <c r="AA296" s="42">
        <f t="shared" si="32"/>
        <v>3.7835616438356166</v>
      </c>
      <c r="AB296" s="42">
        <f t="shared" si="33"/>
        <v>46.033333333333331</v>
      </c>
      <c r="AC296" s="42" t="str">
        <f t="shared" si="34"/>
        <v/>
      </c>
      <c r="AD296" s="51"/>
      <c r="AE296" s="45">
        <v>15</v>
      </c>
      <c r="AF296" s="52"/>
      <c r="AG296" s="52"/>
      <c r="AH296" s="52"/>
      <c r="AI296" s="52">
        <v>13.6</v>
      </c>
      <c r="AJ296" s="52">
        <v>96</v>
      </c>
      <c r="AK296" s="61"/>
      <c r="AL296" s="52"/>
      <c r="AM296" s="51" t="s">
        <v>117</v>
      </c>
      <c r="AN296" s="60" t="str">
        <f t="shared" si="31"/>
        <v>NO</v>
      </c>
      <c r="AO296" s="33"/>
      <c r="AP296" s="30" t="s">
        <v>92</v>
      </c>
      <c r="AQ296" s="30">
        <v>3205717909</v>
      </c>
      <c r="AR296" s="30" t="s">
        <v>938</v>
      </c>
      <c r="AS296" s="71"/>
      <c r="AT296" s="71"/>
      <c r="AU296" s="71"/>
      <c r="AV296" s="71"/>
      <c r="AW296" s="55"/>
      <c r="AX296" s="34"/>
      <c r="AY296" s="55"/>
      <c r="AZ296" s="10"/>
    </row>
    <row r="297" spans="1:52" ht="23.25" customHeight="1">
      <c r="A297" s="34">
        <v>287</v>
      </c>
      <c r="B297" s="31">
        <v>45590</v>
      </c>
      <c r="C297" s="30" t="s">
        <v>69</v>
      </c>
      <c r="D297" s="30" t="s">
        <v>70</v>
      </c>
      <c r="E297" s="30" t="s">
        <v>929</v>
      </c>
      <c r="F297" s="30" t="s">
        <v>140</v>
      </c>
      <c r="G297" s="32" t="s">
        <v>73</v>
      </c>
      <c r="H297" s="30"/>
      <c r="I297" s="30"/>
      <c r="J297" s="30"/>
      <c r="K297" s="30"/>
      <c r="L297" s="30"/>
      <c r="M297" s="30"/>
      <c r="N297" s="35">
        <v>88245879</v>
      </c>
      <c r="O297" s="35">
        <v>743970641</v>
      </c>
      <c r="P297" s="36" t="s">
        <v>939</v>
      </c>
      <c r="Q297" s="36" t="s">
        <v>106</v>
      </c>
      <c r="R297" s="40" t="s">
        <v>76</v>
      </c>
      <c r="S297" s="40" t="s">
        <v>125</v>
      </c>
      <c r="T297" s="40" t="s">
        <v>77</v>
      </c>
      <c r="U297" s="30" t="s">
        <v>90</v>
      </c>
      <c r="V297" s="40" t="s">
        <v>79</v>
      </c>
      <c r="W297" s="30">
        <v>1051749147</v>
      </c>
      <c r="X297" s="30" t="s">
        <v>80</v>
      </c>
      <c r="Y297" s="30" t="s">
        <v>81</v>
      </c>
      <c r="Z297" s="31">
        <v>45482</v>
      </c>
      <c r="AA297" s="42">
        <f t="shared" si="32"/>
        <v>0.29589041095890412</v>
      </c>
      <c r="AB297" s="42">
        <f t="shared" si="33"/>
        <v>3.6</v>
      </c>
      <c r="AC297" s="42" t="str">
        <f t="shared" si="34"/>
        <v/>
      </c>
      <c r="AD297" s="51"/>
      <c r="AE297" s="45"/>
      <c r="AF297" s="52"/>
      <c r="AG297" s="52"/>
      <c r="AH297" s="52"/>
      <c r="AI297" s="52">
        <v>7.2</v>
      </c>
      <c r="AJ297" s="52">
        <v>63</v>
      </c>
      <c r="AK297" s="61"/>
      <c r="AL297" s="52"/>
      <c r="AM297" s="51" t="s">
        <v>117</v>
      </c>
      <c r="AN297" s="60" t="str">
        <f t="shared" si="31"/>
        <v>NO</v>
      </c>
      <c r="AO297" s="33"/>
      <c r="AP297" s="30"/>
      <c r="AQ297" s="30">
        <v>3205717910</v>
      </c>
      <c r="AR297" s="30" t="s">
        <v>938</v>
      </c>
      <c r="AS297" s="71"/>
      <c r="AT297" s="71"/>
      <c r="AU297" s="71"/>
      <c r="AV297" s="71"/>
      <c r="AW297" s="55"/>
      <c r="AX297" s="34"/>
      <c r="AY297" s="55"/>
      <c r="AZ297" s="10"/>
    </row>
    <row r="298" spans="1:52" ht="23.25" customHeight="1">
      <c r="A298" s="34">
        <v>288</v>
      </c>
      <c r="B298" s="31">
        <v>45590</v>
      </c>
      <c r="C298" s="30" t="s">
        <v>69</v>
      </c>
      <c r="D298" s="30" t="s">
        <v>70</v>
      </c>
      <c r="E298" s="30" t="s">
        <v>929</v>
      </c>
      <c r="F298" s="30" t="s">
        <v>140</v>
      </c>
      <c r="G298" s="32" t="s">
        <v>73</v>
      </c>
      <c r="H298" s="30"/>
      <c r="I298" s="30"/>
      <c r="J298" s="30"/>
      <c r="K298" s="30"/>
      <c r="L298" s="30"/>
      <c r="M298" s="30"/>
      <c r="N298" s="35">
        <v>88244557</v>
      </c>
      <c r="O298" s="35">
        <v>744068126</v>
      </c>
      <c r="P298" s="36" t="s">
        <v>566</v>
      </c>
      <c r="Q298" s="36" t="s">
        <v>940</v>
      </c>
      <c r="R298" s="40" t="s">
        <v>243</v>
      </c>
      <c r="S298" s="40" t="s">
        <v>88</v>
      </c>
      <c r="T298" s="40" t="s">
        <v>77</v>
      </c>
      <c r="U298" s="30" t="s">
        <v>78</v>
      </c>
      <c r="V298" s="40" t="s">
        <v>79</v>
      </c>
      <c r="W298" s="30">
        <v>1051748851</v>
      </c>
      <c r="X298" s="30" t="s">
        <v>80</v>
      </c>
      <c r="Y298" s="30" t="s">
        <v>81</v>
      </c>
      <c r="Z298" s="31">
        <v>45075</v>
      </c>
      <c r="AA298" s="42">
        <f t="shared" si="32"/>
        <v>1.4109589041095891</v>
      </c>
      <c r="AB298" s="42">
        <f t="shared" si="33"/>
        <v>17.166666666666668</v>
      </c>
      <c r="AC298" s="42" t="str">
        <f t="shared" si="34"/>
        <v/>
      </c>
      <c r="AD298" s="51"/>
      <c r="AE298" s="45">
        <v>13.5</v>
      </c>
      <c r="AF298" s="52"/>
      <c r="AG298" s="52"/>
      <c r="AH298" s="52"/>
      <c r="AI298" s="57">
        <v>8.4</v>
      </c>
      <c r="AJ298" s="57">
        <v>77</v>
      </c>
      <c r="AK298" s="61"/>
      <c r="AL298" s="52"/>
      <c r="AM298" s="51" t="s">
        <v>196</v>
      </c>
      <c r="AN298" s="60" t="str">
        <f t="shared" si="31"/>
        <v>SI</v>
      </c>
      <c r="AO298" s="30" t="s">
        <v>197</v>
      </c>
      <c r="AP298" s="30" t="s">
        <v>198</v>
      </c>
      <c r="AQ298" s="30"/>
      <c r="AR298" s="30"/>
      <c r="AS298" s="72" t="s">
        <v>86</v>
      </c>
      <c r="AT298" s="73">
        <v>45583</v>
      </c>
      <c r="AU298" s="72"/>
      <c r="AV298" s="72"/>
      <c r="AW298" s="52"/>
      <c r="AX298" s="34"/>
      <c r="AY298" s="52"/>
      <c r="AZ298" s="34"/>
    </row>
    <row r="299" spans="1:52" ht="23.25" customHeight="1">
      <c r="A299" s="30">
        <v>289</v>
      </c>
      <c r="B299" s="31">
        <v>45590</v>
      </c>
      <c r="C299" s="30" t="s">
        <v>69</v>
      </c>
      <c r="D299" s="30" t="s">
        <v>70</v>
      </c>
      <c r="E299" s="30" t="s">
        <v>929</v>
      </c>
      <c r="F299" s="30" t="s">
        <v>140</v>
      </c>
      <c r="G299" s="32" t="s">
        <v>73</v>
      </c>
      <c r="H299" s="30"/>
      <c r="I299" s="30"/>
      <c r="J299" s="30"/>
      <c r="K299" s="30"/>
      <c r="L299" s="30"/>
      <c r="M299" s="30"/>
      <c r="N299" s="35">
        <v>8821462</v>
      </c>
      <c r="O299" s="35">
        <v>74402748</v>
      </c>
      <c r="P299" s="36" t="s">
        <v>941</v>
      </c>
      <c r="Q299" s="36" t="s">
        <v>942</v>
      </c>
      <c r="R299" s="40" t="s">
        <v>369</v>
      </c>
      <c r="S299" s="40" t="s">
        <v>243</v>
      </c>
      <c r="T299" s="40" t="s">
        <v>77</v>
      </c>
      <c r="U299" s="30" t="s">
        <v>78</v>
      </c>
      <c r="V299" s="40" t="s">
        <v>79</v>
      </c>
      <c r="W299" s="30">
        <v>1049503046</v>
      </c>
      <c r="X299" s="30" t="s">
        <v>80</v>
      </c>
      <c r="Y299" s="30" t="s">
        <v>81</v>
      </c>
      <c r="Z299" s="31">
        <v>44284</v>
      </c>
      <c r="AA299" s="42">
        <f t="shared" si="32"/>
        <v>3.5780821917808221</v>
      </c>
      <c r="AB299" s="42">
        <f t="shared" si="33"/>
        <v>43.533333333333331</v>
      </c>
      <c r="AC299" s="42" t="str">
        <f t="shared" si="34"/>
        <v/>
      </c>
      <c r="AD299" s="51"/>
      <c r="AE299" s="45">
        <v>16.5</v>
      </c>
      <c r="AF299" s="52"/>
      <c r="AG299" s="52"/>
      <c r="AH299" s="52"/>
      <c r="AI299" s="52">
        <v>14.5</v>
      </c>
      <c r="AJ299" s="52">
        <v>94</v>
      </c>
      <c r="AK299" s="61"/>
      <c r="AL299" s="52"/>
      <c r="AM299" s="51" t="s">
        <v>117</v>
      </c>
      <c r="AN299" s="60" t="str">
        <f t="shared" si="31"/>
        <v>NO</v>
      </c>
      <c r="AO299" s="33"/>
      <c r="AP299" s="30" t="s">
        <v>92</v>
      </c>
      <c r="AQ299" s="30">
        <v>3135241396</v>
      </c>
      <c r="AR299" s="30" t="s">
        <v>943</v>
      </c>
      <c r="AS299" s="71"/>
      <c r="AT299" s="71"/>
      <c r="AU299" s="71"/>
      <c r="AV299" s="71"/>
      <c r="AW299" s="55"/>
      <c r="AX299" s="34"/>
      <c r="AY299" s="55"/>
      <c r="AZ299" s="10"/>
    </row>
    <row r="300" spans="1:52" ht="23.25" customHeight="1">
      <c r="A300" s="34">
        <v>290</v>
      </c>
      <c r="B300" s="31">
        <v>45590</v>
      </c>
      <c r="C300" s="30" t="s">
        <v>69</v>
      </c>
      <c r="D300" s="30" t="s">
        <v>70</v>
      </c>
      <c r="E300" s="30" t="s">
        <v>929</v>
      </c>
      <c r="F300" s="30" t="s">
        <v>140</v>
      </c>
      <c r="G300" s="32" t="s">
        <v>73</v>
      </c>
      <c r="H300" s="30"/>
      <c r="I300" s="30"/>
      <c r="J300" s="30"/>
      <c r="K300" s="30"/>
      <c r="L300" s="30"/>
      <c r="M300" s="30"/>
      <c r="N300" s="35">
        <v>8820670</v>
      </c>
      <c r="O300" s="35">
        <v>74400979</v>
      </c>
      <c r="P300" s="36" t="s">
        <v>944</v>
      </c>
      <c r="Q300" s="36"/>
      <c r="R300" s="40" t="s">
        <v>88</v>
      </c>
      <c r="S300" s="40" t="s">
        <v>243</v>
      </c>
      <c r="T300" s="40" t="s">
        <v>77</v>
      </c>
      <c r="U300" s="30" t="s">
        <v>78</v>
      </c>
      <c r="V300" s="40" t="s">
        <v>79</v>
      </c>
      <c r="W300" s="30">
        <v>1051748852</v>
      </c>
      <c r="X300" s="30" t="s">
        <v>80</v>
      </c>
      <c r="Y300" s="30" t="s">
        <v>81</v>
      </c>
      <c r="Z300" s="31">
        <v>45016</v>
      </c>
      <c r="AA300" s="42">
        <f t="shared" si="32"/>
        <v>1.5726027397260274</v>
      </c>
      <c r="AB300" s="42">
        <f t="shared" si="33"/>
        <v>19.133333333333333</v>
      </c>
      <c r="AC300" s="42" t="str">
        <f t="shared" si="34"/>
        <v/>
      </c>
      <c r="AD300" s="51"/>
      <c r="AE300" s="45">
        <v>14</v>
      </c>
      <c r="AF300" s="52"/>
      <c r="AG300" s="52"/>
      <c r="AH300" s="52"/>
      <c r="AI300" s="52">
        <v>9.1999999999999993</v>
      </c>
      <c r="AJ300" s="52">
        <v>77</v>
      </c>
      <c r="AK300" s="61"/>
      <c r="AL300" s="52"/>
      <c r="AM300" s="51" t="s">
        <v>117</v>
      </c>
      <c r="AN300" s="60" t="str">
        <f t="shared" si="31"/>
        <v>NO</v>
      </c>
      <c r="AO300" s="33"/>
      <c r="AP300" s="30" t="s">
        <v>92</v>
      </c>
      <c r="AQ300" s="30">
        <v>3108417014</v>
      </c>
      <c r="AR300" s="30" t="s">
        <v>945</v>
      </c>
      <c r="AS300" s="71"/>
      <c r="AT300" s="71"/>
      <c r="AU300" s="71"/>
      <c r="AV300" s="71"/>
      <c r="AW300" s="55"/>
      <c r="AX300" s="34"/>
      <c r="AY300" s="55"/>
      <c r="AZ300" s="10"/>
    </row>
    <row r="301" spans="1:52" ht="23.25" customHeight="1">
      <c r="A301" s="30">
        <v>291</v>
      </c>
      <c r="B301" s="31">
        <v>45590</v>
      </c>
      <c r="C301" s="30" t="s">
        <v>69</v>
      </c>
      <c r="D301" s="30" t="s">
        <v>70</v>
      </c>
      <c r="E301" s="30" t="s">
        <v>929</v>
      </c>
      <c r="F301" s="30" t="s">
        <v>946</v>
      </c>
      <c r="G301" s="32" t="s">
        <v>73</v>
      </c>
      <c r="H301" s="30"/>
      <c r="I301" s="30"/>
      <c r="J301" s="30"/>
      <c r="K301" s="30"/>
      <c r="L301" s="30"/>
      <c r="M301" s="30"/>
      <c r="N301" s="35">
        <v>8821313</v>
      </c>
      <c r="O301" s="35">
        <v>74401781</v>
      </c>
      <c r="P301" s="36" t="s">
        <v>947</v>
      </c>
      <c r="Q301" s="36"/>
      <c r="R301" s="40" t="s">
        <v>243</v>
      </c>
      <c r="S301" s="40" t="s">
        <v>948</v>
      </c>
      <c r="T301" s="40" t="s">
        <v>99</v>
      </c>
      <c r="U301" s="30" t="s">
        <v>90</v>
      </c>
      <c r="V301" s="40" t="s">
        <v>100</v>
      </c>
      <c r="W301" s="30">
        <v>1051737368</v>
      </c>
      <c r="X301" s="30" t="s">
        <v>80</v>
      </c>
      <c r="Y301" s="30" t="s">
        <v>81</v>
      </c>
      <c r="Z301" s="31">
        <v>38798</v>
      </c>
      <c r="AA301" s="42">
        <f t="shared" si="32"/>
        <v>18.608219178082191</v>
      </c>
      <c r="AB301" s="42">
        <f t="shared" si="33"/>
        <v>226.4</v>
      </c>
      <c r="AC301" s="42" t="str">
        <f t="shared" si="34"/>
        <v/>
      </c>
      <c r="AD301" s="53"/>
      <c r="AE301" s="54"/>
      <c r="AF301" s="55"/>
      <c r="AG301" s="55"/>
      <c r="AH301" s="52"/>
      <c r="AI301" s="52">
        <v>46.2</v>
      </c>
      <c r="AJ301" s="52">
        <v>150</v>
      </c>
      <c r="AK301" s="61">
        <f>IFERROR(AI301/(AJ301*AJ301)*10000,"")</f>
        <v>20.533333333333335</v>
      </c>
      <c r="AL301" s="52">
        <v>19</v>
      </c>
      <c r="AM301" s="51" t="s">
        <v>101</v>
      </c>
      <c r="AN301" s="60" t="str">
        <f t="shared" si="31"/>
        <v>SI</v>
      </c>
      <c r="AO301" s="30"/>
      <c r="AP301" s="30" t="s">
        <v>162</v>
      </c>
      <c r="AQ301" s="30">
        <v>3227580184</v>
      </c>
      <c r="AR301" s="30" t="s">
        <v>949</v>
      </c>
      <c r="AS301" s="72" t="s">
        <v>86</v>
      </c>
      <c r="AT301" s="73">
        <v>45583</v>
      </c>
      <c r="AU301" s="72"/>
      <c r="AV301" s="71"/>
      <c r="AW301" s="55"/>
      <c r="AX301" s="34"/>
      <c r="AY301" s="55"/>
      <c r="AZ301" s="10"/>
    </row>
    <row r="302" spans="1:52" ht="23.25" customHeight="1">
      <c r="A302" s="34">
        <v>292</v>
      </c>
      <c r="B302" s="31">
        <v>45590</v>
      </c>
      <c r="C302" s="30" t="s">
        <v>69</v>
      </c>
      <c r="D302" s="30" t="s">
        <v>70</v>
      </c>
      <c r="E302" s="30" t="s">
        <v>929</v>
      </c>
      <c r="F302" s="30" t="s">
        <v>946</v>
      </c>
      <c r="G302" s="32" t="s">
        <v>73</v>
      </c>
      <c r="H302" s="30"/>
      <c r="I302" s="30"/>
      <c r="J302" s="30"/>
      <c r="K302" s="30"/>
      <c r="L302" s="30"/>
      <c r="M302" s="30"/>
      <c r="N302" s="35">
        <v>88230045</v>
      </c>
      <c r="O302" s="35">
        <v>74399241</v>
      </c>
      <c r="P302" s="36" t="s">
        <v>950</v>
      </c>
      <c r="Q302" s="36"/>
      <c r="R302" s="40" t="s">
        <v>243</v>
      </c>
      <c r="S302" s="40" t="s">
        <v>125</v>
      </c>
      <c r="T302" s="40" t="s">
        <v>77</v>
      </c>
      <c r="U302" s="30" t="s">
        <v>90</v>
      </c>
      <c r="V302" s="40" t="s">
        <v>79</v>
      </c>
      <c r="W302" s="30">
        <v>1049503434</v>
      </c>
      <c r="X302" s="30" t="s">
        <v>80</v>
      </c>
      <c r="Y302" s="30" t="s">
        <v>81</v>
      </c>
      <c r="Z302" s="31">
        <v>44552</v>
      </c>
      <c r="AA302" s="42">
        <f t="shared" si="32"/>
        <v>2.8438356164383563</v>
      </c>
      <c r="AB302" s="42">
        <f t="shared" si="33"/>
        <v>34.6</v>
      </c>
      <c r="AC302" s="42" t="str">
        <f t="shared" si="34"/>
        <v/>
      </c>
      <c r="AD302" s="51"/>
      <c r="AE302" s="45">
        <v>14</v>
      </c>
      <c r="AF302" s="52"/>
      <c r="AG302" s="52"/>
      <c r="AH302" s="52"/>
      <c r="AI302" s="52">
        <v>12.3</v>
      </c>
      <c r="AJ302" s="52">
        <v>89</v>
      </c>
      <c r="AK302" s="61"/>
      <c r="AL302" s="52"/>
      <c r="AM302" s="51" t="s">
        <v>117</v>
      </c>
      <c r="AN302" s="60" t="str">
        <f t="shared" si="31"/>
        <v>NO</v>
      </c>
      <c r="AO302" s="33"/>
      <c r="AP302" s="30" t="s">
        <v>92</v>
      </c>
      <c r="AQ302" s="30">
        <v>3106566802</v>
      </c>
      <c r="AR302" s="30" t="s">
        <v>951</v>
      </c>
      <c r="AS302" s="71"/>
      <c r="AT302" s="71"/>
      <c r="AU302" s="71"/>
      <c r="AV302" s="71"/>
      <c r="AW302" s="55"/>
      <c r="AX302" s="34"/>
      <c r="AY302" s="55"/>
      <c r="AZ302" s="10"/>
    </row>
    <row r="303" spans="1:52" ht="23.25" customHeight="1">
      <c r="A303" s="34">
        <v>293</v>
      </c>
      <c r="B303" s="31">
        <v>45590</v>
      </c>
      <c r="C303" s="30" t="s">
        <v>69</v>
      </c>
      <c r="D303" s="30" t="s">
        <v>70</v>
      </c>
      <c r="E303" s="30" t="s">
        <v>929</v>
      </c>
      <c r="F303" s="30" t="s">
        <v>946</v>
      </c>
      <c r="G303" s="32" t="s">
        <v>73</v>
      </c>
      <c r="H303" s="30"/>
      <c r="I303" s="30"/>
      <c r="J303" s="30"/>
      <c r="K303" s="30"/>
      <c r="L303" s="30"/>
      <c r="M303" s="30"/>
      <c r="N303" s="35">
        <v>88230450</v>
      </c>
      <c r="O303" s="35">
        <v>743992407</v>
      </c>
      <c r="P303" s="36" t="s">
        <v>952</v>
      </c>
      <c r="Q303" s="36"/>
      <c r="R303" s="40" t="s">
        <v>240</v>
      </c>
      <c r="S303" s="40" t="s">
        <v>243</v>
      </c>
      <c r="T303" s="40" t="s">
        <v>77</v>
      </c>
      <c r="U303" s="30" t="s">
        <v>90</v>
      </c>
      <c r="V303" s="40" t="s">
        <v>79</v>
      </c>
      <c r="W303" s="30">
        <v>1051748834</v>
      </c>
      <c r="X303" s="30" t="s">
        <v>80</v>
      </c>
      <c r="Y303" s="30" t="s">
        <v>81</v>
      </c>
      <c r="Z303" s="31">
        <v>44997</v>
      </c>
      <c r="AA303" s="42">
        <f t="shared" si="32"/>
        <v>1.6246575342465754</v>
      </c>
      <c r="AB303" s="42">
        <f t="shared" si="33"/>
        <v>19.766666666666666</v>
      </c>
      <c r="AC303" s="42" t="str">
        <f t="shared" si="34"/>
        <v/>
      </c>
      <c r="AD303" s="51"/>
      <c r="AE303" s="45">
        <v>12.5</v>
      </c>
      <c r="AF303" s="52"/>
      <c r="AG303" s="52"/>
      <c r="AH303" s="52"/>
      <c r="AI303" s="57">
        <v>7.8</v>
      </c>
      <c r="AJ303" s="57">
        <v>76</v>
      </c>
      <c r="AK303" s="61"/>
      <c r="AL303" s="52"/>
      <c r="AM303" s="51" t="s">
        <v>196</v>
      </c>
      <c r="AN303" s="60" t="str">
        <f t="shared" si="31"/>
        <v>SI</v>
      </c>
      <c r="AO303" s="30" t="s">
        <v>197</v>
      </c>
      <c r="AP303" s="30" t="s">
        <v>198</v>
      </c>
      <c r="AQ303" s="30">
        <v>3106566802</v>
      </c>
      <c r="AR303" s="30" t="s">
        <v>953</v>
      </c>
      <c r="AS303" s="72" t="s">
        <v>86</v>
      </c>
      <c r="AT303" s="73">
        <v>45583</v>
      </c>
      <c r="AU303" s="72"/>
      <c r="AV303" s="72"/>
      <c r="AW303" s="52"/>
      <c r="AX303" s="34"/>
      <c r="AY303" s="52"/>
      <c r="AZ303" s="34"/>
    </row>
    <row r="304" spans="1:52" ht="23.25" customHeight="1">
      <c r="A304" s="30">
        <v>294</v>
      </c>
      <c r="B304" s="31">
        <v>45590</v>
      </c>
      <c r="C304" s="30" t="s">
        <v>69</v>
      </c>
      <c r="D304" s="30" t="s">
        <v>70</v>
      </c>
      <c r="E304" s="30" t="s">
        <v>929</v>
      </c>
      <c r="F304" s="30" t="s">
        <v>946</v>
      </c>
      <c r="G304" s="32" t="s">
        <v>73</v>
      </c>
      <c r="H304" s="30"/>
      <c r="I304" s="30"/>
      <c r="J304" s="30"/>
      <c r="K304" s="30"/>
      <c r="L304" s="30"/>
      <c r="M304" s="30"/>
      <c r="N304" s="35">
        <v>88236088</v>
      </c>
      <c r="O304" s="35">
        <v>744019457</v>
      </c>
      <c r="P304" s="36" t="s">
        <v>954</v>
      </c>
      <c r="Q304" s="36" t="s">
        <v>505</v>
      </c>
      <c r="R304" s="40" t="s">
        <v>955</v>
      </c>
      <c r="S304" s="40" t="s">
        <v>243</v>
      </c>
      <c r="T304" s="40" t="s">
        <v>77</v>
      </c>
      <c r="U304" s="30" t="s">
        <v>90</v>
      </c>
      <c r="V304" s="40" t="s">
        <v>79</v>
      </c>
      <c r="W304" s="30">
        <v>1051748603</v>
      </c>
      <c r="X304" s="30" t="s">
        <v>80</v>
      </c>
      <c r="Y304" s="30" t="s">
        <v>81</v>
      </c>
      <c r="Z304" s="31">
        <v>44761</v>
      </c>
      <c r="AA304" s="42">
        <f t="shared" si="32"/>
        <v>2.2712328767123289</v>
      </c>
      <c r="AB304" s="42">
        <f t="shared" si="33"/>
        <v>27.633333333333333</v>
      </c>
      <c r="AC304" s="42" t="str">
        <f t="shared" si="34"/>
        <v/>
      </c>
      <c r="AD304" s="51"/>
      <c r="AE304" s="45">
        <v>12</v>
      </c>
      <c r="AF304" s="52"/>
      <c r="AG304" s="52"/>
      <c r="AH304" s="52"/>
      <c r="AI304" s="52">
        <v>8.4</v>
      </c>
      <c r="AJ304" s="52">
        <v>79</v>
      </c>
      <c r="AK304" s="61"/>
      <c r="AL304" s="52"/>
      <c r="AM304" s="51" t="s">
        <v>196</v>
      </c>
      <c r="AN304" s="60" t="str">
        <f t="shared" si="31"/>
        <v>SI</v>
      </c>
      <c r="AO304" s="30"/>
      <c r="AP304" s="30" t="s">
        <v>198</v>
      </c>
      <c r="AQ304" s="30">
        <v>3113707462</v>
      </c>
      <c r="AR304" s="30" t="s">
        <v>956</v>
      </c>
      <c r="AS304" s="72" t="s">
        <v>86</v>
      </c>
      <c r="AT304" s="73">
        <v>45583</v>
      </c>
      <c r="AU304" s="72"/>
      <c r="AV304" s="71"/>
      <c r="AW304" s="55"/>
      <c r="AX304" s="34"/>
      <c r="AY304" s="55"/>
      <c r="AZ304" s="10"/>
    </row>
    <row r="305" spans="1:52" ht="23.25" customHeight="1">
      <c r="A305" s="34">
        <v>295</v>
      </c>
      <c r="B305" s="31">
        <v>45590</v>
      </c>
      <c r="C305" s="30" t="s">
        <v>69</v>
      </c>
      <c r="D305" s="30" t="s">
        <v>70</v>
      </c>
      <c r="E305" s="30" t="s">
        <v>929</v>
      </c>
      <c r="F305" s="30" t="s">
        <v>946</v>
      </c>
      <c r="G305" s="32" t="s">
        <v>73</v>
      </c>
      <c r="H305" s="30"/>
      <c r="I305" s="30"/>
      <c r="J305" s="30"/>
      <c r="K305" s="30"/>
      <c r="L305" s="30"/>
      <c r="M305" s="30"/>
      <c r="N305" s="35">
        <v>88233541</v>
      </c>
      <c r="O305" s="35">
        <v>744007464</v>
      </c>
      <c r="P305" s="36" t="s">
        <v>957</v>
      </c>
      <c r="Q305" s="36"/>
      <c r="R305" s="40" t="s">
        <v>572</v>
      </c>
      <c r="S305" s="40" t="s">
        <v>125</v>
      </c>
      <c r="T305" s="40" t="s">
        <v>99</v>
      </c>
      <c r="U305" s="30" t="s">
        <v>90</v>
      </c>
      <c r="V305" s="40" t="s">
        <v>100</v>
      </c>
      <c r="W305" s="30">
        <v>1002424987</v>
      </c>
      <c r="X305" s="30" t="s">
        <v>80</v>
      </c>
      <c r="Y305" s="30" t="s">
        <v>81</v>
      </c>
      <c r="Z305" s="31">
        <v>36458</v>
      </c>
      <c r="AA305" s="42">
        <f t="shared" si="32"/>
        <v>25.019178082191782</v>
      </c>
      <c r="AB305" s="42">
        <f t="shared" si="33"/>
        <v>304.39999999999998</v>
      </c>
      <c r="AC305" s="42" t="str">
        <f t="shared" si="34"/>
        <v/>
      </c>
      <c r="AD305" s="53"/>
      <c r="AE305" s="54"/>
      <c r="AF305" s="55"/>
      <c r="AG305" s="55"/>
      <c r="AH305" s="52"/>
      <c r="AI305" s="52">
        <v>51</v>
      </c>
      <c r="AJ305" s="52">
        <v>160</v>
      </c>
      <c r="AK305" s="61">
        <f>IFERROR(AI305/(AJ305*AJ305)*10000,"")</f>
        <v>19.921875</v>
      </c>
      <c r="AL305" s="52">
        <v>14</v>
      </c>
      <c r="AM305" s="51" t="s">
        <v>101</v>
      </c>
      <c r="AN305" s="60" t="str">
        <f t="shared" si="31"/>
        <v>SI</v>
      </c>
      <c r="AO305" s="30"/>
      <c r="AP305" s="30" t="s">
        <v>162</v>
      </c>
      <c r="AQ305" s="30">
        <v>3122613133</v>
      </c>
      <c r="AR305" s="30" t="s">
        <v>958</v>
      </c>
      <c r="AS305" s="72" t="s">
        <v>86</v>
      </c>
      <c r="AT305" s="73">
        <v>45583</v>
      </c>
      <c r="AU305" s="72"/>
      <c r="AV305" s="71"/>
      <c r="AW305" s="55"/>
      <c r="AX305" s="34"/>
      <c r="AY305" s="55"/>
      <c r="AZ305" s="10"/>
    </row>
    <row r="306" spans="1:52" ht="23.25" customHeight="1">
      <c r="A306" s="30">
        <v>296</v>
      </c>
      <c r="B306" s="31">
        <v>45590</v>
      </c>
      <c r="C306" s="30" t="s">
        <v>69</v>
      </c>
      <c r="D306" s="30" t="s">
        <v>70</v>
      </c>
      <c r="E306" s="30" t="s">
        <v>929</v>
      </c>
      <c r="F306" s="30" t="s">
        <v>946</v>
      </c>
      <c r="G306" s="32" t="s">
        <v>73</v>
      </c>
      <c r="H306" s="30"/>
      <c r="I306" s="30"/>
      <c r="J306" s="30"/>
      <c r="K306" s="30"/>
      <c r="L306" s="30"/>
      <c r="M306" s="30"/>
      <c r="N306" s="35">
        <v>8821236</v>
      </c>
      <c r="O306" s="35">
        <v>74400685</v>
      </c>
      <c r="P306" s="36" t="s">
        <v>873</v>
      </c>
      <c r="Q306" s="36"/>
      <c r="R306" s="40" t="s">
        <v>572</v>
      </c>
      <c r="S306" s="40" t="s">
        <v>125</v>
      </c>
      <c r="T306" s="40" t="s">
        <v>77</v>
      </c>
      <c r="U306" s="30" t="s">
        <v>78</v>
      </c>
      <c r="V306" s="40" t="s">
        <v>79</v>
      </c>
      <c r="W306" s="30">
        <v>1049502713</v>
      </c>
      <c r="X306" s="30" t="s">
        <v>80</v>
      </c>
      <c r="Y306" s="30" t="s">
        <v>81</v>
      </c>
      <c r="Z306" s="31">
        <v>43905</v>
      </c>
      <c r="AA306" s="42">
        <f t="shared" si="32"/>
        <v>4.6164383561643838</v>
      </c>
      <c r="AB306" s="42">
        <f t="shared" si="33"/>
        <v>56.166666666666664</v>
      </c>
      <c r="AC306" s="42" t="str">
        <f t="shared" si="34"/>
        <v/>
      </c>
      <c r="AD306" s="51"/>
      <c r="AE306" s="45">
        <v>14</v>
      </c>
      <c r="AF306" s="52"/>
      <c r="AG306" s="52"/>
      <c r="AH306" s="52"/>
      <c r="AI306" s="52">
        <v>15.2</v>
      </c>
      <c r="AJ306" s="52">
        <v>105</v>
      </c>
      <c r="AK306" s="61"/>
      <c r="AL306" s="52"/>
      <c r="AM306" s="60" t="s">
        <v>83</v>
      </c>
      <c r="AN306" s="60" t="str">
        <f t="shared" si="31"/>
        <v>SI</v>
      </c>
      <c r="AO306" s="30" t="s">
        <v>91</v>
      </c>
      <c r="AP306" s="30" t="s">
        <v>92</v>
      </c>
      <c r="AQ306" s="30">
        <v>3122613134</v>
      </c>
      <c r="AR306" s="30" t="s">
        <v>958</v>
      </c>
      <c r="AS306" s="72" t="s">
        <v>86</v>
      </c>
      <c r="AT306" s="73">
        <v>45595</v>
      </c>
      <c r="AU306" s="72"/>
      <c r="AV306" s="71"/>
      <c r="AW306" s="55"/>
      <c r="AX306" s="34"/>
      <c r="AY306" s="55"/>
      <c r="AZ306" s="10"/>
    </row>
    <row r="307" spans="1:52" ht="23.25" customHeight="1">
      <c r="A307" s="34">
        <v>297</v>
      </c>
      <c r="B307" s="31">
        <v>45590</v>
      </c>
      <c r="C307" s="30" t="s">
        <v>69</v>
      </c>
      <c r="D307" s="30" t="s">
        <v>70</v>
      </c>
      <c r="E307" s="30" t="s">
        <v>929</v>
      </c>
      <c r="F307" s="30" t="s">
        <v>946</v>
      </c>
      <c r="G307" s="32" t="s">
        <v>73</v>
      </c>
      <c r="H307" s="30"/>
      <c r="I307" s="30"/>
      <c r="J307" s="30"/>
      <c r="K307" s="30"/>
      <c r="L307" s="30"/>
      <c r="M307" s="30"/>
      <c r="N307" s="35">
        <v>8822554</v>
      </c>
      <c r="O307" s="35">
        <v>74399190</v>
      </c>
      <c r="P307" s="36" t="s">
        <v>174</v>
      </c>
      <c r="Q307" s="36" t="s">
        <v>382</v>
      </c>
      <c r="R307" s="40" t="s">
        <v>723</v>
      </c>
      <c r="S307" s="40" t="s">
        <v>243</v>
      </c>
      <c r="T307" s="40" t="s">
        <v>77</v>
      </c>
      <c r="U307" s="30" t="s">
        <v>90</v>
      </c>
      <c r="V307" s="40" t="s">
        <v>79</v>
      </c>
      <c r="W307" s="30">
        <v>1049502995</v>
      </c>
      <c r="X307" s="30" t="s">
        <v>80</v>
      </c>
      <c r="Y307" s="30" t="s">
        <v>81</v>
      </c>
      <c r="Z307" s="31">
        <v>44189</v>
      </c>
      <c r="AA307" s="42">
        <f t="shared" si="32"/>
        <v>3.8383561643835615</v>
      </c>
      <c r="AB307" s="42">
        <f t="shared" si="33"/>
        <v>46.7</v>
      </c>
      <c r="AC307" s="42" t="str">
        <f t="shared" si="34"/>
        <v/>
      </c>
      <c r="AD307" s="51"/>
      <c r="AE307" s="45">
        <v>16.5</v>
      </c>
      <c r="AF307" s="52"/>
      <c r="AG307" s="52"/>
      <c r="AH307" s="52"/>
      <c r="AI307" s="52">
        <v>15.9</v>
      </c>
      <c r="AJ307" s="52">
        <v>96</v>
      </c>
      <c r="AK307" s="61"/>
      <c r="AL307" s="52"/>
      <c r="AM307" s="51" t="s">
        <v>152</v>
      </c>
      <c r="AN307" s="60" t="str">
        <f t="shared" si="31"/>
        <v>NO</v>
      </c>
      <c r="AO307" s="33"/>
      <c r="AP307" s="30" t="s">
        <v>92</v>
      </c>
      <c r="AQ307" s="30">
        <v>3122134280</v>
      </c>
      <c r="AR307" s="30" t="s">
        <v>959</v>
      </c>
      <c r="AS307" s="71"/>
      <c r="AT307" s="71"/>
      <c r="AU307" s="71"/>
      <c r="AV307" s="71"/>
      <c r="AW307" s="55"/>
      <c r="AX307" s="34"/>
      <c r="AY307" s="55"/>
      <c r="AZ307" s="10"/>
    </row>
    <row r="308" spans="1:52" ht="23.25" customHeight="1">
      <c r="A308" s="34">
        <v>298</v>
      </c>
      <c r="B308" s="31">
        <v>45590</v>
      </c>
      <c r="C308" s="30" t="s">
        <v>69</v>
      </c>
      <c r="D308" s="30" t="s">
        <v>70</v>
      </c>
      <c r="E308" s="30" t="s">
        <v>929</v>
      </c>
      <c r="F308" s="30" t="s">
        <v>148</v>
      </c>
      <c r="G308" s="32" t="s">
        <v>73</v>
      </c>
      <c r="H308" s="33"/>
      <c r="I308" s="33"/>
      <c r="J308" s="33"/>
      <c r="K308" s="33"/>
      <c r="L308" s="33"/>
      <c r="M308" s="33"/>
      <c r="N308" s="35">
        <v>8824248</v>
      </c>
      <c r="O308" s="35">
        <v>74403505</v>
      </c>
      <c r="P308" s="36" t="s">
        <v>960</v>
      </c>
      <c r="Q308" s="36"/>
      <c r="R308" s="40" t="s">
        <v>200</v>
      </c>
      <c r="S308" s="40" t="s">
        <v>76</v>
      </c>
      <c r="T308" s="40" t="s">
        <v>77</v>
      </c>
      <c r="U308" s="30" t="s">
        <v>90</v>
      </c>
      <c r="V308" s="40" t="s">
        <v>79</v>
      </c>
      <c r="W308" s="30">
        <v>1051749087</v>
      </c>
      <c r="X308" s="30" t="s">
        <v>80</v>
      </c>
      <c r="Y308" s="30" t="s">
        <v>81</v>
      </c>
      <c r="Z308" s="31">
        <v>45312</v>
      </c>
      <c r="AA308" s="42">
        <f t="shared" si="32"/>
        <v>0.76164383561643834</v>
      </c>
      <c r="AB308" s="42">
        <f t="shared" si="33"/>
        <v>9.2666666666666675</v>
      </c>
      <c r="AC308" s="42" t="str">
        <f t="shared" si="34"/>
        <v/>
      </c>
      <c r="AD308" s="51"/>
      <c r="AE308" s="45">
        <v>14</v>
      </c>
      <c r="AF308" s="52"/>
      <c r="AG308" s="52"/>
      <c r="AH308" s="52"/>
      <c r="AI308" s="57">
        <v>7.4</v>
      </c>
      <c r="AJ308" s="57">
        <v>66</v>
      </c>
      <c r="AK308" s="61"/>
      <c r="AL308" s="52"/>
      <c r="AM308" s="51" t="s">
        <v>117</v>
      </c>
      <c r="AN308" s="60" t="str">
        <f t="shared" si="31"/>
        <v>NO</v>
      </c>
      <c r="AO308" s="33"/>
      <c r="AP308" s="30"/>
      <c r="AQ308" s="30">
        <v>3245483919</v>
      </c>
      <c r="AR308" s="30" t="s">
        <v>961</v>
      </c>
      <c r="AS308" s="71"/>
      <c r="AT308" s="71"/>
      <c r="AU308" s="71"/>
      <c r="AV308" s="71"/>
      <c r="AW308" s="55"/>
      <c r="AX308" s="34"/>
      <c r="AY308" s="55"/>
      <c r="AZ308" s="10"/>
    </row>
    <row r="309" spans="1:52" ht="23.25" customHeight="1">
      <c r="A309" s="30">
        <v>299</v>
      </c>
      <c r="B309" s="31">
        <v>45590</v>
      </c>
      <c r="C309" s="30" t="s">
        <v>69</v>
      </c>
      <c r="D309" s="30" t="s">
        <v>70</v>
      </c>
      <c r="E309" s="30" t="s">
        <v>929</v>
      </c>
      <c r="F309" s="30" t="s">
        <v>148</v>
      </c>
      <c r="G309" s="32" t="s">
        <v>73</v>
      </c>
      <c r="H309" s="30"/>
      <c r="I309" s="30"/>
      <c r="J309" s="30"/>
      <c r="K309" s="30"/>
      <c r="L309" s="30"/>
      <c r="M309" s="30"/>
      <c r="N309" s="35">
        <v>8824054</v>
      </c>
      <c r="O309" s="35">
        <v>74403212</v>
      </c>
      <c r="P309" s="36" t="s">
        <v>736</v>
      </c>
      <c r="Q309" s="36"/>
      <c r="R309" s="40" t="s">
        <v>650</v>
      </c>
      <c r="S309" s="40" t="s">
        <v>922</v>
      </c>
      <c r="T309" s="40" t="s">
        <v>77</v>
      </c>
      <c r="U309" s="30" t="s">
        <v>78</v>
      </c>
      <c r="V309" s="40" t="s">
        <v>79</v>
      </c>
      <c r="W309" s="30">
        <v>1051748475</v>
      </c>
      <c r="X309" s="30" t="s">
        <v>80</v>
      </c>
      <c r="Y309" s="30" t="s">
        <v>81</v>
      </c>
      <c r="Z309" s="31">
        <v>44378</v>
      </c>
      <c r="AA309" s="42">
        <f t="shared" si="32"/>
        <v>3.3205479452054796</v>
      </c>
      <c r="AB309" s="42">
        <f t="shared" si="33"/>
        <v>40.4</v>
      </c>
      <c r="AC309" s="42" t="str">
        <f t="shared" si="34"/>
        <v/>
      </c>
      <c r="AD309" s="51"/>
      <c r="AE309" s="45">
        <v>16</v>
      </c>
      <c r="AF309" s="52"/>
      <c r="AG309" s="52"/>
      <c r="AH309" s="52"/>
      <c r="AI309" s="57">
        <v>15</v>
      </c>
      <c r="AJ309" s="57">
        <v>96</v>
      </c>
      <c r="AK309" s="61"/>
      <c r="AL309" s="52"/>
      <c r="AM309" s="51" t="s">
        <v>387</v>
      </c>
      <c r="AN309" s="60" t="str">
        <f t="shared" si="31"/>
        <v>NO</v>
      </c>
      <c r="AO309" s="33"/>
      <c r="AP309" s="30"/>
      <c r="AQ309" s="30">
        <v>3205718214</v>
      </c>
      <c r="AR309" s="30" t="s">
        <v>962</v>
      </c>
      <c r="AS309" s="71"/>
      <c r="AT309" s="71"/>
      <c r="AU309" s="71"/>
      <c r="AV309" s="71"/>
      <c r="AW309" s="55"/>
      <c r="AX309" s="34"/>
      <c r="AY309" s="55"/>
      <c r="AZ309" s="10"/>
    </row>
    <row r="310" spans="1:52" ht="23.25" customHeight="1">
      <c r="A310" s="34">
        <v>300</v>
      </c>
      <c r="B310" s="31">
        <v>45590</v>
      </c>
      <c r="C310" s="30" t="s">
        <v>69</v>
      </c>
      <c r="D310" s="30" t="s">
        <v>70</v>
      </c>
      <c r="E310" s="30" t="s">
        <v>929</v>
      </c>
      <c r="F310" s="30" t="s">
        <v>148</v>
      </c>
      <c r="G310" s="32" t="s">
        <v>73</v>
      </c>
      <c r="H310" s="30"/>
      <c r="I310" s="30"/>
      <c r="J310" s="30"/>
      <c r="K310" s="30"/>
      <c r="L310" s="30"/>
      <c r="M310" s="30"/>
      <c r="N310" s="35">
        <v>8823812</v>
      </c>
      <c r="O310" s="35">
        <v>74403237</v>
      </c>
      <c r="P310" s="36" t="s">
        <v>963</v>
      </c>
      <c r="Q310" s="36" t="s">
        <v>520</v>
      </c>
      <c r="R310" s="40" t="s">
        <v>121</v>
      </c>
      <c r="S310" s="40" t="s">
        <v>233</v>
      </c>
      <c r="T310" s="40" t="s">
        <v>77</v>
      </c>
      <c r="U310" s="30" t="s">
        <v>90</v>
      </c>
      <c r="V310" s="40" t="s">
        <v>79</v>
      </c>
      <c r="W310" s="30">
        <v>1049502903</v>
      </c>
      <c r="X310" s="30" t="s">
        <v>80</v>
      </c>
      <c r="Y310" s="30" t="s">
        <v>81</v>
      </c>
      <c r="Z310" s="31">
        <v>44087</v>
      </c>
      <c r="AA310" s="42">
        <f t="shared" si="32"/>
        <v>4.117808219178082</v>
      </c>
      <c r="AB310" s="42">
        <f t="shared" si="33"/>
        <v>50.1</v>
      </c>
      <c r="AC310" s="42" t="str">
        <f t="shared" si="34"/>
        <v/>
      </c>
      <c r="AD310" s="51"/>
      <c r="AE310" s="45">
        <v>14</v>
      </c>
      <c r="AF310" s="52"/>
      <c r="AG310" s="52"/>
      <c r="AH310" s="52"/>
      <c r="AI310" s="57">
        <v>14</v>
      </c>
      <c r="AJ310" s="57">
        <v>99</v>
      </c>
      <c r="AK310" s="61"/>
      <c r="AL310" s="52"/>
      <c r="AM310" s="51" t="s">
        <v>117</v>
      </c>
      <c r="AN310" s="60" t="str">
        <f t="shared" si="31"/>
        <v>NO</v>
      </c>
      <c r="AO310" s="33"/>
      <c r="AP310" s="30"/>
      <c r="AQ310" s="30">
        <v>3205718214</v>
      </c>
      <c r="AR310" s="30" t="s">
        <v>964</v>
      </c>
      <c r="AS310" s="71"/>
      <c r="AT310" s="71"/>
      <c r="AU310" s="71"/>
      <c r="AV310" s="71"/>
      <c r="AW310" s="55"/>
      <c r="AX310" s="34"/>
      <c r="AY310" s="55"/>
      <c r="AZ310" s="10"/>
    </row>
    <row r="311" spans="1:52" ht="23.25" customHeight="1">
      <c r="A311" s="30">
        <v>301</v>
      </c>
      <c r="B311" s="31">
        <v>45590</v>
      </c>
      <c r="C311" s="30" t="s">
        <v>69</v>
      </c>
      <c r="D311" s="30" t="s">
        <v>70</v>
      </c>
      <c r="E311" s="30" t="s">
        <v>929</v>
      </c>
      <c r="F311" s="30" t="s">
        <v>148</v>
      </c>
      <c r="G311" s="32" t="s">
        <v>73</v>
      </c>
      <c r="H311" s="30"/>
      <c r="I311" s="30"/>
      <c r="J311" s="30"/>
      <c r="K311" s="30"/>
      <c r="L311" s="30"/>
      <c r="M311" s="30"/>
      <c r="N311" s="35">
        <v>8823689</v>
      </c>
      <c r="O311" s="35">
        <v>74403417</v>
      </c>
      <c r="P311" s="36" t="s">
        <v>965</v>
      </c>
      <c r="Q311" s="36"/>
      <c r="R311" s="40" t="s">
        <v>240</v>
      </c>
      <c r="S311" s="40" t="s">
        <v>966</v>
      </c>
      <c r="T311" s="40" t="s">
        <v>99</v>
      </c>
      <c r="U311" s="30" t="s">
        <v>90</v>
      </c>
      <c r="V311" s="40" t="s">
        <v>160</v>
      </c>
      <c r="W311" s="30">
        <v>1051741843</v>
      </c>
      <c r="X311" s="30" t="s">
        <v>80</v>
      </c>
      <c r="Y311" s="30" t="s">
        <v>81</v>
      </c>
      <c r="Z311" s="31">
        <v>40199</v>
      </c>
      <c r="AA311" s="42">
        <f t="shared" si="32"/>
        <v>14.769863013698631</v>
      </c>
      <c r="AB311" s="42">
        <f t="shared" si="33"/>
        <v>179.7</v>
      </c>
      <c r="AC311" s="42" t="str">
        <f t="shared" si="34"/>
        <v/>
      </c>
      <c r="AD311" s="53"/>
      <c r="AE311" s="54"/>
      <c r="AF311" s="55"/>
      <c r="AG311" s="55"/>
      <c r="AH311" s="52"/>
      <c r="AI311" s="52">
        <v>52</v>
      </c>
      <c r="AJ311" s="52">
        <v>156</v>
      </c>
      <c r="AK311" s="61">
        <f>IFERROR(AI311/(AJ311*AJ311)*10000,"")</f>
        <v>21.36752136752137</v>
      </c>
      <c r="AL311" s="52">
        <v>24</v>
      </c>
      <c r="AM311" s="51" t="s">
        <v>101</v>
      </c>
      <c r="AN311" s="60" t="str">
        <f t="shared" si="31"/>
        <v>SI</v>
      </c>
      <c r="AO311" s="30"/>
      <c r="AP311" s="30" t="s">
        <v>162</v>
      </c>
      <c r="AQ311" s="30">
        <v>3233130016</v>
      </c>
      <c r="AR311" s="30" t="s">
        <v>967</v>
      </c>
      <c r="AS311" s="72" t="s">
        <v>86</v>
      </c>
      <c r="AT311" s="73">
        <v>45583</v>
      </c>
      <c r="AU311" s="72"/>
      <c r="AV311" s="71"/>
      <c r="AW311" s="55"/>
      <c r="AX311" s="34"/>
      <c r="AY311" s="55"/>
      <c r="AZ311" s="10"/>
    </row>
    <row r="312" spans="1:52" ht="23.25" customHeight="1">
      <c r="A312" s="34">
        <v>302</v>
      </c>
      <c r="B312" s="31">
        <v>45590</v>
      </c>
      <c r="C312" s="30" t="s">
        <v>69</v>
      </c>
      <c r="D312" s="30" t="s">
        <v>70</v>
      </c>
      <c r="E312" s="30" t="s">
        <v>929</v>
      </c>
      <c r="F312" s="30" t="s">
        <v>148</v>
      </c>
      <c r="G312" s="32" t="s">
        <v>73</v>
      </c>
      <c r="H312" s="30"/>
      <c r="I312" s="30"/>
      <c r="J312" s="30"/>
      <c r="K312" s="30"/>
      <c r="L312" s="30"/>
      <c r="M312" s="30"/>
      <c r="N312" s="35">
        <v>8824121</v>
      </c>
      <c r="O312" s="35">
        <v>74403825</v>
      </c>
      <c r="P312" s="36" t="s">
        <v>968</v>
      </c>
      <c r="Q312" s="36" t="s">
        <v>263</v>
      </c>
      <c r="R312" s="40" t="s">
        <v>723</v>
      </c>
      <c r="S312" s="40" t="s">
        <v>88</v>
      </c>
      <c r="T312" s="40" t="s">
        <v>77</v>
      </c>
      <c r="U312" s="30" t="s">
        <v>78</v>
      </c>
      <c r="V312" s="40" t="s">
        <v>79</v>
      </c>
      <c r="W312" s="30">
        <v>1051748217</v>
      </c>
      <c r="X312" s="30" t="s">
        <v>80</v>
      </c>
      <c r="Y312" s="30" t="s">
        <v>81</v>
      </c>
      <c r="Z312" s="31">
        <v>43855</v>
      </c>
      <c r="AA312" s="42">
        <f t="shared" si="32"/>
        <v>4.7534246575342465</v>
      </c>
      <c r="AB312" s="42">
        <f t="shared" si="33"/>
        <v>57.833333333333336</v>
      </c>
      <c r="AC312" s="42" t="str">
        <f t="shared" si="34"/>
        <v/>
      </c>
      <c r="AD312" s="51"/>
      <c r="AE312" s="45">
        <v>15.5</v>
      </c>
      <c r="AF312" s="52"/>
      <c r="AG312" s="52"/>
      <c r="AH312" s="52"/>
      <c r="AI312" s="52">
        <v>17</v>
      </c>
      <c r="AJ312" s="52">
        <v>102</v>
      </c>
      <c r="AK312" s="61"/>
      <c r="AL312" s="52"/>
      <c r="AM312" s="51" t="s">
        <v>117</v>
      </c>
      <c r="AN312" s="60" t="str">
        <f t="shared" si="31"/>
        <v>NO</v>
      </c>
      <c r="AO312" s="33"/>
      <c r="AP312" s="30" t="s">
        <v>92</v>
      </c>
      <c r="AQ312" s="30">
        <v>3135607762</v>
      </c>
      <c r="AR312" s="30" t="s">
        <v>969</v>
      </c>
      <c r="AS312" s="71"/>
      <c r="AT312" s="71"/>
      <c r="AU312" s="71"/>
      <c r="AV312" s="71"/>
      <c r="AW312" s="55"/>
      <c r="AX312" s="34"/>
      <c r="AY312" s="55"/>
      <c r="AZ312" s="10"/>
    </row>
    <row r="313" spans="1:52" ht="23.25" customHeight="1">
      <c r="A313" s="34">
        <v>303</v>
      </c>
      <c r="B313" s="31">
        <v>45590</v>
      </c>
      <c r="C313" s="30" t="s">
        <v>69</v>
      </c>
      <c r="D313" s="30" t="s">
        <v>70</v>
      </c>
      <c r="E313" s="30" t="s">
        <v>929</v>
      </c>
      <c r="F313" s="30" t="s">
        <v>148</v>
      </c>
      <c r="G313" s="32" t="s">
        <v>73</v>
      </c>
      <c r="H313" s="30"/>
      <c r="I313" s="30"/>
      <c r="J313" s="30"/>
      <c r="K313" s="30"/>
      <c r="L313" s="30"/>
      <c r="M313" s="30"/>
      <c r="N313" s="35">
        <v>8823924</v>
      </c>
      <c r="O313" s="35">
        <v>74402968</v>
      </c>
      <c r="P313" s="36" t="s">
        <v>186</v>
      </c>
      <c r="Q313" s="36" t="s">
        <v>970</v>
      </c>
      <c r="R313" s="40" t="s">
        <v>723</v>
      </c>
      <c r="S313" s="40" t="s">
        <v>88</v>
      </c>
      <c r="T313" s="40" t="s">
        <v>77</v>
      </c>
      <c r="U313" s="30" t="s">
        <v>90</v>
      </c>
      <c r="V313" s="40" t="s">
        <v>79</v>
      </c>
      <c r="W313" s="30">
        <v>1051748492</v>
      </c>
      <c r="X313" s="30" t="s">
        <v>80</v>
      </c>
      <c r="Y313" s="30" t="s">
        <v>81</v>
      </c>
      <c r="Z313" s="31">
        <v>44407</v>
      </c>
      <c r="AA313" s="42">
        <f t="shared" si="32"/>
        <v>3.2410958904109588</v>
      </c>
      <c r="AB313" s="42">
        <f t="shared" si="33"/>
        <v>39.43333333333333</v>
      </c>
      <c r="AC313" s="42" t="str">
        <f t="shared" si="34"/>
        <v/>
      </c>
      <c r="AD313" s="51"/>
      <c r="AE313" s="45">
        <v>13.5</v>
      </c>
      <c r="AF313" s="52"/>
      <c r="AG313" s="52"/>
      <c r="AH313" s="52"/>
      <c r="AI313" s="52">
        <v>10.8</v>
      </c>
      <c r="AJ313" s="52">
        <v>87</v>
      </c>
      <c r="AK313" s="61"/>
      <c r="AL313" s="52"/>
      <c r="AM313" s="60" t="s">
        <v>83</v>
      </c>
      <c r="AN313" s="60" t="str">
        <f t="shared" si="31"/>
        <v>SI</v>
      </c>
      <c r="AO313" s="30" t="s">
        <v>91</v>
      </c>
      <c r="AP313" s="30" t="s">
        <v>92</v>
      </c>
      <c r="AQ313" s="30">
        <v>3135607762</v>
      </c>
      <c r="AR313" s="30" t="s">
        <v>969</v>
      </c>
      <c r="AS313" s="72" t="s">
        <v>86</v>
      </c>
      <c r="AT313" s="73">
        <v>45595</v>
      </c>
      <c r="AU313" s="72"/>
      <c r="AV313" s="71"/>
      <c r="AW313" s="55"/>
      <c r="AX313" s="34"/>
      <c r="AY313" s="55"/>
      <c r="AZ313" s="10"/>
    </row>
    <row r="314" spans="1:52" ht="23.25" customHeight="1">
      <c r="A314" s="30">
        <v>304</v>
      </c>
      <c r="B314" s="31">
        <v>45590</v>
      </c>
      <c r="C314" s="30" t="s">
        <v>69</v>
      </c>
      <c r="D314" s="30" t="s">
        <v>70</v>
      </c>
      <c r="E314" s="30" t="s">
        <v>929</v>
      </c>
      <c r="F314" s="30" t="s">
        <v>148</v>
      </c>
      <c r="G314" s="32" t="s">
        <v>73</v>
      </c>
      <c r="H314" s="30"/>
      <c r="I314" s="30"/>
      <c r="J314" s="30"/>
      <c r="K314" s="30"/>
      <c r="L314" s="30"/>
      <c r="M314" s="30"/>
      <c r="N314" s="35">
        <v>8824239</v>
      </c>
      <c r="O314" s="35">
        <v>74403455</v>
      </c>
      <c r="P314" s="36" t="s">
        <v>971</v>
      </c>
      <c r="Q314" s="36" t="s">
        <v>972</v>
      </c>
      <c r="R314" s="40" t="s">
        <v>723</v>
      </c>
      <c r="S314" s="40" t="s">
        <v>973</v>
      </c>
      <c r="T314" s="40" t="s">
        <v>77</v>
      </c>
      <c r="U314" s="30" t="s">
        <v>90</v>
      </c>
      <c r="V314" s="40" t="s">
        <v>79</v>
      </c>
      <c r="W314" s="30">
        <v>1049503019</v>
      </c>
      <c r="X314" s="30" t="s">
        <v>80</v>
      </c>
      <c r="Y314" s="30" t="s">
        <v>81</v>
      </c>
      <c r="Z314" s="31">
        <v>44136</v>
      </c>
      <c r="AA314" s="42">
        <f t="shared" si="32"/>
        <v>3.9835616438356163</v>
      </c>
      <c r="AB314" s="42">
        <f t="shared" si="33"/>
        <v>48.466666666666669</v>
      </c>
      <c r="AC314" s="42" t="str">
        <f t="shared" si="34"/>
        <v/>
      </c>
      <c r="AD314" s="51"/>
      <c r="AE314" s="45">
        <v>15</v>
      </c>
      <c r="AF314" s="52"/>
      <c r="AG314" s="52"/>
      <c r="AH314" s="52"/>
      <c r="AI314" s="52">
        <v>14.1</v>
      </c>
      <c r="AJ314" s="52">
        <v>96</v>
      </c>
      <c r="AK314" s="61"/>
      <c r="AL314" s="52"/>
      <c r="AM314" s="51" t="s">
        <v>117</v>
      </c>
      <c r="AN314" s="60" t="str">
        <f t="shared" si="31"/>
        <v>NO</v>
      </c>
      <c r="AO314" s="33"/>
      <c r="AP314" s="30" t="s">
        <v>92</v>
      </c>
      <c r="AQ314" s="30">
        <v>3225203508</v>
      </c>
      <c r="AR314" s="30" t="s">
        <v>974</v>
      </c>
      <c r="AS314" s="71"/>
      <c r="AT314" s="71"/>
      <c r="AU314" s="71"/>
      <c r="AV314" s="71"/>
      <c r="AW314" s="55"/>
      <c r="AX314" s="34"/>
      <c r="AY314" s="55"/>
      <c r="AZ314" s="10"/>
    </row>
    <row r="315" spans="1:52" ht="23.25" customHeight="1">
      <c r="A315" s="34">
        <v>305</v>
      </c>
      <c r="B315" s="31">
        <v>45590</v>
      </c>
      <c r="C315" s="30" t="s">
        <v>69</v>
      </c>
      <c r="D315" s="30" t="s">
        <v>70</v>
      </c>
      <c r="E315" s="30" t="s">
        <v>929</v>
      </c>
      <c r="F315" s="30" t="s">
        <v>148</v>
      </c>
      <c r="G315" s="32" t="s">
        <v>73</v>
      </c>
      <c r="H315" s="30"/>
      <c r="I315" s="30"/>
      <c r="J315" s="30"/>
      <c r="K315" s="30"/>
      <c r="L315" s="30"/>
      <c r="M315" s="30"/>
      <c r="N315" s="35">
        <v>8823676</v>
      </c>
      <c r="O315" s="35">
        <v>74403751</v>
      </c>
      <c r="P315" s="36" t="s">
        <v>975</v>
      </c>
      <c r="Q315" s="36"/>
      <c r="R315" s="40" t="s">
        <v>723</v>
      </c>
      <c r="S315" s="40" t="s">
        <v>973</v>
      </c>
      <c r="T315" s="40" t="s">
        <v>77</v>
      </c>
      <c r="U315" s="30" t="s">
        <v>90</v>
      </c>
      <c r="V315" s="40" t="s">
        <v>79</v>
      </c>
      <c r="W315" s="30">
        <v>1049503299</v>
      </c>
      <c r="X315" s="30" t="s">
        <v>80</v>
      </c>
      <c r="Y315" s="30" t="s">
        <v>81</v>
      </c>
      <c r="Z315" s="31">
        <v>44455</v>
      </c>
      <c r="AA315" s="42">
        <f t="shared" si="32"/>
        <v>3.1095890410958904</v>
      </c>
      <c r="AB315" s="42">
        <f t="shared" si="33"/>
        <v>37.833333333333336</v>
      </c>
      <c r="AC315" s="42" t="str">
        <f t="shared" si="34"/>
        <v/>
      </c>
      <c r="AD315" s="51"/>
      <c r="AE315" s="45">
        <v>14</v>
      </c>
      <c r="AF315" s="52"/>
      <c r="AG315" s="52"/>
      <c r="AH315" s="52"/>
      <c r="AI315" s="52">
        <v>11.5</v>
      </c>
      <c r="AJ315" s="52">
        <v>89</v>
      </c>
      <c r="AK315" s="61"/>
      <c r="AL315" s="52"/>
      <c r="AM315" s="51" t="s">
        <v>117</v>
      </c>
      <c r="AN315" s="60" t="str">
        <f t="shared" si="31"/>
        <v>NO</v>
      </c>
      <c r="AO315" s="33"/>
      <c r="AP315" s="30" t="s">
        <v>92</v>
      </c>
      <c r="AQ315" s="30">
        <v>3225203508</v>
      </c>
      <c r="AR315" s="30" t="s">
        <v>974</v>
      </c>
      <c r="AS315" s="71"/>
      <c r="AT315" s="71"/>
      <c r="AU315" s="71"/>
      <c r="AV315" s="71"/>
      <c r="AW315" s="55"/>
      <c r="AX315" s="34"/>
      <c r="AY315" s="55"/>
      <c r="AZ315" s="10"/>
    </row>
    <row r="316" spans="1:52" ht="23.25" customHeight="1">
      <c r="A316" s="30">
        <v>306</v>
      </c>
      <c r="B316" s="31">
        <v>45590</v>
      </c>
      <c r="C316" s="30" t="s">
        <v>69</v>
      </c>
      <c r="D316" s="30" t="s">
        <v>70</v>
      </c>
      <c r="E316" s="30" t="s">
        <v>929</v>
      </c>
      <c r="F316" s="30" t="s">
        <v>148</v>
      </c>
      <c r="G316" s="32" t="s">
        <v>73</v>
      </c>
      <c r="H316" s="30"/>
      <c r="I316" s="30"/>
      <c r="J316" s="30"/>
      <c r="K316" s="30"/>
      <c r="L316" s="30"/>
      <c r="M316" s="30"/>
      <c r="N316" s="35">
        <v>8823841</v>
      </c>
      <c r="O316" s="35">
        <v>74403203</v>
      </c>
      <c r="P316" s="36" t="s">
        <v>141</v>
      </c>
      <c r="Q316" s="36" t="s">
        <v>976</v>
      </c>
      <c r="R316" s="40" t="s">
        <v>257</v>
      </c>
      <c r="S316" s="40" t="s">
        <v>842</v>
      </c>
      <c r="T316" s="40" t="s">
        <v>77</v>
      </c>
      <c r="U316" s="30" t="s">
        <v>90</v>
      </c>
      <c r="V316" s="40" t="s">
        <v>79</v>
      </c>
      <c r="W316" s="30">
        <v>1049503600</v>
      </c>
      <c r="X316" s="30" t="s">
        <v>80</v>
      </c>
      <c r="Y316" s="30" t="s">
        <v>81</v>
      </c>
      <c r="Z316" s="31">
        <v>44700</v>
      </c>
      <c r="AA316" s="42">
        <f t="shared" si="32"/>
        <v>2.4383561643835616</v>
      </c>
      <c r="AB316" s="42">
        <f t="shared" si="33"/>
        <v>29.666666666666668</v>
      </c>
      <c r="AC316" s="42" t="str">
        <f t="shared" si="34"/>
        <v/>
      </c>
      <c r="AD316" s="51"/>
      <c r="AE316" s="45">
        <v>14.5</v>
      </c>
      <c r="AF316" s="52"/>
      <c r="AG316" s="52"/>
      <c r="AH316" s="52"/>
      <c r="AI316" s="52">
        <v>11</v>
      </c>
      <c r="AJ316" s="52">
        <v>87</v>
      </c>
      <c r="AK316" s="61"/>
      <c r="AL316" s="52"/>
      <c r="AM316" s="51" t="s">
        <v>117</v>
      </c>
      <c r="AN316" s="60" t="str">
        <f t="shared" si="31"/>
        <v>NO</v>
      </c>
      <c r="AO316" s="33"/>
      <c r="AP316" s="30" t="s">
        <v>92</v>
      </c>
      <c r="AQ316" s="30">
        <v>3156847319</v>
      </c>
      <c r="AR316" s="30" t="s">
        <v>977</v>
      </c>
      <c r="AS316" s="71"/>
      <c r="AT316" s="71"/>
      <c r="AU316" s="71"/>
      <c r="AV316" s="71"/>
      <c r="AW316" s="55"/>
      <c r="AX316" s="34"/>
      <c r="AY316" s="55"/>
      <c r="AZ316" s="10"/>
    </row>
    <row r="317" spans="1:52" ht="23.25" customHeight="1">
      <c r="A317" s="34">
        <v>307</v>
      </c>
      <c r="B317" s="31">
        <v>45590</v>
      </c>
      <c r="C317" s="30" t="s">
        <v>69</v>
      </c>
      <c r="D317" s="30" t="s">
        <v>70</v>
      </c>
      <c r="E317" s="30" t="s">
        <v>929</v>
      </c>
      <c r="F317" s="30" t="s">
        <v>148</v>
      </c>
      <c r="G317" s="32" t="s">
        <v>73</v>
      </c>
      <c r="H317" s="30"/>
      <c r="I317" s="30"/>
      <c r="J317" s="30"/>
      <c r="K317" s="30"/>
      <c r="L317" s="30"/>
      <c r="M317" s="30"/>
      <c r="N317" s="35">
        <v>8824248</v>
      </c>
      <c r="O317" s="35">
        <v>74403505</v>
      </c>
      <c r="P317" s="36" t="s">
        <v>978</v>
      </c>
      <c r="Q317" s="36" t="s">
        <v>132</v>
      </c>
      <c r="R317" s="40" t="s">
        <v>88</v>
      </c>
      <c r="S317" s="40" t="s">
        <v>240</v>
      </c>
      <c r="T317" s="40" t="s">
        <v>77</v>
      </c>
      <c r="U317" s="30" t="s">
        <v>78</v>
      </c>
      <c r="V317" s="40" t="s">
        <v>79</v>
      </c>
      <c r="W317" s="30">
        <v>1051749213</v>
      </c>
      <c r="X317" s="30" t="s">
        <v>80</v>
      </c>
      <c r="Y317" s="30" t="s">
        <v>81</v>
      </c>
      <c r="Z317" s="31">
        <v>45492</v>
      </c>
      <c r="AA317" s="42">
        <f t="shared" si="32"/>
        <v>0.26849315068493151</v>
      </c>
      <c r="AB317" s="42">
        <f t="shared" si="33"/>
        <v>3.2666666666666666</v>
      </c>
      <c r="AC317" s="42" t="str">
        <f t="shared" si="34"/>
        <v/>
      </c>
      <c r="AD317" s="51"/>
      <c r="AE317" s="45"/>
      <c r="AF317" s="52"/>
      <c r="AG317" s="52"/>
      <c r="AH317" s="52"/>
      <c r="AI317" s="52">
        <v>6.7</v>
      </c>
      <c r="AJ317" s="52">
        <v>57</v>
      </c>
      <c r="AK317" s="61"/>
      <c r="AL317" s="52"/>
      <c r="AM317" s="51" t="s">
        <v>152</v>
      </c>
      <c r="AN317" s="60" t="str">
        <f t="shared" si="31"/>
        <v>NO</v>
      </c>
      <c r="AO317" s="33"/>
      <c r="AP317" s="30"/>
      <c r="AQ317" s="30">
        <v>3297476084</v>
      </c>
      <c r="AR317" s="30" t="s">
        <v>979</v>
      </c>
      <c r="AS317" s="71"/>
      <c r="AT317" s="71"/>
      <c r="AU317" s="71"/>
      <c r="AV317" s="71"/>
      <c r="AW317" s="55"/>
      <c r="AX317" s="34"/>
      <c r="AY317" s="55"/>
      <c r="AZ317" s="10"/>
    </row>
    <row r="318" spans="1:52" ht="23.25" customHeight="1">
      <c r="A318" s="34">
        <v>308</v>
      </c>
      <c r="B318" s="31">
        <v>45590</v>
      </c>
      <c r="C318" s="30" t="s">
        <v>69</v>
      </c>
      <c r="D318" s="30" t="s">
        <v>70</v>
      </c>
      <c r="E318" s="30" t="s">
        <v>929</v>
      </c>
      <c r="F318" s="30" t="s">
        <v>148</v>
      </c>
      <c r="G318" s="32" t="s">
        <v>73</v>
      </c>
      <c r="H318" s="30"/>
      <c r="I318" s="30"/>
      <c r="J318" s="30"/>
      <c r="K318" s="30"/>
      <c r="L318" s="30"/>
      <c r="M318" s="30"/>
      <c r="N318" s="35">
        <v>8822091</v>
      </c>
      <c r="O318" s="35">
        <v>74402915</v>
      </c>
      <c r="P318" s="36" t="s">
        <v>980</v>
      </c>
      <c r="Q318" s="36" t="s">
        <v>106</v>
      </c>
      <c r="R318" s="40" t="s">
        <v>243</v>
      </c>
      <c r="S318" s="40" t="s">
        <v>462</v>
      </c>
      <c r="T318" s="40" t="s">
        <v>77</v>
      </c>
      <c r="U318" s="30" t="s">
        <v>90</v>
      </c>
      <c r="V318" s="40" t="s">
        <v>79</v>
      </c>
      <c r="W318" s="30">
        <v>1049503583</v>
      </c>
      <c r="X318" s="30" t="s">
        <v>80</v>
      </c>
      <c r="Y318" s="30" t="s">
        <v>81</v>
      </c>
      <c r="Z318" s="31">
        <v>44641</v>
      </c>
      <c r="AA318" s="42">
        <f t="shared" si="32"/>
        <v>2.6</v>
      </c>
      <c r="AB318" s="42">
        <f t="shared" si="33"/>
        <v>31.633333333333333</v>
      </c>
      <c r="AC318" s="42" t="str">
        <f t="shared" si="34"/>
        <v/>
      </c>
      <c r="AD318" s="51"/>
      <c r="AE318" s="45">
        <v>15</v>
      </c>
      <c r="AF318" s="52"/>
      <c r="AG318" s="52"/>
      <c r="AH318" s="52"/>
      <c r="AI318" s="52">
        <v>11.6</v>
      </c>
      <c r="AJ318" s="52">
        <v>85</v>
      </c>
      <c r="AK318" s="61"/>
      <c r="AL318" s="52"/>
      <c r="AM318" s="51" t="s">
        <v>117</v>
      </c>
      <c r="AN318" s="60" t="str">
        <f t="shared" si="31"/>
        <v>NO</v>
      </c>
      <c r="AO318" s="33"/>
      <c r="AP318" s="30" t="s">
        <v>92</v>
      </c>
      <c r="AQ318" s="30">
        <v>3136362846</v>
      </c>
      <c r="AR318" s="30" t="s">
        <v>981</v>
      </c>
      <c r="AS318" s="71"/>
      <c r="AT318" s="71"/>
      <c r="AU318" s="71"/>
      <c r="AV318" s="71"/>
      <c r="AW318" s="55"/>
      <c r="AX318" s="34"/>
      <c r="AY318" s="55"/>
      <c r="AZ318" s="10"/>
    </row>
    <row r="319" spans="1:52" ht="23.25" customHeight="1">
      <c r="A319" s="30">
        <v>309</v>
      </c>
      <c r="B319" s="31">
        <v>45590</v>
      </c>
      <c r="C319" s="30" t="s">
        <v>69</v>
      </c>
      <c r="D319" s="30" t="s">
        <v>70</v>
      </c>
      <c r="E319" s="30" t="s">
        <v>929</v>
      </c>
      <c r="F319" s="30" t="s">
        <v>148</v>
      </c>
      <c r="G319" s="32" t="s">
        <v>73</v>
      </c>
      <c r="H319" s="30"/>
      <c r="I319" s="30"/>
      <c r="J319" s="30"/>
      <c r="K319" s="30"/>
      <c r="L319" s="30"/>
      <c r="M319" s="30"/>
      <c r="N319" s="35">
        <v>8820861</v>
      </c>
      <c r="O319" s="35">
        <v>74402617</v>
      </c>
      <c r="P319" s="36" t="s">
        <v>982</v>
      </c>
      <c r="Q319" s="36"/>
      <c r="R319" s="40" t="s">
        <v>243</v>
      </c>
      <c r="S319" s="40" t="s">
        <v>243</v>
      </c>
      <c r="T319" s="40" t="s">
        <v>77</v>
      </c>
      <c r="U319" s="30" t="s">
        <v>90</v>
      </c>
      <c r="V319" s="40" t="s">
        <v>79</v>
      </c>
      <c r="W319" s="30">
        <v>1049503372</v>
      </c>
      <c r="X319" s="30" t="s">
        <v>80</v>
      </c>
      <c r="Y319" s="30" t="s">
        <v>81</v>
      </c>
      <c r="Z319" s="31">
        <v>44504</v>
      </c>
      <c r="AA319" s="42">
        <f t="shared" si="32"/>
        <v>2.9753424657534246</v>
      </c>
      <c r="AB319" s="42">
        <f t="shared" si="33"/>
        <v>36.200000000000003</v>
      </c>
      <c r="AC319" s="42" t="str">
        <f t="shared" si="34"/>
        <v/>
      </c>
      <c r="AD319" s="51"/>
      <c r="AE319" s="45">
        <v>14</v>
      </c>
      <c r="AF319" s="52"/>
      <c r="AG319" s="52"/>
      <c r="AH319" s="52"/>
      <c r="AI319" s="52">
        <v>10.3</v>
      </c>
      <c r="AJ319" s="52">
        <v>84</v>
      </c>
      <c r="AK319" s="61"/>
      <c r="AL319" s="52"/>
      <c r="AM319" s="51" t="s">
        <v>117</v>
      </c>
      <c r="AN319" s="60" t="str">
        <f t="shared" si="31"/>
        <v>NO</v>
      </c>
      <c r="AO319" s="33"/>
      <c r="AP319" s="30" t="s">
        <v>92</v>
      </c>
      <c r="AQ319" s="30">
        <v>3136495852</v>
      </c>
      <c r="AR319" s="30" t="s">
        <v>983</v>
      </c>
      <c r="AS319" s="71"/>
      <c r="AT319" s="71"/>
      <c r="AU319" s="71"/>
      <c r="AV319" s="71"/>
      <c r="AW319" s="55"/>
      <c r="AX319" s="34"/>
      <c r="AY319" s="55"/>
      <c r="AZ319" s="10"/>
    </row>
    <row r="320" spans="1:52" ht="23.25" customHeight="1">
      <c r="A320" s="34">
        <v>310</v>
      </c>
      <c r="B320" s="31">
        <v>45590</v>
      </c>
      <c r="C320" s="30" t="s">
        <v>69</v>
      </c>
      <c r="D320" s="30" t="s">
        <v>70</v>
      </c>
      <c r="E320" s="30" t="s">
        <v>929</v>
      </c>
      <c r="F320" s="30" t="s">
        <v>148</v>
      </c>
      <c r="G320" s="32" t="s">
        <v>73</v>
      </c>
      <c r="H320" s="30"/>
      <c r="I320" s="30"/>
      <c r="J320" s="30"/>
      <c r="K320" s="30"/>
      <c r="L320" s="30"/>
      <c r="M320" s="30"/>
      <c r="N320" s="35">
        <v>88222129</v>
      </c>
      <c r="O320" s="35">
        <v>74402982</v>
      </c>
      <c r="P320" s="36" t="s">
        <v>984</v>
      </c>
      <c r="Q320" s="36"/>
      <c r="R320" s="40" t="s">
        <v>985</v>
      </c>
      <c r="S320" s="40" t="s">
        <v>243</v>
      </c>
      <c r="T320" s="40" t="s">
        <v>77</v>
      </c>
      <c r="U320" s="30" t="s">
        <v>90</v>
      </c>
      <c r="V320" s="40" t="s">
        <v>79</v>
      </c>
      <c r="W320" s="30">
        <v>1049503092</v>
      </c>
      <c r="X320" s="30" t="s">
        <v>80</v>
      </c>
      <c r="Y320" s="30" t="s">
        <v>81</v>
      </c>
      <c r="Z320" s="31">
        <v>44331</v>
      </c>
      <c r="AA320" s="42">
        <f t="shared" si="32"/>
        <v>3.4493150684931506</v>
      </c>
      <c r="AB320" s="42">
        <f t="shared" si="33"/>
        <v>41.966666666666669</v>
      </c>
      <c r="AC320" s="42" t="str">
        <f t="shared" si="34"/>
        <v/>
      </c>
      <c r="AD320" s="51"/>
      <c r="AE320" s="45">
        <v>15</v>
      </c>
      <c r="AF320" s="52"/>
      <c r="AG320" s="52"/>
      <c r="AH320" s="52"/>
      <c r="AI320" s="57">
        <v>10.6</v>
      </c>
      <c r="AJ320" s="57">
        <v>90</v>
      </c>
      <c r="AK320" s="61"/>
      <c r="AL320" s="52"/>
      <c r="AM320" s="51" t="s">
        <v>196</v>
      </c>
      <c r="AN320" s="60" t="str">
        <f t="shared" si="31"/>
        <v>SI</v>
      </c>
      <c r="AO320" s="30"/>
      <c r="AP320" s="30" t="s">
        <v>198</v>
      </c>
      <c r="AQ320" s="30">
        <v>3148772792</v>
      </c>
      <c r="AR320" s="30" t="s">
        <v>986</v>
      </c>
      <c r="AS320" s="72" t="s">
        <v>86</v>
      </c>
      <c r="AT320" s="73">
        <v>45583</v>
      </c>
      <c r="AU320" s="72"/>
      <c r="AV320" s="72"/>
      <c r="AW320" s="52"/>
      <c r="AX320" s="34"/>
      <c r="AY320" s="52"/>
      <c r="AZ320" s="34"/>
    </row>
    <row r="321" spans="1:52" ht="23.25" customHeight="1">
      <c r="A321" s="30">
        <v>311</v>
      </c>
      <c r="B321" s="31">
        <v>45590</v>
      </c>
      <c r="C321" s="30" t="s">
        <v>69</v>
      </c>
      <c r="D321" s="30" t="s">
        <v>70</v>
      </c>
      <c r="E321" s="30" t="s">
        <v>929</v>
      </c>
      <c r="F321" s="30" t="s">
        <v>148</v>
      </c>
      <c r="G321" s="32" t="s">
        <v>73</v>
      </c>
      <c r="H321" s="30"/>
      <c r="I321" s="30"/>
      <c r="J321" s="30"/>
      <c r="K321" s="30"/>
      <c r="L321" s="30"/>
      <c r="M321" s="30"/>
      <c r="N321" s="35">
        <v>8821133</v>
      </c>
      <c r="O321" s="35">
        <v>74401151</v>
      </c>
      <c r="P321" s="36" t="s">
        <v>128</v>
      </c>
      <c r="Q321" s="36"/>
      <c r="R321" s="40" t="s">
        <v>614</v>
      </c>
      <c r="S321" s="40" t="s">
        <v>987</v>
      </c>
      <c r="T321" s="40" t="s">
        <v>77</v>
      </c>
      <c r="U321" s="30" t="s">
        <v>78</v>
      </c>
      <c r="V321" s="40" t="s">
        <v>79</v>
      </c>
      <c r="W321" s="30">
        <v>1051749002</v>
      </c>
      <c r="X321" s="30" t="s">
        <v>80</v>
      </c>
      <c r="Y321" s="30" t="s">
        <v>81</v>
      </c>
      <c r="Z321" s="31">
        <v>45402</v>
      </c>
      <c r="AA321" s="42">
        <f t="shared" si="32"/>
        <v>0.51506849315068493</v>
      </c>
      <c r="AB321" s="42">
        <f t="shared" si="33"/>
        <v>6.2666666666666666</v>
      </c>
      <c r="AC321" s="42" t="str">
        <f t="shared" si="34"/>
        <v/>
      </c>
      <c r="AD321" s="51"/>
      <c r="AE321" s="45">
        <v>14.5</v>
      </c>
      <c r="AF321" s="52"/>
      <c r="AG321" s="52"/>
      <c r="AH321" s="52"/>
      <c r="AI321" s="52">
        <v>8.6</v>
      </c>
      <c r="AJ321" s="52">
        <v>72</v>
      </c>
      <c r="AK321" s="61"/>
      <c r="AL321" s="52"/>
      <c r="AM321" s="51" t="s">
        <v>117</v>
      </c>
      <c r="AN321" s="60" t="str">
        <f t="shared" si="31"/>
        <v>NO</v>
      </c>
      <c r="AO321" s="33"/>
      <c r="AP321" s="30"/>
      <c r="AQ321" s="30">
        <v>3147191530</v>
      </c>
      <c r="AR321" s="30" t="s">
        <v>988</v>
      </c>
      <c r="AS321" s="71"/>
      <c r="AT321" s="71"/>
      <c r="AU321" s="71"/>
      <c r="AV321" s="71"/>
      <c r="AW321" s="55"/>
      <c r="AX321" s="34"/>
      <c r="AY321" s="55"/>
      <c r="AZ321" s="10"/>
    </row>
    <row r="322" spans="1:52" ht="23.25" customHeight="1">
      <c r="A322" s="34">
        <v>312</v>
      </c>
      <c r="B322" s="31">
        <v>45590</v>
      </c>
      <c r="C322" s="30" t="s">
        <v>69</v>
      </c>
      <c r="D322" s="30" t="s">
        <v>70</v>
      </c>
      <c r="E322" s="30" t="s">
        <v>929</v>
      </c>
      <c r="F322" s="30" t="s">
        <v>148</v>
      </c>
      <c r="G322" s="32" t="s">
        <v>73</v>
      </c>
      <c r="H322" s="30"/>
      <c r="I322" s="30"/>
      <c r="J322" s="30"/>
      <c r="K322" s="30"/>
      <c r="L322" s="30"/>
      <c r="M322" s="30"/>
      <c r="N322" s="35">
        <v>8822836</v>
      </c>
      <c r="O322" s="35">
        <v>74403483</v>
      </c>
      <c r="P322" s="36" t="s">
        <v>989</v>
      </c>
      <c r="Q322" s="36"/>
      <c r="R322" s="40" t="s">
        <v>650</v>
      </c>
      <c r="S322" s="40" t="s">
        <v>614</v>
      </c>
      <c r="T322" s="40" t="s">
        <v>77</v>
      </c>
      <c r="U322" s="30" t="s">
        <v>90</v>
      </c>
      <c r="V322" s="40" t="s">
        <v>79</v>
      </c>
      <c r="W322" s="30">
        <v>1051749223</v>
      </c>
      <c r="X322" s="30" t="s">
        <v>80</v>
      </c>
      <c r="Y322" s="30" t="s">
        <v>81</v>
      </c>
      <c r="Z322" s="31">
        <v>45536</v>
      </c>
      <c r="AA322" s="42">
        <f t="shared" si="32"/>
        <v>0.14794520547945206</v>
      </c>
      <c r="AB322" s="42">
        <f t="shared" si="33"/>
        <v>1.8</v>
      </c>
      <c r="AC322" s="42" t="str">
        <f t="shared" si="34"/>
        <v/>
      </c>
      <c r="AD322" s="51"/>
      <c r="AE322" s="45">
        <v>11</v>
      </c>
      <c r="AF322" s="52"/>
      <c r="AG322" s="52"/>
      <c r="AH322" s="52"/>
      <c r="AI322" s="52">
        <v>4.7</v>
      </c>
      <c r="AJ322" s="52">
        <v>57</v>
      </c>
      <c r="AK322" s="61"/>
      <c r="AL322" s="52"/>
      <c r="AM322" s="51" t="s">
        <v>117</v>
      </c>
      <c r="AN322" s="60" t="str">
        <f t="shared" si="31"/>
        <v>NO</v>
      </c>
      <c r="AO322" s="33"/>
      <c r="AP322" s="30"/>
      <c r="AQ322" s="30">
        <v>3205743431</v>
      </c>
      <c r="AR322" s="30" t="s">
        <v>990</v>
      </c>
      <c r="AS322" s="71"/>
      <c r="AT322" s="71"/>
      <c r="AU322" s="71"/>
      <c r="AV322" s="71"/>
      <c r="AW322" s="55"/>
      <c r="AX322" s="34"/>
      <c r="AY322" s="55"/>
      <c r="AZ322" s="10"/>
    </row>
    <row r="323" spans="1:52" ht="23.25" customHeight="1">
      <c r="A323" s="34">
        <v>313</v>
      </c>
      <c r="B323" s="31">
        <v>45590</v>
      </c>
      <c r="C323" s="30" t="s">
        <v>69</v>
      </c>
      <c r="D323" s="30" t="s">
        <v>70</v>
      </c>
      <c r="E323" s="30" t="s">
        <v>929</v>
      </c>
      <c r="F323" s="30" t="s">
        <v>148</v>
      </c>
      <c r="G323" s="32" t="s">
        <v>73</v>
      </c>
      <c r="H323" s="30"/>
      <c r="I323" s="30"/>
      <c r="J323" s="30"/>
      <c r="K323" s="30"/>
      <c r="L323" s="30"/>
      <c r="M323" s="30"/>
      <c r="N323" s="35">
        <v>8821670</v>
      </c>
      <c r="O323" s="35">
        <v>74401640</v>
      </c>
      <c r="P323" s="36" t="s">
        <v>991</v>
      </c>
      <c r="Q323" s="36"/>
      <c r="R323" s="40" t="s">
        <v>992</v>
      </c>
      <c r="S323" s="40" t="s">
        <v>993</v>
      </c>
      <c r="T323" s="40" t="s">
        <v>77</v>
      </c>
      <c r="U323" s="30" t="s">
        <v>90</v>
      </c>
      <c r="V323" s="40" t="s">
        <v>79</v>
      </c>
      <c r="W323" s="30">
        <v>1051748938</v>
      </c>
      <c r="X323" s="30" t="s">
        <v>80</v>
      </c>
      <c r="Y323" s="30" t="s">
        <v>81</v>
      </c>
      <c r="Z323" s="31">
        <v>45257</v>
      </c>
      <c r="AA323" s="42">
        <f t="shared" si="32"/>
        <v>0.9123287671232877</v>
      </c>
      <c r="AB323" s="42">
        <f t="shared" si="33"/>
        <v>11.1</v>
      </c>
      <c r="AC323" s="42" t="str">
        <f t="shared" si="34"/>
        <v/>
      </c>
      <c r="AD323" s="51"/>
      <c r="AE323" s="45"/>
      <c r="AF323" s="52"/>
      <c r="AG323" s="52"/>
      <c r="AH323" s="52"/>
      <c r="AI323" s="52">
        <v>6.6</v>
      </c>
      <c r="AJ323" s="52">
        <v>70</v>
      </c>
      <c r="AK323" s="61"/>
      <c r="AL323" s="52"/>
      <c r="AM323" s="60" t="s">
        <v>196</v>
      </c>
      <c r="AN323" s="60" t="str">
        <f t="shared" si="31"/>
        <v>SI</v>
      </c>
      <c r="AO323" s="30" t="s">
        <v>91</v>
      </c>
      <c r="AP323" s="30" t="s">
        <v>92</v>
      </c>
      <c r="AQ323" s="30">
        <v>3188925089</v>
      </c>
      <c r="AR323" s="30" t="s">
        <v>994</v>
      </c>
      <c r="AS323" s="72" t="s">
        <v>86</v>
      </c>
      <c r="AT323" s="73">
        <v>45595</v>
      </c>
      <c r="AU323" s="72"/>
      <c r="AV323" s="72"/>
      <c r="AW323" s="52"/>
      <c r="AX323" s="34"/>
      <c r="AY323" s="52"/>
      <c r="AZ323" s="34"/>
    </row>
    <row r="324" spans="1:52" ht="23.25" customHeight="1">
      <c r="A324" s="30">
        <v>314</v>
      </c>
      <c r="B324" s="31">
        <v>45591</v>
      </c>
      <c r="C324" s="30" t="s">
        <v>69</v>
      </c>
      <c r="D324" s="30" t="s">
        <v>70</v>
      </c>
      <c r="E324" s="30" t="s">
        <v>586</v>
      </c>
      <c r="F324" s="30" t="s">
        <v>148</v>
      </c>
      <c r="G324" s="32" t="s">
        <v>73</v>
      </c>
      <c r="H324" s="30"/>
      <c r="I324" s="30"/>
      <c r="J324" s="30"/>
      <c r="K324" s="30"/>
      <c r="L324" s="30"/>
      <c r="M324" s="30"/>
      <c r="N324" s="35">
        <v>8857508</v>
      </c>
      <c r="O324" s="35">
        <v>74469634</v>
      </c>
      <c r="P324" s="36" t="s">
        <v>436</v>
      </c>
      <c r="Q324" s="36"/>
      <c r="R324" s="40" t="s">
        <v>76</v>
      </c>
      <c r="S324" s="40" t="s">
        <v>865</v>
      </c>
      <c r="T324" s="40" t="s">
        <v>77</v>
      </c>
      <c r="U324" s="30" t="s">
        <v>90</v>
      </c>
      <c r="V324" s="40" t="s">
        <v>79</v>
      </c>
      <c r="W324" s="30">
        <v>1051748790</v>
      </c>
      <c r="X324" s="30" t="s">
        <v>80</v>
      </c>
      <c r="Y324" s="30" t="s">
        <v>81</v>
      </c>
      <c r="Z324" s="31">
        <v>45004</v>
      </c>
      <c r="AA324" s="42">
        <f t="shared" si="32"/>
        <v>1.6082191780821917</v>
      </c>
      <c r="AB324" s="42">
        <f t="shared" si="33"/>
        <v>19.566666666666666</v>
      </c>
      <c r="AC324" s="42" t="str">
        <f t="shared" si="34"/>
        <v/>
      </c>
      <c r="AD324" s="51"/>
      <c r="AE324" s="45">
        <v>14</v>
      </c>
      <c r="AF324" s="52"/>
      <c r="AG324" s="52"/>
      <c r="AH324" s="52"/>
      <c r="AI324" s="57">
        <v>8.8000000000000007</v>
      </c>
      <c r="AJ324" s="57">
        <v>76.5</v>
      </c>
      <c r="AK324" s="61"/>
      <c r="AL324" s="52"/>
      <c r="AM324" s="51" t="s">
        <v>117</v>
      </c>
      <c r="AN324" s="60" t="str">
        <f t="shared" si="31"/>
        <v>NO</v>
      </c>
      <c r="AO324" s="33"/>
      <c r="AP324" s="30"/>
      <c r="AQ324" s="30">
        <v>3205484380</v>
      </c>
      <c r="AR324" s="30" t="s">
        <v>995</v>
      </c>
      <c r="AS324" s="71"/>
      <c r="AT324" s="71"/>
      <c r="AU324" s="71"/>
      <c r="AV324" s="71"/>
      <c r="AW324" s="55"/>
      <c r="AX324" s="34"/>
      <c r="AY324" s="55"/>
      <c r="AZ324" s="10"/>
    </row>
    <row r="325" spans="1:52" ht="23.25" customHeight="1">
      <c r="A325" s="34">
        <v>315</v>
      </c>
      <c r="B325" s="31">
        <v>45591</v>
      </c>
      <c r="C325" s="30" t="s">
        <v>69</v>
      </c>
      <c r="D325" s="30" t="s">
        <v>70</v>
      </c>
      <c r="E325" s="30" t="s">
        <v>879</v>
      </c>
      <c r="F325" s="30" t="s">
        <v>148</v>
      </c>
      <c r="G325" s="32" t="s">
        <v>73</v>
      </c>
      <c r="H325" s="30"/>
      <c r="I325" s="30"/>
      <c r="J325" s="30"/>
      <c r="K325" s="30"/>
      <c r="L325" s="30"/>
      <c r="M325" s="30"/>
      <c r="N325" s="35">
        <v>8857516</v>
      </c>
      <c r="O325" s="35">
        <v>7474470131</v>
      </c>
      <c r="P325" s="36" t="s">
        <v>944</v>
      </c>
      <c r="Q325" s="36"/>
      <c r="R325" s="40" t="s">
        <v>996</v>
      </c>
      <c r="S325" s="40" t="s">
        <v>634</v>
      </c>
      <c r="T325" s="40" t="s">
        <v>77</v>
      </c>
      <c r="U325" s="30" t="s">
        <v>78</v>
      </c>
      <c r="V325" s="40" t="s">
        <v>79</v>
      </c>
      <c r="W325" s="30">
        <v>1051748555</v>
      </c>
      <c r="X325" s="30" t="s">
        <v>80</v>
      </c>
      <c r="Y325" s="30" t="s">
        <v>81</v>
      </c>
      <c r="Z325" s="31">
        <v>44709</v>
      </c>
      <c r="AA325" s="42">
        <f t="shared" si="32"/>
        <v>2.4164383561643836</v>
      </c>
      <c r="AB325" s="42">
        <f t="shared" si="33"/>
        <v>29.4</v>
      </c>
      <c r="AC325" s="42" t="str">
        <f t="shared" si="34"/>
        <v/>
      </c>
      <c r="AD325" s="51"/>
      <c r="AE325" s="45">
        <v>14.3</v>
      </c>
      <c r="AF325" s="52"/>
      <c r="AG325" s="52"/>
      <c r="AH325" s="52"/>
      <c r="AI325" s="57" t="s">
        <v>997</v>
      </c>
      <c r="AJ325" s="57">
        <v>87</v>
      </c>
      <c r="AK325" s="61"/>
      <c r="AL325" s="52"/>
      <c r="AM325" s="51" t="s">
        <v>83</v>
      </c>
      <c r="AN325" s="60" t="str">
        <f t="shared" si="31"/>
        <v>SI</v>
      </c>
      <c r="AO325" s="30"/>
      <c r="AP325" s="30" t="s">
        <v>162</v>
      </c>
      <c r="AQ325" s="30">
        <v>3126959401</v>
      </c>
      <c r="AR325" s="30" t="s">
        <v>998</v>
      </c>
      <c r="AS325" s="72" t="s">
        <v>86</v>
      </c>
      <c r="AT325" s="73">
        <v>45583</v>
      </c>
      <c r="AU325" s="72"/>
      <c r="AV325" s="71"/>
      <c r="AW325" s="55"/>
      <c r="AX325" s="34"/>
      <c r="AY325" s="55"/>
      <c r="AZ325" s="10"/>
    </row>
    <row r="326" spans="1:52" ht="23.25" customHeight="1">
      <c r="A326" s="30">
        <v>316</v>
      </c>
      <c r="B326" s="31">
        <v>45591</v>
      </c>
      <c r="C326" s="30" t="s">
        <v>69</v>
      </c>
      <c r="D326" s="30" t="s">
        <v>70</v>
      </c>
      <c r="E326" s="30" t="s">
        <v>879</v>
      </c>
      <c r="F326" s="30" t="s">
        <v>148</v>
      </c>
      <c r="G326" s="32" t="s">
        <v>73</v>
      </c>
      <c r="H326" s="32"/>
      <c r="I326" s="30"/>
      <c r="J326" s="30"/>
      <c r="K326" s="30"/>
      <c r="L326" s="30"/>
      <c r="M326" s="30"/>
      <c r="N326" s="35">
        <v>8857495</v>
      </c>
      <c r="O326" s="35">
        <v>74469654</v>
      </c>
      <c r="P326" s="36" t="s">
        <v>288</v>
      </c>
      <c r="Q326" s="36"/>
      <c r="R326" s="40" t="s">
        <v>908</v>
      </c>
      <c r="S326" s="40" t="s">
        <v>121</v>
      </c>
      <c r="T326" s="40" t="s">
        <v>77</v>
      </c>
      <c r="U326" s="30" t="s">
        <v>78</v>
      </c>
      <c r="V326" s="40" t="s">
        <v>79</v>
      </c>
      <c r="W326" s="30">
        <v>1049503613</v>
      </c>
      <c r="X326" s="30" t="s">
        <v>80</v>
      </c>
      <c r="Y326" s="30" t="s">
        <v>81</v>
      </c>
      <c r="Z326" s="31">
        <v>44708</v>
      </c>
      <c r="AA326" s="42">
        <f t="shared" si="32"/>
        <v>2.419178082191781</v>
      </c>
      <c r="AB326" s="42">
        <f t="shared" si="33"/>
        <v>29.433333333333334</v>
      </c>
      <c r="AC326" s="42" t="str">
        <f t="shared" si="34"/>
        <v/>
      </c>
      <c r="AD326" s="51"/>
      <c r="AE326" s="45">
        <v>15</v>
      </c>
      <c r="AF326" s="52"/>
      <c r="AG326" s="52"/>
      <c r="AH326" s="52"/>
      <c r="AI326" s="52">
        <v>11.4</v>
      </c>
      <c r="AJ326" s="52">
        <v>85</v>
      </c>
      <c r="AK326" s="61"/>
      <c r="AL326" s="52"/>
      <c r="AM326" s="51" t="s">
        <v>117</v>
      </c>
      <c r="AN326" s="60" t="str">
        <f t="shared" si="31"/>
        <v>NO</v>
      </c>
      <c r="AO326" s="30"/>
      <c r="AP326" s="30" t="s">
        <v>92</v>
      </c>
      <c r="AQ326" s="30">
        <v>3147666215</v>
      </c>
      <c r="AR326" s="30" t="s">
        <v>999</v>
      </c>
      <c r="AS326" s="72"/>
      <c r="AT326" s="72"/>
      <c r="AU326" s="72"/>
      <c r="AV326" s="72"/>
      <c r="AW326" s="52"/>
      <c r="AX326" s="34"/>
      <c r="AY326" s="52"/>
      <c r="AZ326" s="34"/>
    </row>
    <row r="327" spans="1:52" ht="23.25" customHeight="1">
      <c r="A327" s="34">
        <v>317</v>
      </c>
      <c r="B327" s="31">
        <v>45591</v>
      </c>
      <c r="C327" s="30" t="s">
        <v>69</v>
      </c>
      <c r="D327" s="30" t="s">
        <v>70</v>
      </c>
      <c r="E327" s="30" t="s">
        <v>879</v>
      </c>
      <c r="F327" s="30" t="s">
        <v>148</v>
      </c>
      <c r="G327" s="32" t="s">
        <v>73</v>
      </c>
      <c r="H327" s="30"/>
      <c r="I327" s="30"/>
      <c r="J327" s="30"/>
      <c r="K327" s="30"/>
      <c r="L327" s="30"/>
      <c r="M327" s="30"/>
      <c r="N327" s="35">
        <v>8857145</v>
      </c>
      <c r="O327" s="35">
        <v>74469331</v>
      </c>
      <c r="P327" s="36" t="s">
        <v>1000</v>
      </c>
      <c r="Q327" s="36"/>
      <c r="R327" s="40" t="s">
        <v>372</v>
      </c>
      <c r="S327" s="40" t="s">
        <v>76</v>
      </c>
      <c r="T327" s="40" t="s">
        <v>77</v>
      </c>
      <c r="U327" s="30" t="s">
        <v>90</v>
      </c>
      <c r="V327" s="40" t="s">
        <v>79</v>
      </c>
      <c r="W327" s="30">
        <v>1051748441</v>
      </c>
      <c r="X327" s="30" t="s">
        <v>80</v>
      </c>
      <c r="Y327" s="30" t="s">
        <v>81</v>
      </c>
      <c r="Z327" s="31">
        <v>44274</v>
      </c>
      <c r="AA327" s="42">
        <f t="shared" si="32"/>
        <v>3.6082191780821917</v>
      </c>
      <c r="AB327" s="42">
        <f t="shared" si="33"/>
        <v>43.9</v>
      </c>
      <c r="AC327" s="42" t="str">
        <f t="shared" si="34"/>
        <v/>
      </c>
      <c r="AD327" s="51"/>
      <c r="AE327" s="45">
        <v>16</v>
      </c>
      <c r="AF327" s="52"/>
      <c r="AG327" s="52"/>
      <c r="AH327" s="52"/>
      <c r="AI327" s="52">
        <v>15</v>
      </c>
      <c r="AJ327" s="52">
        <v>100</v>
      </c>
      <c r="AK327" s="61"/>
      <c r="AL327" s="52"/>
      <c r="AM327" s="51" t="s">
        <v>117</v>
      </c>
      <c r="AN327" s="60" t="str">
        <f t="shared" si="31"/>
        <v>NO</v>
      </c>
      <c r="AO327" s="30"/>
      <c r="AP327" s="30" t="s">
        <v>92</v>
      </c>
      <c r="AQ327" s="30">
        <v>3148190280</v>
      </c>
      <c r="AR327" s="30" t="s">
        <v>1001</v>
      </c>
      <c r="AS327" s="72"/>
      <c r="AT327" s="72"/>
      <c r="AU327" s="72"/>
      <c r="AV327" s="72"/>
      <c r="AW327" s="52"/>
      <c r="AX327" s="34"/>
      <c r="AY327" s="52"/>
      <c r="AZ327" s="34"/>
    </row>
    <row r="328" spans="1:52" ht="23.25" customHeight="1">
      <c r="A328" s="34">
        <v>318</v>
      </c>
      <c r="B328" s="31">
        <v>45591</v>
      </c>
      <c r="C328" s="30" t="s">
        <v>69</v>
      </c>
      <c r="D328" s="30" t="s">
        <v>70</v>
      </c>
      <c r="E328" s="30" t="s">
        <v>879</v>
      </c>
      <c r="F328" s="30" t="s">
        <v>148</v>
      </c>
      <c r="G328" s="32" t="s">
        <v>73</v>
      </c>
      <c r="H328" s="30"/>
      <c r="I328" s="30"/>
      <c r="J328" s="30"/>
      <c r="K328" s="30"/>
      <c r="L328" s="30"/>
      <c r="M328" s="30"/>
      <c r="N328" s="35">
        <v>887259</v>
      </c>
      <c r="O328" s="35">
        <v>74469516</v>
      </c>
      <c r="P328" s="36" t="s">
        <v>1002</v>
      </c>
      <c r="Q328" s="36"/>
      <c r="R328" s="40" t="s">
        <v>906</v>
      </c>
      <c r="S328" s="40" t="s">
        <v>159</v>
      </c>
      <c r="T328" s="40" t="s">
        <v>77</v>
      </c>
      <c r="U328" s="30" t="s">
        <v>90</v>
      </c>
      <c r="V328" s="40" t="s">
        <v>79</v>
      </c>
      <c r="W328" s="30">
        <v>1051748335</v>
      </c>
      <c r="X328" s="30" t="s">
        <v>80</v>
      </c>
      <c r="Y328" s="30" t="s">
        <v>81</v>
      </c>
      <c r="Z328" s="31">
        <v>44175</v>
      </c>
      <c r="AA328" s="42">
        <f t="shared" si="32"/>
        <v>3.8794520547945206</v>
      </c>
      <c r="AB328" s="42">
        <f t="shared" si="33"/>
        <v>47.2</v>
      </c>
      <c r="AC328" s="42" t="str">
        <f t="shared" si="34"/>
        <v/>
      </c>
      <c r="AD328" s="51"/>
      <c r="AE328" s="45">
        <v>14.6</v>
      </c>
      <c r="AF328" s="52"/>
      <c r="AG328" s="52"/>
      <c r="AH328" s="52"/>
      <c r="AI328" s="57">
        <v>12.4</v>
      </c>
      <c r="AJ328" s="57">
        <v>100</v>
      </c>
      <c r="AK328" s="61"/>
      <c r="AL328" s="52"/>
      <c r="AM328" s="51" t="s">
        <v>117</v>
      </c>
      <c r="AN328" s="60" t="str">
        <f t="shared" si="31"/>
        <v>NO</v>
      </c>
      <c r="AO328" s="30"/>
      <c r="AP328" s="30" t="s">
        <v>92</v>
      </c>
      <c r="AQ328" s="30">
        <v>3116954255</v>
      </c>
      <c r="AR328" s="30" t="s">
        <v>1003</v>
      </c>
      <c r="AS328" s="72"/>
      <c r="AT328" s="72"/>
      <c r="AU328" s="72"/>
      <c r="AV328" s="72"/>
      <c r="AW328" s="52"/>
      <c r="AX328" s="34"/>
      <c r="AY328" s="52"/>
      <c r="AZ328" s="34"/>
    </row>
    <row r="329" spans="1:52" ht="23.25" customHeight="1">
      <c r="A329" s="30">
        <v>319</v>
      </c>
      <c r="B329" s="31">
        <v>45591</v>
      </c>
      <c r="C329" s="30" t="s">
        <v>69</v>
      </c>
      <c r="D329" s="30" t="s">
        <v>70</v>
      </c>
      <c r="E329" s="30" t="s">
        <v>879</v>
      </c>
      <c r="F329" s="30" t="s">
        <v>148</v>
      </c>
      <c r="G329" s="32" t="s">
        <v>73</v>
      </c>
      <c r="H329" s="30"/>
      <c r="I329" s="30"/>
      <c r="J329" s="30"/>
      <c r="K329" s="30"/>
      <c r="L329" s="30"/>
      <c r="M329" s="30"/>
      <c r="N329" s="35">
        <v>8857486</v>
      </c>
      <c r="O329" s="35">
        <v>74469390</v>
      </c>
      <c r="P329" s="36" t="s">
        <v>1004</v>
      </c>
      <c r="Q329" s="36" t="s">
        <v>534</v>
      </c>
      <c r="R329" s="40" t="s">
        <v>1005</v>
      </c>
      <c r="S329" s="40" t="s">
        <v>447</v>
      </c>
      <c r="T329" s="40" t="s">
        <v>77</v>
      </c>
      <c r="U329" s="30" t="s">
        <v>78</v>
      </c>
      <c r="V329" s="40" t="s">
        <v>79</v>
      </c>
      <c r="W329" s="30">
        <v>1051748501</v>
      </c>
      <c r="X329" s="30" t="s">
        <v>80</v>
      </c>
      <c r="Y329" s="30" t="s">
        <v>81</v>
      </c>
      <c r="Z329" s="31">
        <v>44386</v>
      </c>
      <c r="AA329" s="42">
        <f t="shared" si="32"/>
        <v>3.3013698630136985</v>
      </c>
      <c r="AB329" s="42">
        <f t="shared" si="33"/>
        <v>40.166666666666664</v>
      </c>
      <c r="AC329" s="42" t="str">
        <f t="shared" si="34"/>
        <v/>
      </c>
      <c r="AD329" s="51"/>
      <c r="AE329" s="45">
        <v>17.399999999999999</v>
      </c>
      <c r="AF329" s="52"/>
      <c r="AG329" s="52"/>
      <c r="AH329" s="52"/>
      <c r="AI329" s="52">
        <v>17</v>
      </c>
      <c r="AJ329" s="52">
        <v>96</v>
      </c>
      <c r="AK329" s="61"/>
      <c r="AL329" s="52"/>
      <c r="AM329" s="51" t="s">
        <v>109</v>
      </c>
      <c r="AN329" s="60" t="str">
        <f t="shared" si="31"/>
        <v>NO</v>
      </c>
      <c r="AO329" s="33"/>
      <c r="AP329" s="30" t="s">
        <v>92</v>
      </c>
      <c r="AQ329" s="30">
        <v>3226704206</v>
      </c>
      <c r="AR329" s="30" t="s">
        <v>1006</v>
      </c>
      <c r="AS329" s="71"/>
      <c r="AT329" s="71"/>
      <c r="AU329" s="71"/>
      <c r="AV329" s="71"/>
      <c r="AW329" s="55"/>
      <c r="AX329" s="34"/>
      <c r="AY329" s="55"/>
      <c r="AZ329" s="10"/>
    </row>
    <row r="330" spans="1:52" ht="23.25" customHeight="1">
      <c r="A330" s="34">
        <v>320</v>
      </c>
      <c r="B330" s="31">
        <v>45591</v>
      </c>
      <c r="C330" s="30" t="s">
        <v>69</v>
      </c>
      <c r="D330" s="30" t="s">
        <v>70</v>
      </c>
      <c r="E330" s="30" t="s">
        <v>879</v>
      </c>
      <c r="F330" s="30" t="s">
        <v>148</v>
      </c>
      <c r="G330" s="32" t="s">
        <v>73</v>
      </c>
      <c r="H330" s="30"/>
      <c r="I330" s="30"/>
      <c r="J330" s="30"/>
      <c r="K330" s="30"/>
      <c r="L330" s="30"/>
      <c r="M330" s="30"/>
      <c r="N330" s="35">
        <v>885785</v>
      </c>
      <c r="O330" s="35">
        <v>74469655</v>
      </c>
      <c r="P330" s="36" t="s">
        <v>1007</v>
      </c>
      <c r="Q330" s="36" t="s">
        <v>382</v>
      </c>
      <c r="R330" s="40" t="s">
        <v>650</v>
      </c>
      <c r="S330" s="40" t="s">
        <v>1008</v>
      </c>
      <c r="T330" s="40" t="s">
        <v>77</v>
      </c>
      <c r="U330" s="30" t="s">
        <v>90</v>
      </c>
      <c r="V330" s="40" t="s">
        <v>79</v>
      </c>
      <c r="W330" s="30">
        <v>1050557895</v>
      </c>
      <c r="X330" s="30" t="s">
        <v>80</v>
      </c>
      <c r="Y330" s="30" t="s">
        <v>81</v>
      </c>
      <c r="Z330" s="31">
        <v>44005</v>
      </c>
      <c r="AA330" s="42">
        <f t="shared" si="32"/>
        <v>4.3452054794520549</v>
      </c>
      <c r="AB330" s="42">
        <f t="shared" si="33"/>
        <v>52.866666666666667</v>
      </c>
      <c r="AC330" s="42" t="str">
        <f t="shared" si="34"/>
        <v/>
      </c>
      <c r="AD330" s="51"/>
      <c r="AE330" s="45">
        <v>15.4</v>
      </c>
      <c r="AF330" s="52"/>
      <c r="AG330" s="52"/>
      <c r="AH330" s="52"/>
      <c r="AI330" s="52">
        <v>16</v>
      </c>
      <c r="AJ330" s="52">
        <v>102</v>
      </c>
      <c r="AK330" s="61"/>
      <c r="AL330" s="52"/>
      <c r="AM330" s="51" t="s">
        <v>117</v>
      </c>
      <c r="AN330" s="60" t="str">
        <f t="shared" si="31"/>
        <v>NO</v>
      </c>
      <c r="AO330" s="33"/>
      <c r="AP330" s="30" t="s">
        <v>92</v>
      </c>
      <c r="AQ330" s="30">
        <v>3205718214</v>
      </c>
      <c r="AR330" s="30" t="s">
        <v>1009</v>
      </c>
      <c r="AS330" s="71"/>
      <c r="AT330" s="71"/>
      <c r="AU330" s="71"/>
      <c r="AV330" s="71"/>
      <c r="AW330" s="55"/>
      <c r="AX330" s="34"/>
      <c r="AY330" s="55"/>
      <c r="AZ330" s="10"/>
    </row>
    <row r="331" spans="1:52" ht="23.25" customHeight="1">
      <c r="A331" s="30">
        <v>321</v>
      </c>
      <c r="B331" s="31">
        <v>45591</v>
      </c>
      <c r="C331" s="30" t="s">
        <v>69</v>
      </c>
      <c r="D331" s="30" t="s">
        <v>70</v>
      </c>
      <c r="E331" s="30" t="s">
        <v>879</v>
      </c>
      <c r="F331" s="30" t="s">
        <v>148</v>
      </c>
      <c r="G331" s="32" t="s">
        <v>73</v>
      </c>
      <c r="H331" s="30"/>
      <c r="I331" s="30"/>
      <c r="J331" s="30"/>
      <c r="K331" s="30"/>
      <c r="L331" s="30"/>
      <c r="M331" s="30"/>
      <c r="N331" s="35">
        <v>8857495</v>
      </c>
      <c r="O331" s="35">
        <v>74469357</v>
      </c>
      <c r="P331" s="36" t="s">
        <v>675</v>
      </c>
      <c r="Q331" s="36" t="s">
        <v>1010</v>
      </c>
      <c r="R331" s="40" t="s">
        <v>650</v>
      </c>
      <c r="S331" s="40" t="s">
        <v>1008</v>
      </c>
      <c r="T331" s="40" t="s">
        <v>77</v>
      </c>
      <c r="U331" s="30" t="s">
        <v>90</v>
      </c>
      <c r="V331" s="40" t="s">
        <v>79</v>
      </c>
      <c r="W331" s="30">
        <v>1051748701</v>
      </c>
      <c r="X331" s="30" t="s">
        <v>80</v>
      </c>
      <c r="Y331" s="30" t="s">
        <v>81</v>
      </c>
      <c r="Z331" s="31">
        <v>44930</v>
      </c>
      <c r="AA331" s="42">
        <f t="shared" si="32"/>
        <v>1.810958904109589</v>
      </c>
      <c r="AB331" s="42">
        <f t="shared" si="33"/>
        <v>22.033333333333335</v>
      </c>
      <c r="AC331" s="42" t="str">
        <f t="shared" si="34"/>
        <v/>
      </c>
      <c r="AD331" s="51"/>
      <c r="AE331" s="45">
        <v>13.8</v>
      </c>
      <c r="AF331" s="52"/>
      <c r="AG331" s="52"/>
      <c r="AH331" s="52"/>
      <c r="AI331" s="52">
        <v>9.6999999999999993</v>
      </c>
      <c r="AJ331" s="52">
        <v>77</v>
      </c>
      <c r="AK331" s="61"/>
      <c r="AL331" s="52"/>
      <c r="AM331" s="51" t="s">
        <v>117</v>
      </c>
      <c r="AN331" s="60" t="str">
        <f t="shared" ref="AN331:AN394" si="35">+IF(AM331="","",IF(AM331="Riesgo_de_desnutrición_aguda","SI",IF(AM331="Desnutrición_aguda_moderada","SI",IF(AM331="Desnutrición_aguda_severa","SI",IF(AM331="Bajo_peso_para_la_edad_gestacional","SI","NO")))))</f>
        <v>NO</v>
      </c>
      <c r="AO331" s="30"/>
      <c r="AP331" s="30" t="s">
        <v>92</v>
      </c>
      <c r="AQ331" s="30">
        <v>3205718214</v>
      </c>
      <c r="AR331" s="30" t="s">
        <v>1009</v>
      </c>
      <c r="AS331" s="72"/>
      <c r="AT331" s="72"/>
      <c r="AU331" s="72"/>
      <c r="AV331" s="72"/>
      <c r="AW331" s="52"/>
      <c r="AX331" s="34"/>
      <c r="AY331" s="52"/>
      <c r="AZ331" s="34"/>
    </row>
    <row r="332" spans="1:52" ht="23.25" customHeight="1">
      <c r="A332" s="34">
        <v>322</v>
      </c>
      <c r="B332" s="31">
        <v>45591</v>
      </c>
      <c r="C332" s="30" t="s">
        <v>69</v>
      </c>
      <c r="D332" s="30" t="s">
        <v>70</v>
      </c>
      <c r="E332" s="30" t="s">
        <v>879</v>
      </c>
      <c r="F332" s="30" t="s">
        <v>148</v>
      </c>
      <c r="G332" s="32" t="s">
        <v>73</v>
      </c>
      <c r="H332" s="30"/>
      <c r="I332" s="30"/>
      <c r="J332" s="30"/>
      <c r="K332" s="30"/>
      <c r="L332" s="30"/>
      <c r="M332" s="30"/>
      <c r="N332" s="35">
        <v>8857404</v>
      </c>
      <c r="O332" s="35">
        <v>74469385</v>
      </c>
      <c r="P332" s="36" t="s">
        <v>1011</v>
      </c>
      <c r="Q332" s="36"/>
      <c r="R332" s="40" t="s">
        <v>874</v>
      </c>
      <c r="S332" s="40" t="s">
        <v>906</v>
      </c>
      <c r="T332" s="40" t="s">
        <v>77</v>
      </c>
      <c r="U332" s="30" t="s">
        <v>90</v>
      </c>
      <c r="V332" s="40" t="s">
        <v>79</v>
      </c>
      <c r="W332" s="30">
        <v>1051748924</v>
      </c>
      <c r="X332" s="30" t="s">
        <v>80</v>
      </c>
      <c r="Y332" s="30" t="s">
        <v>81</v>
      </c>
      <c r="Z332" s="31">
        <v>45211</v>
      </c>
      <c r="AA332" s="42">
        <f t="shared" ref="AA332:AA395" si="36">(B332-Z332)/365</f>
        <v>1.0410958904109588</v>
      </c>
      <c r="AB332" s="42">
        <f t="shared" ref="AB332:AB395" si="37">(B332-Z332)/30</f>
        <v>12.666666666666666</v>
      </c>
      <c r="AC332" s="42" t="str">
        <f t="shared" ref="AC332:AC395" si="38">+IF(Z332="","",IF(T332="","",IF(T332="Niño_niña",IF(AB332&gt;59,"Niño o niña mayor a 59 meses",""),IF(AA332&lt;14,"Mujer gestante menor de 14 años, activar ruta PARD",IF(AA332&gt;49,"Mujer gestante mayor de 49 años","")))))</f>
        <v/>
      </c>
      <c r="AD332" s="51"/>
      <c r="AE332" s="45">
        <v>14</v>
      </c>
      <c r="AF332" s="52"/>
      <c r="AG332" s="52"/>
      <c r="AH332" s="52"/>
      <c r="AI332" s="52">
        <v>9</v>
      </c>
      <c r="AJ332" s="52">
        <v>72</v>
      </c>
      <c r="AK332" s="61"/>
      <c r="AL332" s="52"/>
      <c r="AM332" s="51" t="s">
        <v>117</v>
      </c>
      <c r="AN332" s="60" t="str">
        <f t="shared" si="35"/>
        <v>NO</v>
      </c>
      <c r="AO332" s="30"/>
      <c r="AP332" s="30" t="s">
        <v>92</v>
      </c>
      <c r="AQ332" s="30">
        <v>3105843397</v>
      </c>
      <c r="AR332" s="30" t="s">
        <v>1012</v>
      </c>
      <c r="AS332" s="72"/>
      <c r="AT332" s="72"/>
      <c r="AU332" s="72"/>
      <c r="AV332" s="72"/>
      <c r="AW332" s="52"/>
      <c r="AX332" s="34"/>
      <c r="AY332" s="52"/>
      <c r="AZ332" s="34"/>
    </row>
    <row r="333" spans="1:52" ht="23.25" customHeight="1">
      <c r="A333" s="34">
        <v>323</v>
      </c>
      <c r="B333" s="31">
        <v>45591</v>
      </c>
      <c r="C333" s="30" t="s">
        <v>69</v>
      </c>
      <c r="D333" s="30" t="s">
        <v>70</v>
      </c>
      <c r="E333" s="30" t="s">
        <v>879</v>
      </c>
      <c r="F333" s="30" t="s">
        <v>148</v>
      </c>
      <c r="G333" s="32" t="s">
        <v>73</v>
      </c>
      <c r="H333" s="30"/>
      <c r="I333" s="30"/>
      <c r="J333" s="30"/>
      <c r="K333" s="30"/>
      <c r="L333" s="30"/>
      <c r="M333" s="30"/>
      <c r="N333" s="35">
        <v>8857257</v>
      </c>
      <c r="O333" s="35">
        <v>74469625</v>
      </c>
      <c r="P333" s="36" t="s">
        <v>1013</v>
      </c>
      <c r="Q333" s="36" t="s">
        <v>106</v>
      </c>
      <c r="R333" s="40" t="s">
        <v>448</v>
      </c>
      <c r="S333" s="40" t="s">
        <v>918</v>
      </c>
      <c r="T333" s="40" t="s">
        <v>77</v>
      </c>
      <c r="U333" s="30" t="s">
        <v>90</v>
      </c>
      <c r="V333" s="40" t="s">
        <v>79</v>
      </c>
      <c r="W333" s="30">
        <v>1049502849</v>
      </c>
      <c r="X333" s="30" t="s">
        <v>80</v>
      </c>
      <c r="Y333" s="30" t="s">
        <v>81</v>
      </c>
      <c r="Z333" s="31">
        <v>44051</v>
      </c>
      <c r="AA333" s="42">
        <f t="shared" si="36"/>
        <v>4.2191780821917808</v>
      </c>
      <c r="AB333" s="42">
        <f t="shared" si="37"/>
        <v>51.333333333333336</v>
      </c>
      <c r="AC333" s="42" t="str">
        <f t="shared" si="38"/>
        <v/>
      </c>
      <c r="AD333" s="51"/>
      <c r="AE333" s="45">
        <v>15</v>
      </c>
      <c r="AF333" s="52"/>
      <c r="AG333" s="52"/>
      <c r="AH333" s="52"/>
      <c r="AI333" s="52">
        <v>13.2</v>
      </c>
      <c r="AJ333" s="52">
        <v>95</v>
      </c>
      <c r="AK333" s="61"/>
      <c r="AL333" s="52"/>
      <c r="AM333" s="51" t="s">
        <v>117</v>
      </c>
      <c r="AN333" s="60" t="str">
        <f t="shared" si="35"/>
        <v>NO</v>
      </c>
      <c r="AO333" s="30"/>
      <c r="AP333" s="30" t="s">
        <v>92</v>
      </c>
      <c r="AQ333" s="30">
        <v>3160871596</v>
      </c>
      <c r="AR333" s="30" t="s">
        <v>1014</v>
      </c>
      <c r="AS333" s="72"/>
      <c r="AT333" s="72"/>
      <c r="AU333" s="72"/>
      <c r="AV333" s="72"/>
      <c r="AW333" s="52"/>
      <c r="AX333" s="34"/>
      <c r="AY333" s="52"/>
      <c r="AZ333" s="34"/>
    </row>
    <row r="334" spans="1:52" ht="23.25" customHeight="1">
      <c r="A334" s="30">
        <v>324</v>
      </c>
      <c r="B334" s="31">
        <v>45591</v>
      </c>
      <c r="C334" s="30" t="s">
        <v>69</v>
      </c>
      <c r="D334" s="30" t="s">
        <v>70</v>
      </c>
      <c r="E334" s="30" t="s">
        <v>879</v>
      </c>
      <c r="F334" s="30" t="s">
        <v>148</v>
      </c>
      <c r="G334" s="32" t="s">
        <v>73</v>
      </c>
      <c r="H334" s="30"/>
      <c r="I334" s="30"/>
      <c r="J334" s="30"/>
      <c r="K334" s="30"/>
      <c r="L334" s="30"/>
      <c r="M334" s="30"/>
      <c r="N334" s="35">
        <v>8857551</v>
      </c>
      <c r="O334" s="35">
        <v>7446236</v>
      </c>
      <c r="P334" s="36" t="s">
        <v>1015</v>
      </c>
      <c r="Q334" s="36" t="s">
        <v>312</v>
      </c>
      <c r="R334" s="40" t="s">
        <v>448</v>
      </c>
      <c r="S334" s="40" t="s">
        <v>918</v>
      </c>
      <c r="T334" s="40" t="s">
        <v>77</v>
      </c>
      <c r="U334" s="30" t="s">
        <v>78</v>
      </c>
      <c r="V334" s="40" t="s">
        <v>79</v>
      </c>
      <c r="W334" s="30">
        <v>1233924393</v>
      </c>
      <c r="X334" s="30" t="s">
        <v>80</v>
      </c>
      <c r="Y334" s="30" t="s">
        <v>81</v>
      </c>
      <c r="Z334" s="31">
        <v>44520</v>
      </c>
      <c r="AA334" s="42">
        <f t="shared" si="36"/>
        <v>2.9342465753424656</v>
      </c>
      <c r="AB334" s="42">
        <f t="shared" si="37"/>
        <v>35.700000000000003</v>
      </c>
      <c r="AC334" s="42" t="str">
        <f t="shared" si="38"/>
        <v/>
      </c>
      <c r="AD334" s="51"/>
      <c r="AE334" s="45">
        <v>15</v>
      </c>
      <c r="AF334" s="52"/>
      <c r="AG334" s="52"/>
      <c r="AH334" s="52"/>
      <c r="AI334" s="52">
        <v>12.4</v>
      </c>
      <c r="AJ334" s="52">
        <v>87.5</v>
      </c>
      <c r="AK334" s="61"/>
      <c r="AL334" s="52"/>
      <c r="AM334" s="51" t="s">
        <v>117</v>
      </c>
      <c r="AN334" s="60" t="str">
        <f t="shared" si="35"/>
        <v>NO</v>
      </c>
      <c r="AO334" s="30"/>
      <c r="AP334" s="30" t="s">
        <v>92</v>
      </c>
      <c r="AQ334" s="30">
        <v>3160871596</v>
      </c>
      <c r="AR334" s="30" t="s">
        <v>1014</v>
      </c>
      <c r="AS334" s="72"/>
      <c r="AT334" s="72"/>
      <c r="AU334" s="72"/>
      <c r="AV334" s="72"/>
      <c r="AW334" s="52"/>
      <c r="AX334" s="34"/>
      <c r="AY334" s="52"/>
      <c r="AZ334" s="34"/>
    </row>
    <row r="335" spans="1:52" ht="23.25" customHeight="1">
      <c r="A335" s="34">
        <v>325</v>
      </c>
      <c r="B335" s="31">
        <v>45591</v>
      </c>
      <c r="C335" s="30" t="s">
        <v>69</v>
      </c>
      <c r="D335" s="30" t="s">
        <v>70</v>
      </c>
      <c r="E335" s="30" t="s">
        <v>879</v>
      </c>
      <c r="F335" s="30" t="s">
        <v>148</v>
      </c>
      <c r="G335" s="32" t="s">
        <v>73</v>
      </c>
      <c r="H335" s="30"/>
      <c r="I335" s="30"/>
      <c r="J335" s="30"/>
      <c r="K335" s="30"/>
      <c r="L335" s="30"/>
      <c r="M335" s="30"/>
      <c r="N335" s="35">
        <v>8857191</v>
      </c>
      <c r="O335" s="35">
        <v>74469481</v>
      </c>
      <c r="P335" s="36" t="s">
        <v>192</v>
      </c>
      <c r="Q335" s="36"/>
      <c r="R335" s="40" t="s">
        <v>159</v>
      </c>
      <c r="S335" s="40" t="s">
        <v>1016</v>
      </c>
      <c r="T335" s="40" t="s">
        <v>77</v>
      </c>
      <c r="U335" s="30" t="s">
        <v>78</v>
      </c>
      <c r="V335" s="40" t="s">
        <v>79</v>
      </c>
      <c r="W335" s="30">
        <v>1053012259</v>
      </c>
      <c r="X335" s="30" t="s">
        <v>80</v>
      </c>
      <c r="Y335" s="30" t="s">
        <v>81</v>
      </c>
      <c r="Z335" s="31">
        <v>43872</v>
      </c>
      <c r="AA335" s="42">
        <f t="shared" si="36"/>
        <v>4.7095890410958905</v>
      </c>
      <c r="AB335" s="42">
        <f t="shared" si="37"/>
        <v>57.3</v>
      </c>
      <c r="AC335" s="42" t="str">
        <f t="shared" si="38"/>
        <v/>
      </c>
      <c r="AD335" s="51"/>
      <c r="AE335" s="45">
        <v>16</v>
      </c>
      <c r="AF335" s="52"/>
      <c r="AG335" s="52"/>
      <c r="AH335" s="52"/>
      <c r="AI335" s="52">
        <v>16.600000000000001</v>
      </c>
      <c r="AJ335" s="52">
        <v>105</v>
      </c>
      <c r="AK335" s="61"/>
      <c r="AL335" s="52"/>
      <c r="AM335" s="51" t="s">
        <v>117</v>
      </c>
      <c r="AN335" s="60" t="str">
        <f t="shared" si="35"/>
        <v>NO</v>
      </c>
      <c r="AO335" s="30"/>
      <c r="AP335" s="30" t="s">
        <v>92</v>
      </c>
      <c r="AQ335" s="30">
        <v>3226903641</v>
      </c>
      <c r="AR335" s="30" t="s">
        <v>1017</v>
      </c>
      <c r="AS335" s="72"/>
      <c r="AT335" s="72"/>
      <c r="AU335" s="72"/>
      <c r="AV335" s="72"/>
      <c r="AW335" s="52"/>
      <c r="AX335" s="34"/>
      <c r="AY335" s="52"/>
      <c r="AZ335" s="34"/>
    </row>
    <row r="336" spans="1:52" ht="23.25" customHeight="1">
      <c r="A336" s="30">
        <v>326</v>
      </c>
      <c r="B336" s="31">
        <v>45587</v>
      </c>
      <c r="C336" s="30" t="s">
        <v>69</v>
      </c>
      <c r="D336" s="30" t="s">
        <v>1018</v>
      </c>
      <c r="E336" s="30" t="s">
        <v>1019</v>
      </c>
      <c r="F336" s="30" t="s">
        <v>1019</v>
      </c>
      <c r="G336" s="32" t="s">
        <v>73</v>
      </c>
      <c r="H336" s="33"/>
      <c r="I336" s="33"/>
      <c r="J336" s="33"/>
      <c r="K336" s="33"/>
      <c r="L336" s="33"/>
      <c r="M336" s="33"/>
      <c r="N336" s="38">
        <v>86461929</v>
      </c>
      <c r="O336" s="38">
        <v>72420112</v>
      </c>
      <c r="P336" s="36" t="s">
        <v>95</v>
      </c>
      <c r="Q336" s="36" t="s">
        <v>1020</v>
      </c>
      <c r="R336" s="40" t="s">
        <v>419</v>
      </c>
      <c r="S336" s="40" t="s">
        <v>1021</v>
      </c>
      <c r="T336" s="40" t="s">
        <v>77</v>
      </c>
      <c r="U336" s="30" t="s">
        <v>90</v>
      </c>
      <c r="V336" s="40" t="s">
        <v>79</v>
      </c>
      <c r="W336" s="30">
        <v>1049329031</v>
      </c>
      <c r="X336" s="30" t="s">
        <v>80</v>
      </c>
      <c r="Y336" s="30" t="s">
        <v>81</v>
      </c>
      <c r="Z336" s="31">
        <v>44742</v>
      </c>
      <c r="AA336" s="42">
        <f t="shared" si="36"/>
        <v>2.3150684931506849</v>
      </c>
      <c r="AB336" s="42">
        <f t="shared" si="37"/>
        <v>28.166666666666668</v>
      </c>
      <c r="AC336" s="42" t="str">
        <f t="shared" si="38"/>
        <v/>
      </c>
      <c r="AD336" s="51"/>
      <c r="AE336" s="45">
        <v>12</v>
      </c>
      <c r="AF336" s="52"/>
      <c r="AG336" s="52"/>
      <c r="AH336" s="52"/>
      <c r="AI336" s="52">
        <v>10.1</v>
      </c>
      <c r="AJ336" s="52">
        <v>85</v>
      </c>
      <c r="AK336" s="61"/>
      <c r="AL336" s="52"/>
      <c r="AM336" s="60" t="s">
        <v>83</v>
      </c>
      <c r="AN336" s="60" t="str">
        <f t="shared" si="35"/>
        <v>SI</v>
      </c>
      <c r="AO336" s="30"/>
      <c r="AP336" s="30" t="s">
        <v>92</v>
      </c>
      <c r="AQ336" s="30">
        <v>3012613167</v>
      </c>
      <c r="AR336" s="30" t="s">
        <v>1022</v>
      </c>
      <c r="AS336" s="72" t="s">
        <v>86</v>
      </c>
      <c r="AT336" s="73">
        <v>45595</v>
      </c>
      <c r="AU336" s="72"/>
      <c r="AV336" s="71"/>
      <c r="AW336" s="55"/>
      <c r="AX336" s="34"/>
      <c r="AY336" s="55"/>
      <c r="AZ336" s="10"/>
    </row>
    <row r="337" spans="1:52" ht="23.25" customHeight="1">
      <c r="A337" s="34">
        <v>327</v>
      </c>
      <c r="B337" s="31">
        <v>45587</v>
      </c>
      <c r="C337" s="30" t="s">
        <v>69</v>
      </c>
      <c r="D337" s="30" t="s">
        <v>1018</v>
      </c>
      <c r="E337" s="30" t="s">
        <v>1019</v>
      </c>
      <c r="F337" s="30" t="s">
        <v>1019</v>
      </c>
      <c r="G337" s="32" t="s">
        <v>73</v>
      </c>
      <c r="H337" s="30"/>
      <c r="I337" s="30"/>
      <c r="J337" s="30"/>
      <c r="K337" s="30"/>
      <c r="L337" s="30"/>
      <c r="M337" s="30"/>
      <c r="N337" s="38">
        <v>86461932</v>
      </c>
      <c r="O337" s="38">
        <v>72420116</v>
      </c>
      <c r="P337" s="36" t="s">
        <v>192</v>
      </c>
      <c r="Q337" s="36"/>
      <c r="R337" s="40" t="s">
        <v>1023</v>
      </c>
      <c r="S337" s="40" t="s">
        <v>536</v>
      </c>
      <c r="T337" s="40" t="s">
        <v>77</v>
      </c>
      <c r="U337" s="30" t="s">
        <v>78</v>
      </c>
      <c r="V337" s="40" t="s">
        <v>79</v>
      </c>
      <c r="W337" s="30">
        <v>1049327898</v>
      </c>
      <c r="X337" s="30" t="s">
        <v>80</v>
      </c>
      <c r="Y337" s="30" t="s">
        <v>81</v>
      </c>
      <c r="Z337" s="31">
        <v>44715</v>
      </c>
      <c r="AA337" s="42">
        <f t="shared" si="36"/>
        <v>2.3890410958904109</v>
      </c>
      <c r="AB337" s="42">
        <f t="shared" si="37"/>
        <v>29.066666666666666</v>
      </c>
      <c r="AC337" s="42" t="str">
        <f t="shared" si="38"/>
        <v/>
      </c>
      <c r="AD337" s="51"/>
      <c r="AE337" s="45">
        <v>14</v>
      </c>
      <c r="AF337" s="52"/>
      <c r="AG337" s="52"/>
      <c r="AH337" s="52"/>
      <c r="AI337" s="57">
        <v>10</v>
      </c>
      <c r="AJ337" s="57">
        <v>83</v>
      </c>
      <c r="AK337" s="61"/>
      <c r="AL337" s="52"/>
      <c r="AM337" s="51" t="s">
        <v>83</v>
      </c>
      <c r="AN337" s="60" t="str">
        <f t="shared" si="35"/>
        <v>SI</v>
      </c>
      <c r="AO337" s="30"/>
      <c r="AP337" s="30" t="s">
        <v>162</v>
      </c>
      <c r="AQ337" s="30">
        <v>3244392391</v>
      </c>
      <c r="AR337" s="30" t="s">
        <v>1024</v>
      </c>
      <c r="AS337" s="73">
        <v>45583</v>
      </c>
      <c r="AT337" s="72"/>
      <c r="AU337" s="72"/>
      <c r="AV337" s="71"/>
      <c r="AW337" s="55"/>
      <c r="AX337" s="34"/>
      <c r="AY337" s="55"/>
      <c r="AZ337" s="10"/>
    </row>
    <row r="338" spans="1:52" ht="23.25" customHeight="1">
      <c r="A338" s="34">
        <v>328</v>
      </c>
      <c r="B338" s="31">
        <v>45587</v>
      </c>
      <c r="C338" s="30" t="s">
        <v>69</v>
      </c>
      <c r="D338" s="30" t="s">
        <v>1018</v>
      </c>
      <c r="E338" s="30" t="s">
        <v>1019</v>
      </c>
      <c r="F338" s="30" t="s">
        <v>1019</v>
      </c>
      <c r="G338" s="32" t="s">
        <v>73</v>
      </c>
      <c r="H338" s="30"/>
      <c r="I338" s="30"/>
      <c r="J338" s="30"/>
      <c r="K338" s="30"/>
      <c r="L338" s="30"/>
      <c r="M338" s="30"/>
      <c r="N338" s="38">
        <v>86461936</v>
      </c>
      <c r="O338" s="38">
        <v>72420122</v>
      </c>
      <c r="P338" s="36" t="s">
        <v>1025</v>
      </c>
      <c r="Q338" s="36" t="s">
        <v>1026</v>
      </c>
      <c r="R338" s="40" t="s">
        <v>535</v>
      </c>
      <c r="S338" s="40" t="s">
        <v>426</v>
      </c>
      <c r="T338" s="40" t="s">
        <v>77</v>
      </c>
      <c r="U338" s="30" t="s">
        <v>90</v>
      </c>
      <c r="V338" s="40" t="s">
        <v>79</v>
      </c>
      <c r="W338" s="30">
        <v>1053014774</v>
      </c>
      <c r="X338" s="30" t="s">
        <v>80</v>
      </c>
      <c r="Y338" s="30" t="s">
        <v>81</v>
      </c>
      <c r="Z338" s="31">
        <v>45231</v>
      </c>
      <c r="AA338" s="42">
        <f t="shared" si="36"/>
        <v>0.97534246575342465</v>
      </c>
      <c r="AB338" s="42">
        <f t="shared" si="37"/>
        <v>11.866666666666667</v>
      </c>
      <c r="AC338" s="42" t="str">
        <f t="shared" si="38"/>
        <v/>
      </c>
      <c r="AD338" s="51"/>
      <c r="AE338" s="45">
        <v>13</v>
      </c>
      <c r="AF338" s="52"/>
      <c r="AG338" s="52"/>
      <c r="AH338" s="52"/>
      <c r="AI338" s="57">
        <v>7.2</v>
      </c>
      <c r="AJ338" s="57">
        <v>70</v>
      </c>
      <c r="AK338" s="61"/>
      <c r="AL338" s="52"/>
      <c r="AM338" s="51" t="s">
        <v>83</v>
      </c>
      <c r="AN338" s="60" t="str">
        <f t="shared" si="35"/>
        <v>SI</v>
      </c>
      <c r="AO338" s="33"/>
      <c r="AP338" s="30" t="s">
        <v>162</v>
      </c>
      <c r="AQ338" s="30">
        <v>3145071923</v>
      </c>
      <c r="AR338" s="30" t="s">
        <v>1027</v>
      </c>
      <c r="AS338" s="93">
        <v>45583</v>
      </c>
      <c r="AT338" s="71"/>
      <c r="AU338" s="71"/>
      <c r="AV338" s="71"/>
      <c r="AW338" s="55"/>
      <c r="AX338" s="34"/>
      <c r="AY338" s="55"/>
      <c r="AZ338" s="10"/>
    </row>
    <row r="339" spans="1:52" ht="23.25" customHeight="1">
      <c r="A339" s="30">
        <v>329</v>
      </c>
      <c r="B339" s="31">
        <v>45587</v>
      </c>
      <c r="C339" s="30" t="s">
        <v>69</v>
      </c>
      <c r="D339" s="30" t="s">
        <v>1018</v>
      </c>
      <c r="E339" s="30" t="s">
        <v>1019</v>
      </c>
      <c r="F339" s="30" t="s">
        <v>1019</v>
      </c>
      <c r="G339" s="32" t="s">
        <v>73</v>
      </c>
      <c r="H339" s="30"/>
      <c r="I339" s="30"/>
      <c r="J339" s="30"/>
      <c r="K339" s="30"/>
      <c r="L339" s="30"/>
      <c r="M339" s="30"/>
      <c r="N339" s="38">
        <v>86461945</v>
      </c>
      <c r="O339" s="38">
        <v>72420133</v>
      </c>
      <c r="P339" s="36" t="s">
        <v>1028</v>
      </c>
      <c r="Q339" s="36" t="s">
        <v>1029</v>
      </c>
      <c r="R339" s="40" t="s">
        <v>1030</v>
      </c>
      <c r="S339" s="40" t="s">
        <v>502</v>
      </c>
      <c r="T339" s="40" t="s">
        <v>77</v>
      </c>
      <c r="U339" s="30" t="s">
        <v>78</v>
      </c>
      <c r="V339" s="40" t="s">
        <v>79</v>
      </c>
      <c r="W339" s="30">
        <v>1049327803</v>
      </c>
      <c r="X339" s="30" t="s">
        <v>80</v>
      </c>
      <c r="Y339" s="30" t="s">
        <v>81</v>
      </c>
      <c r="Z339" s="31">
        <v>44583</v>
      </c>
      <c r="AA339" s="42">
        <f t="shared" si="36"/>
        <v>2.7506849315068491</v>
      </c>
      <c r="AB339" s="42">
        <f t="shared" si="37"/>
        <v>33.466666666666669</v>
      </c>
      <c r="AC339" s="42" t="str">
        <f t="shared" si="38"/>
        <v/>
      </c>
      <c r="AD339" s="51"/>
      <c r="AE339" s="45">
        <v>16</v>
      </c>
      <c r="AF339" s="52"/>
      <c r="AG339" s="52"/>
      <c r="AH339" s="52"/>
      <c r="AI339" s="57">
        <v>12.2</v>
      </c>
      <c r="AJ339" s="57">
        <v>92</v>
      </c>
      <c r="AK339" s="61"/>
      <c r="AL339" s="52"/>
      <c r="AM339" s="51" t="s">
        <v>83</v>
      </c>
      <c r="AN339" s="60" t="str">
        <f t="shared" si="35"/>
        <v>SI</v>
      </c>
      <c r="AO339" s="30"/>
      <c r="AP339" s="30" t="s">
        <v>162</v>
      </c>
      <c r="AQ339" s="30">
        <v>3246790472</v>
      </c>
      <c r="AR339" s="30" t="s">
        <v>1031</v>
      </c>
      <c r="AS339" s="73">
        <v>45948</v>
      </c>
      <c r="AT339" s="72"/>
      <c r="AU339" s="72"/>
      <c r="AV339" s="71"/>
      <c r="AW339" s="55"/>
      <c r="AX339" s="34"/>
      <c r="AY339" s="55"/>
      <c r="AZ339" s="10"/>
    </row>
    <row r="340" spans="1:52" ht="23.25" customHeight="1">
      <c r="A340" s="34">
        <v>330</v>
      </c>
      <c r="B340" s="31">
        <v>45587</v>
      </c>
      <c r="C340" s="30" t="s">
        <v>69</v>
      </c>
      <c r="D340" s="30" t="s">
        <v>1018</v>
      </c>
      <c r="E340" s="30" t="s">
        <v>1019</v>
      </c>
      <c r="F340" s="30" t="s">
        <v>1019</v>
      </c>
      <c r="G340" s="32" t="s">
        <v>73</v>
      </c>
      <c r="H340" s="30"/>
      <c r="I340" s="30"/>
      <c r="J340" s="30"/>
      <c r="K340" s="30"/>
      <c r="L340" s="30"/>
      <c r="M340" s="30"/>
      <c r="N340" s="38">
        <v>86461949</v>
      </c>
      <c r="O340" s="38">
        <v>72420139</v>
      </c>
      <c r="P340" s="36" t="s">
        <v>1032</v>
      </c>
      <c r="Q340" s="36"/>
      <c r="R340" s="40" t="s">
        <v>1033</v>
      </c>
      <c r="S340" s="40" t="s">
        <v>723</v>
      </c>
      <c r="T340" s="40" t="s">
        <v>77</v>
      </c>
      <c r="U340" s="30" t="s">
        <v>90</v>
      </c>
      <c r="V340" s="40" t="s">
        <v>79</v>
      </c>
      <c r="W340" s="30">
        <v>1049328186</v>
      </c>
      <c r="X340" s="30" t="s">
        <v>80</v>
      </c>
      <c r="Y340" s="30" t="s">
        <v>81</v>
      </c>
      <c r="Z340" s="31">
        <v>44873</v>
      </c>
      <c r="AA340" s="42">
        <f t="shared" si="36"/>
        <v>1.9561643835616438</v>
      </c>
      <c r="AB340" s="42">
        <f t="shared" si="37"/>
        <v>23.8</v>
      </c>
      <c r="AC340" s="42" t="str">
        <f t="shared" si="38"/>
        <v/>
      </c>
      <c r="AD340" s="51"/>
      <c r="AE340" s="45">
        <v>15</v>
      </c>
      <c r="AF340" s="52"/>
      <c r="AG340" s="52"/>
      <c r="AH340" s="52"/>
      <c r="AI340" s="57">
        <v>12.5</v>
      </c>
      <c r="AJ340" s="57">
        <v>96</v>
      </c>
      <c r="AK340" s="61"/>
      <c r="AL340" s="52"/>
      <c r="AM340" s="51" t="s">
        <v>83</v>
      </c>
      <c r="AN340" s="60" t="str">
        <f t="shared" si="35"/>
        <v>SI</v>
      </c>
      <c r="AO340" s="30"/>
      <c r="AP340" s="30" t="s">
        <v>162</v>
      </c>
      <c r="AQ340" s="30">
        <v>3134066092</v>
      </c>
      <c r="AR340" s="30" t="s">
        <v>1034</v>
      </c>
      <c r="AS340" s="93">
        <v>46313</v>
      </c>
      <c r="AT340" s="72"/>
      <c r="AU340" s="72"/>
      <c r="AV340" s="72"/>
      <c r="AW340" s="52"/>
      <c r="AX340" s="34"/>
      <c r="AY340" s="52"/>
      <c r="AZ340" s="34"/>
    </row>
    <row r="341" spans="1:52" ht="23.25" customHeight="1">
      <c r="A341" s="30">
        <v>331</v>
      </c>
      <c r="B341" s="31">
        <v>45587</v>
      </c>
      <c r="C341" s="30" t="s">
        <v>69</v>
      </c>
      <c r="D341" s="30" t="s">
        <v>1018</v>
      </c>
      <c r="E341" s="30" t="s">
        <v>1019</v>
      </c>
      <c r="F341" s="30" t="s">
        <v>1019</v>
      </c>
      <c r="G341" s="32" t="s">
        <v>73</v>
      </c>
      <c r="H341" s="30"/>
      <c r="I341" s="30"/>
      <c r="J341" s="30"/>
      <c r="K341" s="30"/>
      <c r="L341" s="30"/>
      <c r="M341" s="30"/>
      <c r="N341" s="38">
        <v>86461952</v>
      </c>
      <c r="O341" s="38">
        <v>72420142</v>
      </c>
      <c r="P341" s="36" t="s">
        <v>1035</v>
      </c>
      <c r="Q341" s="36" t="s">
        <v>114</v>
      </c>
      <c r="R341" s="40" t="s">
        <v>624</v>
      </c>
      <c r="S341" s="40" t="s">
        <v>402</v>
      </c>
      <c r="T341" s="40" t="s">
        <v>77</v>
      </c>
      <c r="U341" s="30" t="s">
        <v>90</v>
      </c>
      <c r="V341" s="40" t="s">
        <v>79</v>
      </c>
      <c r="W341" s="30">
        <v>1049327582</v>
      </c>
      <c r="X341" s="30" t="s">
        <v>80</v>
      </c>
      <c r="Y341" s="30" t="s">
        <v>81</v>
      </c>
      <c r="Z341" s="31">
        <v>44292</v>
      </c>
      <c r="AA341" s="42">
        <f t="shared" si="36"/>
        <v>3.547945205479452</v>
      </c>
      <c r="AB341" s="42">
        <f t="shared" si="37"/>
        <v>43.166666666666664</v>
      </c>
      <c r="AC341" s="42" t="str">
        <f t="shared" si="38"/>
        <v/>
      </c>
      <c r="AD341" s="51"/>
      <c r="AE341" s="45">
        <v>15</v>
      </c>
      <c r="AF341" s="52"/>
      <c r="AG341" s="52"/>
      <c r="AH341" s="52"/>
      <c r="AI341" s="52">
        <v>13.6</v>
      </c>
      <c r="AJ341" s="52">
        <v>90</v>
      </c>
      <c r="AK341" s="61"/>
      <c r="AL341" s="52"/>
      <c r="AM341" s="51" t="s">
        <v>117</v>
      </c>
      <c r="AN341" s="60" t="str">
        <f t="shared" si="35"/>
        <v>NO</v>
      </c>
      <c r="AO341" s="33"/>
      <c r="AP341" s="30" t="s">
        <v>92</v>
      </c>
      <c r="AQ341" s="30">
        <v>3023430833</v>
      </c>
      <c r="AR341" s="30" t="s">
        <v>1036</v>
      </c>
      <c r="AS341" s="71"/>
      <c r="AT341" s="71"/>
      <c r="AU341" s="71"/>
      <c r="AV341" s="71"/>
      <c r="AW341" s="55"/>
      <c r="AX341" s="34"/>
      <c r="AY341" s="55"/>
      <c r="AZ341" s="10"/>
    </row>
    <row r="342" spans="1:52" ht="23.25" customHeight="1">
      <c r="A342" s="34">
        <v>332</v>
      </c>
      <c r="B342" s="31">
        <v>45587</v>
      </c>
      <c r="C342" s="30" t="s">
        <v>69</v>
      </c>
      <c r="D342" s="30" t="s">
        <v>1018</v>
      </c>
      <c r="E342" s="30" t="s">
        <v>1019</v>
      </c>
      <c r="F342" s="30" t="s">
        <v>1019</v>
      </c>
      <c r="G342" s="32" t="s">
        <v>73</v>
      </c>
      <c r="H342" s="30"/>
      <c r="I342" s="30"/>
      <c r="J342" s="30"/>
      <c r="K342" s="30"/>
      <c r="L342" s="30"/>
      <c r="M342" s="30"/>
      <c r="N342" s="38">
        <v>86461956</v>
      </c>
      <c r="O342" s="38">
        <v>72420146</v>
      </c>
      <c r="P342" s="36" t="s">
        <v>124</v>
      </c>
      <c r="Q342" s="36"/>
      <c r="R342" s="40" t="s">
        <v>1037</v>
      </c>
      <c r="S342" s="40" t="s">
        <v>126</v>
      </c>
      <c r="T342" s="40" t="s">
        <v>77</v>
      </c>
      <c r="U342" s="30" t="s">
        <v>90</v>
      </c>
      <c r="V342" s="40" t="s">
        <v>79</v>
      </c>
      <c r="W342" s="30">
        <v>104932738</v>
      </c>
      <c r="X342" s="30" t="s">
        <v>80</v>
      </c>
      <c r="Y342" s="30" t="s">
        <v>81</v>
      </c>
      <c r="Z342" s="31">
        <v>44267</v>
      </c>
      <c r="AA342" s="42">
        <f t="shared" si="36"/>
        <v>3.6164383561643834</v>
      </c>
      <c r="AB342" s="42">
        <f t="shared" si="37"/>
        <v>44</v>
      </c>
      <c r="AC342" s="42" t="str">
        <f t="shared" si="38"/>
        <v/>
      </c>
      <c r="AD342" s="51"/>
      <c r="AE342" s="45">
        <v>16</v>
      </c>
      <c r="AF342" s="52"/>
      <c r="AG342" s="52"/>
      <c r="AH342" s="52"/>
      <c r="AI342" s="52">
        <v>14</v>
      </c>
      <c r="AJ342" s="52">
        <v>94</v>
      </c>
      <c r="AK342" s="61"/>
      <c r="AL342" s="52"/>
      <c r="AM342" s="51" t="s">
        <v>117</v>
      </c>
      <c r="AN342" s="60" t="str">
        <f t="shared" si="35"/>
        <v>NO</v>
      </c>
      <c r="AO342" s="33"/>
      <c r="AP342" s="30"/>
      <c r="AQ342" s="30">
        <v>3246661470</v>
      </c>
      <c r="AR342" s="30" t="s">
        <v>1038</v>
      </c>
      <c r="AS342" s="71"/>
      <c r="AT342" s="71"/>
      <c r="AU342" s="71"/>
      <c r="AV342" s="71"/>
      <c r="AW342" s="55"/>
      <c r="AX342" s="34"/>
      <c r="AY342" s="55"/>
      <c r="AZ342" s="10"/>
    </row>
    <row r="343" spans="1:52" ht="23.25" customHeight="1">
      <c r="A343" s="34">
        <v>333</v>
      </c>
      <c r="B343" s="31">
        <v>45587</v>
      </c>
      <c r="C343" s="30" t="s">
        <v>69</v>
      </c>
      <c r="D343" s="30" t="s">
        <v>1018</v>
      </c>
      <c r="E343" s="30" t="s">
        <v>1019</v>
      </c>
      <c r="F343" s="30" t="s">
        <v>1019</v>
      </c>
      <c r="G343" s="32" t="s">
        <v>73</v>
      </c>
      <c r="H343" s="30"/>
      <c r="I343" s="30"/>
      <c r="J343" s="30"/>
      <c r="K343" s="30"/>
      <c r="L343" s="30"/>
      <c r="M343" s="30"/>
      <c r="N343" s="38">
        <v>86461959</v>
      </c>
      <c r="O343" s="38">
        <v>72420152</v>
      </c>
      <c r="P343" s="36" t="s">
        <v>1039</v>
      </c>
      <c r="Q343" s="36"/>
      <c r="R343" s="40" t="s">
        <v>787</v>
      </c>
      <c r="S343" s="40" t="s">
        <v>403</v>
      </c>
      <c r="T343" s="40" t="s">
        <v>77</v>
      </c>
      <c r="U343" s="30" t="s">
        <v>90</v>
      </c>
      <c r="V343" s="40" t="s">
        <v>79</v>
      </c>
      <c r="W343" s="30">
        <v>1049327111</v>
      </c>
      <c r="X343" s="30" t="s">
        <v>80</v>
      </c>
      <c r="Y343" s="30" t="s">
        <v>81</v>
      </c>
      <c r="Z343" s="31">
        <v>43794</v>
      </c>
      <c r="AA343" s="42">
        <f t="shared" si="36"/>
        <v>4.912328767123288</v>
      </c>
      <c r="AB343" s="42">
        <f t="shared" si="37"/>
        <v>59.766666666666666</v>
      </c>
      <c r="AC343" s="42" t="str">
        <f t="shared" si="38"/>
        <v>Niño o niña mayor a 59 meses</v>
      </c>
      <c r="AD343" s="51"/>
      <c r="AE343" s="45">
        <v>15</v>
      </c>
      <c r="AF343" s="52"/>
      <c r="AG343" s="52"/>
      <c r="AH343" s="52"/>
      <c r="AI343" s="52">
        <v>15</v>
      </c>
      <c r="AJ343" s="52">
        <v>104</v>
      </c>
      <c r="AK343" s="61"/>
      <c r="AL343" s="52"/>
      <c r="AM343" s="60" t="s">
        <v>83</v>
      </c>
      <c r="AN343" s="60" t="str">
        <f t="shared" si="35"/>
        <v>SI</v>
      </c>
      <c r="AO343" s="30" t="s">
        <v>91</v>
      </c>
      <c r="AP343" s="30" t="s">
        <v>92</v>
      </c>
      <c r="AQ343" s="30">
        <v>3144211845</v>
      </c>
      <c r="AR343" s="30" t="s">
        <v>1040</v>
      </c>
      <c r="AS343" s="72" t="s">
        <v>86</v>
      </c>
      <c r="AT343" s="73">
        <v>45595</v>
      </c>
      <c r="AU343" s="72"/>
      <c r="AV343" s="71"/>
      <c r="AW343" s="55"/>
      <c r="AX343" s="34"/>
      <c r="AY343" s="55"/>
      <c r="AZ343" s="10"/>
    </row>
    <row r="344" spans="1:52" ht="23.25" customHeight="1">
      <c r="A344" s="30">
        <v>334</v>
      </c>
      <c r="B344" s="31">
        <v>45587</v>
      </c>
      <c r="C344" s="30" t="s">
        <v>69</v>
      </c>
      <c r="D344" s="30" t="s">
        <v>1018</v>
      </c>
      <c r="E344" s="30" t="s">
        <v>1019</v>
      </c>
      <c r="F344" s="30" t="s">
        <v>1019</v>
      </c>
      <c r="G344" s="32" t="s">
        <v>73</v>
      </c>
      <c r="H344" s="30"/>
      <c r="I344" s="30"/>
      <c r="J344" s="30"/>
      <c r="K344" s="30"/>
      <c r="L344" s="30"/>
      <c r="M344" s="30"/>
      <c r="N344" s="38">
        <v>86461962</v>
      </c>
      <c r="O344" s="38">
        <v>72420158</v>
      </c>
      <c r="P344" s="36" t="s">
        <v>1041</v>
      </c>
      <c r="Q344" s="36"/>
      <c r="R344" s="40" t="s">
        <v>1042</v>
      </c>
      <c r="S344" s="40" t="s">
        <v>1043</v>
      </c>
      <c r="T344" s="40" t="s">
        <v>77</v>
      </c>
      <c r="U344" s="30" t="s">
        <v>78</v>
      </c>
      <c r="V344" s="40" t="s">
        <v>79</v>
      </c>
      <c r="W344" s="30">
        <v>1050740994</v>
      </c>
      <c r="X344" s="30" t="s">
        <v>80</v>
      </c>
      <c r="Y344" s="30" t="s">
        <v>81</v>
      </c>
      <c r="Z344" s="31">
        <v>43931</v>
      </c>
      <c r="AA344" s="42">
        <f t="shared" si="36"/>
        <v>4.536986301369863</v>
      </c>
      <c r="AB344" s="42">
        <f t="shared" si="37"/>
        <v>55.2</v>
      </c>
      <c r="AC344" s="42" t="str">
        <f t="shared" si="38"/>
        <v/>
      </c>
      <c r="AD344" s="51"/>
      <c r="AE344" s="45">
        <v>17</v>
      </c>
      <c r="AF344" s="52"/>
      <c r="AG344" s="52"/>
      <c r="AH344" s="52"/>
      <c r="AI344" s="52">
        <v>15.8</v>
      </c>
      <c r="AJ344" s="52">
        <v>101</v>
      </c>
      <c r="AK344" s="61"/>
      <c r="AL344" s="52"/>
      <c r="AM344" s="51" t="s">
        <v>117</v>
      </c>
      <c r="AN344" s="60" t="str">
        <f t="shared" si="35"/>
        <v>NO</v>
      </c>
      <c r="AO344" s="33"/>
      <c r="AP344" s="30"/>
      <c r="AQ344" s="30">
        <v>3113254704</v>
      </c>
      <c r="AR344" s="30" t="s">
        <v>1044</v>
      </c>
      <c r="AS344" s="71"/>
      <c r="AT344" s="71"/>
      <c r="AU344" s="71"/>
      <c r="AV344" s="71"/>
      <c r="AW344" s="55"/>
      <c r="AX344" s="34"/>
      <c r="AY344" s="55"/>
      <c r="AZ344" s="10"/>
    </row>
    <row r="345" spans="1:52" ht="23.25" customHeight="1">
      <c r="A345" s="34">
        <v>335</v>
      </c>
      <c r="B345" s="31">
        <v>45587</v>
      </c>
      <c r="C345" s="30" t="s">
        <v>69</v>
      </c>
      <c r="D345" s="30" t="s">
        <v>1018</v>
      </c>
      <c r="E345" s="30" t="s">
        <v>1019</v>
      </c>
      <c r="F345" s="30" t="s">
        <v>1019</v>
      </c>
      <c r="G345" s="32" t="s">
        <v>73</v>
      </c>
      <c r="H345" s="30"/>
      <c r="I345" s="30"/>
      <c r="J345" s="30"/>
      <c r="K345" s="30"/>
      <c r="L345" s="30"/>
      <c r="M345" s="30"/>
      <c r="N345" s="38">
        <v>86461965</v>
      </c>
      <c r="O345" s="38">
        <v>72420163</v>
      </c>
      <c r="P345" s="36" t="s">
        <v>350</v>
      </c>
      <c r="Q345" s="36" t="s">
        <v>382</v>
      </c>
      <c r="R345" s="40" t="s">
        <v>369</v>
      </c>
      <c r="S345" s="40" t="s">
        <v>514</v>
      </c>
      <c r="T345" s="40" t="s">
        <v>77</v>
      </c>
      <c r="U345" s="30" t="s">
        <v>90</v>
      </c>
      <c r="V345" s="40" t="s">
        <v>79</v>
      </c>
      <c r="W345" s="30">
        <v>1050746342</v>
      </c>
      <c r="X345" s="30" t="s">
        <v>80</v>
      </c>
      <c r="Y345" s="30" t="s">
        <v>81</v>
      </c>
      <c r="Z345" s="31">
        <v>45387</v>
      </c>
      <c r="AA345" s="42">
        <f t="shared" si="36"/>
        <v>0.54794520547945202</v>
      </c>
      <c r="AB345" s="42">
        <f t="shared" si="37"/>
        <v>6.666666666666667</v>
      </c>
      <c r="AC345" s="42" t="str">
        <f t="shared" si="38"/>
        <v/>
      </c>
      <c r="AD345" s="51"/>
      <c r="AE345" s="45">
        <v>15</v>
      </c>
      <c r="AF345" s="52"/>
      <c r="AG345" s="52"/>
      <c r="AH345" s="52"/>
      <c r="AI345" s="52">
        <v>6.7</v>
      </c>
      <c r="AJ345" s="52">
        <v>69</v>
      </c>
      <c r="AK345" s="61"/>
      <c r="AL345" s="52"/>
      <c r="AM345" s="60" t="s">
        <v>83</v>
      </c>
      <c r="AN345" s="60" t="str">
        <f t="shared" si="35"/>
        <v>SI</v>
      </c>
      <c r="AO345" s="30" t="s">
        <v>91</v>
      </c>
      <c r="AP345" s="30" t="s">
        <v>92</v>
      </c>
      <c r="AQ345" s="30">
        <v>3113253704</v>
      </c>
      <c r="AR345" s="30" t="s">
        <v>1044</v>
      </c>
      <c r="AS345" s="72" t="s">
        <v>86</v>
      </c>
      <c r="AT345" s="73">
        <v>45595</v>
      </c>
      <c r="AU345" s="72"/>
      <c r="AV345" s="71"/>
      <c r="AW345" s="55"/>
      <c r="AX345" s="34"/>
      <c r="AY345" s="55"/>
      <c r="AZ345" s="10"/>
    </row>
    <row r="346" spans="1:52" ht="23.25" customHeight="1">
      <c r="A346" s="30">
        <v>336</v>
      </c>
      <c r="B346" s="31">
        <v>45587</v>
      </c>
      <c r="C346" s="30" t="s">
        <v>69</v>
      </c>
      <c r="D346" s="30" t="s">
        <v>1018</v>
      </c>
      <c r="E346" s="30" t="s">
        <v>1019</v>
      </c>
      <c r="F346" s="30" t="s">
        <v>1019</v>
      </c>
      <c r="G346" s="32" t="s">
        <v>73</v>
      </c>
      <c r="H346" s="30"/>
      <c r="I346" s="30"/>
      <c r="J346" s="30"/>
      <c r="K346" s="30"/>
      <c r="L346" s="30"/>
      <c r="M346" s="30"/>
      <c r="N346" s="38">
        <v>86461970</v>
      </c>
      <c r="O346" s="38">
        <v>72420168</v>
      </c>
      <c r="P346" s="36" t="s">
        <v>1045</v>
      </c>
      <c r="Q346" s="36" t="s">
        <v>1046</v>
      </c>
      <c r="R346" s="40" t="s">
        <v>641</v>
      </c>
      <c r="S346" s="40" t="s">
        <v>1047</v>
      </c>
      <c r="T346" s="40" t="s">
        <v>77</v>
      </c>
      <c r="U346" s="30" t="s">
        <v>90</v>
      </c>
      <c r="V346" s="40" t="s">
        <v>79</v>
      </c>
      <c r="W346" s="30">
        <v>1053014999</v>
      </c>
      <c r="X346" s="30" t="s">
        <v>80</v>
      </c>
      <c r="Y346" s="30" t="s">
        <v>81</v>
      </c>
      <c r="Z346" s="31">
        <v>45297</v>
      </c>
      <c r="AA346" s="42">
        <f t="shared" si="36"/>
        <v>0.79452054794520544</v>
      </c>
      <c r="AB346" s="42">
        <f t="shared" si="37"/>
        <v>9.6666666666666661</v>
      </c>
      <c r="AC346" s="42" t="str">
        <f t="shared" si="38"/>
        <v/>
      </c>
      <c r="AD346" s="51"/>
      <c r="AE346" s="45">
        <v>16</v>
      </c>
      <c r="AF346" s="52"/>
      <c r="AG346" s="52"/>
      <c r="AH346" s="52"/>
      <c r="AI346" s="52">
        <v>8.5</v>
      </c>
      <c r="AJ346" s="52">
        <v>68</v>
      </c>
      <c r="AK346" s="61"/>
      <c r="AL346" s="52"/>
      <c r="AM346" s="51" t="s">
        <v>152</v>
      </c>
      <c r="AN346" s="60" t="str">
        <f t="shared" si="35"/>
        <v>NO</v>
      </c>
      <c r="AO346" s="33"/>
      <c r="AP346" s="30" t="s">
        <v>92</v>
      </c>
      <c r="AQ346" s="30">
        <v>3226447173</v>
      </c>
      <c r="AR346" s="30" t="s">
        <v>1048</v>
      </c>
      <c r="AS346" s="71"/>
      <c r="AT346" s="71"/>
      <c r="AU346" s="71"/>
      <c r="AV346" s="71"/>
      <c r="AW346" s="55"/>
      <c r="AX346" s="34"/>
      <c r="AY346" s="55"/>
      <c r="AZ346" s="10"/>
    </row>
    <row r="347" spans="1:52" ht="23.25" customHeight="1">
      <c r="A347" s="34">
        <v>337</v>
      </c>
      <c r="B347" s="31">
        <v>45587</v>
      </c>
      <c r="C347" s="30" t="s">
        <v>69</v>
      </c>
      <c r="D347" s="30" t="s">
        <v>1018</v>
      </c>
      <c r="E347" s="30" t="s">
        <v>1019</v>
      </c>
      <c r="F347" s="30" t="s">
        <v>1019</v>
      </c>
      <c r="G347" s="32" t="s">
        <v>73</v>
      </c>
      <c r="H347" s="30"/>
      <c r="I347" s="30"/>
      <c r="J347" s="30"/>
      <c r="K347" s="30"/>
      <c r="L347" s="30"/>
      <c r="M347" s="30"/>
      <c r="N347" s="38">
        <v>86461972</v>
      </c>
      <c r="O347" s="38">
        <v>72420174</v>
      </c>
      <c r="P347" s="36" t="s">
        <v>1049</v>
      </c>
      <c r="Q347" s="36" t="s">
        <v>385</v>
      </c>
      <c r="R347" s="40" t="s">
        <v>419</v>
      </c>
      <c r="S347" s="40" t="s">
        <v>1050</v>
      </c>
      <c r="T347" s="40" t="s">
        <v>77</v>
      </c>
      <c r="U347" s="30" t="s">
        <v>90</v>
      </c>
      <c r="V347" s="40" t="s">
        <v>79</v>
      </c>
      <c r="W347" s="30">
        <v>1049327498</v>
      </c>
      <c r="X347" s="30" t="s">
        <v>80</v>
      </c>
      <c r="Y347" s="30" t="s">
        <v>81</v>
      </c>
      <c r="Z347" s="31">
        <v>43785</v>
      </c>
      <c r="AA347" s="42">
        <f t="shared" si="36"/>
        <v>4.9369863013698634</v>
      </c>
      <c r="AB347" s="42">
        <f t="shared" si="37"/>
        <v>60.06666666666667</v>
      </c>
      <c r="AC347" s="42" t="str">
        <f t="shared" si="38"/>
        <v>Niño o niña mayor a 59 meses</v>
      </c>
      <c r="AD347" s="51"/>
      <c r="AE347" s="45">
        <v>17</v>
      </c>
      <c r="AF347" s="52"/>
      <c r="AG347" s="52"/>
      <c r="AH347" s="52"/>
      <c r="AI347" s="52">
        <v>15</v>
      </c>
      <c r="AJ347" s="52">
        <v>101</v>
      </c>
      <c r="AK347" s="61"/>
      <c r="AL347" s="52"/>
      <c r="AM347" s="51" t="s">
        <v>117</v>
      </c>
      <c r="AN347" s="60" t="str">
        <f t="shared" si="35"/>
        <v>NO</v>
      </c>
      <c r="AO347" s="30"/>
      <c r="AP347" s="30" t="s">
        <v>92</v>
      </c>
      <c r="AQ347" s="30">
        <v>3148158107</v>
      </c>
      <c r="AR347" s="30" t="s">
        <v>1051</v>
      </c>
      <c r="AS347" s="72"/>
      <c r="AT347" s="72"/>
      <c r="AU347" s="72"/>
      <c r="AV347" s="71"/>
      <c r="AW347" s="55"/>
      <c r="AX347" s="34"/>
      <c r="AY347" s="55"/>
      <c r="AZ347" s="10"/>
    </row>
    <row r="348" spans="1:52" ht="23.25" customHeight="1">
      <c r="A348" s="34">
        <v>338</v>
      </c>
      <c r="B348" s="31">
        <v>45587</v>
      </c>
      <c r="C348" s="30" t="s">
        <v>69</v>
      </c>
      <c r="D348" s="30" t="s">
        <v>1018</v>
      </c>
      <c r="E348" s="30" t="s">
        <v>1019</v>
      </c>
      <c r="F348" s="30" t="s">
        <v>1019</v>
      </c>
      <c r="G348" s="32" t="s">
        <v>73</v>
      </c>
      <c r="H348" s="30"/>
      <c r="I348" s="30"/>
      <c r="J348" s="30"/>
      <c r="K348" s="30"/>
      <c r="L348" s="30"/>
      <c r="M348" s="30"/>
      <c r="N348" s="38">
        <v>86461976</v>
      </c>
      <c r="O348" s="38">
        <v>72420179</v>
      </c>
      <c r="P348" s="36" t="s">
        <v>149</v>
      </c>
      <c r="Q348" s="36" t="s">
        <v>1052</v>
      </c>
      <c r="R348" s="40" t="s">
        <v>448</v>
      </c>
      <c r="S348" s="40" t="s">
        <v>403</v>
      </c>
      <c r="T348" s="40" t="s">
        <v>77</v>
      </c>
      <c r="U348" s="30" t="s">
        <v>78</v>
      </c>
      <c r="V348" s="40" t="s">
        <v>79</v>
      </c>
      <c r="W348" s="30">
        <v>1049328506</v>
      </c>
      <c r="X348" s="30" t="s">
        <v>80</v>
      </c>
      <c r="Y348" s="30" t="s">
        <v>81</v>
      </c>
      <c r="Z348" s="31">
        <v>45361</v>
      </c>
      <c r="AA348" s="42">
        <f t="shared" si="36"/>
        <v>0.61917808219178083</v>
      </c>
      <c r="AB348" s="42">
        <f t="shared" si="37"/>
        <v>7.5333333333333332</v>
      </c>
      <c r="AC348" s="42" t="str">
        <f t="shared" si="38"/>
        <v/>
      </c>
      <c r="AD348" s="51"/>
      <c r="AE348" s="45">
        <v>17</v>
      </c>
      <c r="AF348" s="52"/>
      <c r="AG348" s="52"/>
      <c r="AH348" s="52"/>
      <c r="AI348" s="52">
        <v>7.2</v>
      </c>
      <c r="AJ348" s="52">
        <v>65</v>
      </c>
      <c r="AK348" s="61"/>
      <c r="AL348" s="52"/>
      <c r="AM348" s="51" t="s">
        <v>117</v>
      </c>
      <c r="AN348" s="60" t="str">
        <f t="shared" si="35"/>
        <v>NO</v>
      </c>
      <c r="AO348" s="30"/>
      <c r="AP348" s="30" t="s">
        <v>92</v>
      </c>
      <c r="AQ348" s="30">
        <v>3148158107</v>
      </c>
      <c r="AR348" s="30" t="s">
        <v>1053</v>
      </c>
      <c r="AS348" s="72"/>
      <c r="AT348" s="72"/>
      <c r="AU348" s="72"/>
      <c r="AV348" s="72"/>
      <c r="AW348" s="52"/>
      <c r="AX348" s="34"/>
      <c r="AY348" s="52"/>
      <c r="AZ348" s="34"/>
    </row>
    <row r="349" spans="1:52" ht="23.25" customHeight="1">
      <c r="A349" s="30">
        <v>339</v>
      </c>
      <c r="B349" s="31">
        <v>45587</v>
      </c>
      <c r="C349" s="30" t="s">
        <v>69</v>
      </c>
      <c r="D349" s="30" t="s">
        <v>1018</v>
      </c>
      <c r="E349" s="30" t="s">
        <v>1019</v>
      </c>
      <c r="F349" s="30" t="s">
        <v>1019</v>
      </c>
      <c r="G349" s="32" t="s">
        <v>73</v>
      </c>
      <c r="H349" s="30"/>
      <c r="I349" s="30"/>
      <c r="J349" s="30"/>
      <c r="K349" s="30"/>
      <c r="L349" s="30"/>
      <c r="M349" s="30"/>
      <c r="N349" s="38">
        <v>86461979</v>
      </c>
      <c r="O349" s="38">
        <v>72420186</v>
      </c>
      <c r="P349" s="36" t="s">
        <v>1054</v>
      </c>
      <c r="Q349" s="36" t="s">
        <v>385</v>
      </c>
      <c r="R349" s="40" t="s">
        <v>453</v>
      </c>
      <c r="S349" s="40" t="s">
        <v>332</v>
      </c>
      <c r="T349" s="40" t="s">
        <v>77</v>
      </c>
      <c r="U349" s="30" t="s">
        <v>90</v>
      </c>
      <c r="V349" s="40" t="s">
        <v>79</v>
      </c>
      <c r="W349" s="30">
        <v>1143419521</v>
      </c>
      <c r="X349" s="30" t="s">
        <v>80</v>
      </c>
      <c r="Y349" s="30" t="s">
        <v>81</v>
      </c>
      <c r="Z349" s="31">
        <v>44056</v>
      </c>
      <c r="AA349" s="42">
        <f t="shared" si="36"/>
        <v>4.1945205479452055</v>
      </c>
      <c r="AB349" s="42">
        <f t="shared" si="37"/>
        <v>51.033333333333331</v>
      </c>
      <c r="AC349" s="42" t="str">
        <f t="shared" si="38"/>
        <v/>
      </c>
      <c r="AD349" s="51"/>
      <c r="AE349" s="45">
        <v>16</v>
      </c>
      <c r="AF349" s="52"/>
      <c r="AG349" s="52"/>
      <c r="AH349" s="52"/>
      <c r="AI349" s="57">
        <v>14.6</v>
      </c>
      <c r="AJ349" s="57">
        <v>104</v>
      </c>
      <c r="AK349" s="61"/>
      <c r="AL349" s="52"/>
      <c r="AM349" s="51" t="s">
        <v>83</v>
      </c>
      <c r="AN349" s="60" t="str">
        <f t="shared" si="35"/>
        <v>SI</v>
      </c>
      <c r="AO349" s="30"/>
      <c r="AP349" s="30"/>
      <c r="AQ349" s="30">
        <v>3217938091</v>
      </c>
      <c r="AR349" s="30" t="s">
        <v>1055</v>
      </c>
      <c r="AS349" s="72"/>
      <c r="AT349" s="72"/>
      <c r="AU349" s="72"/>
      <c r="AV349" s="72"/>
      <c r="AW349" s="52"/>
      <c r="AX349" s="34"/>
      <c r="AY349" s="52"/>
      <c r="AZ349" s="34"/>
    </row>
    <row r="350" spans="1:52" ht="23.25" customHeight="1">
      <c r="A350" s="34">
        <v>340</v>
      </c>
      <c r="B350" s="31">
        <v>45587</v>
      </c>
      <c r="C350" s="30" t="s">
        <v>69</v>
      </c>
      <c r="D350" s="30" t="s">
        <v>1018</v>
      </c>
      <c r="E350" s="30" t="s">
        <v>1019</v>
      </c>
      <c r="F350" s="30" t="s">
        <v>1019</v>
      </c>
      <c r="G350" s="32" t="s">
        <v>73</v>
      </c>
      <c r="H350" s="30"/>
      <c r="I350" s="30"/>
      <c r="J350" s="30"/>
      <c r="K350" s="30"/>
      <c r="L350" s="30"/>
      <c r="M350" s="30"/>
      <c r="N350" s="38">
        <v>86461983</v>
      </c>
      <c r="O350" s="38">
        <v>72420189</v>
      </c>
      <c r="P350" s="36" t="s">
        <v>1056</v>
      </c>
      <c r="Q350" s="36" t="s">
        <v>312</v>
      </c>
      <c r="R350" s="40" t="s">
        <v>419</v>
      </c>
      <c r="S350" s="40" t="s">
        <v>1057</v>
      </c>
      <c r="T350" s="40" t="s">
        <v>77</v>
      </c>
      <c r="U350" s="30" t="s">
        <v>78</v>
      </c>
      <c r="V350" s="40" t="s">
        <v>79</v>
      </c>
      <c r="W350" s="30">
        <v>1049327499</v>
      </c>
      <c r="X350" s="30" t="s">
        <v>80</v>
      </c>
      <c r="Y350" s="30" t="s">
        <v>81</v>
      </c>
      <c r="Z350" s="31">
        <v>44228</v>
      </c>
      <c r="AA350" s="42">
        <f t="shared" si="36"/>
        <v>3.7232876712328768</v>
      </c>
      <c r="AB350" s="42">
        <f t="shared" si="37"/>
        <v>45.3</v>
      </c>
      <c r="AC350" s="42" t="str">
        <f t="shared" si="38"/>
        <v/>
      </c>
      <c r="AD350" s="51"/>
      <c r="AE350" s="45">
        <v>14</v>
      </c>
      <c r="AF350" s="52"/>
      <c r="AG350" s="52"/>
      <c r="AH350" s="52"/>
      <c r="AI350" s="57">
        <v>13</v>
      </c>
      <c r="AJ350" s="57">
        <v>96</v>
      </c>
      <c r="AK350" s="61"/>
      <c r="AL350" s="52"/>
      <c r="AM350" s="51" t="s">
        <v>83</v>
      </c>
      <c r="AN350" s="60" t="str">
        <f t="shared" si="35"/>
        <v>SI</v>
      </c>
      <c r="AO350" s="30"/>
      <c r="AP350" s="30" t="s">
        <v>1058</v>
      </c>
      <c r="AQ350" s="30">
        <v>3148158107</v>
      </c>
      <c r="AR350" s="30" t="s">
        <v>1059</v>
      </c>
      <c r="AS350" s="73" t="s">
        <v>86</v>
      </c>
      <c r="AT350" s="73">
        <v>45595</v>
      </c>
      <c r="AU350" s="72"/>
      <c r="AV350" s="72"/>
      <c r="AW350" s="52"/>
      <c r="AX350" s="34"/>
      <c r="AY350" s="52"/>
      <c r="AZ350" s="34"/>
    </row>
    <row r="351" spans="1:52" ht="23.25" customHeight="1">
      <c r="A351" s="30">
        <v>341</v>
      </c>
      <c r="B351" s="31">
        <v>45587</v>
      </c>
      <c r="C351" s="30" t="s">
        <v>69</v>
      </c>
      <c r="D351" s="30" t="s">
        <v>1018</v>
      </c>
      <c r="E351" s="30" t="s">
        <v>1019</v>
      </c>
      <c r="F351" s="30" t="s">
        <v>1019</v>
      </c>
      <c r="G351" s="32" t="s">
        <v>73</v>
      </c>
      <c r="H351" s="30"/>
      <c r="I351" s="30"/>
      <c r="J351" s="30"/>
      <c r="K351" s="30"/>
      <c r="L351" s="30"/>
      <c r="M351" s="30"/>
      <c r="N351" s="38">
        <v>86461988</v>
      </c>
      <c r="O351" s="38">
        <v>72420176</v>
      </c>
      <c r="P351" s="36" t="s">
        <v>1060</v>
      </c>
      <c r="Q351" s="36" t="s">
        <v>433</v>
      </c>
      <c r="R351" s="40" t="s">
        <v>1061</v>
      </c>
      <c r="S351" s="40" t="s">
        <v>372</v>
      </c>
      <c r="T351" s="40" t="s">
        <v>77</v>
      </c>
      <c r="U351" s="30" t="s">
        <v>78</v>
      </c>
      <c r="V351" s="40" t="s">
        <v>79</v>
      </c>
      <c r="W351" s="30">
        <v>1049327691</v>
      </c>
      <c r="X351" s="30" t="s">
        <v>80</v>
      </c>
      <c r="Y351" s="30" t="s">
        <v>81</v>
      </c>
      <c r="Z351" s="31">
        <v>44413</v>
      </c>
      <c r="AA351" s="42">
        <f t="shared" si="36"/>
        <v>3.2164383561643834</v>
      </c>
      <c r="AB351" s="42">
        <f t="shared" si="37"/>
        <v>39.133333333333333</v>
      </c>
      <c r="AC351" s="42" t="str">
        <f t="shared" si="38"/>
        <v/>
      </c>
      <c r="AD351" s="51"/>
      <c r="AE351" s="45">
        <v>16</v>
      </c>
      <c r="AF351" s="52"/>
      <c r="AG351" s="52"/>
      <c r="AH351" s="52"/>
      <c r="AI351" s="52">
        <v>16</v>
      </c>
      <c r="AJ351" s="52">
        <v>102</v>
      </c>
      <c r="AK351" s="62"/>
      <c r="AL351" s="55"/>
      <c r="AM351" s="51" t="s">
        <v>117</v>
      </c>
      <c r="AN351" s="60" t="str">
        <f t="shared" si="35"/>
        <v>NO</v>
      </c>
      <c r="AO351" s="30"/>
      <c r="AP351" s="30" t="s">
        <v>92</v>
      </c>
      <c r="AQ351" s="30">
        <v>3146572519</v>
      </c>
      <c r="AR351" s="30" t="s">
        <v>1062</v>
      </c>
      <c r="AS351" s="72"/>
      <c r="AT351" s="72"/>
      <c r="AU351" s="72"/>
      <c r="AV351" s="72"/>
      <c r="AW351" s="52"/>
      <c r="AX351" s="34"/>
      <c r="AY351" s="52"/>
      <c r="AZ351" s="34"/>
    </row>
    <row r="352" spans="1:52" ht="23.25" customHeight="1">
      <c r="A352" s="34">
        <v>342</v>
      </c>
      <c r="B352" s="31">
        <v>45587</v>
      </c>
      <c r="C352" s="30" t="s">
        <v>69</v>
      </c>
      <c r="D352" s="30" t="s">
        <v>1018</v>
      </c>
      <c r="E352" s="30" t="s">
        <v>1019</v>
      </c>
      <c r="F352" s="30" t="s">
        <v>1019</v>
      </c>
      <c r="G352" s="32" t="s">
        <v>73</v>
      </c>
      <c r="H352" s="30"/>
      <c r="I352" s="30"/>
      <c r="J352" s="30"/>
      <c r="K352" s="30"/>
      <c r="L352" s="30"/>
      <c r="M352" s="30"/>
      <c r="N352" s="38">
        <v>86461992</v>
      </c>
      <c r="O352" s="38">
        <v>72420179</v>
      </c>
      <c r="P352" s="36" t="s">
        <v>1063</v>
      </c>
      <c r="Q352" s="36" t="s">
        <v>1064</v>
      </c>
      <c r="R352" s="40" t="s">
        <v>1065</v>
      </c>
      <c r="S352" s="40" t="s">
        <v>656</v>
      </c>
      <c r="T352" s="40" t="s">
        <v>77</v>
      </c>
      <c r="U352" s="30" t="s">
        <v>90</v>
      </c>
      <c r="V352" s="40" t="s">
        <v>79</v>
      </c>
      <c r="W352" s="30">
        <v>1049328118</v>
      </c>
      <c r="X352" s="30" t="s">
        <v>80</v>
      </c>
      <c r="Y352" s="30" t="s">
        <v>81</v>
      </c>
      <c r="Z352" s="31">
        <v>44888</v>
      </c>
      <c r="AA352" s="42">
        <f t="shared" si="36"/>
        <v>1.9150684931506849</v>
      </c>
      <c r="AB352" s="42">
        <f t="shared" si="37"/>
        <v>23.3</v>
      </c>
      <c r="AC352" s="42" t="str">
        <f t="shared" si="38"/>
        <v/>
      </c>
      <c r="AD352" s="51"/>
      <c r="AE352" s="45">
        <v>17</v>
      </c>
      <c r="AF352" s="52"/>
      <c r="AG352" s="52"/>
      <c r="AH352" s="52"/>
      <c r="AI352" s="52">
        <v>11</v>
      </c>
      <c r="AJ352" s="52">
        <v>81</v>
      </c>
      <c r="AK352" s="61"/>
      <c r="AL352" s="52"/>
      <c r="AM352" s="51" t="s">
        <v>117</v>
      </c>
      <c r="AN352" s="60" t="str">
        <f t="shared" si="35"/>
        <v>NO</v>
      </c>
      <c r="AO352" s="30"/>
      <c r="AP352" s="30" t="s">
        <v>92</v>
      </c>
      <c r="AQ352" s="30">
        <v>3146836603</v>
      </c>
      <c r="AR352" s="30" t="s">
        <v>1066</v>
      </c>
      <c r="AS352" s="72"/>
      <c r="AT352" s="72"/>
      <c r="AU352" s="72"/>
      <c r="AV352" s="72"/>
      <c r="AW352" s="52"/>
      <c r="AX352" s="34"/>
      <c r="AY352" s="52"/>
      <c r="AZ352" s="34"/>
    </row>
    <row r="353" spans="1:52" ht="23.25" customHeight="1">
      <c r="A353" s="34">
        <v>343</v>
      </c>
      <c r="B353" s="31">
        <v>45587</v>
      </c>
      <c r="C353" s="30" t="s">
        <v>69</v>
      </c>
      <c r="D353" s="30" t="s">
        <v>1018</v>
      </c>
      <c r="E353" s="30" t="s">
        <v>1019</v>
      </c>
      <c r="F353" s="30" t="s">
        <v>1019</v>
      </c>
      <c r="G353" s="32" t="s">
        <v>73</v>
      </c>
      <c r="H353" s="30"/>
      <c r="I353" s="30"/>
      <c r="J353" s="30"/>
      <c r="K353" s="30"/>
      <c r="L353" s="30"/>
      <c r="M353" s="30"/>
      <c r="N353" s="38">
        <v>86461996</v>
      </c>
      <c r="O353" s="38">
        <v>72420182</v>
      </c>
      <c r="P353" s="36" t="s">
        <v>1067</v>
      </c>
      <c r="Q353" s="36"/>
      <c r="R353" s="40" t="s">
        <v>927</v>
      </c>
      <c r="S353" s="40" t="s">
        <v>1068</v>
      </c>
      <c r="T353" s="40" t="s">
        <v>77</v>
      </c>
      <c r="U353" s="30" t="s">
        <v>90</v>
      </c>
      <c r="V353" s="40" t="s">
        <v>79</v>
      </c>
      <c r="W353" s="30">
        <v>1049328294</v>
      </c>
      <c r="X353" s="30" t="s">
        <v>80</v>
      </c>
      <c r="Y353" s="30" t="s">
        <v>81</v>
      </c>
      <c r="Z353" s="31">
        <v>44978</v>
      </c>
      <c r="AA353" s="42">
        <f t="shared" si="36"/>
        <v>1.6684931506849314</v>
      </c>
      <c r="AB353" s="42">
        <f t="shared" si="37"/>
        <v>20.3</v>
      </c>
      <c r="AC353" s="42" t="str">
        <f t="shared" si="38"/>
        <v/>
      </c>
      <c r="AD353" s="51"/>
      <c r="AE353" s="45">
        <v>15</v>
      </c>
      <c r="AF353" s="52"/>
      <c r="AG353" s="52"/>
      <c r="AH353" s="52"/>
      <c r="AI353" s="57">
        <v>8</v>
      </c>
      <c r="AJ353" s="57">
        <v>73</v>
      </c>
      <c r="AK353" s="61"/>
      <c r="AL353" s="52"/>
      <c r="AM353" s="51" t="s">
        <v>83</v>
      </c>
      <c r="AN353" s="60" t="str">
        <f t="shared" si="35"/>
        <v>SI</v>
      </c>
      <c r="AO353" s="30"/>
      <c r="AP353" s="30" t="s">
        <v>162</v>
      </c>
      <c r="AQ353" s="30">
        <v>3242352433</v>
      </c>
      <c r="AR353" s="30" t="s">
        <v>1069</v>
      </c>
      <c r="AS353" s="72" t="s">
        <v>86</v>
      </c>
      <c r="AT353" s="73">
        <v>45583</v>
      </c>
      <c r="AU353" s="72"/>
      <c r="AV353" s="72"/>
      <c r="AW353" s="52"/>
      <c r="AX353" s="34"/>
      <c r="AY353" s="52"/>
      <c r="AZ353" s="34"/>
    </row>
    <row r="354" spans="1:52" ht="23.25" customHeight="1">
      <c r="A354" s="30">
        <v>344</v>
      </c>
      <c r="B354" s="31">
        <v>45587</v>
      </c>
      <c r="C354" s="30" t="s">
        <v>69</v>
      </c>
      <c r="D354" s="30" t="s">
        <v>1018</v>
      </c>
      <c r="E354" s="30" t="s">
        <v>1019</v>
      </c>
      <c r="F354" s="30" t="s">
        <v>1019</v>
      </c>
      <c r="G354" s="32" t="s">
        <v>73</v>
      </c>
      <c r="H354" s="30"/>
      <c r="I354" s="30"/>
      <c r="J354" s="30"/>
      <c r="K354" s="30"/>
      <c r="L354" s="30"/>
      <c r="M354" s="30"/>
      <c r="N354" s="38">
        <v>86462001</v>
      </c>
      <c r="O354" s="38">
        <v>72420184</v>
      </c>
      <c r="P354" s="36" t="s">
        <v>529</v>
      </c>
      <c r="Q354" s="36" t="s">
        <v>264</v>
      </c>
      <c r="R354" s="40" t="s">
        <v>165</v>
      </c>
      <c r="S354" s="40" t="s">
        <v>261</v>
      </c>
      <c r="T354" s="40" t="s">
        <v>77</v>
      </c>
      <c r="U354" s="30" t="s">
        <v>78</v>
      </c>
      <c r="V354" s="40" t="s">
        <v>79</v>
      </c>
      <c r="W354" s="30">
        <v>1049327242</v>
      </c>
      <c r="X354" s="30" t="s">
        <v>80</v>
      </c>
      <c r="Y354" s="30" t="s">
        <v>81</v>
      </c>
      <c r="Z354" s="31">
        <v>44052</v>
      </c>
      <c r="AA354" s="42">
        <f t="shared" si="36"/>
        <v>4.2054794520547949</v>
      </c>
      <c r="AB354" s="42">
        <f t="shared" si="37"/>
        <v>51.166666666666664</v>
      </c>
      <c r="AC354" s="42" t="str">
        <f t="shared" si="38"/>
        <v/>
      </c>
      <c r="AD354" s="51"/>
      <c r="AE354" s="45">
        <v>16</v>
      </c>
      <c r="AF354" s="52"/>
      <c r="AG354" s="52"/>
      <c r="AH354" s="52"/>
      <c r="AI354" s="52">
        <v>12.9</v>
      </c>
      <c r="AJ354" s="52">
        <v>97</v>
      </c>
      <c r="AK354" s="61"/>
      <c r="AL354" s="52"/>
      <c r="AM354" s="60" t="s">
        <v>83</v>
      </c>
      <c r="AN354" s="60" t="str">
        <f t="shared" si="35"/>
        <v>SI</v>
      </c>
      <c r="AO354" s="30" t="s">
        <v>91</v>
      </c>
      <c r="AP354" s="30" t="s">
        <v>92</v>
      </c>
      <c r="AQ354" s="30">
        <v>3115913423</v>
      </c>
      <c r="AR354" s="30" t="s">
        <v>1070</v>
      </c>
      <c r="AS354" s="72" t="s">
        <v>86</v>
      </c>
      <c r="AT354" s="73">
        <v>45595</v>
      </c>
      <c r="AU354" s="72"/>
      <c r="AV354" s="72"/>
      <c r="AW354" s="52"/>
      <c r="AX354" s="34"/>
      <c r="AY354" s="52"/>
      <c r="AZ354" s="34"/>
    </row>
    <row r="355" spans="1:52" ht="23.25" customHeight="1">
      <c r="A355" s="34">
        <v>345</v>
      </c>
      <c r="B355" s="31">
        <v>45587</v>
      </c>
      <c r="C355" s="30" t="s">
        <v>69</v>
      </c>
      <c r="D355" s="30" t="s">
        <v>1018</v>
      </c>
      <c r="E355" s="30" t="s">
        <v>1019</v>
      </c>
      <c r="F355" s="30" t="s">
        <v>1019</v>
      </c>
      <c r="G355" s="32" t="s">
        <v>73</v>
      </c>
      <c r="H355" s="30"/>
      <c r="I355" s="30"/>
      <c r="J355" s="30"/>
      <c r="K355" s="30"/>
      <c r="L355" s="30"/>
      <c r="M355" s="30"/>
      <c r="N355" s="38">
        <v>86462012</v>
      </c>
      <c r="O355" s="38">
        <v>72420189</v>
      </c>
      <c r="P355" s="36" t="s">
        <v>529</v>
      </c>
      <c r="Q355" s="36"/>
      <c r="R355" s="36" t="s">
        <v>1071</v>
      </c>
      <c r="S355" s="40" t="s">
        <v>1072</v>
      </c>
      <c r="T355" s="40" t="s">
        <v>77</v>
      </c>
      <c r="U355" s="30" t="s">
        <v>78</v>
      </c>
      <c r="V355" s="40" t="s">
        <v>79</v>
      </c>
      <c r="W355" s="30">
        <v>1049326010</v>
      </c>
      <c r="X355" s="30" t="s">
        <v>80</v>
      </c>
      <c r="Y355" s="30" t="s">
        <v>81</v>
      </c>
      <c r="Z355" s="31">
        <v>44752</v>
      </c>
      <c r="AA355" s="42">
        <f t="shared" si="36"/>
        <v>2.2876712328767121</v>
      </c>
      <c r="AB355" s="42">
        <f t="shared" si="37"/>
        <v>27.833333333333332</v>
      </c>
      <c r="AC355" s="42" t="str">
        <f t="shared" si="38"/>
        <v/>
      </c>
      <c r="AD355" s="51"/>
      <c r="AE355" s="45">
        <v>17</v>
      </c>
      <c r="AF355" s="52"/>
      <c r="AG355" s="52"/>
      <c r="AH355" s="52"/>
      <c r="AI355" s="57">
        <v>12</v>
      </c>
      <c r="AJ355" s="57">
        <v>85</v>
      </c>
      <c r="AK355" s="61"/>
      <c r="AL355" s="52"/>
      <c r="AM355" s="60" t="s">
        <v>117</v>
      </c>
      <c r="AN355" s="60" t="str">
        <f t="shared" si="35"/>
        <v>NO</v>
      </c>
      <c r="AO355" s="33"/>
      <c r="AP355" s="30"/>
      <c r="AQ355" s="30">
        <v>3006511896</v>
      </c>
      <c r="AR355" s="30" t="s">
        <v>1073</v>
      </c>
      <c r="AS355" s="71"/>
      <c r="AT355" s="71"/>
      <c r="AU355" s="71"/>
      <c r="AV355" s="71"/>
      <c r="AW355" s="55"/>
      <c r="AX355" s="34"/>
      <c r="AY355" s="55"/>
      <c r="AZ355" s="10"/>
    </row>
    <row r="356" spans="1:52" ht="23.25" customHeight="1">
      <c r="A356" s="30">
        <v>346</v>
      </c>
      <c r="B356" s="31">
        <v>45587</v>
      </c>
      <c r="C356" s="30" t="s">
        <v>69</v>
      </c>
      <c r="D356" s="30" t="s">
        <v>1018</v>
      </c>
      <c r="E356" s="30" t="s">
        <v>1019</v>
      </c>
      <c r="F356" s="30" t="s">
        <v>1019</v>
      </c>
      <c r="G356" s="32" t="s">
        <v>73</v>
      </c>
      <c r="H356" s="30"/>
      <c r="I356" s="30"/>
      <c r="J356" s="30"/>
      <c r="K356" s="30"/>
      <c r="L356" s="30"/>
      <c r="M356" s="30"/>
      <c r="N356" s="38">
        <v>86462019</v>
      </c>
      <c r="O356" s="38">
        <v>72420196</v>
      </c>
      <c r="P356" s="36" t="s">
        <v>1074</v>
      </c>
      <c r="Q356" s="36"/>
      <c r="R356" s="40" t="s">
        <v>708</v>
      </c>
      <c r="S356" s="40" t="s">
        <v>1075</v>
      </c>
      <c r="T356" s="40" t="s">
        <v>77</v>
      </c>
      <c r="U356" s="30" t="s">
        <v>78</v>
      </c>
      <c r="V356" s="40" t="s">
        <v>79</v>
      </c>
      <c r="W356" s="30">
        <v>1049328407</v>
      </c>
      <c r="X356" s="30" t="s">
        <v>80</v>
      </c>
      <c r="Y356" s="30" t="s">
        <v>81</v>
      </c>
      <c r="Z356" s="31">
        <v>45135</v>
      </c>
      <c r="AA356" s="42">
        <f t="shared" si="36"/>
        <v>1.2383561643835617</v>
      </c>
      <c r="AB356" s="42">
        <f t="shared" si="37"/>
        <v>15.066666666666666</v>
      </c>
      <c r="AC356" s="42" t="str">
        <f t="shared" si="38"/>
        <v/>
      </c>
      <c r="AD356" s="51"/>
      <c r="AE356" s="45">
        <v>16</v>
      </c>
      <c r="AF356" s="52"/>
      <c r="AG356" s="52"/>
      <c r="AH356" s="52"/>
      <c r="AI356" s="52">
        <v>10</v>
      </c>
      <c r="AJ356" s="52">
        <v>74</v>
      </c>
      <c r="AK356" s="61"/>
      <c r="AL356" s="52"/>
      <c r="AM356" s="51" t="s">
        <v>117</v>
      </c>
      <c r="AN356" s="60" t="s">
        <v>82</v>
      </c>
      <c r="AO356" s="30"/>
      <c r="AP356" s="30" t="s">
        <v>92</v>
      </c>
      <c r="AQ356" s="30">
        <v>3243598884</v>
      </c>
      <c r="AR356" s="30" t="s">
        <v>1076</v>
      </c>
      <c r="AS356" s="72"/>
      <c r="AT356" s="72"/>
      <c r="AU356" s="72"/>
      <c r="AV356" s="72"/>
      <c r="AW356" s="52"/>
      <c r="AX356" s="34"/>
      <c r="AY356" s="52"/>
      <c r="AZ356" s="34"/>
    </row>
    <row r="357" spans="1:52" ht="23.25" customHeight="1">
      <c r="A357" s="34">
        <v>347</v>
      </c>
      <c r="B357" s="31">
        <v>45587</v>
      </c>
      <c r="C357" s="30" t="s">
        <v>69</v>
      </c>
      <c r="D357" s="30" t="s">
        <v>1018</v>
      </c>
      <c r="E357" s="30" t="s">
        <v>1019</v>
      </c>
      <c r="F357" s="30" t="s">
        <v>1019</v>
      </c>
      <c r="G357" s="32" t="s">
        <v>73</v>
      </c>
      <c r="H357" s="30"/>
      <c r="I357" s="30"/>
      <c r="J357" s="30"/>
      <c r="K357" s="30"/>
      <c r="L357" s="30"/>
      <c r="M357" s="30"/>
      <c r="N357" s="38">
        <v>86462022</v>
      </c>
      <c r="O357" s="38">
        <v>72420199</v>
      </c>
      <c r="P357" s="37" t="s">
        <v>194</v>
      </c>
      <c r="Q357" s="36"/>
      <c r="R357" s="36" t="s">
        <v>1077</v>
      </c>
      <c r="S357" s="40" t="s">
        <v>1078</v>
      </c>
      <c r="T357" s="40" t="s">
        <v>77</v>
      </c>
      <c r="U357" s="30" t="s">
        <v>78</v>
      </c>
      <c r="V357" s="40" t="s">
        <v>79</v>
      </c>
      <c r="W357" s="30">
        <v>1050431228</v>
      </c>
      <c r="X357" s="30" t="s">
        <v>80</v>
      </c>
      <c r="Y357" s="30" t="s">
        <v>1079</v>
      </c>
      <c r="Z357" s="31">
        <v>45288</v>
      </c>
      <c r="AA357" s="42">
        <f t="shared" si="36"/>
        <v>0.81917808219178079</v>
      </c>
      <c r="AB357" s="42">
        <f t="shared" si="37"/>
        <v>9.9666666666666668</v>
      </c>
      <c r="AC357" s="42" t="str">
        <f t="shared" si="38"/>
        <v/>
      </c>
      <c r="AD357" s="51"/>
      <c r="AE357" s="45">
        <v>12</v>
      </c>
      <c r="AF357" s="52"/>
      <c r="AG357" s="52"/>
      <c r="AH357" s="52"/>
      <c r="AI357" s="57">
        <v>8</v>
      </c>
      <c r="AJ357" s="57">
        <v>72</v>
      </c>
      <c r="AK357" s="61"/>
      <c r="AL357" s="52"/>
      <c r="AM357" s="97" t="s">
        <v>1080</v>
      </c>
      <c r="AN357" s="60" t="s">
        <v>86</v>
      </c>
      <c r="AO357" s="33"/>
      <c r="AP357" s="30"/>
      <c r="AQ357" s="30">
        <v>3234478175</v>
      </c>
      <c r="AR357" s="30" t="s">
        <v>1081</v>
      </c>
      <c r="AS357" s="94" t="s">
        <v>1082</v>
      </c>
      <c r="AT357" s="93">
        <v>45583</v>
      </c>
      <c r="AU357" s="71"/>
      <c r="AV357" s="71"/>
      <c r="AW357" s="55"/>
      <c r="AX357" s="34"/>
      <c r="AY357" s="55"/>
      <c r="AZ357" s="10"/>
    </row>
    <row r="358" spans="1:52" ht="23.25" customHeight="1">
      <c r="A358" s="34">
        <v>348</v>
      </c>
      <c r="B358" s="31">
        <v>45587</v>
      </c>
      <c r="C358" s="30" t="s">
        <v>69</v>
      </c>
      <c r="D358" s="30" t="s">
        <v>1018</v>
      </c>
      <c r="E358" s="30" t="s">
        <v>1019</v>
      </c>
      <c r="F358" s="30" t="s">
        <v>1019</v>
      </c>
      <c r="G358" s="32" t="s">
        <v>73</v>
      </c>
      <c r="H358" s="30"/>
      <c r="I358" s="30"/>
      <c r="J358" s="30"/>
      <c r="K358" s="30"/>
      <c r="L358" s="30"/>
      <c r="M358" s="30"/>
      <c r="N358" s="38">
        <v>86462026</v>
      </c>
      <c r="O358" s="38">
        <v>72302102</v>
      </c>
      <c r="P358" s="36" t="s">
        <v>1083</v>
      </c>
      <c r="Q358" s="36" t="s">
        <v>736</v>
      </c>
      <c r="R358" s="40" t="s">
        <v>1084</v>
      </c>
      <c r="S358" s="40" t="s">
        <v>447</v>
      </c>
      <c r="T358" s="40" t="s">
        <v>77</v>
      </c>
      <c r="U358" s="30" t="s">
        <v>78</v>
      </c>
      <c r="V358" s="40" t="s">
        <v>79</v>
      </c>
      <c r="W358" s="30">
        <v>1049328095</v>
      </c>
      <c r="X358" s="30" t="s">
        <v>80</v>
      </c>
      <c r="Y358" s="30" t="s">
        <v>1085</v>
      </c>
      <c r="Z358" s="31">
        <v>44811</v>
      </c>
      <c r="AA358" s="42">
        <f t="shared" si="36"/>
        <v>2.1260273972602741</v>
      </c>
      <c r="AB358" s="42">
        <f t="shared" si="37"/>
        <v>25.866666666666667</v>
      </c>
      <c r="AC358" s="42" t="str">
        <f t="shared" si="38"/>
        <v/>
      </c>
      <c r="AD358" s="51"/>
      <c r="AE358" s="45">
        <v>17</v>
      </c>
      <c r="AF358" s="52"/>
      <c r="AG358" s="52"/>
      <c r="AH358" s="52"/>
      <c r="AI358" s="52">
        <v>11.4</v>
      </c>
      <c r="AJ358" s="52">
        <v>81</v>
      </c>
      <c r="AK358" s="61"/>
      <c r="AL358" s="52"/>
      <c r="AM358" s="51" t="s">
        <v>117</v>
      </c>
      <c r="AN358" s="60" t="s">
        <v>82</v>
      </c>
      <c r="AO358" s="30"/>
      <c r="AP358" s="30" t="s">
        <v>92</v>
      </c>
      <c r="AQ358" s="30">
        <v>3135650229</v>
      </c>
      <c r="AR358" s="30" t="s">
        <v>1086</v>
      </c>
      <c r="AS358" s="72"/>
      <c r="AT358" s="72"/>
      <c r="AU358" s="72"/>
      <c r="AV358" s="72"/>
      <c r="AW358" s="52"/>
      <c r="AX358" s="34"/>
      <c r="AY358" s="52"/>
      <c r="AZ358" s="34"/>
    </row>
    <row r="359" spans="1:52" ht="23.25" customHeight="1">
      <c r="A359" s="30">
        <v>349</v>
      </c>
      <c r="B359" s="31">
        <v>45587</v>
      </c>
      <c r="C359" s="30" t="s">
        <v>69</v>
      </c>
      <c r="D359" s="30" t="s">
        <v>1018</v>
      </c>
      <c r="E359" s="30" t="s">
        <v>1019</v>
      </c>
      <c r="F359" s="30" t="s">
        <v>1019</v>
      </c>
      <c r="G359" s="32" t="s">
        <v>73</v>
      </c>
      <c r="H359" s="30"/>
      <c r="I359" s="30"/>
      <c r="J359" s="30"/>
      <c r="K359" s="30"/>
      <c r="L359" s="30"/>
      <c r="M359" s="30"/>
      <c r="N359" s="38">
        <v>86462031</v>
      </c>
      <c r="O359" s="38">
        <v>72302112</v>
      </c>
      <c r="P359" s="36" t="s">
        <v>215</v>
      </c>
      <c r="Q359" s="36" t="s">
        <v>132</v>
      </c>
      <c r="R359" s="40" t="s">
        <v>462</v>
      </c>
      <c r="S359" s="40" t="s">
        <v>1077</v>
      </c>
      <c r="T359" s="40" t="s">
        <v>77</v>
      </c>
      <c r="U359" s="30" t="s">
        <v>78</v>
      </c>
      <c r="V359" s="40" t="s">
        <v>79</v>
      </c>
      <c r="W359" s="30">
        <v>1101393969</v>
      </c>
      <c r="X359" s="30" t="s">
        <v>80</v>
      </c>
      <c r="Y359" s="30" t="s">
        <v>81</v>
      </c>
      <c r="Z359" s="31">
        <v>44655</v>
      </c>
      <c r="AA359" s="42">
        <f t="shared" si="36"/>
        <v>2.5534246575342467</v>
      </c>
      <c r="AB359" s="42">
        <f t="shared" si="37"/>
        <v>31.066666666666666</v>
      </c>
      <c r="AC359" s="42" t="str">
        <f t="shared" si="38"/>
        <v/>
      </c>
      <c r="AD359" s="51"/>
      <c r="AE359" s="45">
        <v>17</v>
      </c>
      <c r="AF359" s="52"/>
      <c r="AG359" s="52"/>
      <c r="AH359" s="52"/>
      <c r="AI359" s="52">
        <v>14.6</v>
      </c>
      <c r="AJ359" s="52">
        <v>92</v>
      </c>
      <c r="AK359" s="61"/>
      <c r="AL359" s="52"/>
      <c r="AM359" s="51" t="s">
        <v>387</v>
      </c>
      <c r="AN359" s="60" t="s">
        <v>82</v>
      </c>
      <c r="AO359" s="30"/>
      <c r="AP359" s="30" t="s">
        <v>92</v>
      </c>
      <c r="AQ359" s="30">
        <v>3213727161</v>
      </c>
      <c r="AR359" s="30" t="s">
        <v>1087</v>
      </c>
      <c r="AS359" s="72"/>
      <c r="AT359" s="72"/>
      <c r="AU359" s="72"/>
      <c r="AV359" s="72"/>
      <c r="AW359" s="52"/>
      <c r="AX359" s="34"/>
      <c r="AY359" s="52"/>
      <c r="AZ359" s="34"/>
    </row>
    <row r="360" spans="1:52" ht="23.25" customHeight="1">
      <c r="A360" s="34">
        <v>350</v>
      </c>
      <c r="B360" s="31">
        <v>45587</v>
      </c>
      <c r="C360" s="30" t="s">
        <v>69</v>
      </c>
      <c r="D360" s="30" t="s">
        <v>1018</v>
      </c>
      <c r="E360" s="30" t="s">
        <v>1019</v>
      </c>
      <c r="F360" s="30" t="s">
        <v>1019</v>
      </c>
      <c r="G360" s="32" t="s">
        <v>73</v>
      </c>
      <c r="H360" s="30"/>
      <c r="I360" s="30"/>
      <c r="J360" s="30"/>
      <c r="K360" s="30"/>
      <c r="L360" s="30"/>
      <c r="M360" s="30"/>
      <c r="N360" s="38">
        <v>86462036</v>
      </c>
      <c r="O360" s="38">
        <v>72302119</v>
      </c>
      <c r="P360" s="36" t="s">
        <v>1088</v>
      </c>
      <c r="Q360" s="36"/>
      <c r="R360" s="40" t="s">
        <v>201</v>
      </c>
      <c r="S360" s="40" t="s">
        <v>1089</v>
      </c>
      <c r="T360" s="40" t="s">
        <v>77</v>
      </c>
      <c r="U360" s="30" t="s">
        <v>78</v>
      </c>
      <c r="V360" s="40" t="s">
        <v>79</v>
      </c>
      <c r="W360" s="30">
        <v>1049328471</v>
      </c>
      <c r="X360" s="30" t="s">
        <v>80</v>
      </c>
      <c r="Y360" s="30" t="s">
        <v>81</v>
      </c>
      <c r="Z360" s="31">
        <v>45155</v>
      </c>
      <c r="AA360" s="42">
        <f t="shared" si="36"/>
        <v>1.1835616438356165</v>
      </c>
      <c r="AB360" s="42">
        <f t="shared" si="37"/>
        <v>14.4</v>
      </c>
      <c r="AC360" s="42" t="str">
        <f t="shared" si="38"/>
        <v/>
      </c>
      <c r="AD360" s="51"/>
      <c r="AE360" s="45">
        <v>14</v>
      </c>
      <c r="AF360" s="52"/>
      <c r="AG360" s="52"/>
      <c r="AH360" s="52"/>
      <c r="AI360" s="52">
        <v>10</v>
      </c>
      <c r="AJ360" s="52">
        <v>77</v>
      </c>
      <c r="AK360" s="61"/>
      <c r="AL360" s="52"/>
      <c r="AM360" s="51" t="s">
        <v>117</v>
      </c>
      <c r="AN360" s="60" t="s">
        <v>82</v>
      </c>
      <c r="AO360" s="30"/>
      <c r="AP360" s="30" t="s">
        <v>92</v>
      </c>
      <c r="AQ360" s="30">
        <v>3006776240</v>
      </c>
      <c r="AR360" s="30" t="s">
        <v>1090</v>
      </c>
      <c r="AS360" s="72"/>
      <c r="AT360" s="72"/>
      <c r="AU360" s="72"/>
      <c r="AV360" s="72"/>
      <c r="AW360" s="52"/>
      <c r="AX360" s="34"/>
      <c r="AY360" s="52"/>
      <c r="AZ360" s="34"/>
    </row>
    <row r="361" spans="1:52" ht="23.25" customHeight="1">
      <c r="A361" s="30">
        <v>351</v>
      </c>
      <c r="B361" s="31">
        <v>45587</v>
      </c>
      <c r="C361" s="30" t="s">
        <v>69</v>
      </c>
      <c r="D361" s="30" t="s">
        <v>1018</v>
      </c>
      <c r="E361" s="30" t="s">
        <v>1019</v>
      </c>
      <c r="F361" s="30" t="s">
        <v>1019</v>
      </c>
      <c r="G361" s="32" t="s">
        <v>73</v>
      </c>
      <c r="H361" s="30"/>
      <c r="I361" s="30"/>
      <c r="J361" s="30"/>
      <c r="K361" s="30"/>
      <c r="L361" s="30"/>
      <c r="M361" s="30"/>
      <c r="N361" s="38">
        <v>86462042</v>
      </c>
      <c r="O361" s="38">
        <v>72302126</v>
      </c>
      <c r="P361" s="36" t="s">
        <v>212</v>
      </c>
      <c r="Q361" s="36"/>
      <c r="R361" s="40" t="s">
        <v>1091</v>
      </c>
      <c r="S361" s="40" t="s">
        <v>201</v>
      </c>
      <c r="T361" s="40" t="s">
        <v>77</v>
      </c>
      <c r="U361" s="30" t="s">
        <v>90</v>
      </c>
      <c r="V361" s="40" t="s">
        <v>79</v>
      </c>
      <c r="W361" s="30">
        <v>1049327229</v>
      </c>
      <c r="X361" s="30" t="s">
        <v>80</v>
      </c>
      <c r="Y361" s="30" t="s">
        <v>81</v>
      </c>
      <c r="Z361" s="31">
        <v>44002</v>
      </c>
      <c r="AA361" s="42">
        <f t="shared" si="36"/>
        <v>4.3424657534246576</v>
      </c>
      <c r="AB361" s="42">
        <f t="shared" si="37"/>
        <v>52.833333333333336</v>
      </c>
      <c r="AC361" s="42" t="str">
        <f t="shared" si="38"/>
        <v/>
      </c>
      <c r="AD361" s="51"/>
      <c r="AE361" s="45">
        <v>17</v>
      </c>
      <c r="AF361" s="52"/>
      <c r="AG361" s="52"/>
      <c r="AH361" s="52"/>
      <c r="AI361" s="52">
        <v>14.8</v>
      </c>
      <c r="AJ361" s="52">
        <v>89</v>
      </c>
      <c r="AK361" s="61"/>
      <c r="AL361" s="52"/>
      <c r="AM361" s="51" t="s">
        <v>387</v>
      </c>
      <c r="AN361" s="60" t="str">
        <f t="shared" si="35"/>
        <v>NO</v>
      </c>
      <c r="AO361" s="30"/>
      <c r="AP361" s="30" t="s">
        <v>92</v>
      </c>
      <c r="AQ361" s="30">
        <v>3006776749</v>
      </c>
      <c r="AR361" s="30" t="s">
        <v>1090</v>
      </c>
      <c r="AS361" s="72"/>
      <c r="AT361" s="72"/>
      <c r="AU361" s="72"/>
      <c r="AV361" s="72"/>
      <c r="AW361" s="52"/>
      <c r="AX361" s="34"/>
      <c r="AY361" s="52"/>
      <c r="AZ361" s="34"/>
    </row>
    <row r="362" spans="1:52" ht="23.25" customHeight="1">
      <c r="A362" s="34">
        <v>352</v>
      </c>
      <c r="B362" s="31">
        <v>45587</v>
      </c>
      <c r="C362" s="30" t="s">
        <v>69</v>
      </c>
      <c r="D362" s="30" t="s">
        <v>1018</v>
      </c>
      <c r="E362" s="30" t="s">
        <v>1019</v>
      </c>
      <c r="F362" s="30" t="s">
        <v>1019</v>
      </c>
      <c r="G362" s="32" t="s">
        <v>73</v>
      </c>
      <c r="H362" s="30"/>
      <c r="I362" s="30"/>
      <c r="J362" s="30"/>
      <c r="K362" s="30"/>
      <c r="L362" s="30"/>
      <c r="M362" s="30"/>
      <c r="N362" s="38">
        <v>86462049</v>
      </c>
      <c r="O362" s="38">
        <v>72302132</v>
      </c>
      <c r="P362" s="36" t="s">
        <v>1092</v>
      </c>
      <c r="Q362" s="36"/>
      <c r="R362" s="40" t="s">
        <v>1093</v>
      </c>
      <c r="S362" s="40" t="s">
        <v>201</v>
      </c>
      <c r="T362" s="40" t="s">
        <v>77</v>
      </c>
      <c r="U362" s="30" t="s">
        <v>78</v>
      </c>
      <c r="V362" s="40" t="s">
        <v>79</v>
      </c>
      <c r="W362" s="30">
        <v>1049327137</v>
      </c>
      <c r="X362" s="30" t="s">
        <v>80</v>
      </c>
      <c r="Y362" s="30" t="s">
        <v>81</v>
      </c>
      <c r="Z362" s="31">
        <v>43817</v>
      </c>
      <c r="AA362" s="42">
        <f t="shared" si="36"/>
        <v>4.8493150684931505</v>
      </c>
      <c r="AB362" s="42">
        <f t="shared" si="37"/>
        <v>59</v>
      </c>
      <c r="AC362" s="42" t="str">
        <f t="shared" si="38"/>
        <v/>
      </c>
      <c r="AD362" s="51"/>
      <c r="AE362" s="45">
        <v>17</v>
      </c>
      <c r="AF362" s="52"/>
      <c r="AG362" s="52"/>
      <c r="AH362" s="52"/>
      <c r="AI362" s="52">
        <v>14</v>
      </c>
      <c r="AJ362" s="52">
        <v>96</v>
      </c>
      <c r="AK362" s="61"/>
      <c r="AL362" s="52"/>
      <c r="AM362" s="51" t="s">
        <v>117</v>
      </c>
      <c r="AN362" s="60" t="str">
        <f t="shared" si="35"/>
        <v>NO</v>
      </c>
      <c r="AO362" s="30"/>
      <c r="AP362" s="30" t="s">
        <v>92</v>
      </c>
      <c r="AQ362" s="30">
        <v>3225953219</v>
      </c>
      <c r="AR362" s="30" t="s">
        <v>1094</v>
      </c>
      <c r="AS362" s="72"/>
      <c r="AT362" s="72"/>
      <c r="AU362" s="72"/>
      <c r="AV362" s="72"/>
      <c r="AW362" s="52"/>
      <c r="AX362" s="34"/>
      <c r="AY362" s="52"/>
      <c r="AZ362" s="34"/>
    </row>
    <row r="363" spans="1:52" ht="23.25" customHeight="1">
      <c r="A363" s="34">
        <v>353</v>
      </c>
      <c r="B363" s="31">
        <v>45587</v>
      </c>
      <c r="C363" s="30" t="s">
        <v>69</v>
      </c>
      <c r="D363" s="30" t="s">
        <v>1018</v>
      </c>
      <c r="E363" s="30" t="s">
        <v>1019</v>
      </c>
      <c r="F363" s="30" t="s">
        <v>1019</v>
      </c>
      <c r="G363" s="32" t="s">
        <v>73</v>
      </c>
      <c r="H363" s="30"/>
      <c r="I363" s="30"/>
      <c r="J363" s="30"/>
      <c r="K363" s="30"/>
      <c r="L363" s="30"/>
      <c r="M363" s="30"/>
      <c r="N363" s="38">
        <v>86462052</v>
      </c>
      <c r="O363" s="38">
        <v>72302139</v>
      </c>
      <c r="P363" s="36" t="s">
        <v>1095</v>
      </c>
      <c r="Q363" s="36"/>
      <c r="R363" s="40" t="s">
        <v>1096</v>
      </c>
      <c r="S363" s="40" t="s">
        <v>201</v>
      </c>
      <c r="T363" s="40" t="s">
        <v>77</v>
      </c>
      <c r="U363" s="30" t="s">
        <v>78</v>
      </c>
      <c r="V363" s="40" t="s">
        <v>79</v>
      </c>
      <c r="W363" s="30">
        <v>1101394940</v>
      </c>
      <c r="X363" s="30" t="s">
        <v>80</v>
      </c>
      <c r="Y363" s="30" t="s">
        <v>81</v>
      </c>
      <c r="Z363" s="31">
        <v>45358</v>
      </c>
      <c r="AA363" s="42">
        <f t="shared" si="36"/>
        <v>0.62739726027397258</v>
      </c>
      <c r="AB363" s="42">
        <f t="shared" si="37"/>
        <v>7.6333333333333337</v>
      </c>
      <c r="AC363" s="42" t="str">
        <f t="shared" si="38"/>
        <v/>
      </c>
      <c r="AD363" s="51"/>
      <c r="AE363" s="45">
        <v>14</v>
      </c>
      <c r="AF363" s="52"/>
      <c r="AG363" s="52"/>
      <c r="AH363" s="52"/>
      <c r="AI363" s="57">
        <v>5.8</v>
      </c>
      <c r="AJ363" s="57">
        <v>62</v>
      </c>
      <c r="AK363" s="61"/>
      <c r="AL363" s="52"/>
      <c r="AM363" s="51" t="s">
        <v>83</v>
      </c>
      <c r="AN363" s="60" t="str">
        <f t="shared" si="35"/>
        <v>SI</v>
      </c>
      <c r="AO363" s="30"/>
      <c r="AP363" s="40" t="s">
        <v>162</v>
      </c>
      <c r="AQ363" s="30">
        <v>3225913219</v>
      </c>
      <c r="AR363" s="30" t="s">
        <v>1097</v>
      </c>
      <c r="AS363" s="72" t="s">
        <v>86</v>
      </c>
      <c r="AT363" s="73">
        <v>45583</v>
      </c>
      <c r="AU363" s="72"/>
      <c r="AV363" s="72"/>
      <c r="AW363" s="52"/>
      <c r="AX363" s="34"/>
      <c r="AY363" s="52"/>
      <c r="AZ363" s="34"/>
    </row>
    <row r="364" spans="1:52" ht="23.25" customHeight="1">
      <c r="A364" s="30">
        <v>354</v>
      </c>
      <c r="B364" s="31">
        <v>45587</v>
      </c>
      <c r="C364" s="30" t="s">
        <v>69</v>
      </c>
      <c r="D364" s="30" t="s">
        <v>1018</v>
      </c>
      <c r="E364" s="30" t="s">
        <v>1019</v>
      </c>
      <c r="F364" s="30" t="s">
        <v>1019</v>
      </c>
      <c r="G364" s="32" t="s">
        <v>73</v>
      </c>
      <c r="H364" s="30"/>
      <c r="I364" s="30"/>
      <c r="J364" s="30"/>
      <c r="K364" s="30"/>
      <c r="L364" s="30"/>
      <c r="M364" s="30"/>
      <c r="N364" s="38">
        <v>86462058</v>
      </c>
      <c r="O364" s="38">
        <v>72302142</v>
      </c>
      <c r="P364" s="36" t="s">
        <v>1098</v>
      </c>
      <c r="Q364" s="36"/>
      <c r="R364" s="40" t="s">
        <v>1099</v>
      </c>
      <c r="S364" s="40" t="s">
        <v>76</v>
      </c>
      <c r="T364" s="40" t="s">
        <v>77</v>
      </c>
      <c r="U364" s="30" t="s">
        <v>78</v>
      </c>
      <c r="V364" s="40" t="s">
        <v>79</v>
      </c>
      <c r="W364" s="30">
        <v>1049327897</v>
      </c>
      <c r="X364" s="30" t="s">
        <v>80</v>
      </c>
      <c r="Y364" s="30" t="s">
        <v>81</v>
      </c>
      <c r="Z364" s="31">
        <v>44598</v>
      </c>
      <c r="AA364" s="42">
        <f t="shared" si="36"/>
        <v>2.7095890410958905</v>
      </c>
      <c r="AB364" s="42">
        <f t="shared" si="37"/>
        <v>32.966666666666669</v>
      </c>
      <c r="AC364" s="42" t="str">
        <f t="shared" si="38"/>
        <v/>
      </c>
      <c r="AD364" s="51"/>
      <c r="AE364" s="45">
        <v>14</v>
      </c>
      <c r="AF364" s="52"/>
      <c r="AG364" s="52"/>
      <c r="AH364" s="52"/>
      <c r="AI364" s="57">
        <v>10</v>
      </c>
      <c r="AJ364" s="57">
        <v>82</v>
      </c>
      <c r="AK364" s="61"/>
      <c r="AL364" s="52"/>
      <c r="AM364" s="60" t="s">
        <v>117</v>
      </c>
      <c r="AN364" s="60" t="str">
        <f t="shared" si="35"/>
        <v>NO</v>
      </c>
      <c r="AO364" s="30"/>
      <c r="AP364" s="40" t="s">
        <v>92</v>
      </c>
      <c r="AQ364" s="30">
        <v>3205433390</v>
      </c>
      <c r="AR364" s="30" t="s">
        <v>1100</v>
      </c>
      <c r="AS364" s="72"/>
      <c r="AT364" s="72"/>
      <c r="AU364" s="72"/>
      <c r="AV364" s="72"/>
      <c r="AW364" s="52"/>
      <c r="AX364" s="34"/>
      <c r="AY364" s="52"/>
      <c r="AZ364" s="34"/>
    </row>
    <row r="365" spans="1:52" ht="23.25" customHeight="1">
      <c r="A365" s="34">
        <v>355</v>
      </c>
      <c r="B365" s="31">
        <v>45587</v>
      </c>
      <c r="C365" s="30" t="s">
        <v>69</v>
      </c>
      <c r="D365" s="30" t="s">
        <v>1018</v>
      </c>
      <c r="E365" s="30" t="s">
        <v>1019</v>
      </c>
      <c r="F365" s="30" t="s">
        <v>1019</v>
      </c>
      <c r="G365" s="32" t="s">
        <v>73</v>
      </c>
      <c r="H365" s="30"/>
      <c r="I365" s="30"/>
      <c r="J365" s="30"/>
      <c r="K365" s="30"/>
      <c r="L365" s="30"/>
      <c r="M365" s="30"/>
      <c r="N365" s="38">
        <v>86462062</v>
      </c>
      <c r="O365" s="38">
        <v>72302147</v>
      </c>
      <c r="P365" s="36" t="s">
        <v>1101</v>
      </c>
      <c r="Q365" s="36"/>
      <c r="R365" s="40" t="s">
        <v>201</v>
      </c>
      <c r="S365" s="40" t="s">
        <v>1099</v>
      </c>
      <c r="T365" s="40" t="s">
        <v>77</v>
      </c>
      <c r="U365" s="30" t="s">
        <v>90</v>
      </c>
      <c r="V365" s="40" t="s">
        <v>79</v>
      </c>
      <c r="W365" s="30">
        <v>1049327375</v>
      </c>
      <c r="X365" s="30" t="s">
        <v>80</v>
      </c>
      <c r="Y365" s="30" t="s">
        <v>81</v>
      </c>
      <c r="Z365" s="31">
        <v>44055</v>
      </c>
      <c r="AA365" s="42">
        <f t="shared" si="36"/>
        <v>4.1972602739726028</v>
      </c>
      <c r="AB365" s="42">
        <f t="shared" si="37"/>
        <v>51.06666666666667</v>
      </c>
      <c r="AC365" s="42" t="str">
        <f t="shared" si="38"/>
        <v/>
      </c>
      <c r="AD365" s="51"/>
      <c r="AE365" s="45">
        <v>16</v>
      </c>
      <c r="AF365" s="52"/>
      <c r="AG365" s="52"/>
      <c r="AH365" s="52"/>
      <c r="AI365" s="52">
        <v>14</v>
      </c>
      <c r="AJ365" s="52">
        <v>104</v>
      </c>
      <c r="AK365" s="61"/>
      <c r="AL365" s="52"/>
      <c r="AM365" s="51" t="s">
        <v>83</v>
      </c>
      <c r="AN365" s="60" t="str">
        <f t="shared" si="35"/>
        <v>SI</v>
      </c>
      <c r="AO365" s="30"/>
      <c r="AP365" s="30" t="s">
        <v>92</v>
      </c>
      <c r="AQ365" s="30">
        <v>3205433390</v>
      </c>
      <c r="AR365" s="30" t="s">
        <v>1100</v>
      </c>
      <c r="AS365" s="72"/>
      <c r="AT365" s="72"/>
      <c r="AU365" s="72"/>
      <c r="AV365" s="72"/>
      <c r="AW365" s="52"/>
      <c r="AX365" s="34"/>
      <c r="AY365" s="52"/>
      <c r="AZ365" s="34"/>
    </row>
    <row r="366" spans="1:52" ht="23.25" customHeight="1">
      <c r="A366" s="30">
        <v>356</v>
      </c>
      <c r="B366" s="31">
        <v>45587</v>
      </c>
      <c r="C366" s="30" t="s">
        <v>69</v>
      </c>
      <c r="D366" s="30" t="s">
        <v>1018</v>
      </c>
      <c r="E366" s="30" t="s">
        <v>1019</v>
      </c>
      <c r="F366" s="30" t="s">
        <v>1019</v>
      </c>
      <c r="G366" s="32" t="s">
        <v>73</v>
      </c>
      <c r="H366" s="30"/>
      <c r="I366" s="30"/>
      <c r="J366" s="30"/>
      <c r="K366" s="30"/>
      <c r="L366" s="30"/>
      <c r="M366" s="30"/>
      <c r="N366" s="38">
        <v>86462066</v>
      </c>
      <c r="O366" s="38">
        <v>72302152</v>
      </c>
      <c r="P366" s="36" t="s">
        <v>736</v>
      </c>
      <c r="Q366" s="36"/>
      <c r="R366" s="40" t="s">
        <v>614</v>
      </c>
      <c r="S366" s="40" t="s">
        <v>463</v>
      </c>
      <c r="T366" s="40" t="s">
        <v>77</v>
      </c>
      <c r="U366" s="30" t="s">
        <v>78</v>
      </c>
      <c r="V366" s="40" t="s">
        <v>79</v>
      </c>
      <c r="W366" s="30">
        <v>1051638124</v>
      </c>
      <c r="X366" s="30" t="s">
        <v>80</v>
      </c>
      <c r="Y366" s="30" t="s">
        <v>81</v>
      </c>
      <c r="Z366" s="31">
        <v>44045</v>
      </c>
      <c r="AA366" s="42">
        <f t="shared" si="36"/>
        <v>4.2246575342465755</v>
      </c>
      <c r="AB366" s="42">
        <f t="shared" si="37"/>
        <v>51.4</v>
      </c>
      <c r="AC366" s="42" t="str">
        <f t="shared" si="38"/>
        <v/>
      </c>
      <c r="AD366" s="51"/>
      <c r="AE366" s="45">
        <v>17</v>
      </c>
      <c r="AF366" s="52"/>
      <c r="AG366" s="52"/>
      <c r="AH366" s="52"/>
      <c r="AI366" s="52">
        <v>14.1</v>
      </c>
      <c r="AJ366" s="52">
        <v>90</v>
      </c>
      <c r="AK366" s="61"/>
      <c r="AL366" s="52"/>
      <c r="AM366" s="51" t="s">
        <v>387</v>
      </c>
      <c r="AN366" s="60" t="str">
        <f t="shared" si="35"/>
        <v>NO</v>
      </c>
      <c r="AO366" s="30"/>
      <c r="AP366" s="30" t="s">
        <v>92</v>
      </c>
      <c r="AQ366" s="30">
        <v>3212823904</v>
      </c>
      <c r="AR366" s="30" t="s">
        <v>1102</v>
      </c>
      <c r="AS366" s="72"/>
      <c r="AT366" s="72"/>
      <c r="AU366" s="72"/>
      <c r="AV366" s="72"/>
      <c r="AW366" s="52"/>
      <c r="AX366" s="34"/>
      <c r="AY366" s="52"/>
      <c r="AZ366" s="34"/>
    </row>
    <row r="367" spans="1:52" ht="23.25" customHeight="1">
      <c r="A367" s="34">
        <v>357</v>
      </c>
      <c r="B367" s="31">
        <v>45587</v>
      </c>
      <c r="C367" s="30" t="s">
        <v>69</v>
      </c>
      <c r="D367" s="30" t="s">
        <v>1018</v>
      </c>
      <c r="E367" s="30" t="s">
        <v>1019</v>
      </c>
      <c r="F367" s="30" t="s">
        <v>1019</v>
      </c>
      <c r="G367" s="32" t="s">
        <v>73</v>
      </c>
      <c r="H367" s="30"/>
      <c r="I367" s="30"/>
      <c r="J367" s="30"/>
      <c r="K367" s="30"/>
      <c r="L367" s="30"/>
      <c r="M367" s="30"/>
      <c r="N367" s="38">
        <v>86462069</v>
      </c>
      <c r="O367" s="38">
        <v>72302158</v>
      </c>
      <c r="P367" s="36" t="s">
        <v>1103</v>
      </c>
      <c r="Q367" s="36" t="s">
        <v>1104</v>
      </c>
      <c r="R367" s="40" t="s">
        <v>1105</v>
      </c>
      <c r="S367" s="40" t="s">
        <v>614</v>
      </c>
      <c r="T367" s="40" t="s">
        <v>77</v>
      </c>
      <c r="U367" s="30" t="s">
        <v>90</v>
      </c>
      <c r="V367" s="40" t="s">
        <v>79</v>
      </c>
      <c r="W367" s="30">
        <v>1049328345</v>
      </c>
      <c r="X367" s="30" t="s">
        <v>80</v>
      </c>
      <c r="Y367" s="30" t="s">
        <v>81</v>
      </c>
      <c r="Z367" s="31">
        <v>45059</v>
      </c>
      <c r="AA367" s="42">
        <f t="shared" si="36"/>
        <v>1.4465753424657535</v>
      </c>
      <c r="AB367" s="42">
        <f t="shared" si="37"/>
        <v>17.600000000000001</v>
      </c>
      <c r="AC367" s="42" t="str">
        <f t="shared" si="38"/>
        <v/>
      </c>
      <c r="AD367" s="51"/>
      <c r="AE367" s="45">
        <v>15</v>
      </c>
      <c r="AF367" s="52"/>
      <c r="AG367" s="52"/>
      <c r="AH367" s="52"/>
      <c r="AI367" s="57">
        <v>7.6</v>
      </c>
      <c r="AJ367" s="57">
        <v>72</v>
      </c>
      <c r="AK367" s="61"/>
      <c r="AL367" s="52"/>
      <c r="AM367" s="51" t="s">
        <v>83</v>
      </c>
      <c r="AN367" s="60" t="str">
        <f t="shared" si="35"/>
        <v>SI</v>
      </c>
      <c r="AO367" s="30"/>
      <c r="AP367" s="30" t="s">
        <v>162</v>
      </c>
      <c r="AQ367" s="111">
        <v>3148610481</v>
      </c>
      <c r="AR367" s="30" t="s">
        <v>1106</v>
      </c>
      <c r="AS367" s="72" t="s">
        <v>86</v>
      </c>
      <c r="AT367" s="73">
        <v>45583</v>
      </c>
      <c r="AU367" s="72"/>
      <c r="AV367" s="72"/>
      <c r="AW367" s="52"/>
      <c r="AX367" s="34"/>
      <c r="AY367" s="52"/>
      <c r="AZ367" s="34"/>
    </row>
    <row r="368" spans="1:52" ht="23.25" customHeight="1">
      <c r="A368" s="34">
        <v>358</v>
      </c>
      <c r="B368" s="31">
        <v>45587</v>
      </c>
      <c r="C368" s="30" t="s">
        <v>69</v>
      </c>
      <c r="D368" s="30" t="s">
        <v>1018</v>
      </c>
      <c r="E368" s="30" t="s">
        <v>1019</v>
      </c>
      <c r="F368" s="30" t="s">
        <v>1019</v>
      </c>
      <c r="G368" s="32" t="s">
        <v>73</v>
      </c>
      <c r="H368" s="30"/>
      <c r="I368" s="30"/>
      <c r="J368" s="30"/>
      <c r="K368" s="30"/>
      <c r="L368" s="30"/>
      <c r="M368" s="30"/>
      <c r="N368" s="38">
        <v>86462072</v>
      </c>
      <c r="O368" s="38">
        <v>72302162</v>
      </c>
      <c r="P368" s="36" t="s">
        <v>1107</v>
      </c>
      <c r="Q368" s="36"/>
      <c r="R368" s="40" t="s">
        <v>1091</v>
      </c>
      <c r="S368" s="40" t="s">
        <v>125</v>
      </c>
      <c r="T368" s="40" t="s">
        <v>77</v>
      </c>
      <c r="U368" s="30" t="s">
        <v>90</v>
      </c>
      <c r="V368" s="40" t="s">
        <v>79</v>
      </c>
      <c r="W368" s="30">
        <v>1049328360</v>
      </c>
      <c r="X368" s="30" t="s">
        <v>80</v>
      </c>
      <c r="Y368" s="30" t="s">
        <v>81</v>
      </c>
      <c r="Z368" s="31">
        <v>45034</v>
      </c>
      <c r="AA368" s="42">
        <f t="shared" si="36"/>
        <v>1.515068493150685</v>
      </c>
      <c r="AB368" s="42">
        <f t="shared" si="37"/>
        <v>18.433333333333334</v>
      </c>
      <c r="AC368" s="42" t="str">
        <f t="shared" si="38"/>
        <v/>
      </c>
      <c r="AD368" s="51"/>
      <c r="AE368" s="45">
        <v>14</v>
      </c>
      <c r="AF368" s="52"/>
      <c r="AG368" s="52"/>
      <c r="AH368" s="52"/>
      <c r="AI368" s="52">
        <v>11</v>
      </c>
      <c r="AJ368" s="52">
        <v>77</v>
      </c>
      <c r="AK368" s="61"/>
      <c r="AL368" s="52"/>
      <c r="AM368" s="51" t="s">
        <v>387</v>
      </c>
      <c r="AN368" s="60" t="str">
        <f t="shared" si="35"/>
        <v>NO</v>
      </c>
      <c r="AO368" s="30"/>
      <c r="AP368" s="30" t="s">
        <v>92</v>
      </c>
      <c r="AQ368" s="30">
        <v>3128892592</v>
      </c>
      <c r="AR368" s="30" t="s">
        <v>1108</v>
      </c>
      <c r="AS368" s="72"/>
      <c r="AT368" s="72"/>
      <c r="AU368" s="72"/>
      <c r="AV368" s="72"/>
      <c r="AW368" s="52"/>
      <c r="AX368" s="34"/>
      <c r="AY368" s="52"/>
      <c r="AZ368" s="34"/>
    </row>
    <row r="369" spans="1:52" ht="23.25" customHeight="1">
      <c r="A369" s="30">
        <v>359</v>
      </c>
      <c r="B369" s="31">
        <v>45587</v>
      </c>
      <c r="C369" s="30" t="s">
        <v>69</v>
      </c>
      <c r="D369" s="30" t="s">
        <v>1018</v>
      </c>
      <c r="E369" s="30" t="s">
        <v>1019</v>
      </c>
      <c r="F369" s="30" t="s">
        <v>1019</v>
      </c>
      <c r="G369" s="32" t="s">
        <v>73</v>
      </c>
      <c r="H369" s="30"/>
      <c r="I369" s="30"/>
      <c r="J369" s="30"/>
      <c r="K369" s="30"/>
      <c r="L369" s="30"/>
      <c r="M369" s="30"/>
      <c r="N369" s="38">
        <v>86462074</v>
      </c>
      <c r="O369" s="38">
        <v>72302166</v>
      </c>
      <c r="P369" s="36" t="s">
        <v>1109</v>
      </c>
      <c r="Q369" s="36" t="s">
        <v>382</v>
      </c>
      <c r="R369" s="40" t="s">
        <v>75</v>
      </c>
      <c r="S369" s="40" t="s">
        <v>514</v>
      </c>
      <c r="T369" s="40" t="s">
        <v>77</v>
      </c>
      <c r="U369" s="30" t="s">
        <v>90</v>
      </c>
      <c r="V369" s="40" t="s">
        <v>79</v>
      </c>
      <c r="W369" s="30">
        <v>1049328042</v>
      </c>
      <c r="X369" s="30" t="s">
        <v>80</v>
      </c>
      <c r="Y369" s="30" t="s">
        <v>1085</v>
      </c>
      <c r="Z369" s="31">
        <v>44711</v>
      </c>
      <c r="AA369" s="42">
        <f t="shared" si="36"/>
        <v>2.4</v>
      </c>
      <c r="AB369" s="42">
        <f t="shared" si="37"/>
        <v>29.2</v>
      </c>
      <c r="AC369" s="42" t="str">
        <f t="shared" si="38"/>
        <v/>
      </c>
      <c r="AD369" s="51"/>
      <c r="AE369" s="45">
        <v>15</v>
      </c>
      <c r="AF369" s="52"/>
      <c r="AG369" s="52"/>
      <c r="AH369" s="52"/>
      <c r="AI369" s="52">
        <v>12.5</v>
      </c>
      <c r="AJ369" s="52">
        <v>93</v>
      </c>
      <c r="AK369" s="61"/>
      <c r="AL369" s="52"/>
      <c r="AM369" s="60" t="s">
        <v>117</v>
      </c>
      <c r="AN369" s="60" t="str">
        <f t="shared" si="35"/>
        <v>NO</v>
      </c>
      <c r="AO369" s="30"/>
      <c r="AP369" s="30" t="s">
        <v>92</v>
      </c>
      <c r="AQ369" s="30">
        <v>3207873236</v>
      </c>
      <c r="AR369" s="30" t="s">
        <v>1110</v>
      </c>
      <c r="AS369" s="72"/>
      <c r="AT369" s="72"/>
      <c r="AU369" s="72"/>
      <c r="AV369" s="72"/>
      <c r="AW369" s="52"/>
      <c r="AX369" s="34"/>
      <c r="AY369" s="52"/>
      <c r="AZ369" s="34"/>
    </row>
    <row r="370" spans="1:52" ht="23.25" customHeight="1">
      <c r="A370" s="34">
        <v>360</v>
      </c>
      <c r="B370" s="31">
        <v>45587</v>
      </c>
      <c r="C370" s="30" t="s">
        <v>69</v>
      </c>
      <c r="D370" s="30" t="s">
        <v>1018</v>
      </c>
      <c r="E370" s="30" t="s">
        <v>1019</v>
      </c>
      <c r="F370" s="30" t="s">
        <v>1019</v>
      </c>
      <c r="G370" s="32" t="s">
        <v>73</v>
      </c>
      <c r="H370" s="30"/>
      <c r="I370" s="30"/>
      <c r="J370" s="30"/>
      <c r="K370" s="30"/>
      <c r="L370" s="30"/>
      <c r="M370" s="30"/>
      <c r="N370" s="38">
        <v>86462078</v>
      </c>
      <c r="O370" s="38">
        <v>72302169</v>
      </c>
      <c r="P370" s="36" t="s">
        <v>1111</v>
      </c>
      <c r="Q370" s="36" t="s">
        <v>645</v>
      </c>
      <c r="R370" s="40" t="s">
        <v>125</v>
      </c>
      <c r="S370" s="40" t="s">
        <v>573</v>
      </c>
      <c r="T370" s="40" t="s">
        <v>77</v>
      </c>
      <c r="U370" s="30" t="s">
        <v>78</v>
      </c>
      <c r="V370" s="40" t="s">
        <v>79</v>
      </c>
      <c r="W370" s="30">
        <v>1050746263</v>
      </c>
      <c r="X370" s="30" t="s">
        <v>80</v>
      </c>
      <c r="Y370" s="30" t="s">
        <v>81</v>
      </c>
      <c r="Z370" s="31">
        <v>45405</v>
      </c>
      <c r="AA370" s="42">
        <f t="shared" si="36"/>
        <v>0.49863013698630138</v>
      </c>
      <c r="AB370" s="42">
        <f t="shared" si="37"/>
        <v>6.0666666666666664</v>
      </c>
      <c r="AC370" s="42" t="str">
        <f t="shared" si="38"/>
        <v/>
      </c>
      <c r="AD370" s="51"/>
      <c r="AE370" s="45">
        <v>16</v>
      </c>
      <c r="AF370" s="52"/>
      <c r="AG370" s="52"/>
      <c r="AH370" s="52"/>
      <c r="AI370" s="52">
        <v>7.7</v>
      </c>
      <c r="AJ370" s="52">
        <v>61</v>
      </c>
      <c r="AK370" s="61"/>
      <c r="AL370" s="52"/>
      <c r="AM370" s="51" t="s">
        <v>152</v>
      </c>
      <c r="AN370" s="60" t="str">
        <f t="shared" si="35"/>
        <v>NO</v>
      </c>
      <c r="AO370" s="30"/>
      <c r="AP370" s="30" t="s">
        <v>92</v>
      </c>
      <c r="AQ370" s="30">
        <v>3187219506</v>
      </c>
      <c r="AR370" s="30" t="s">
        <v>1112</v>
      </c>
      <c r="AS370" s="72"/>
      <c r="AT370" s="72"/>
      <c r="AU370" s="72"/>
      <c r="AV370" s="72"/>
      <c r="AW370" s="52"/>
      <c r="AX370" s="34"/>
      <c r="AY370" s="52"/>
      <c r="AZ370" s="34"/>
    </row>
    <row r="371" spans="1:52" ht="23.25" customHeight="1">
      <c r="A371" s="30">
        <v>361</v>
      </c>
      <c r="B371" s="31">
        <v>45587</v>
      </c>
      <c r="C371" s="30" t="s">
        <v>69</v>
      </c>
      <c r="D371" s="30" t="s">
        <v>1018</v>
      </c>
      <c r="E371" s="30" t="s">
        <v>1019</v>
      </c>
      <c r="F371" s="30" t="s">
        <v>1019</v>
      </c>
      <c r="G371" s="32" t="s">
        <v>73</v>
      </c>
      <c r="H371" s="30"/>
      <c r="I371" s="30"/>
      <c r="J371" s="30"/>
      <c r="K371" s="30"/>
      <c r="L371" s="30"/>
      <c r="M371" s="30"/>
      <c r="N371" s="38">
        <v>86462081</v>
      </c>
      <c r="O371" s="38">
        <v>72302174</v>
      </c>
      <c r="P371" s="37" t="s">
        <v>1113</v>
      </c>
      <c r="Q371" s="36" t="s">
        <v>263</v>
      </c>
      <c r="R371" s="40" t="s">
        <v>250</v>
      </c>
      <c r="S371" s="40" t="s">
        <v>125</v>
      </c>
      <c r="T371" s="40" t="s">
        <v>77</v>
      </c>
      <c r="U371" s="30" t="s">
        <v>78</v>
      </c>
      <c r="V371" s="40" t="s">
        <v>79</v>
      </c>
      <c r="W371" s="30">
        <v>1042006605</v>
      </c>
      <c r="X371" s="30" t="s">
        <v>80</v>
      </c>
      <c r="Y371" s="30" t="s">
        <v>81</v>
      </c>
      <c r="Z371" s="31">
        <v>44709</v>
      </c>
      <c r="AA371" s="42">
        <f t="shared" si="36"/>
        <v>2.4054794520547946</v>
      </c>
      <c r="AB371" s="42">
        <f t="shared" si="37"/>
        <v>29.266666666666666</v>
      </c>
      <c r="AC371" s="42" t="str">
        <f t="shared" si="38"/>
        <v/>
      </c>
      <c r="AD371" s="51"/>
      <c r="AE371" s="45">
        <v>18</v>
      </c>
      <c r="AF371" s="52"/>
      <c r="AG371" s="52"/>
      <c r="AH371" s="52"/>
      <c r="AI371" s="57">
        <v>11.6</v>
      </c>
      <c r="AJ371" s="57">
        <v>90</v>
      </c>
      <c r="AK371" s="61"/>
      <c r="AL371" s="52"/>
      <c r="AM371" s="51" t="s">
        <v>83</v>
      </c>
      <c r="AN371" s="60" t="str">
        <f t="shared" si="35"/>
        <v>SI</v>
      </c>
      <c r="AO371" s="30"/>
      <c r="AP371" s="30" t="s">
        <v>162</v>
      </c>
      <c r="AQ371" s="30">
        <v>3125696528</v>
      </c>
      <c r="AR371" s="30" t="s">
        <v>1114</v>
      </c>
      <c r="AS371" s="72" t="s">
        <v>86</v>
      </c>
      <c r="AT371" s="73">
        <v>45583</v>
      </c>
      <c r="AU371" s="72"/>
      <c r="AV371" s="72"/>
      <c r="AW371" s="52"/>
      <c r="AX371" s="34"/>
      <c r="AY371" s="52"/>
      <c r="AZ371" s="34"/>
    </row>
    <row r="372" spans="1:52" ht="23.25" customHeight="1">
      <c r="A372" s="34">
        <v>362</v>
      </c>
      <c r="B372" s="31">
        <v>45587</v>
      </c>
      <c r="C372" s="30" t="s">
        <v>69</v>
      </c>
      <c r="D372" s="30" t="s">
        <v>1018</v>
      </c>
      <c r="E372" s="30" t="s">
        <v>1019</v>
      </c>
      <c r="F372" s="30" t="s">
        <v>1019</v>
      </c>
      <c r="G372" s="32" t="s">
        <v>73</v>
      </c>
      <c r="H372" s="30"/>
      <c r="I372" s="30"/>
      <c r="J372" s="30"/>
      <c r="K372" s="30"/>
      <c r="L372" s="30"/>
      <c r="M372" s="30"/>
      <c r="N372" s="38">
        <v>86462083</v>
      </c>
      <c r="O372" s="38">
        <v>72302179</v>
      </c>
      <c r="P372" s="36" t="s">
        <v>150</v>
      </c>
      <c r="Q372" s="36" t="s">
        <v>132</v>
      </c>
      <c r="R372" s="40" t="s">
        <v>1115</v>
      </c>
      <c r="S372" s="40" t="s">
        <v>298</v>
      </c>
      <c r="T372" s="40" t="s">
        <v>77</v>
      </c>
      <c r="U372" s="30" t="s">
        <v>78</v>
      </c>
      <c r="V372" s="40" t="s">
        <v>79</v>
      </c>
      <c r="W372" s="30">
        <v>1049327340</v>
      </c>
      <c r="X372" s="30" t="s">
        <v>80</v>
      </c>
      <c r="Y372" s="30" t="s">
        <v>81</v>
      </c>
      <c r="Z372" s="31">
        <v>44108</v>
      </c>
      <c r="AA372" s="42">
        <f t="shared" si="36"/>
        <v>4.0520547945205481</v>
      </c>
      <c r="AB372" s="42">
        <f t="shared" si="37"/>
        <v>49.3</v>
      </c>
      <c r="AC372" s="42" t="str">
        <f t="shared" si="38"/>
        <v/>
      </c>
      <c r="AD372" s="51"/>
      <c r="AE372" s="45">
        <v>16</v>
      </c>
      <c r="AF372" s="52"/>
      <c r="AG372" s="52"/>
      <c r="AH372" s="52"/>
      <c r="AI372" s="57">
        <v>13.1</v>
      </c>
      <c r="AJ372" s="57">
        <v>97</v>
      </c>
      <c r="AK372" s="61"/>
      <c r="AL372" s="52"/>
      <c r="AM372" s="51" t="s">
        <v>83</v>
      </c>
      <c r="AN372" s="60" t="str">
        <f t="shared" si="35"/>
        <v>SI</v>
      </c>
      <c r="AO372" s="30"/>
      <c r="AP372" s="30" t="s">
        <v>162</v>
      </c>
      <c r="AQ372" s="30">
        <v>3001774990</v>
      </c>
      <c r="AR372" s="30" t="s">
        <v>1116</v>
      </c>
      <c r="AS372" s="72" t="s">
        <v>86</v>
      </c>
      <c r="AT372" s="73">
        <v>45583</v>
      </c>
      <c r="AU372" s="72"/>
      <c r="AV372" s="72"/>
      <c r="AW372" s="52"/>
      <c r="AX372" s="34"/>
      <c r="AY372" s="52"/>
      <c r="AZ372" s="34"/>
    </row>
    <row r="373" spans="1:52" ht="23.25" customHeight="1">
      <c r="A373" s="34">
        <v>363</v>
      </c>
      <c r="B373" s="31">
        <v>45587</v>
      </c>
      <c r="C373" s="30" t="s">
        <v>69</v>
      </c>
      <c r="D373" s="30" t="s">
        <v>1018</v>
      </c>
      <c r="E373" s="30" t="s">
        <v>1019</v>
      </c>
      <c r="F373" s="30" t="s">
        <v>1019</v>
      </c>
      <c r="G373" s="32" t="s">
        <v>73</v>
      </c>
      <c r="H373" s="30"/>
      <c r="I373" s="30"/>
      <c r="J373" s="30"/>
      <c r="K373" s="30"/>
      <c r="L373" s="30"/>
      <c r="M373" s="30"/>
      <c r="N373" s="38">
        <v>86462086</v>
      </c>
      <c r="O373" s="38">
        <v>72302183</v>
      </c>
      <c r="P373" s="36" t="s">
        <v>1117</v>
      </c>
      <c r="Q373" s="36" t="s">
        <v>312</v>
      </c>
      <c r="R373" s="40" t="s">
        <v>614</v>
      </c>
      <c r="S373" s="40" t="s">
        <v>409</v>
      </c>
      <c r="T373" s="40" t="s">
        <v>77</v>
      </c>
      <c r="U373" s="30" t="s">
        <v>78</v>
      </c>
      <c r="V373" s="40" t="s">
        <v>79</v>
      </c>
      <c r="W373" s="30">
        <v>1049328304</v>
      </c>
      <c r="X373" s="30" t="s">
        <v>80</v>
      </c>
      <c r="Y373" s="30" t="s">
        <v>1085</v>
      </c>
      <c r="Z373" s="31">
        <v>45411</v>
      </c>
      <c r="AA373" s="42">
        <f t="shared" si="36"/>
        <v>0.48219178082191783</v>
      </c>
      <c r="AB373" s="42">
        <f t="shared" si="37"/>
        <v>5.8666666666666663</v>
      </c>
      <c r="AC373" s="42" t="str">
        <f t="shared" si="38"/>
        <v/>
      </c>
      <c r="AD373" s="51"/>
      <c r="AE373" s="45">
        <v>15</v>
      </c>
      <c r="AF373" s="52"/>
      <c r="AG373" s="52"/>
      <c r="AH373" s="52"/>
      <c r="AI373" s="52">
        <v>10.1</v>
      </c>
      <c r="AJ373" s="52">
        <v>78</v>
      </c>
      <c r="AK373" s="61"/>
      <c r="AL373" s="52"/>
      <c r="AM373" s="51" t="s">
        <v>117</v>
      </c>
      <c r="AN373" s="60" t="str">
        <f t="shared" si="35"/>
        <v>NO</v>
      </c>
      <c r="AO373" s="30"/>
      <c r="AP373" s="30" t="s">
        <v>92</v>
      </c>
      <c r="AQ373" s="30">
        <v>3126243518</v>
      </c>
      <c r="AR373" s="30" t="s">
        <v>1118</v>
      </c>
      <c r="AS373" s="72"/>
      <c r="AT373" s="72"/>
      <c r="AU373" s="72"/>
      <c r="AV373" s="72"/>
      <c r="AW373" s="52"/>
      <c r="AX373" s="34"/>
      <c r="AY373" s="52"/>
      <c r="AZ373" s="34"/>
    </row>
    <row r="374" spans="1:52" ht="23.25" customHeight="1">
      <c r="A374" s="30">
        <v>364</v>
      </c>
      <c r="B374" s="31">
        <v>45587</v>
      </c>
      <c r="C374" s="30" t="s">
        <v>69</v>
      </c>
      <c r="D374" s="30" t="s">
        <v>1018</v>
      </c>
      <c r="E374" s="30" t="s">
        <v>1019</v>
      </c>
      <c r="F374" s="30" t="s">
        <v>1019</v>
      </c>
      <c r="G374" s="32" t="s">
        <v>73</v>
      </c>
      <c r="H374" s="30"/>
      <c r="I374" s="30"/>
      <c r="J374" s="30"/>
      <c r="K374" s="30"/>
      <c r="L374" s="30"/>
      <c r="M374" s="30"/>
      <c r="N374" s="38">
        <v>86462092</v>
      </c>
      <c r="O374" s="38">
        <v>72302186</v>
      </c>
      <c r="P374" s="36" t="s">
        <v>1119</v>
      </c>
      <c r="Q374" s="36"/>
      <c r="R374" s="40" t="s">
        <v>723</v>
      </c>
      <c r="S374" s="40" t="s">
        <v>1120</v>
      </c>
      <c r="T374" s="40" t="s">
        <v>77</v>
      </c>
      <c r="U374" s="30" t="s">
        <v>90</v>
      </c>
      <c r="V374" s="40" t="s">
        <v>79</v>
      </c>
      <c r="W374" s="30">
        <v>1049327287</v>
      </c>
      <c r="X374" s="30" t="s">
        <v>80</v>
      </c>
      <c r="Y374" s="30" t="s">
        <v>1085</v>
      </c>
      <c r="Z374" s="31">
        <v>44070</v>
      </c>
      <c r="AA374" s="42">
        <f t="shared" si="36"/>
        <v>4.1561643835616442</v>
      </c>
      <c r="AB374" s="42">
        <f t="shared" si="37"/>
        <v>50.56666666666667</v>
      </c>
      <c r="AC374" s="42" t="str">
        <f t="shared" si="38"/>
        <v/>
      </c>
      <c r="AD374" s="51"/>
      <c r="AE374" s="45">
        <v>15</v>
      </c>
      <c r="AF374" s="52"/>
      <c r="AG374" s="52"/>
      <c r="AH374" s="52"/>
      <c r="AI374" s="57">
        <v>12.45</v>
      </c>
      <c r="AJ374" s="57">
        <v>95</v>
      </c>
      <c r="AK374" s="61"/>
      <c r="AL374" s="52"/>
      <c r="AM374" s="51" t="s">
        <v>83</v>
      </c>
      <c r="AN374" s="60" t="str">
        <f t="shared" si="35"/>
        <v>SI</v>
      </c>
      <c r="AO374" s="30"/>
      <c r="AP374" s="30" t="s">
        <v>162</v>
      </c>
      <c r="AQ374" s="30">
        <v>3127400001</v>
      </c>
      <c r="AR374" s="30" t="s">
        <v>1121</v>
      </c>
      <c r="AS374" s="72" t="s">
        <v>86</v>
      </c>
      <c r="AT374" s="73">
        <v>45583</v>
      </c>
      <c r="AU374" s="72"/>
      <c r="AV374" s="72"/>
      <c r="AW374" s="52"/>
      <c r="AX374" s="34"/>
      <c r="AY374" s="52"/>
      <c r="AZ374" s="34"/>
    </row>
    <row r="375" spans="1:52" ht="23.25" customHeight="1">
      <c r="A375" s="34">
        <v>365</v>
      </c>
      <c r="B375" s="31">
        <v>45587</v>
      </c>
      <c r="C375" s="30" t="s">
        <v>69</v>
      </c>
      <c r="D375" s="30" t="s">
        <v>1018</v>
      </c>
      <c r="E375" s="30" t="s">
        <v>1019</v>
      </c>
      <c r="F375" s="30" t="s">
        <v>1019</v>
      </c>
      <c r="G375" s="32" t="s">
        <v>73</v>
      </c>
      <c r="H375" s="30"/>
      <c r="I375" s="30"/>
      <c r="J375" s="30"/>
      <c r="K375" s="30"/>
      <c r="L375" s="30"/>
      <c r="M375" s="30"/>
      <c r="N375" s="38">
        <v>86462094</v>
      </c>
      <c r="O375" s="38">
        <v>72302190</v>
      </c>
      <c r="P375" s="36" t="s">
        <v>192</v>
      </c>
      <c r="Q375" s="36"/>
      <c r="R375" s="40" t="s">
        <v>1021</v>
      </c>
      <c r="S375" s="40" t="s">
        <v>1122</v>
      </c>
      <c r="T375" s="40" t="s">
        <v>77</v>
      </c>
      <c r="U375" s="30" t="s">
        <v>78</v>
      </c>
      <c r="V375" s="40" t="s">
        <v>79</v>
      </c>
      <c r="W375" s="30">
        <v>1049327220</v>
      </c>
      <c r="X375" s="30" t="s">
        <v>80</v>
      </c>
      <c r="Y375" s="30" t="s">
        <v>81</v>
      </c>
      <c r="Z375" s="31">
        <v>43945</v>
      </c>
      <c r="AA375" s="42">
        <f t="shared" si="36"/>
        <v>4.4986301369863018</v>
      </c>
      <c r="AB375" s="42">
        <f t="shared" si="37"/>
        <v>54.733333333333334</v>
      </c>
      <c r="AC375" s="42" t="str">
        <f t="shared" si="38"/>
        <v/>
      </c>
      <c r="AD375" s="51"/>
      <c r="AE375" s="45">
        <v>19</v>
      </c>
      <c r="AF375" s="52"/>
      <c r="AG375" s="52"/>
      <c r="AH375" s="52"/>
      <c r="AI375" s="57">
        <v>14.8</v>
      </c>
      <c r="AJ375" s="57">
        <v>102</v>
      </c>
      <c r="AK375" s="61"/>
      <c r="AL375" s="52"/>
      <c r="AM375" s="51" t="s">
        <v>117</v>
      </c>
      <c r="AN375" s="60" t="str">
        <f t="shared" si="35"/>
        <v>NO</v>
      </c>
      <c r="AO375" s="30"/>
      <c r="AP375" s="30" t="s">
        <v>92</v>
      </c>
      <c r="AQ375" s="30"/>
      <c r="AR375" s="30" t="s">
        <v>1123</v>
      </c>
      <c r="AS375" s="72"/>
      <c r="AT375" s="72"/>
      <c r="AU375" s="72"/>
      <c r="AV375" s="72"/>
      <c r="AW375" s="52"/>
      <c r="AX375" s="34"/>
      <c r="AY375" s="52"/>
      <c r="AZ375" s="34"/>
    </row>
    <row r="376" spans="1:52" ht="23.25" customHeight="1">
      <c r="A376" s="30">
        <v>366</v>
      </c>
      <c r="B376" s="31">
        <v>45587</v>
      </c>
      <c r="C376" s="30" t="s">
        <v>69</v>
      </c>
      <c r="D376" s="30" t="s">
        <v>1018</v>
      </c>
      <c r="E376" s="30" t="s">
        <v>1019</v>
      </c>
      <c r="F376" s="30" t="s">
        <v>1019</v>
      </c>
      <c r="G376" s="32" t="s">
        <v>73</v>
      </c>
      <c r="H376" s="30"/>
      <c r="I376" s="30"/>
      <c r="J376" s="30"/>
      <c r="K376" s="30"/>
      <c r="L376" s="30"/>
      <c r="M376" s="30"/>
      <c r="N376" s="38">
        <v>86462099</v>
      </c>
      <c r="O376" s="38">
        <v>72302196</v>
      </c>
      <c r="P376" s="36" t="s">
        <v>1124</v>
      </c>
      <c r="Q376" s="36"/>
      <c r="R376" s="40" t="s">
        <v>1125</v>
      </c>
      <c r="S376" s="40" t="s">
        <v>1126</v>
      </c>
      <c r="T376" s="40" t="s">
        <v>77</v>
      </c>
      <c r="U376" s="30" t="s">
        <v>90</v>
      </c>
      <c r="V376" s="40" t="s">
        <v>79</v>
      </c>
      <c r="W376" s="30">
        <v>1103528106</v>
      </c>
      <c r="X376" s="30" t="s">
        <v>80</v>
      </c>
      <c r="Y376" s="30" t="s">
        <v>81</v>
      </c>
      <c r="Z376" s="31">
        <v>44926</v>
      </c>
      <c r="AA376" s="42">
        <f t="shared" si="36"/>
        <v>1.810958904109589</v>
      </c>
      <c r="AB376" s="42">
        <f t="shared" si="37"/>
        <v>22.033333333333335</v>
      </c>
      <c r="AC376" s="42" t="str">
        <f t="shared" si="38"/>
        <v/>
      </c>
      <c r="AD376" s="51"/>
      <c r="AE376" s="45">
        <v>16</v>
      </c>
      <c r="AF376" s="52"/>
      <c r="AG376" s="52"/>
      <c r="AH376" s="52"/>
      <c r="AI376" s="52">
        <v>11.6</v>
      </c>
      <c r="AJ376" s="52">
        <v>86</v>
      </c>
      <c r="AK376" s="61"/>
      <c r="AL376" s="52"/>
      <c r="AM376" s="51" t="s">
        <v>117</v>
      </c>
      <c r="AN376" s="60" t="str">
        <f t="shared" si="35"/>
        <v>NO</v>
      </c>
      <c r="AO376" s="30"/>
      <c r="AP376" s="30" t="s">
        <v>92</v>
      </c>
      <c r="AQ376" s="30">
        <v>3205420548</v>
      </c>
      <c r="AR376" s="30" t="s">
        <v>1127</v>
      </c>
      <c r="AS376" s="72"/>
      <c r="AT376" s="72"/>
      <c r="AU376" s="72"/>
      <c r="AV376" s="72"/>
      <c r="AW376" s="52"/>
      <c r="AX376" s="34"/>
      <c r="AY376" s="52"/>
      <c r="AZ376" s="34"/>
    </row>
    <row r="377" spans="1:52" ht="23.25" customHeight="1">
      <c r="A377" s="34">
        <v>367</v>
      </c>
      <c r="B377" s="31">
        <v>45587</v>
      </c>
      <c r="C377" s="30" t="s">
        <v>69</v>
      </c>
      <c r="D377" s="30" t="s">
        <v>1018</v>
      </c>
      <c r="E377" s="30" t="s">
        <v>1019</v>
      </c>
      <c r="F377" s="30" t="s">
        <v>1019</v>
      </c>
      <c r="G377" s="32" t="s">
        <v>73</v>
      </c>
      <c r="H377" s="30"/>
      <c r="I377" s="30"/>
      <c r="J377" s="30"/>
      <c r="K377" s="30"/>
      <c r="L377" s="30"/>
      <c r="M377" s="30"/>
      <c r="N377" s="38">
        <v>86462101</v>
      </c>
      <c r="O377" s="38">
        <v>72302199</v>
      </c>
      <c r="P377" s="36" t="s">
        <v>1095</v>
      </c>
      <c r="Q377" s="36" t="s">
        <v>1128</v>
      </c>
      <c r="R377" s="40" t="s">
        <v>1125</v>
      </c>
      <c r="S377" s="40" t="s">
        <v>1126</v>
      </c>
      <c r="T377" s="40" t="s">
        <v>77</v>
      </c>
      <c r="U377" s="30" t="s">
        <v>90</v>
      </c>
      <c r="V377" s="40" t="s">
        <v>79</v>
      </c>
      <c r="W377" s="30">
        <v>1049327595</v>
      </c>
      <c r="X377" s="30" t="s">
        <v>80</v>
      </c>
      <c r="Y377" s="30" t="s">
        <v>81</v>
      </c>
      <c r="Z377" s="31">
        <v>44337</v>
      </c>
      <c r="AA377" s="42">
        <f t="shared" si="36"/>
        <v>3.4246575342465753</v>
      </c>
      <c r="AB377" s="42">
        <f t="shared" si="37"/>
        <v>41.666666666666664</v>
      </c>
      <c r="AC377" s="42" t="str">
        <f t="shared" si="38"/>
        <v/>
      </c>
      <c r="AD377" s="51"/>
      <c r="AE377" s="45">
        <v>17</v>
      </c>
      <c r="AF377" s="52"/>
      <c r="AG377" s="52"/>
      <c r="AH377" s="52"/>
      <c r="AI377" s="52">
        <v>12</v>
      </c>
      <c r="AJ377" s="52">
        <v>88</v>
      </c>
      <c r="AK377" s="61"/>
      <c r="AL377" s="52"/>
      <c r="AM377" s="51" t="s">
        <v>117</v>
      </c>
      <c r="AN377" s="60" t="str">
        <f t="shared" si="35"/>
        <v>NO</v>
      </c>
      <c r="AO377" s="30"/>
      <c r="AP377" s="30" t="s">
        <v>92</v>
      </c>
      <c r="AQ377" s="30">
        <v>3205420548</v>
      </c>
      <c r="AR377" s="30" t="s">
        <v>1127</v>
      </c>
      <c r="AS377" s="72"/>
      <c r="AT377" s="72"/>
      <c r="AU377" s="72"/>
      <c r="AV377" s="72"/>
      <c r="AW377" s="52"/>
      <c r="AX377" s="34"/>
      <c r="AY377" s="52"/>
      <c r="AZ377" s="34"/>
    </row>
    <row r="378" spans="1:52" ht="23.25" customHeight="1">
      <c r="A378" s="34">
        <v>368</v>
      </c>
      <c r="B378" s="31">
        <v>45587</v>
      </c>
      <c r="C378" s="30" t="s">
        <v>69</v>
      </c>
      <c r="D378" s="30" t="s">
        <v>1018</v>
      </c>
      <c r="E378" s="30" t="s">
        <v>1019</v>
      </c>
      <c r="F378" s="30" t="s">
        <v>1019</v>
      </c>
      <c r="G378" s="32" t="s">
        <v>73</v>
      </c>
      <c r="H378" s="30"/>
      <c r="I378" s="30"/>
      <c r="J378" s="30"/>
      <c r="K378" s="30"/>
      <c r="L378" s="30"/>
      <c r="M378" s="30"/>
      <c r="N378" s="38">
        <v>86462116</v>
      </c>
      <c r="O378" s="38">
        <v>72312203</v>
      </c>
      <c r="P378" s="36" t="s">
        <v>1129</v>
      </c>
      <c r="Q378" s="36"/>
      <c r="R378" s="40" t="s">
        <v>372</v>
      </c>
      <c r="S378" s="40" t="s">
        <v>1130</v>
      </c>
      <c r="T378" s="40" t="s">
        <v>77</v>
      </c>
      <c r="U378" s="30" t="s">
        <v>78</v>
      </c>
      <c r="V378" s="40" t="s">
        <v>79</v>
      </c>
      <c r="W378" s="30">
        <v>1194716243</v>
      </c>
      <c r="X378" s="30" t="s">
        <v>80</v>
      </c>
      <c r="Y378" s="30" t="s">
        <v>81</v>
      </c>
      <c r="Z378" s="31">
        <v>45400</v>
      </c>
      <c r="AA378" s="42">
        <f t="shared" si="36"/>
        <v>0.51232876712328768</v>
      </c>
      <c r="AB378" s="42">
        <f t="shared" si="37"/>
        <v>6.2333333333333334</v>
      </c>
      <c r="AC378" s="42" t="str">
        <f t="shared" si="38"/>
        <v/>
      </c>
      <c r="AD378" s="51"/>
      <c r="AE378" s="45">
        <v>16</v>
      </c>
      <c r="AF378" s="52"/>
      <c r="AG378" s="52"/>
      <c r="AH378" s="52"/>
      <c r="AI378" s="52">
        <v>6.3</v>
      </c>
      <c r="AJ378" s="52">
        <v>62</v>
      </c>
      <c r="AK378" s="61"/>
      <c r="AL378" s="52"/>
      <c r="AM378" s="51" t="s">
        <v>117</v>
      </c>
      <c r="AN378" s="60" t="str">
        <f t="shared" si="35"/>
        <v>NO</v>
      </c>
      <c r="AO378" s="30"/>
      <c r="AP378" s="30" t="s">
        <v>92</v>
      </c>
      <c r="AQ378" s="30">
        <v>3148801249</v>
      </c>
      <c r="AR378" s="30" t="s">
        <v>1131</v>
      </c>
      <c r="AS378" s="72"/>
      <c r="AT378" s="72"/>
      <c r="AU378" s="72"/>
      <c r="AV378" s="72"/>
      <c r="AW378" s="52"/>
      <c r="AX378" s="34"/>
      <c r="AY378" s="52"/>
      <c r="AZ378" s="34"/>
    </row>
    <row r="379" spans="1:52" ht="23.25" customHeight="1">
      <c r="A379" s="30">
        <v>369</v>
      </c>
      <c r="B379" s="31">
        <v>45587</v>
      </c>
      <c r="C379" s="30" t="s">
        <v>69</v>
      </c>
      <c r="D379" s="30" t="s">
        <v>1018</v>
      </c>
      <c r="E379" s="30" t="s">
        <v>1019</v>
      </c>
      <c r="F379" s="30" t="s">
        <v>1019</v>
      </c>
      <c r="G379" s="32" t="s">
        <v>73</v>
      </c>
      <c r="H379" s="30"/>
      <c r="I379" s="30"/>
      <c r="J379" s="30"/>
      <c r="K379" s="30"/>
      <c r="L379" s="30"/>
      <c r="M379" s="30"/>
      <c r="N379" s="38">
        <v>86462120</v>
      </c>
      <c r="O379" s="38">
        <v>72312222</v>
      </c>
      <c r="P379" s="36" t="s">
        <v>1132</v>
      </c>
      <c r="Q379" s="36"/>
      <c r="R379" s="40" t="s">
        <v>372</v>
      </c>
      <c r="S379" s="40" t="s">
        <v>1130</v>
      </c>
      <c r="T379" s="40" t="s">
        <v>77</v>
      </c>
      <c r="U379" s="30" t="s">
        <v>90</v>
      </c>
      <c r="V379" s="40" t="s">
        <v>79</v>
      </c>
      <c r="W379" s="30">
        <v>1049327551</v>
      </c>
      <c r="X379" s="30" t="s">
        <v>80</v>
      </c>
      <c r="Y379" s="30" t="s">
        <v>81</v>
      </c>
      <c r="Z379" s="31">
        <v>44260</v>
      </c>
      <c r="AA379" s="42">
        <f t="shared" si="36"/>
        <v>3.6356164383561644</v>
      </c>
      <c r="AB379" s="42">
        <f t="shared" si="37"/>
        <v>44.233333333333334</v>
      </c>
      <c r="AC379" s="42" t="str">
        <f t="shared" si="38"/>
        <v/>
      </c>
      <c r="AD379" s="51"/>
      <c r="AE379" s="45">
        <v>16</v>
      </c>
      <c r="AF379" s="52"/>
      <c r="AG379" s="52"/>
      <c r="AH379" s="52"/>
      <c r="AI379" s="52">
        <v>11.9</v>
      </c>
      <c r="AJ379" s="52">
        <v>89</v>
      </c>
      <c r="AK379" s="61"/>
      <c r="AL379" s="52"/>
      <c r="AM379" s="51" t="s">
        <v>117</v>
      </c>
      <c r="AN379" s="60" t="str">
        <f t="shared" si="35"/>
        <v>NO</v>
      </c>
      <c r="AO379" s="30"/>
      <c r="AP379" s="30" t="s">
        <v>92</v>
      </c>
      <c r="AQ379" s="30">
        <v>3114680249</v>
      </c>
      <c r="AR379" s="30" t="s">
        <v>1131</v>
      </c>
      <c r="AS379" s="72"/>
      <c r="AT379" s="72"/>
      <c r="AU379" s="72"/>
      <c r="AV379" s="72"/>
      <c r="AW379" s="52"/>
      <c r="AX379" s="34"/>
      <c r="AY379" s="52"/>
      <c r="AZ379" s="34"/>
    </row>
    <row r="380" spans="1:52" ht="23.25" customHeight="1">
      <c r="A380" s="34">
        <v>370</v>
      </c>
      <c r="B380" s="31">
        <v>45587</v>
      </c>
      <c r="C380" s="30" t="s">
        <v>69</v>
      </c>
      <c r="D380" s="30" t="s">
        <v>1018</v>
      </c>
      <c r="E380" s="30" t="s">
        <v>1019</v>
      </c>
      <c r="F380" s="30" t="s">
        <v>1019</v>
      </c>
      <c r="G380" s="32" t="s">
        <v>73</v>
      </c>
      <c r="H380" s="30"/>
      <c r="I380" s="30"/>
      <c r="J380" s="30"/>
      <c r="K380" s="30"/>
      <c r="L380" s="30"/>
      <c r="M380" s="30"/>
      <c r="N380" s="38">
        <v>86462122</v>
      </c>
      <c r="O380" s="38">
        <v>72312232</v>
      </c>
      <c r="P380" s="36" t="s">
        <v>1133</v>
      </c>
      <c r="Q380" s="36"/>
      <c r="R380" s="40" t="s">
        <v>690</v>
      </c>
      <c r="S380" s="40" t="s">
        <v>1130</v>
      </c>
      <c r="T380" s="40" t="s">
        <v>77</v>
      </c>
      <c r="U380" s="30" t="s">
        <v>90</v>
      </c>
      <c r="V380" s="40" t="s">
        <v>79</v>
      </c>
      <c r="W380" s="30">
        <v>1044327251</v>
      </c>
      <c r="X380" s="30" t="s">
        <v>80</v>
      </c>
      <c r="Y380" s="30" t="s">
        <v>81</v>
      </c>
      <c r="Z380" s="31">
        <v>43957</v>
      </c>
      <c r="AA380" s="42">
        <f t="shared" si="36"/>
        <v>4.4657534246575343</v>
      </c>
      <c r="AB380" s="42">
        <f t="shared" si="37"/>
        <v>54.333333333333336</v>
      </c>
      <c r="AC380" s="42" t="str">
        <f t="shared" si="38"/>
        <v/>
      </c>
      <c r="AD380" s="51"/>
      <c r="AE380" s="45">
        <v>17</v>
      </c>
      <c r="AF380" s="52"/>
      <c r="AG380" s="52"/>
      <c r="AH380" s="52"/>
      <c r="AI380" s="52">
        <v>13</v>
      </c>
      <c r="AJ380" s="52">
        <v>98</v>
      </c>
      <c r="AK380" s="61"/>
      <c r="AL380" s="52"/>
      <c r="AM380" s="51" t="s">
        <v>117</v>
      </c>
      <c r="AN380" s="60" t="str">
        <f t="shared" si="35"/>
        <v>NO</v>
      </c>
      <c r="AO380" s="30"/>
      <c r="AP380" s="30"/>
      <c r="AQ380" s="30">
        <v>3205101985</v>
      </c>
      <c r="AR380" s="30" t="s">
        <v>1134</v>
      </c>
      <c r="AS380" s="72"/>
      <c r="AT380" s="72"/>
      <c r="AU380" s="72"/>
      <c r="AV380" s="72"/>
      <c r="AW380" s="52"/>
      <c r="AX380" s="34"/>
      <c r="AY380" s="52"/>
      <c r="AZ380" s="34"/>
    </row>
    <row r="381" spans="1:52" ht="23.25" customHeight="1">
      <c r="A381" s="30">
        <v>371</v>
      </c>
      <c r="B381" s="31">
        <v>45587</v>
      </c>
      <c r="C381" s="30" t="s">
        <v>69</v>
      </c>
      <c r="D381" s="30" t="s">
        <v>1018</v>
      </c>
      <c r="E381" s="30" t="s">
        <v>1019</v>
      </c>
      <c r="F381" s="30" t="s">
        <v>1019</v>
      </c>
      <c r="G381" s="32" t="s">
        <v>73</v>
      </c>
      <c r="H381" s="30"/>
      <c r="I381" s="30"/>
      <c r="J381" s="30"/>
      <c r="K381" s="30"/>
      <c r="L381" s="30"/>
      <c r="M381" s="30"/>
      <c r="N381" s="38">
        <v>86462126</v>
      </c>
      <c r="O381" s="38">
        <v>72312245</v>
      </c>
      <c r="P381" s="36" t="s">
        <v>1135</v>
      </c>
      <c r="Q381" s="36"/>
      <c r="R381" s="40" t="s">
        <v>1136</v>
      </c>
      <c r="S381" s="40" t="s">
        <v>76</v>
      </c>
      <c r="T381" s="40" t="s">
        <v>77</v>
      </c>
      <c r="U381" s="30" t="s">
        <v>78</v>
      </c>
      <c r="V381" s="40" t="s">
        <v>79</v>
      </c>
      <c r="W381" s="30">
        <v>1049327911</v>
      </c>
      <c r="X381" s="30" t="s">
        <v>80</v>
      </c>
      <c r="Y381" s="30" t="s">
        <v>81</v>
      </c>
      <c r="Z381" s="31">
        <v>44664</v>
      </c>
      <c r="AA381" s="42">
        <f t="shared" si="36"/>
        <v>2.5287671232876714</v>
      </c>
      <c r="AB381" s="42">
        <f t="shared" si="37"/>
        <v>30.766666666666666</v>
      </c>
      <c r="AC381" s="42" t="str">
        <f t="shared" si="38"/>
        <v/>
      </c>
      <c r="AD381" s="51"/>
      <c r="AE381" s="45">
        <v>14</v>
      </c>
      <c r="AF381" s="52"/>
      <c r="AG381" s="52"/>
      <c r="AH381" s="52"/>
      <c r="AI381" s="52">
        <v>13</v>
      </c>
      <c r="AJ381" s="52">
        <v>92</v>
      </c>
      <c r="AK381" s="61"/>
      <c r="AL381" s="52"/>
      <c r="AM381" s="51" t="s">
        <v>117</v>
      </c>
      <c r="AN381" s="60" t="str">
        <f t="shared" si="35"/>
        <v>NO</v>
      </c>
      <c r="AO381" s="30"/>
      <c r="AP381" s="30" t="s">
        <v>92</v>
      </c>
      <c r="AQ381" s="30">
        <v>3145708050</v>
      </c>
      <c r="AR381" s="30" t="s">
        <v>1137</v>
      </c>
      <c r="AS381" s="72"/>
      <c r="AT381" s="72"/>
      <c r="AU381" s="72"/>
      <c r="AV381" s="72"/>
      <c r="AW381" s="52"/>
      <c r="AX381" s="34"/>
      <c r="AY381" s="52"/>
      <c r="AZ381" s="34"/>
    </row>
    <row r="382" spans="1:52" ht="23.25" customHeight="1">
      <c r="A382" s="34">
        <v>372</v>
      </c>
      <c r="B382" s="31">
        <v>45587</v>
      </c>
      <c r="C382" s="30" t="s">
        <v>69</v>
      </c>
      <c r="D382" s="30" t="s">
        <v>1018</v>
      </c>
      <c r="E382" s="30" t="s">
        <v>1019</v>
      </c>
      <c r="F382" s="30" t="s">
        <v>1019</v>
      </c>
      <c r="G382" s="32" t="s">
        <v>73</v>
      </c>
      <c r="H382" s="30"/>
      <c r="I382" s="30"/>
      <c r="J382" s="30"/>
      <c r="K382" s="30"/>
      <c r="L382" s="30"/>
      <c r="M382" s="30"/>
      <c r="N382" s="38">
        <v>86462134</v>
      </c>
      <c r="O382" s="38">
        <v>72312252</v>
      </c>
      <c r="P382" s="36" t="s">
        <v>362</v>
      </c>
      <c r="Q382" s="36"/>
      <c r="R382" s="40" t="s">
        <v>614</v>
      </c>
      <c r="S382" s="40" t="s">
        <v>1138</v>
      </c>
      <c r="T382" s="40" t="s">
        <v>77</v>
      </c>
      <c r="U382" s="30" t="s">
        <v>90</v>
      </c>
      <c r="V382" s="40" t="s">
        <v>79</v>
      </c>
      <c r="W382" s="30">
        <v>1049327969</v>
      </c>
      <c r="X382" s="30" t="s">
        <v>80</v>
      </c>
      <c r="Y382" s="30" t="s">
        <v>81</v>
      </c>
      <c r="Z382" s="31">
        <v>44728</v>
      </c>
      <c r="AA382" s="42">
        <f t="shared" si="36"/>
        <v>2.3534246575342466</v>
      </c>
      <c r="AB382" s="42">
        <f t="shared" si="37"/>
        <v>28.633333333333333</v>
      </c>
      <c r="AC382" s="42" t="str">
        <f t="shared" si="38"/>
        <v/>
      </c>
      <c r="AD382" s="51"/>
      <c r="AE382" s="45">
        <v>16</v>
      </c>
      <c r="AF382" s="52"/>
      <c r="AG382" s="52"/>
      <c r="AH382" s="52"/>
      <c r="AI382" s="57">
        <v>9.3000000000000007</v>
      </c>
      <c r="AJ382" s="57">
        <v>81</v>
      </c>
      <c r="AK382" s="61"/>
      <c r="AL382" s="52"/>
      <c r="AM382" s="51" t="s">
        <v>83</v>
      </c>
      <c r="AN382" s="60" t="str">
        <f t="shared" si="35"/>
        <v>SI</v>
      </c>
      <c r="AO382" s="30"/>
      <c r="AP382" s="30" t="s">
        <v>162</v>
      </c>
      <c r="AQ382" s="30"/>
      <c r="AR382" s="30" t="s">
        <v>1139</v>
      </c>
      <c r="AS382" s="72" t="s">
        <v>86</v>
      </c>
      <c r="AT382" s="73">
        <v>45583</v>
      </c>
      <c r="AU382" s="72"/>
      <c r="AV382" s="72"/>
      <c r="AW382" s="52"/>
      <c r="AX382" s="34"/>
      <c r="AY382" s="52"/>
      <c r="AZ382" s="34"/>
    </row>
    <row r="383" spans="1:52" ht="23.25" customHeight="1">
      <c r="A383" s="34">
        <v>373</v>
      </c>
      <c r="B383" s="31">
        <v>45593</v>
      </c>
      <c r="C383" s="30" t="s">
        <v>69</v>
      </c>
      <c r="D383" s="30" t="s">
        <v>70</v>
      </c>
      <c r="E383" s="30" t="s">
        <v>924</v>
      </c>
      <c r="F383" s="30" t="s">
        <v>924</v>
      </c>
      <c r="G383" s="32" t="s">
        <v>73</v>
      </c>
      <c r="H383" s="30"/>
      <c r="I383" s="30"/>
      <c r="J383" s="30"/>
      <c r="K383" s="30"/>
      <c r="L383" s="30"/>
      <c r="M383" s="30"/>
      <c r="N383" s="35">
        <v>7425418</v>
      </c>
      <c r="O383" s="35">
        <v>34269447</v>
      </c>
      <c r="P383" s="37" t="s">
        <v>1140</v>
      </c>
      <c r="Q383" s="36"/>
      <c r="R383" s="40" t="s">
        <v>1141</v>
      </c>
      <c r="S383" s="40" t="s">
        <v>98</v>
      </c>
      <c r="T383" s="40" t="s">
        <v>99</v>
      </c>
      <c r="U383" s="30" t="s">
        <v>90</v>
      </c>
      <c r="V383" s="40" t="s">
        <v>100</v>
      </c>
      <c r="W383" s="30">
        <v>1002424672</v>
      </c>
      <c r="X383" s="30" t="s">
        <v>80</v>
      </c>
      <c r="Y383" s="30" t="s">
        <v>81</v>
      </c>
      <c r="Z383" s="31">
        <v>35108</v>
      </c>
      <c r="AA383" s="42">
        <f t="shared" si="36"/>
        <v>28.726027397260275</v>
      </c>
      <c r="AB383" s="42">
        <f t="shared" si="37"/>
        <v>349.5</v>
      </c>
      <c r="AC383" s="42" t="str">
        <f t="shared" si="38"/>
        <v/>
      </c>
      <c r="AD383" s="53"/>
      <c r="AE383" s="54"/>
      <c r="AF383" s="55"/>
      <c r="AG383" s="55"/>
      <c r="AH383" s="52"/>
      <c r="AI383" s="52">
        <v>54.3</v>
      </c>
      <c r="AJ383" s="52">
        <v>159</v>
      </c>
      <c r="AK383" s="61">
        <f>IFERROR(AI383/(AJ383*AJ383)*10000,"")</f>
        <v>21.478580752343657</v>
      </c>
      <c r="AL383" s="52"/>
      <c r="AM383" s="51" t="s">
        <v>101</v>
      </c>
      <c r="AN383" s="60" t="str">
        <f t="shared" si="35"/>
        <v>SI</v>
      </c>
      <c r="AO383" s="30"/>
      <c r="AP383" s="30"/>
      <c r="AQ383" s="30">
        <v>3106171006</v>
      </c>
      <c r="AR383" s="30" t="s">
        <v>1142</v>
      </c>
      <c r="AS383" s="72"/>
      <c r="AT383" s="72"/>
      <c r="AU383" s="72"/>
      <c r="AV383" s="71"/>
      <c r="AW383" s="55"/>
      <c r="AX383" s="34"/>
      <c r="AY383" s="55"/>
      <c r="AZ383" s="10"/>
    </row>
    <row r="384" spans="1:52" ht="23.25" customHeight="1">
      <c r="A384" s="30">
        <v>374</v>
      </c>
      <c r="B384" s="31">
        <v>45593</v>
      </c>
      <c r="C384" s="30" t="s">
        <v>69</v>
      </c>
      <c r="D384" s="30" t="s">
        <v>70</v>
      </c>
      <c r="E384" s="30" t="s">
        <v>139</v>
      </c>
      <c r="F384" s="30" t="s">
        <v>139</v>
      </c>
      <c r="G384" s="32" t="s">
        <v>73</v>
      </c>
      <c r="H384" s="30"/>
      <c r="I384" s="30"/>
      <c r="J384" s="30"/>
      <c r="K384" s="30"/>
      <c r="L384" s="30"/>
      <c r="M384" s="30"/>
      <c r="N384" s="35">
        <v>8941875</v>
      </c>
      <c r="O384" s="35">
        <v>74413032</v>
      </c>
      <c r="P384" s="36" t="s">
        <v>773</v>
      </c>
      <c r="Q384" s="36"/>
      <c r="R384" s="40" t="s">
        <v>250</v>
      </c>
      <c r="S384" s="40" t="s">
        <v>811</v>
      </c>
      <c r="T384" s="40" t="s">
        <v>77</v>
      </c>
      <c r="U384" s="30" t="s">
        <v>90</v>
      </c>
      <c r="V384" s="40" t="s">
        <v>79</v>
      </c>
      <c r="W384" s="30">
        <v>1051749141</v>
      </c>
      <c r="X384" s="30" t="s">
        <v>80</v>
      </c>
      <c r="Y384" s="30" t="s">
        <v>81</v>
      </c>
      <c r="Z384" s="31">
        <v>45420</v>
      </c>
      <c r="AA384" s="42">
        <f t="shared" si="36"/>
        <v>0.47397260273972602</v>
      </c>
      <c r="AB384" s="42">
        <f t="shared" si="37"/>
        <v>5.7666666666666666</v>
      </c>
      <c r="AC384" s="42" t="str">
        <f t="shared" si="38"/>
        <v/>
      </c>
      <c r="AD384" s="51"/>
      <c r="AE384" s="45">
        <v>12.5</v>
      </c>
      <c r="AF384" s="52"/>
      <c r="AG384" s="52"/>
      <c r="AH384" s="52"/>
      <c r="AI384" s="52">
        <v>5.8</v>
      </c>
      <c r="AJ384" s="52">
        <v>65</v>
      </c>
      <c r="AK384" s="61"/>
      <c r="AL384" s="52"/>
      <c r="AM384" s="60" t="s">
        <v>196</v>
      </c>
      <c r="AN384" s="60" t="str">
        <f t="shared" si="35"/>
        <v>SI</v>
      </c>
      <c r="AO384" s="30" t="s">
        <v>91</v>
      </c>
      <c r="AP384" s="30" t="s">
        <v>92</v>
      </c>
      <c r="AQ384" s="30">
        <v>3148897508</v>
      </c>
      <c r="AR384" s="30" t="s">
        <v>1143</v>
      </c>
      <c r="AS384" s="72" t="s">
        <v>86</v>
      </c>
      <c r="AT384" s="73">
        <v>45595</v>
      </c>
      <c r="AU384" s="72"/>
      <c r="AV384" s="71"/>
      <c r="AW384" s="55"/>
      <c r="AX384" s="34"/>
      <c r="AY384" s="55"/>
      <c r="AZ384" s="10"/>
    </row>
    <row r="385" spans="1:52" ht="23.25" customHeight="1">
      <c r="A385" s="34">
        <v>375</v>
      </c>
      <c r="B385" s="31">
        <v>45593</v>
      </c>
      <c r="C385" s="30" t="s">
        <v>69</v>
      </c>
      <c r="D385" s="30" t="s">
        <v>70</v>
      </c>
      <c r="E385" s="30" t="s">
        <v>139</v>
      </c>
      <c r="F385" s="30" t="s">
        <v>139</v>
      </c>
      <c r="G385" s="32" t="s">
        <v>73</v>
      </c>
      <c r="H385" s="30"/>
      <c r="I385" s="30"/>
      <c r="J385" s="30"/>
      <c r="K385" s="30"/>
      <c r="L385" s="30"/>
      <c r="M385" s="30"/>
      <c r="N385" s="35">
        <v>8941886</v>
      </c>
      <c r="O385" s="35">
        <v>74413047</v>
      </c>
      <c r="P385" s="36" t="s">
        <v>1144</v>
      </c>
      <c r="Q385" s="36" t="s">
        <v>132</v>
      </c>
      <c r="R385" s="40" t="s">
        <v>243</v>
      </c>
      <c r="S385" s="40" t="s">
        <v>1145</v>
      </c>
      <c r="T385" s="40" t="s">
        <v>77</v>
      </c>
      <c r="U385" s="30" t="s">
        <v>78</v>
      </c>
      <c r="V385" s="40" t="s">
        <v>79</v>
      </c>
      <c r="W385" s="30">
        <v>1051748884</v>
      </c>
      <c r="X385" s="30" t="s">
        <v>80</v>
      </c>
      <c r="Y385" s="30" t="s">
        <v>81</v>
      </c>
      <c r="Z385" s="31">
        <v>45095</v>
      </c>
      <c r="AA385" s="42">
        <f t="shared" si="36"/>
        <v>1.3643835616438356</v>
      </c>
      <c r="AB385" s="42">
        <f t="shared" si="37"/>
        <v>16.600000000000001</v>
      </c>
      <c r="AC385" s="42" t="str">
        <f t="shared" si="38"/>
        <v/>
      </c>
      <c r="AD385" s="51"/>
      <c r="AE385" s="45">
        <v>13.5</v>
      </c>
      <c r="AF385" s="52"/>
      <c r="AG385" s="52"/>
      <c r="AH385" s="52"/>
      <c r="AI385" s="52">
        <v>9.9</v>
      </c>
      <c r="AJ385" s="52">
        <v>78</v>
      </c>
      <c r="AK385" s="61"/>
      <c r="AL385" s="52"/>
      <c r="AM385" s="51" t="s">
        <v>117</v>
      </c>
      <c r="AN385" s="60" t="str">
        <f t="shared" si="35"/>
        <v>NO</v>
      </c>
      <c r="AO385" s="33"/>
      <c r="AP385" s="30" t="s">
        <v>92</v>
      </c>
      <c r="AQ385" s="30">
        <v>3114077642</v>
      </c>
      <c r="AR385" s="30" t="s">
        <v>1146</v>
      </c>
      <c r="AS385" s="71"/>
      <c r="AT385" s="71"/>
      <c r="AU385" s="71"/>
      <c r="AV385" s="71"/>
      <c r="AW385" s="55"/>
      <c r="AX385" s="34"/>
      <c r="AY385" s="55"/>
      <c r="AZ385" s="10"/>
    </row>
    <row r="386" spans="1:52" ht="23.25" customHeight="1">
      <c r="A386" s="30">
        <v>376</v>
      </c>
      <c r="B386" s="31">
        <v>45593</v>
      </c>
      <c r="C386" s="30" t="s">
        <v>69</v>
      </c>
      <c r="D386" s="30" t="s">
        <v>70</v>
      </c>
      <c r="E386" s="30" t="s">
        <v>139</v>
      </c>
      <c r="F386" s="30" t="s">
        <v>139</v>
      </c>
      <c r="G386" s="32" t="s">
        <v>73</v>
      </c>
      <c r="H386" s="30"/>
      <c r="I386" s="30"/>
      <c r="J386" s="30"/>
      <c r="K386" s="30"/>
      <c r="L386" s="30"/>
      <c r="M386" s="30"/>
      <c r="N386" s="35">
        <v>8941892</v>
      </c>
      <c r="O386" s="35">
        <v>74413036</v>
      </c>
      <c r="P386" s="36" t="s">
        <v>1095</v>
      </c>
      <c r="Q386" s="36"/>
      <c r="R386" s="40" t="s">
        <v>793</v>
      </c>
      <c r="S386" s="40" t="s">
        <v>221</v>
      </c>
      <c r="T386" s="40" t="s">
        <v>77</v>
      </c>
      <c r="U386" s="30" t="s">
        <v>78</v>
      </c>
      <c r="V386" s="40" t="s">
        <v>79</v>
      </c>
      <c r="W386" s="30">
        <v>1051743365</v>
      </c>
      <c r="X386" s="30" t="s">
        <v>80</v>
      </c>
      <c r="Y386" s="30" t="s">
        <v>81</v>
      </c>
      <c r="Z386" s="31">
        <v>44176</v>
      </c>
      <c r="AA386" s="42">
        <f t="shared" si="36"/>
        <v>3.882191780821918</v>
      </c>
      <c r="AB386" s="42">
        <f t="shared" si="37"/>
        <v>47.233333333333334</v>
      </c>
      <c r="AC386" s="42" t="str">
        <f t="shared" si="38"/>
        <v/>
      </c>
      <c r="AD386" s="51"/>
      <c r="AE386" s="45">
        <v>15</v>
      </c>
      <c r="AF386" s="52"/>
      <c r="AG386" s="52"/>
      <c r="AH386" s="52"/>
      <c r="AI386" s="52">
        <v>15</v>
      </c>
      <c r="AJ386" s="52">
        <v>97</v>
      </c>
      <c r="AK386" s="61"/>
      <c r="AL386" s="52"/>
      <c r="AM386" s="51" t="s">
        <v>117</v>
      </c>
      <c r="AN386" s="60" t="str">
        <f t="shared" si="35"/>
        <v>NO</v>
      </c>
      <c r="AO386" s="33"/>
      <c r="AP386" s="30"/>
      <c r="AQ386" s="30">
        <v>3183010381</v>
      </c>
      <c r="AR386" s="30" t="s">
        <v>1147</v>
      </c>
      <c r="AS386" s="71"/>
      <c r="AT386" s="71"/>
      <c r="AU386" s="71"/>
      <c r="AV386" s="71"/>
      <c r="AW386" s="55"/>
      <c r="AX386" s="34"/>
      <c r="AY386" s="55"/>
      <c r="AZ386" s="10"/>
    </row>
    <row r="387" spans="1:52" ht="23.25" customHeight="1">
      <c r="A387" s="34">
        <v>377</v>
      </c>
      <c r="B387" s="31">
        <v>45593</v>
      </c>
      <c r="C387" s="30" t="s">
        <v>69</v>
      </c>
      <c r="D387" s="30" t="s">
        <v>70</v>
      </c>
      <c r="E387" s="30" t="s">
        <v>335</v>
      </c>
      <c r="F387" s="30" t="s">
        <v>335</v>
      </c>
      <c r="G387" s="32" t="s">
        <v>73</v>
      </c>
      <c r="H387" s="30"/>
      <c r="I387" s="30"/>
      <c r="J387" s="30"/>
      <c r="K387" s="30"/>
      <c r="L387" s="30"/>
      <c r="M387" s="30"/>
      <c r="N387" s="35">
        <v>8955147</v>
      </c>
      <c r="O387" s="35">
        <v>74412714</v>
      </c>
      <c r="P387" s="36" t="s">
        <v>1129</v>
      </c>
      <c r="Q387" s="36" t="s">
        <v>132</v>
      </c>
      <c r="R387" s="40" t="s">
        <v>221</v>
      </c>
      <c r="S387" s="40" t="s">
        <v>76</v>
      </c>
      <c r="T387" s="40" t="s">
        <v>77</v>
      </c>
      <c r="U387" s="30" t="s">
        <v>78</v>
      </c>
      <c r="V387" s="40" t="s">
        <v>79</v>
      </c>
      <c r="W387" s="30">
        <v>1051748949</v>
      </c>
      <c r="X387" s="30" t="s">
        <v>80</v>
      </c>
      <c r="Y387" s="30" t="s">
        <v>81</v>
      </c>
      <c r="Z387" s="31">
        <v>45251</v>
      </c>
      <c r="AA387" s="42">
        <f t="shared" si="36"/>
        <v>0.93698630136986305</v>
      </c>
      <c r="AB387" s="42">
        <f t="shared" si="37"/>
        <v>11.4</v>
      </c>
      <c r="AC387" s="42" t="str">
        <f t="shared" si="38"/>
        <v/>
      </c>
      <c r="AD387" s="51"/>
      <c r="AE387" s="45">
        <v>13</v>
      </c>
      <c r="AF387" s="52"/>
      <c r="AG387" s="52"/>
      <c r="AH387" s="52"/>
      <c r="AI387" s="52">
        <v>8.9</v>
      </c>
      <c r="AJ387" s="52">
        <v>70</v>
      </c>
      <c r="AK387" s="61"/>
      <c r="AL387" s="52"/>
      <c r="AM387" s="51" t="s">
        <v>117</v>
      </c>
      <c r="AN387" s="60" t="str">
        <f t="shared" si="35"/>
        <v>NO</v>
      </c>
      <c r="AO387" s="33"/>
      <c r="AP387" s="30"/>
      <c r="AQ387" s="30">
        <v>3106393889</v>
      </c>
      <c r="AR387" s="30" t="s">
        <v>1148</v>
      </c>
      <c r="AS387" s="71"/>
      <c r="AT387" s="71"/>
      <c r="AU387" s="71"/>
      <c r="AV387" s="71"/>
      <c r="AW387" s="55"/>
      <c r="AX387" s="34"/>
      <c r="AY387" s="55"/>
      <c r="AZ387" s="10"/>
    </row>
    <row r="388" spans="1:52" ht="23.25" customHeight="1">
      <c r="A388" s="34">
        <v>378</v>
      </c>
      <c r="B388" s="31">
        <v>45593</v>
      </c>
      <c r="C388" s="30" t="s">
        <v>69</v>
      </c>
      <c r="D388" s="30" t="s">
        <v>70</v>
      </c>
      <c r="E388" s="30" t="s">
        <v>1149</v>
      </c>
      <c r="F388" s="30" t="s">
        <v>1149</v>
      </c>
      <c r="G388" s="32" t="s">
        <v>73</v>
      </c>
      <c r="H388" s="30"/>
      <c r="I388" s="30"/>
      <c r="J388" s="30"/>
      <c r="K388" s="30"/>
      <c r="L388" s="30"/>
      <c r="M388" s="30"/>
      <c r="N388" s="35">
        <v>8955152</v>
      </c>
      <c r="O388" s="35">
        <v>74412724</v>
      </c>
      <c r="P388" s="36" t="s">
        <v>779</v>
      </c>
      <c r="Q388" s="36" t="s">
        <v>106</v>
      </c>
      <c r="R388" s="40" t="s">
        <v>89</v>
      </c>
      <c r="S388" s="40" t="s">
        <v>240</v>
      </c>
      <c r="T388" s="40" t="s">
        <v>77</v>
      </c>
      <c r="U388" s="30" t="s">
        <v>90</v>
      </c>
      <c r="V388" s="40" t="s">
        <v>79</v>
      </c>
      <c r="W388" s="30">
        <v>1049503572</v>
      </c>
      <c r="X388" s="30" t="s">
        <v>80</v>
      </c>
      <c r="Y388" s="30" t="s">
        <v>81</v>
      </c>
      <c r="Z388" s="31">
        <v>44676</v>
      </c>
      <c r="AA388" s="42">
        <f t="shared" si="36"/>
        <v>2.5123287671232877</v>
      </c>
      <c r="AB388" s="42">
        <f t="shared" si="37"/>
        <v>30.566666666666666</v>
      </c>
      <c r="AC388" s="42" t="str">
        <f t="shared" si="38"/>
        <v/>
      </c>
      <c r="AD388" s="51"/>
      <c r="AE388" s="45">
        <v>13.5</v>
      </c>
      <c r="AF388" s="52"/>
      <c r="AG388" s="52"/>
      <c r="AH388" s="52"/>
      <c r="AI388" s="52">
        <v>10.7</v>
      </c>
      <c r="AJ388" s="52">
        <v>85.5</v>
      </c>
      <c r="AK388" s="61"/>
      <c r="AL388" s="52"/>
      <c r="AM388" s="51" t="s">
        <v>117</v>
      </c>
      <c r="AN388" s="60" t="str">
        <f t="shared" si="35"/>
        <v>NO</v>
      </c>
      <c r="AO388" s="33"/>
      <c r="AP388" s="30" t="s">
        <v>92</v>
      </c>
      <c r="AQ388" s="30">
        <v>3115187247</v>
      </c>
      <c r="AR388" s="30" t="s">
        <v>1150</v>
      </c>
      <c r="AS388" s="71"/>
      <c r="AT388" s="71"/>
      <c r="AU388" s="71"/>
      <c r="AV388" s="71"/>
      <c r="AW388" s="55"/>
      <c r="AX388" s="34"/>
      <c r="AY388" s="55"/>
      <c r="AZ388" s="10"/>
    </row>
    <row r="389" spans="1:52" ht="23.25" customHeight="1">
      <c r="A389" s="30">
        <v>379</v>
      </c>
      <c r="B389" s="31">
        <v>45593</v>
      </c>
      <c r="C389" s="30" t="s">
        <v>69</v>
      </c>
      <c r="D389" s="30" t="s">
        <v>70</v>
      </c>
      <c r="E389" s="30" t="s">
        <v>1151</v>
      </c>
      <c r="F389" s="30" t="s">
        <v>1151</v>
      </c>
      <c r="G389" s="32" t="s">
        <v>73</v>
      </c>
      <c r="H389" s="30"/>
      <c r="I389" s="30"/>
      <c r="J389" s="30"/>
      <c r="K389" s="30"/>
      <c r="L389" s="30"/>
      <c r="M389" s="30"/>
      <c r="N389" s="35">
        <v>8955166</v>
      </c>
      <c r="O389" s="35">
        <v>74502716</v>
      </c>
      <c r="P389" s="36" t="s">
        <v>1152</v>
      </c>
      <c r="Q389" s="36" t="s">
        <v>95</v>
      </c>
      <c r="R389" s="40" t="s">
        <v>303</v>
      </c>
      <c r="S389" s="40" t="s">
        <v>426</v>
      </c>
      <c r="T389" s="40" t="s">
        <v>77</v>
      </c>
      <c r="U389" s="30" t="s">
        <v>90</v>
      </c>
      <c r="V389" s="40" t="s">
        <v>79</v>
      </c>
      <c r="W389" s="30">
        <v>1049503719</v>
      </c>
      <c r="X389" s="30" t="s">
        <v>80</v>
      </c>
      <c r="Y389" s="30" t="s">
        <v>81</v>
      </c>
      <c r="Z389" s="31">
        <v>45030</v>
      </c>
      <c r="AA389" s="42">
        <f t="shared" si="36"/>
        <v>1.5424657534246575</v>
      </c>
      <c r="AB389" s="42">
        <f t="shared" si="37"/>
        <v>18.766666666666666</v>
      </c>
      <c r="AC389" s="42" t="str">
        <f t="shared" si="38"/>
        <v/>
      </c>
      <c r="AD389" s="51"/>
      <c r="AE389" s="45">
        <v>14.5</v>
      </c>
      <c r="AF389" s="52"/>
      <c r="AG389" s="52"/>
      <c r="AH389" s="52"/>
      <c r="AI389" s="52">
        <v>9.8000000000000007</v>
      </c>
      <c r="AJ389" s="52">
        <v>75</v>
      </c>
      <c r="AK389" s="61"/>
      <c r="AL389" s="52"/>
      <c r="AM389" s="51" t="s">
        <v>117</v>
      </c>
      <c r="AN389" s="60" t="str">
        <f t="shared" si="35"/>
        <v>NO</v>
      </c>
      <c r="AO389" s="33"/>
      <c r="AP389" s="30" t="s">
        <v>92</v>
      </c>
      <c r="AQ389" s="30">
        <v>3145043398</v>
      </c>
      <c r="AR389" s="30" t="s">
        <v>1153</v>
      </c>
      <c r="AS389" s="71"/>
      <c r="AT389" s="71"/>
      <c r="AU389" s="71"/>
      <c r="AV389" s="71"/>
      <c r="AW389" s="55"/>
      <c r="AX389" s="34"/>
      <c r="AY389" s="55"/>
      <c r="AZ389" s="10"/>
    </row>
    <row r="390" spans="1:52" ht="23.25" customHeight="1">
      <c r="A390" s="34">
        <v>380</v>
      </c>
      <c r="B390" s="31">
        <v>45593</v>
      </c>
      <c r="C390" s="30" t="s">
        <v>69</v>
      </c>
      <c r="D390" s="30" t="s">
        <v>70</v>
      </c>
      <c r="E390" s="30" t="s">
        <v>155</v>
      </c>
      <c r="F390" s="30" t="s">
        <v>155</v>
      </c>
      <c r="G390" s="32" t="s">
        <v>73</v>
      </c>
      <c r="H390" s="30"/>
      <c r="I390" s="30"/>
      <c r="J390" s="30"/>
      <c r="K390" s="30"/>
      <c r="L390" s="30"/>
      <c r="M390" s="30"/>
      <c r="N390" s="35">
        <v>8955147</v>
      </c>
      <c r="O390" s="35">
        <v>74506718</v>
      </c>
      <c r="P390" s="36" t="s">
        <v>1154</v>
      </c>
      <c r="Q390" s="36" t="s">
        <v>312</v>
      </c>
      <c r="R390" s="40" t="s">
        <v>403</v>
      </c>
      <c r="S390" s="40" t="s">
        <v>1155</v>
      </c>
      <c r="T390" s="40" t="s">
        <v>77</v>
      </c>
      <c r="U390" s="30" t="s">
        <v>90</v>
      </c>
      <c r="V390" s="40" t="s">
        <v>79</v>
      </c>
      <c r="W390" s="30">
        <v>1051749017</v>
      </c>
      <c r="X390" s="30" t="s">
        <v>80</v>
      </c>
      <c r="Y390" s="30" t="s">
        <v>81</v>
      </c>
      <c r="Z390" s="31">
        <v>45329</v>
      </c>
      <c r="AA390" s="42">
        <f t="shared" si="36"/>
        <v>0.72328767123287674</v>
      </c>
      <c r="AB390" s="42">
        <f t="shared" si="37"/>
        <v>8.8000000000000007</v>
      </c>
      <c r="AC390" s="42" t="str">
        <f t="shared" si="38"/>
        <v/>
      </c>
      <c r="AD390" s="51"/>
      <c r="AE390" s="45">
        <v>13.7</v>
      </c>
      <c r="AF390" s="52"/>
      <c r="AG390" s="52"/>
      <c r="AH390" s="52"/>
      <c r="AI390" s="57">
        <v>7.8</v>
      </c>
      <c r="AJ390" s="57">
        <v>65.5</v>
      </c>
      <c r="AK390" s="61"/>
      <c r="AL390" s="52"/>
      <c r="AM390" s="51" t="s">
        <v>117</v>
      </c>
      <c r="AN390" s="60" t="str">
        <f t="shared" si="35"/>
        <v>NO</v>
      </c>
      <c r="AO390" s="33"/>
      <c r="AP390" s="30" t="s">
        <v>92</v>
      </c>
      <c r="AQ390" s="30">
        <v>3128147746</v>
      </c>
      <c r="AR390" s="30" t="s">
        <v>1156</v>
      </c>
      <c r="AS390" s="71"/>
      <c r="AT390" s="71"/>
      <c r="AU390" s="71"/>
      <c r="AV390" s="71"/>
      <c r="AW390" s="55"/>
      <c r="AX390" s="34"/>
      <c r="AY390" s="55"/>
      <c r="AZ390" s="10"/>
    </row>
    <row r="391" spans="1:52" ht="23.25" customHeight="1">
      <c r="A391" s="30">
        <v>381</v>
      </c>
      <c r="B391" s="31">
        <v>45593</v>
      </c>
      <c r="C391" s="30" t="s">
        <v>69</v>
      </c>
      <c r="D391" s="30" t="s">
        <v>70</v>
      </c>
      <c r="E391" s="30" t="s">
        <v>1157</v>
      </c>
      <c r="F391" s="30" t="s">
        <v>1157</v>
      </c>
      <c r="G391" s="32" t="s">
        <v>73</v>
      </c>
      <c r="H391" s="30"/>
      <c r="I391" s="30"/>
      <c r="J391" s="30"/>
      <c r="K391" s="30"/>
      <c r="L391" s="30"/>
      <c r="M391" s="30"/>
      <c r="N391" s="35">
        <v>8955179</v>
      </c>
      <c r="O391" s="35">
        <v>74504714</v>
      </c>
      <c r="P391" s="36" t="s">
        <v>1158</v>
      </c>
      <c r="Q391" s="36" t="s">
        <v>1159</v>
      </c>
      <c r="R391" s="40" t="s">
        <v>697</v>
      </c>
      <c r="S391" s="40" t="s">
        <v>298</v>
      </c>
      <c r="T391" s="40" t="s">
        <v>77</v>
      </c>
      <c r="U391" s="30" t="s">
        <v>90</v>
      </c>
      <c r="V391" s="40" t="s">
        <v>79</v>
      </c>
      <c r="W391" s="30">
        <v>1051748296</v>
      </c>
      <c r="X391" s="30" t="s">
        <v>80</v>
      </c>
      <c r="Y391" s="30" t="s">
        <v>81</v>
      </c>
      <c r="Z391" s="31">
        <v>44130</v>
      </c>
      <c r="AA391" s="42">
        <f t="shared" si="36"/>
        <v>4.0082191780821921</v>
      </c>
      <c r="AB391" s="42">
        <f t="shared" si="37"/>
        <v>48.766666666666666</v>
      </c>
      <c r="AC391" s="42" t="str">
        <f t="shared" si="38"/>
        <v/>
      </c>
      <c r="AD391" s="51"/>
      <c r="AE391" s="45">
        <v>14.8</v>
      </c>
      <c r="AF391" s="52"/>
      <c r="AG391" s="52"/>
      <c r="AH391" s="52"/>
      <c r="AI391" s="52">
        <v>16.899999999999999</v>
      </c>
      <c r="AJ391" s="52">
        <v>102</v>
      </c>
      <c r="AK391" s="61"/>
      <c r="AL391" s="52"/>
      <c r="AM391" s="51" t="s">
        <v>117</v>
      </c>
      <c r="AN391" s="60" t="str">
        <f t="shared" si="35"/>
        <v>NO</v>
      </c>
      <c r="AO391" s="33"/>
      <c r="AP391" s="30" t="s">
        <v>92</v>
      </c>
      <c r="AQ391" s="30">
        <v>3126905397</v>
      </c>
      <c r="AR391" s="30" t="s">
        <v>1160</v>
      </c>
      <c r="AS391" s="71"/>
      <c r="AT391" s="71"/>
      <c r="AU391" s="71"/>
      <c r="AV391" s="71"/>
      <c r="AW391" s="55"/>
      <c r="AX391" s="34"/>
      <c r="AY391" s="55"/>
      <c r="AZ391" s="10"/>
    </row>
    <row r="392" spans="1:52" ht="23.25" customHeight="1">
      <c r="A392" s="34">
        <v>382</v>
      </c>
      <c r="B392" s="31">
        <v>45593</v>
      </c>
      <c r="C392" s="30" t="s">
        <v>69</v>
      </c>
      <c r="D392" s="30" t="s">
        <v>70</v>
      </c>
      <c r="E392" s="30" t="s">
        <v>1157</v>
      </c>
      <c r="F392" s="30" t="s">
        <v>1157</v>
      </c>
      <c r="G392" s="32" t="s">
        <v>73</v>
      </c>
      <c r="H392" s="33"/>
      <c r="I392" s="33"/>
      <c r="J392" s="33"/>
      <c r="K392" s="33"/>
      <c r="L392" s="33"/>
      <c r="M392" s="33"/>
      <c r="N392" s="35">
        <v>8955125</v>
      </c>
      <c r="O392" s="35">
        <v>74505719</v>
      </c>
      <c r="P392" s="36" t="s">
        <v>910</v>
      </c>
      <c r="Q392" s="36" t="s">
        <v>312</v>
      </c>
      <c r="R392" s="40" t="s">
        <v>800</v>
      </c>
      <c r="S392" s="40" t="s">
        <v>1161</v>
      </c>
      <c r="T392" s="40" t="s">
        <v>77</v>
      </c>
      <c r="U392" s="30" t="s">
        <v>78</v>
      </c>
      <c r="V392" s="40" t="s">
        <v>79</v>
      </c>
      <c r="W392" s="30">
        <v>1070403798</v>
      </c>
      <c r="X392" s="30" t="s">
        <v>80</v>
      </c>
      <c r="Y392" s="30" t="s">
        <v>81</v>
      </c>
      <c r="Z392" s="31">
        <v>44940</v>
      </c>
      <c r="AA392" s="42">
        <f t="shared" si="36"/>
        <v>1.789041095890411</v>
      </c>
      <c r="AB392" s="42">
        <f t="shared" si="37"/>
        <v>21.766666666666666</v>
      </c>
      <c r="AC392" s="42" t="str">
        <f t="shared" si="38"/>
        <v/>
      </c>
      <c r="AD392" s="51"/>
      <c r="AE392" s="45">
        <v>13.5</v>
      </c>
      <c r="AF392" s="52"/>
      <c r="AG392" s="52"/>
      <c r="AH392" s="52"/>
      <c r="AI392" s="52">
        <v>10.1</v>
      </c>
      <c r="AJ392" s="52">
        <v>76</v>
      </c>
      <c r="AK392" s="61"/>
      <c r="AL392" s="52"/>
      <c r="AM392" s="51" t="s">
        <v>117</v>
      </c>
      <c r="AN392" s="60" t="str">
        <f t="shared" si="35"/>
        <v>NO</v>
      </c>
      <c r="AO392" s="33"/>
      <c r="AP392" s="30" t="s">
        <v>92</v>
      </c>
      <c r="AQ392" s="30">
        <v>3209831217</v>
      </c>
      <c r="AR392" s="30" t="s">
        <v>1162</v>
      </c>
      <c r="AS392" s="71"/>
      <c r="AT392" s="71"/>
      <c r="AU392" s="71"/>
      <c r="AV392" s="71"/>
      <c r="AW392" s="55"/>
      <c r="AX392" s="34"/>
      <c r="AY392" s="55"/>
      <c r="AZ392" s="10"/>
    </row>
    <row r="393" spans="1:52" ht="23.25" customHeight="1">
      <c r="A393" s="34">
        <v>383</v>
      </c>
      <c r="B393" s="31">
        <v>45594</v>
      </c>
      <c r="C393" s="30" t="s">
        <v>69</v>
      </c>
      <c r="D393" s="30" t="s">
        <v>70</v>
      </c>
      <c r="E393" s="30" t="s">
        <v>924</v>
      </c>
      <c r="F393" s="30" t="s">
        <v>1163</v>
      </c>
      <c r="G393" s="32" t="s">
        <v>73</v>
      </c>
      <c r="H393" s="30"/>
      <c r="I393" s="30"/>
      <c r="J393" s="30"/>
      <c r="K393" s="30"/>
      <c r="L393" s="30"/>
      <c r="M393" s="30"/>
      <c r="N393" s="35">
        <v>8955186</v>
      </c>
      <c r="O393" s="35">
        <v>74525724</v>
      </c>
      <c r="P393" s="36" t="s">
        <v>520</v>
      </c>
      <c r="Q393" s="36" t="s">
        <v>150</v>
      </c>
      <c r="R393" s="40" t="s">
        <v>1164</v>
      </c>
      <c r="S393" s="40" t="s">
        <v>1165</v>
      </c>
      <c r="T393" s="40" t="s">
        <v>77</v>
      </c>
      <c r="U393" s="30" t="s">
        <v>90</v>
      </c>
      <c r="V393" s="40" t="s">
        <v>79</v>
      </c>
      <c r="W393" s="30">
        <v>1051748710</v>
      </c>
      <c r="X393" s="30" t="s">
        <v>80</v>
      </c>
      <c r="Y393" s="30" t="s">
        <v>81</v>
      </c>
      <c r="Z393" s="31">
        <v>44946</v>
      </c>
      <c r="AA393" s="42">
        <f t="shared" si="36"/>
        <v>1.7753424657534247</v>
      </c>
      <c r="AB393" s="42">
        <f t="shared" si="37"/>
        <v>21.6</v>
      </c>
      <c r="AC393" s="42" t="str">
        <f t="shared" si="38"/>
        <v/>
      </c>
      <c r="AD393" s="51"/>
      <c r="AE393" s="45" t="s">
        <v>1166</v>
      </c>
      <c r="AF393" s="52"/>
      <c r="AG393" s="52"/>
      <c r="AH393" s="52"/>
      <c r="AI393" s="57">
        <v>8.8000000000000007</v>
      </c>
      <c r="AJ393" s="57">
        <v>82</v>
      </c>
      <c r="AK393" s="62"/>
      <c r="AL393" s="55"/>
      <c r="AM393" s="51" t="s">
        <v>196</v>
      </c>
      <c r="AN393" s="60" t="str">
        <f t="shared" si="35"/>
        <v>SI</v>
      </c>
      <c r="AO393" s="30"/>
      <c r="AP393" s="30" t="s">
        <v>198</v>
      </c>
      <c r="AQ393" s="30">
        <v>3205478289</v>
      </c>
      <c r="AR393" s="30" t="s">
        <v>1167</v>
      </c>
      <c r="AS393" s="73" t="s">
        <v>86</v>
      </c>
      <c r="AT393" s="73">
        <v>45583</v>
      </c>
      <c r="AU393" s="72"/>
      <c r="AV393" s="72"/>
      <c r="AW393" s="52"/>
      <c r="AX393" s="34"/>
      <c r="AY393" s="52"/>
      <c r="AZ393" s="34"/>
    </row>
    <row r="394" spans="1:52" ht="23.25" customHeight="1">
      <c r="A394" s="30">
        <v>384</v>
      </c>
      <c r="B394" s="31">
        <v>45594</v>
      </c>
      <c r="C394" s="30" t="s">
        <v>69</v>
      </c>
      <c r="D394" s="30" t="s">
        <v>70</v>
      </c>
      <c r="E394" s="30" t="s">
        <v>486</v>
      </c>
      <c r="F394" s="30" t="s">
        <v>1168</v>
      </c>
      <c r="G394" s="32" t="s">
        <v>73</v>
      </c>
      <c r="H394" s="30"/>
      <c r="I394" s="30"/>
      <c r="J394" s="30"/>
      <c r="K394" s="30"/>
      <c r="L394" s="30"/>
      <c r="M394" s="30"/>
      <c r="N394" s="35">
        <v>8955122</v>
      </c>
      <c r="O394" s="35">
        <v>74527732</v>
      </c>
      <c r="P394" s="36" t="s">
        <v>1169</v>
      </c>
      <c r="Q394" s="36" t="s">
        <v>517</v>
      </c>
      <c r="R394" s="40" t="s">
        <v>1170</v>
      </c>
      <c r="S394" s="40" t="s">
        <v>1164</v>
      </c>
      <c r="T394" s="40" t="s">
        <v>77</v>
      </c>
      <c r="U394" s="30" t="s">
        <v>90</v>
      </c>
      <c r="V394" s="40" t="s">
        <v>79</v>
      </c>
      <c r="W394" s="30">
        <v>1039314117</v>
      </c>
      <c r="X394" s="30" t="s">
        <v>80</v>
      </c>
      <c r="Y394" s="30" t="s">
        <v>81</v>
      </c>
      <c r="Z394" s="31">
        <v>44049</v>
      </c>
      <c r="AA394" s="42">
        <f t="shared" si="36"/>
        <v>4.2328767123287667</v>
      </c>
      <c r="AB394" s="42">
        <f t="shared" si="37"/>
        <v>51.5</v>
      </c>
      <c r="AC394" s="42" t="str">
        <f t="shared" si="38"/>
        <v/>
      </c>
      <c r="AD394" s="51"/>
      <c r="AE394" s="45">
        <v>14</v>
      </c>
      <c r="AF394" s="52"/>
      <c r="AG394" s="52"/>
      <c r="AH394" s="52"/>
      <c r="AI394" s="52" t="s">
        <v>1171</v>
      </c>
      <c r="AJ394" s="52">
        <v>101</v>
      </c>
      <c r="AK394" s="62"/>
      <c r="AL394" s="55"/>
      <c r="AM394" s="60" t="s">
        <v>83</v>
      </c>
      <c r="AN394" s="60" t="str">
        <f t="shared" si="35"/>
        <v>SI</v>
      </c>
      <c r="AO394" s="30" t="s">
        <v>91</v>
      </c>
      <c r="AP394" s="30" t="s">
        <v>92</v>
      </c>
      <c r="AQ394" s="30">
        <v>3042986493</v>
      </c>
      <c r="AR394" s="30" t="s">
        <v>1172</v>
      </c>
      <c r="AS394" s="72" t="s">
        <v>86</v>
      </c>
      <c r="AT394" s="73">
        <v>45595</v>
      </c>
      <c r="AU394" s="72"/>
      <c r="AV394" s="72"/>
      <c r="AW394" s="52"/>
      <c r="AX394" s="34"/>
      <c r="AY394" s="52"/>
      <c r="AZ394" s="34"/>
    </row>
    <row r="395" spans="1:52" ht="23.25" customHeight="1">
      <c r="A395" s="34">
        <v>385</v>
      </c>
      <c r="B395" s="31">
        <v>45594</v>
      </c>
      <c r="C395" s="30" t="s">
        <v>69</v>
      </c>
      <c r="D395" s="30" t="s">
        <v>70</v>
      </c>
      <c r="E395" s="30" t="s">
        <v>486</v>
      </c>
      <c r="F395" s="30" t="s">
        <v>1163</v>
      </c>
      <c r="G395" s="32" t="s">
        <v>73</v>
      </c>
      <c r="H395" s="30"/>
      <c r="I395" s="30"/>
      <c r="J395" s="30"/>
      <c r="K395" s="30"/>
      <c r="L395" s="30"/>
      <c r="M395" s="30"/>
      <c r="N395" s="35">
        <v>8955196</v>
      </c>
      <c r="O395" s="35">
        <v>74524736</v>
      </c>
      <c r="P395" s="36" t="s">
        <v>1173</v>
      </c>
      <c r="Q395" s="36"/>
      <c r="R395" s="40" t="s">
        <v>159</v>
      </c>
      <c r="S395" s="40" t="s">
        <v>1174</v>
      </c>
      <c r="T395" s="40" t="s">
        <v>77</v>
      </c>
      <c r="U395" s="30" t="s">
        <v>90</v>
      </c>
      <c r="V395" s="40" t="s">
        <v>79</v>
      </c>
      <c r="W395" s="30">
        <v>1049503441</v>
      </c>
      <c r="X395" s="30" t="s">
        <v>80</v>
      </c>
      <c r="Y395" s="30" t="s">
        <v>81</v>
      </c>
      <c r="Z395" s="31">
        <v>44495</v>
      </c>
      <c r="AA395" s="42">
        <f t="shared" si="36"/>
        <v>3.010958904109589</v>
      </c>
      <c r="AB395" s="42">
        <f t="shared" si="37"/>
        <v>36.633333333333333</v>
      </c>
      <c r="AC395" s="42" t="str">
        <f t="shared" si="38"/>
        <v/>
      </c>
      <c r="AD395" s="51"/>
      <c r="AE395" s="45" t="s">
        <v>1175</v>
      </c>
      <c r="AF395" s="52"/>
      <c r="AG395" s="52"/>
      <c r="AH395" s="52"/>
      <c r="AI395" s="52" t="s">
        <v>1176</v>
      </c>
      <c r="AJ395" s="52">
        <v>93</v>
      </c>
      <c r="AK395" s="62"/>
      <c r="AL395" s="55"/>
      <c r="AM395" s="51" t="s">
        <v>117</v>
      </c>
      <c r="AN395" s="60" t="str">
        <f t="shared" ref="AN395:AN458" si="39">+IF(AM395="","",IF(AM395="Riesgo_de_desnutrición_aguda","SI",IF(AM395="Desnutrición_aguda_moderada","SI",IF(AM395="Desnutrición_aguda_severa","SI",IF(AM395="Bajo_peso_para_la_edad_gestacional","SI","NO")))))</f>
        <v>NO</v>
      </c>
      <c r="AO395" s="30"/>
      <c r="AP395" s="30" t="s">
        <v>92</v>
      </c>
      <c r="AQ395" s="30">
        <v>3117493577</v>
      </c>
      <c r="AR395" s="30" t="s">
        <v>1177</v>
      </c>
      <c r="AS395" s="72"/>
      <c r="AT395" s="72"/>
      <c r="AU395" s="72"/>
      <c r="AV395" s="72"/>
      <c r="AW395" s="52"/>
      <c r="AX395" s="34"/>
      <c r="AY395" s="52"/>
      <c r="AZ395" s="34"/>
    </row>
    <row r="396" spans="1:52" ht="23.25" customHeight="1">
      <c r="A396" s="30">
        <v>386</v>
      </c>
      <c r="B396" s="31">
        <v>45594</v>
      </c>
      <c r="C396" s="30" t="s">
        <v>69</v>
      </c>
      <c r="D396" s="30" t="s">
        <v>70</v>
      </c>
      <c r="E396" s="30" t="s">
        <v>1178</v>
      </c>
      <c r="F396" s="30" t="s">
        <v>140</v>
      </c>
      <c r="G396" s="32" t="s">
        <v>73</v>
      </c>
      <c r="H396" s="30"/>
      <c r="I396" s="30"/>
      <c r="J396" s="30"/>
      <c r="K396" s="30"/>
      <c r="L396" s="30"/>
      <c r="M396" s="30"/>
      <c r="N396" s="35">
        <v>8955118</v>
      </c>
      <c r="O396" s="35">
        <v>74525743</v>
      </c>
      <c r="P396" s="36" t="s">
        <v>1179</v>
      </c>
      <c r="Q396" s="36"/>
      <c r="R396" s="40" t="s">
        <v>1180</v>
      </c>
      <c r="S396" s="40" t="s">
        <v>443</v>
      </c>
      <c r="T396" s="40" t="s">
        <v>77</v>
      </c>
      <c r="U396" s="30" t="s">
        <v>78</v>
      </c>
      <c r="V396" s="40" t="s">
        <v>79</v>
      </c>
      <c r="W396" s="30">
        <v>1040523442</v>
      </c>
      <c r="X396" s="30" t="s">
        <v>80</v>
      </c>
      <c r="Y396" s="30" t="s">
        <v>81</v>
      </c>
      <c r="Z396" s="31">
        <v>44506</v>
      </c>
      <c r="AA396" s="42">
        <f t="shared" ref="AA396:AA459" si="40">(B396-Z396)/365</f>
        <v>2.9808219178082194</v>
      </c>
      <c r="AB396" s="42">
        <f t="shared" ref="AB396:AB459" si="41">(B396-Z396)/30</f>
        <v>36.266666666666666</v>
      </c>
      <c r="AC396" s="42" t="str">
        <f t="shared" ref="AC396:AC459" si="42">+IF(Z396="","",IF(T396="","",IF(T396="Niño_niña",IF(AB396&gt;59,"Niño o niña mayor a 59 meses",""),IF(AA396&lt;14,"Mujer gestante menor de 14 años, activar ruta PARD",IF(AA396&gt;49,"Mujer gestante mayor de 49 años","")))))</f>
        <v/>
      </c>
      <c r="AD396" s="51"/>
      <c r="AE396" s="45" t="s">
        <v>1181</v>
      </c>
      <c r="AF396" s="52"/>
      <c r="AG396" s="52"/>
      <c r="AH396" s="52"/>
      <c r="AI396" s="52" t="s">
        <v>1182</v>
      </c>
      <c r="AJ396" s="52">
        <v>89</v>
      </c>
      <c r="AK396" s="62"/>
      <c r="AL396" s="55"/>
      <c r="AM396" s="51" t="s">
        <v>117</v>
      </c>
      <c r="AN396" s="60" t="str">
        <f t="shared" si="39"/>
        <v>NO</v>
      </c>
      <c r="AO396" s="30"/>
      <c r="AP396" s="30" t="s">
        <v>92</v>
      </c>
      <c r="AQ396" s="30">
        <v>3206417913</v>
      </c>
      <c r="AR396" s="30" t="s">
        <v>1183</v>
      </c>
      <c r="AS396" s="72"/>
      <c r="AT396" s="72"/>
      <c r="AU396" s="72"/>
      <c r="AV396" s="72"/>
      <c r="AW396" s="52"/>
      <c r="AX396" s="34"/>
      <c r="AY396" s="52"/>
      <c r="AZ396" s="34"/>
    </row>
    <row r="397" spans="1:52" ht="23.25" customHeight="1">
      <c r="A397" s="34">
        <v>387</v>
      </c>
      <c r="B397" s="31">
        <v>45594</v>
      </c>
      <c r="C397" s="30" t="s">
        <v>69</v>
      </c>
      <c r="D397" s="30" t="s">
        <v>70</v>
      </c>
      <c r="E397" s="30" t="s">
        <v>1184</v>
      </c>
      <c r="F397" s="30" t="s">
        <v>1184</v>
      </c>
      <c r="G397" s="32" t="s">
        <v>73</v>
      </c>
      <c r="H397" s="30"/>
      <c r="I397" s="30"/>
      <c r="J397" s="30"/>
      <c r="K397" s="30"/>
      <c r="L397" s="30"/>
      <c r="M397" s="30"/>
      <c r="N397" s="35">
        <v>89861922</v>
      </c>
      <c r="O397" s="35">
        <v>753814107</v>
      </c>
      <c r="P397" s="36" t="s">
        <v>446</v>
      </c>
      <c r="Q397" s="36" t="s">
        <v>1185</v>
      </c>
      <c r="R397" s="40" t="s">
        <v>462</v>
      </c>
      <c r="S397" s="40" t="s">
        <v>1186</v>
      </c>
      <c r="T397" s="40" t="s">
        <v>77</v>
      </c>
      <c r="U397" s="30" t="s">
        <v>78</v>
      </c>
      <c r="V397" s="40" t="s">
        <v>79</v>
      </c>
      <c r="W397" s="30">
        <v>1050740397</v>
      </c>
      <c r="X397" s="30" t="s">
        <v>80</v>
      </c>
      <c r="Y397" s="30" t="s">
        <v>81</v>
      </c>
      <c r="Z397" s="31">
        <v>43823</v>
      </c>
      <c r="AA397" s="42">
        <f t="shared" si="40"/>
        <v>4.8520547945205479</v>
      </c>
      <c r="AB397" s="42">
        <f t="shared" si="41"/>
        <v>59.033333333333331</v>
      </c>
      <c r="AC397" s="42" t="str">
        <f t="shared" si="42"/>
        <v>Niño o niña mayor a 59 meses</v>
      </c>
      <c r="AD397" s="51"/>
      <c r="AE397" s="45" t="s">
        <v>1175</v>
      </c>
      <c r="AF397" s="52"/>
      <c r="AG397" s="52"/>
      <c r="AH397" s="52"/>
      <c r="AI397" s="52" t="s">
        <v>1187</v>
      </c>
      <c r="AJ397" s="52">
        <v>111</v>
      </c>
      <c r="AK397" s="62"/>
      <c r="AL397" s="55"/>
      <c r="AM397" s="51" t="s">
        <v>117</v>
      </c>
      <c r="AN397" s="60" t="str">
        <f t="shared" si="39"/>
        <v>NO</v>
      </c>
      <c r="AO397" s="30"/>
      <c r="AP397" s="30"/>
      <c r="AQ397" s="30">
        <v>3216553845</v>
      </c>
      <c r="AR397" s="30" t="s">
        <v>1188</v>
      </c>
      <c r="AS397" s="72"/>
      <c r="AT397" s="72"/>
      <c r="AU397" s="72"/>
      <c r="AV397" s="72"/>
      <c r="AW397" s="52"/>
      <c r="AX397" s="34"/>
      <c r="AY397" s="52"/>
      <c r="AZ397" s="34"/>
    </row>
    <row r="398" spans="1:52" ht="23.25" customHeight="1">
      <c r="A398" s="34">
        <v>388</v>
      </c>
      <c r="B398" s="31">
        <v>45594</v>
      </c>
      <c r="C398" s="30" t="s">
        <v>69</v>
      </c>
      <c r="D398" s="30" t="s">
        <v>70</v>
      </c>
      <c r="E398" s="30" t="s">
        <v>1189</v>
      </c>
      <c r="F398" s="30" t="s">
        <v>1189</v>
      </c>
      <c r="G398" s="32" t="s">
        <v>73</v>
      </c>
      <c r="H398" s="30"/>
      <c r="I398" s="30"/>
      <c r="J398" s="30"/>
      <c r="K398" s="30"/>
      <c r="L398" s="30"/>
      <c r="M398" s="30"/>
      <c r="N398" s="35">
        <v>89861935</v>
      </c>
      <c r="O398" s="35">
        <v>74314122</v>
      </c>
      <c r="P398" s="36" t="s">
        <v>1190</v>
      </c>
      <c r="Q398" s="36"/>
      <c r="R398" s="40" t="s">
        <v>1191</v>
      </c>
      <c r="S398" s="40" t="s">
        <v>1192</v>
      </c>
      <c r="T398" s="40" t="s">
        <v>77</v>
      </c>
      <c r="U398" s="30" t="s">
        <v>78</v>
      </c>
      <c r="V398" s="40" t="s">
        <v>79</v>
      </c>
      <c r="W398" s="30">
        <v>1049503800</v>
      </c>
      <c r="X398" s="30" t="s">
        <v>80</v>
      </c>
      <c r="Y398" s="30" t="s">
        <v>81</v>
      </c>
      <c r="Z398" s="31">
        <v>45202</v>
      </c>
      <c r="AA398" s="42">
        <f t="shared" si="40"/>
        <v>1.0739726027397261</v>
      </c>
      <c r="AB398" s="42">
        <f t="shared" si="41"/>
        <v>13.066666666666666</v>
      </c>
      <c r="AC398" s="42" t="str">
        <f t="shared" si="42"/>
        <v/>
      </c>
      <c r="AD398" s="51"/>
      <c r="AE398" s="45">
        <v>16</v>
      </c>
      <c r="AF398" s="52"/>
      <c r="AG398" s="52"/>
      <c r="AH398" s="52"/>
      <c r="AI398" s="52" t="s">
        <v>1193</v>
      </c>
      <c r="AJ398" s="52">
        <v>77</v>
      </c>
      <c r="AK398" s="62"/>
      <c r="AL398" s="55"/>
      <c r="AM398" s="51" t="s">
        <v>117</v>
      </c>
      <c r="AN398" s="60" t="str">
        <f t="shared" si="39"/>
        <v>NO</v>
      </c>
      <c r="AO398" s="30"/>
      <c r="AP398" s="30" t="s">
        <v>92</v>
      </c>
      <c r="AQ398" s="30">
        <v>3108035331</v>
      </c>
      <c r="AR398" s="30" t="s">
        <v>1194</v>
      </c>
      <c r="AS398" s="72"/>
      <c r="AT398" s="72"/>
      <c r="AU398" s="72"/>
      <c r="AV398" s="72"/>
      <c r="AW398" s="52"/>
      <c r="AX398" s="34"/>
      <c r="AY398" s="52"/>
      <c r="AZ398" s="34"/>
    </row>
    <row r="399" spans="1:52" ht="23.25" customHeight="1">
      <c r="A399" s="30">
        <v>389</v>
      </c>
      <c r="B399" s="31">
        <v>45594</v>
      </c>
      <c r="C399" s="30" t="s">
        <v>69</v>
      </c>
      <c r="D399" s="30" t="s">
        <v>70</v>
      </c>
      <c r="E399" s="30" t="s">
        <v>1195</v>
      </c>
      <c r="F399" s="30" t="s">
        <v>1195</v>
      </c>
      <c r="G399" s="32" t="s">
        <v>73</v>
      </c>
      <c r="H399" s="30"/>
      <c r="I399" s="30"/>
      <c r="J399" s="30"/>
      <c r="K399" s="30"/>
      <c r="L399" s="30"/>
      <c r="M399" s="30"/>
      <c r="N399" s="35">
        <v>89861949</v>
      </c>
      <c r="O399" s="35">
        <v>74314115</v>
      </c>
      <c r="P399" s="36" t="s">
        <v>1104</v>
      </c>
      <c r="Q399" s="36"/>
      <c r="R399" s="40" t="s">
        <v>562</v>
      </c>
      <c r="S399" s="40" t="s">
        <v>1196</v>
      </c>
      <c r="T399" s="40" t="s">
        <v>77</v>
      </c>
      <c r="U399" s="30" t="s">
        <v>90</v>
      </c>
      <c r="V399" s="40" t="s">
        <v>79</v>
      </c>
      <c r="W399" s="30">
        <v>1049503122</v>
      </c>
      <c r="X399" s="30" t="s">
        <v>80</v>
      </c>
      <c r="Y399" s="30" t="s">
        <v>81</v>
      </c>
      <c r="Z399" s="31">
        <v>44349</v>
      </c>
      <c r="AA399" s="42">
        <f t="shared" si="40"/>
        <v>3.4109589041095889</v>
      </c>
      <c r="AB399" s="42">
        <f t="shared" si="41"/>
        <v>41.5</v>
      </c>
      <c r="AC399" s="42" t="str">
        <f t="shared" si="42"/>
        <v/>
      </c>
      <c r="AD399" s="51"/>
      <c r="AE399" s="45">
        <v>15</v>
      </c>
      <c r="AF399" s="52"/>
      <c r="AG399" s="52"/>
      <c r="AH399" s="52"/>
      <c r="AI399" s="52">
        <v>15</v>
      </c>
      <c r="AJ399" s="52">
        <v>101</v>
      </c>
      <c r="AK399" s="62"/>
      <c r="AL399" s="55"/>
      <c r="AM399" s="51" t="s">
        <v>117</v>
      </c>
      <c r="AN399" s="60" t="str">
        <f t="shared" si="39"/>
        <v>NO</v>
      </c>
      <c r="AO399" s="30"/>
      <c r="AP399" s="30" t="s">
        <v>92</v>
      </c>
      <c r="AQ399" s="30">
        <v>3117800104</v>
      </c>
      <c r="AR399" s="30" t="s">
        <v>1197</v>
      </c>
      <c r="AS399" s="72"/>
      <c r="AT399" s="72"/>
      <c r="AU399" s="72"/>
      <c r="AV399" s="72"/>
      <c r="AW399" s="52"/>
      <c r="AX399" s="34"/>
      <c r="AY399" s="52"/>
      <c r="AZ399" s="34"/>
    </row>
    <row r="400" spans="1:52" ht="23.25" customHeight="1">
      <c r="A400" s="34">
        <v>390</v>
      </c>
      <c r="B400" s="31">
        <v>45594</v>
      </c>
      <c r="C400" s="30" t="s">
        <v>69</v>
      </c>
      <c r="D400" s="30" t="s">
        <v>70</v>
      </c>
      <c r="E400" s="30" t="s">
        <v>1198</v>
      </c>
      <c r="F400" s="30" t="s">
        <v>1198</v>
      </c>
      <c r="G400" s="32" t="s">
        <v>73</v>
      </c>
      <c r="H400" s="30"/>
      <c r="I400" s="30"/>
      <c r="J400" s="30"/>
      <c r="K400" s="30"/>
      <c r="L400" s="30"/>
      <c r="M400" s="30"/>
      <c r="N400" s="35">
        <v>89861924</v>
      </c>
      <c r="O400" s="35">
        <v>74314164</v>
      </c>
      <c r="P400" s="36" t="s">
        <v>579</v>
      </c>
      <c r="Q400" s="36" t="s">
        <v>106</v>
      </c>
      <c r="R400" s="40" t="s">
        <v>250</v>
      </c>
      <c r="S400" s="40" t="s">
        <v>88</v>
      </c>
      <c r="T400" s="40" t="s">
        <v>77</v>
      </c>
      <c r="U400" s="30" t="s">
        <v>90</v>
      </c>
      <c r="V400" s="40" t="s">
        <v>79</v>
      </c>
      <c r="W400" s="30">
        <v>1051749046</v>
      </c>
      <c r="X400" s="30" t="s">
        <v>80</v>
      </c>
      <c r="Y400" s="30" t="s">
        <v>81</v>
      </c>
      <c r="Z400" s="31">
        <v>45336</v>
      </c>
      <c r="AA400" s="42">
        <f t="shared" si="40"/>
        <v>0.70684931506849313</v>
      </c>
      <c r="AB400" s="42">
        <f t="shared" si="41"/>
        <v>8.6</v>
      </c>
      <c r="AC400" s="42" t="str">
        <f t="shared" si="42"/>
        <v/>
      </c>
      <c r="AD400" s="51"/>
      <c r="AE400" s="45">
        <v>12.5</v>
      </c>
      <c r="AF400" s="52"/>
      <c r="AG400" s="52"/>
      <c r="AH400" s="52"/>
      <c r="AI400" s="52">
        <v>6.9</v>
      </c>
      <c r="AJ400" s="52">
        <v>65</v>
      </c>
      <c r="AK400" s="62"/>
      <c r="AL400" s="55"/>
      <c r="AM400" s="51" t="s">
        <v>117</v>
      </c>
      <c r="AN400" s="60" t="str">
        <f t="shared" si="39"/>
        <v>NO</v>
      </c>
      <c r="AO400" s="30"/>
      <c r="AP400" s="30" t="s">
        <v>92</v>
      </c>
      <c r="AQ400" s="30">
        <v>3135931457</v>
      </c>
      <c r="AR400" s="30" t="s">
        <v>1199</v>
      </c>
      <c r="AS400" s="72"/>
      <c r="AT400" s="72"/>
      <c r="AU400" s="72"/>
      <c r="AV400" s="72"/>
      <c r="AW400" s="52"/>
      <c r="AX400" s="34"/>
      <c r="AY400" s="52"/>
      <c r="AZ400" s="34"/>
    </row>
    <row r="401" spans="1:52" ht="23.25" customHeight="1">
      <c r="A401" s="30">
        <v>391</v>
      </c>
      <c r="B401" s="31">
        <v>45594</v>
      </c>
      <c r="C401" s="30" t="s">
        <v>69</v>
      </c>
      <c r="D401" s="30" t="s">
        <v>70</v>
      </c>
      <c r="E401" s="30" t="s">
        <v>1200</v>
      </c>
      <c r="F401" s="30" t="s">
        <v>1200</v>
      </c>
      <c r="G401" s="32" t="s">
        <v>73</v>
      </c>
      <c r="H401" s="30"/>
      <c r="I401" s="30"/>
      <c r="J401" s="30"/>
      <c r="K401" s="30"/>
      <c r="L401" s="30"/>
      <c r="M401" s="30"/>
      <c r="N401" s="35">
        <v>89861926</v>
      </c>
      <c r="O401" s="35">
        <v>74314113</v>
      </c>
      <c r="P401" s="36" t="s">
        <v>1201</v>
      </c>
      <c r="Q401" s="36"/>
      <c r="R401" s="40" t="s">
        <v>447</v>
      </c>
      <c r="S401" s="40" t="s">
        <v>1202</v>
      </c>
      <c r="T401" s="40" t="s">
        <v>99</v>
      </c>
      <c r="U401" s="30" t="s">
        <v>90</v>
      </c>
      <c r="V401" s="40" t="s">
        <v>100</v>
      </c>
      <c r="W401" s="30">
        <v>1051736082</v>
      </c>
      <c r="X401" s="30" t="s">
        <v>80</v>
      </c>
      <c r="Y401" s="30" t="s">
        <v>81</v>
      </c>
      <c r="Z401" s="31">
        <v>38358</v>
      </c>
      <c r="AA401" s="42">
        <f t="shared" si="40"/>
        <v>19.824657534246576</v>
      </c>
      <c r="AB401" s="42">
        <f t="shared" si="41"/>
        <v>241.2</v>
      </c>
      <c r="AC401" s="42" t="str">
        <f t="shared" si="42"/>
        <v/>
      </c>
      <c r="AD401" s="53"/>
      <c r="AE401" s="54"/>
      <c r="AF401" s="55"/>
      <c r="AG401" s="55"/>
      <c r="AH401" s="52"/>
      <c r="AI401" s="52">
        <v>59.2</v>
      </c>
      <c r="AJ401" s="52">
        <v>167</v>
      </c>
      <c r="AK401" s="61">
        <f t="shared" ref="AK401:AK402" si="43">IFERROR(AI401/(AJ401*AJ401)*10000,"")</f>
        <v>21.227007063716879</v>
      </c>
      <c r="AL401" s="52">
        <v>31</v>
      </c>
      <c r="AM401" s="51" t="s">
        <v>101</v>
      </c>
      <c r="AN401" s="60" t="str">
        <f t="shared" si="39"/>
        <v>SI</v>
      </c>
      <c r="AO401" s="30" t="s">
        <v>91</v>
      </c>
      <c r="AP401" s="30" t="s">
        <v>92</v>
      </c>
      <c r="AQ401" s="30">
        <v>3135094591</v>
      </c>
      <c r="AR401" s="30" t="s">
        <v>1203</v>
      </c>
      <c r="AS401" s="72"/>
      <c r="AT401" s="72"/>
      <c r="AU401" s="72"/>
      <c r="AV401" s="72"/>
      <c r="AW401" s="52"/>
      <c r="AX401" s="34"/>
      <c r="AY401" s="52"/>
      <c r="AZ401" s="34"/>
    </row>
    <row r="402" spans="1:52" ht="23.25" customHeight="1">
      <c r="A402" s="34">
        <v>392</v>
      </c>
      <c r="B402" s="31">
        <v>45594</v>
      </c>
      <c r="C402" s="30" t="s">
        <v>69</v>
      </c>
      <c r="D402" s="30" t="s">
        <v>70</v>
      </c>
      <c r="E402" s="30" t="s">
        <v>1204</v>
      </c>
      <c r="F402" s="30" t="s">
        <v>1204</v>
      </c>
      <c r="G402" s="32" t="s">
        <v>73</v>
      </c>
      <c r="H402" s="30"/>
      <c r="I402" s="30"/>
      <c r="J402" s="30"/>
      <c r="K402" s="30"/>
      <c r="L402" s="30"/>
      <c r="M402" s="30"/>
      <c r="N402" s="35">
        <v>89861934</v>
      </c>
      <c r="O402" s="35">
        <v>74314129</v>
      </c>
      <c r="P402" s="36" t="s">
        <v>894</v>
      </c>
      <c r="Q402" s="36" t="s">
        <v>385</v>
      </c>
      <c r="R402" s="40" t="s">
        <v>1205</v>
      </c>
      <c r="S402" s="40" t="s">
        <v>1206</v>
      </c>
      <c r="T402" s="40" t="s">
        <v>99</v>
      </c>
      <c r="U402" s="30" t="s">
        <v>90</v>
      </c>
      <c r="V402" s="40" t="s">
        <v>160</v>
      </c>
      <c r="W402" s="30">
        <v>1044826748</v>
      </c>
      <c r="X402" s="30" t="s">
        <v>80</v>
      </c>
      <c r="Y402" s="30" t="s">
        <v>81</v>
      </c>
      <c r="Z402" s="31">
        <v>39455</v>
      </c>
      <c r="AA402" s="42">
        <f t="shared" si="40"/>
        <v>16.81917808219178</v>
      </c>
      <c r="AB402" s="42">
        <f t="shared" si="41"/>
        <v>204.63333333333333</v>
      </c>
      <c r="AC402" s="42" t="str">
        <f t="shared" si="42"/>
        <v/>
      </c>
      <c r="AD402" s="53"/>
      <c r="AE402" s="54"/>
      <c r="AF402" s="55"/>
      <c r="AG402" s="55"/>
      <c r="AH402" s="52"/>
      <c r="AI402" s="52">
        <v>64</v>
      </c>
      <c r="AJ402" s="52">
        <v>159</v>
      </c>
      <c r="AK402" s="61">
        <f t="shared" si="43"/>
        <v>25.315454293738384</v>
      </c>
      <c r="AL402" s="52">
        <v>33</v>
      </c>
      <c r="AM402" s="51" t="s">
        <v>161</v>
      </c>
      <c r="AN402" s="60" t="str">
        <f t="shared" si="39"/>
        <v>NO</v>
      </c>
      <c r="AO402" s="30"/>
      <c r="AP402" s="30"/>
      <c r="AQ402" s="30">
        <v>3113068417</v>
      </c>
      <c r="AR402" s="30" t="s">
        <v>1207</v>
      </c>
      <c r="AS402" s="72"/>
      <c r="AT402" s="72"/>
      <c r="AU402" s="72"/>
      <c r="AV402" s="72"/>
      <c r="AW402" s="52"/>
      <c r="AX402" s="34"/>
      <c r="AY402" s="52"/>
      <c r="AZ402" s="34"/>
    </row>
    <row r="403" spans="1:52" ht="23.25" customHeight="1">
      <c r="A403" s="34">
        <v>393</v>
      </c>
      <c r="B403" s="31">
        <v>45594</v>
      </c>
      <c r="C403" s="30" t="s">
        <v>69</v>
      </c>
      <c r="D403" s="30" t="s">
        <v>70</v>
      </c>
      <c r="E403" s="30" t="s">
        <v>1198</v>
      </c>
      <c r="F403" s="30" t="s">
        <v>1198</v>
      </c>
      <c r="G403" s="32" t="s">
        <v>73</v>
      </c>
      <c r="H403" s="30"/>
      <c r="I403" s="30"/>
      <c r="J403" s="30"/>
      <c r="K403" s="30"/>
      <c r="L403" s="30"/>
      <c r="M403" s="30"/>
      <c r="N403" s="35">
        <v>89861939</v>
      </c>
      <c r="O403" s="35">
        <v>74314147</v>
      </c>
      <c r="P403" s="36" t="s">
        <v>263</v>
      </c>
      <c r="Q403" s="36" t="s">
        <v>132</v>
      </c>
      <c r="R403" s="40" t="s">
        <v>993</v>
      </c>
      <c r="S403" s="40" t="s">
        <v>584</v>
      </c>
      <c r="T403" s="40" t="s">
        <v>77</v>
      </c>
      <c r="U403" s="30" t="s">
        <v>78</v>
      </c>
      <c r="V403" s="40" t="s">
        <v>79</v>
      </c>
      <c r="W403" s="30">
        <v>1051748518</v>
      </c>
      <c r="X403" s="30" t="s">
        <v>80</v>
      </c>
      <c r="Y403" s="30" t="s">
        <v>81</v>
      </c>
      <c r="Z403" s="31">
        <v>44632</v>
      </c>
      <c r="AA403" s="42">
        <f t="shared" si="40"/>
        <v>2.6356164383561644</v>
      </c>
      <c r="AB403" s="42">
        <f t="shared" si="41"/>
        <v>32.06666666666667</v>
      </c>
      <c r="AC403" s="42" t="str">
        <f t="shared" si="42"/>
        <v/>
      </c>
      <c r="AD403" s="51"/>
      <c r="AE403" s="45">
        <v>14.5</v>
      </c>
      <c r="AF403" s="52"/>
      <c r="AG403" s="52"/>
      <c r="AH403" s="52"/>
      <c r="AI403" s="52">
        <v>13</v>
      </c>
      <c r="AJ403" s="52">
        <v>82</v>
      </c>
      <c r="AK403" s="62"/>
      <c r="AL403" s="55"/>
      <c r="AM403" s="51" t="s">
        <v>152</v>
      </c>
      <c r="AN403" s="60" t="str">
        <f t="shared" si="39"/>
        <v>NO</v>
      </c>
      <c r="AO403" s="30"/>
      <c r="AP403" s="30" t="s">
        <v>92</v>
      </c>
      <c r="AQ403" s="30">
        <v>3148919742</v>
      </c>
      <c r="AR403" s="30" t="s">
        <v>1208</v>
      </c>
      <c r="AS403" s="72"/>
      <c r="AT403" s="72"/>
      <c r="AU403" s="72"/>
      <c r="AV403" s="72"/>
      <c r="AW403" s="52"/>
      <c r="AX403" s="34"/>
      <c r="AY403" s="52"/>
      <c r="AZ403" s="34"/>
    </row>
    <row r="404" spans="1:52" ht="23.25" customHeight="1">
      <c r="A404" s="30">
        <v>394</v>
      </c>
      <c r="B404" s="31">
        <v>45594</v>
      </c>
      <c r="C404" s="30" t="s">
        <v>69</v>
      </c>
      <c r="D404" s="30" t="s">
        <v>70</v>
      </c>
      <c r="E404" s="30" t="s">
        <v>879</v>
      </c>
      <c r="F404" s="30" t="s">
        <v>879</v>
      </c>
      <c r="G404" s="32" t="s">
        <v>73</v>
      </c>
      <c r="H404" s="30"/>
      <c r="I404" s="30"/>
      <c r="J404" s="30"/>
      <c r="K404" s="30"/>
      <c r="L404" s="30"/>
      <c r="M404" s="30"/>
      <c r="N404" s="35">
        <v>89861951</v>
      </c>
      <c r="O404" s="35">
        <v>74314152</v>
      </c>
      <c r="P404" s="36" t="s">
        <v>1209</v>
      </c>
      <c r="Q404" s="36"/>
      <c r="R404" s="40" t="s">
        <v>1099</v>
      </c>
      <c r="S404" s="40" t="s">
        <v>133</v>
      </c>
      <c r="T404" s="40" t="s">
        <v>77</v>
      </c>
      <c r="U404" s="30" t="s">
        <v>78</v>
      </c>
      <c r="V404" s="40" t="s">
        <v>79</v>
      </c>
      <c r="W404" s="30">
        <v>1049503628</v>
      </c>
      <c r="X404" s="30" t="s">
        <v>80</v>
      </c>
      <c r="Y404" s="30" t="s">
        <v>81</v>
      </c>
      <c r="Z404" s="31">
        <v>44652</v>
      </c>
      <c r="AA404" s="42">
        <f t="shared" si="40"/>
        <v>2.580821917808219</v>
      </c>
      <c r="AB404" s="42">
        <f t="shared" si="41"/>
        <v>31.4</v>
      </c>
      <c r="AC404" s="42" t="str">
        <f t="shared" si="42"/>
        <v/>
      </c>
      <c r="AD404" s="51"/>
      <c r="AE404" s="45">
        <v>14.5</v>
      </c>
      <c r="AF404" s="52"/>
      <c r="AG404" s="52"/>
      <c r="AH404" s="52"/>
      <c r="AI404" s="52">
        <v>12.1</v>
      </c>
      <c r="AJ404" s="52">
        <v>88</v>
      </c>
      <c r="AK404" s="62"/>
      <c r="AL404" s="55"/>
      <c r="AM404" s="51" t="s">
        <v>117</v>
      </c>
      <c r="AN404" s="60" t="str">
        <f t="shared" si="39"/>
        <v>NO</v>
      </c>
      <c r="AO404" s="30"/>
      <c r="AP404" s="30" t="s">
        <v>92</v>
      </c>
      <c r="AQ404" s="30">
        <v>3012456937</v>
      </c>
      <c r="AR404" s="30" t="s">
        <v>1210</v>
      </c>
      <c r="AS404" s="72"/>
      <c r="AT404" s="72"/>
      <c r="AU404" s="72"/>
      <c r="AV404" s="72"/>
      <c r="AW404" s="52"/>
      <c r="AX404" s="34"/>
      <c r="AY404" s="52"/>
      <c r="AZ404" s="34"/>
    </row>
    <row r="405" spans="1:52" ht="23.25" customHeight="1">
      <c r="A405" s="34">
        <v>395</v>
      </c>
      <c r="B405" s="31">
        <v>45594</v>
      </c>
      <c r="C405" s="30" t="s">
        <v>69</v>
      </c>
      <c r="D405" s="30" t="s">
        <v>70</v>
      </c>
      <c r="E405" s="30" t="s">
        <v>924</v>
      </c>
      <c r="F405" s="30" t="s">
        <v>924</v>
      </c>
      <c r="G405" s="32" t="s">
        <v>73</v>
      </c>
      <c r="H405" s="30"/>
      <c r="I405" s="30"/>
      <c r="J405" s="30"/>
      <c r="K405" s="30"/>
      <c r="L405" s="30"/>
      <c r="M405" s="30"/>
      <c r="N405" s="35">
        <v>89861900</v>
      </c>
      <c r="O405" s="35">
        <v>74314157</v>
      </c>
      <c r="P405" s="36" t="s">
        <v>1211</v>
      </c>
      <c r="Q405" s="36"/>
      <c r="R405" s="40" t="s">
        <v>1141</v>
      </c>
      <c r="S405" s="40" t="s">
        <v>1212</v>
      </c>
      <c r="T405" s="40" t="s">
        <v>77</v>
      </c>
      <c r="U405" s="30" t="s">
        <v>78</v>
      </c>
      <c r="V405" s="40" t="s">
        <v>79</v>
      </c>
      <c r="W405" s="30">
        <v>1049503805</v>
      </c>
      <c r="X405" s="30" t="s">
        <v>80</v>
      </c>
      <c r="Y405" s="30" t="s">
        <v>81</v>
      </c>
      <c r="Z405" s="31">
        <v>45224</v>
      </c>
      <c r="AA405" s="42">
        <f t="shared" si="40"/>
        <v>1.0136986301369864</v>
      </c>
      <c r="AB405" s="42">
        <f t="shared" si="41"/>
        <v>12.333333333333334</v>
      </c>
      <c r="AC405" s="42" t="str">
        <f t="shared" si="42"/>
        <v/>
      </c>
      <c r="AD405" s="51"/>
      <c r="AE405" s="45">
        <v>14.4</v>
      </c>
      <c r="AF405" s="52"/>
      <c r="AG405" s="52"/>
      <c r="AH405" s="52"/>
      <c r="AI405" s="52">
        <v>8.1</v>
      </c>
      <c r="AJ405" s="52">
        <v>71</v>
      </c>
      <c r="AK405" s="62"/>
      <c r="AL405" s="55"/>
      <c r="AM405" s="51" t="s">
        <v>117</v>
      </c>
      <c r="AN405" s="60" t="str">
        <f t="shared" si="39"/>
        <v>NO</v>
      </c>
      <c r="AO405" s="30"/>
      <c r="AP405" s="30"/>
      <c r="AQ405" s="30">
        <v>3185739494</v>
      </c>
      <c r="AR405" s="30" t="s">
        <v>1213</v>
      </c>
      <c r="AS405" s="72"/>
      <c r="AT405" s="72"/>
      <c r="AU405" s="72"/>
      <c r="AV405" s="72"/>
      <c r="AW405" s="52"/>
      <c r="AX405" s="34"/>
      <c r="AY405" s="52"/>
      <c r="AZ405" s="34"/>
    </row>
    <row r="406" spans="1:52" ht="23.25" customHeight="1">
      <c r="A406" s="30">
        <v>396</v>
      </c>
      <c r="B406" s="31">
        <v>45594</v>
      </c>
      <c r="C406" s="30" t="s">
        <v>69</v>
      </c>
      <c r="D406" s="30" t="s">
        <v>70</v>
      </c>
      <c r="E406" s="30" t="s">
        <v>778</v>
      </c>
      <c r="F406" s="30" t="s">
        <v>778</v>
      </c>
      <c r="G406" s="32" t="s">
        <v>73</v>
      </c>
      <c r="H406" s="30"/>
      <c r="I406" s="30"/>
      <c r="J406" s="30"/>
      <c r="K406" s="30"/>
      <c r="L406" s="30"/>
      <c r="M406" s="30"/>
      <c r="N406" s="35">
        <v>89861952</v>
      </c>
      <c r="O406" s="35">
        <v>74314169</v>
      </c>
      <c r="P406" s="36" t="s">
        <v>1214</v>
      </c>
      <c r="Q406" s="36"/>
      <c r="R406" s="40" t="s">
        <v>76</v>
      </c>
      <c r="S406" s="40" t="s">
        <v>669</v>
      </c>
      <c r="T406" s="40" t="s">
        <v>99</v>
      </c>
      <c r="U406" s="30" t="s">
        <v>90</v>
      </c>
      <c r="V406" s="40" t="s">
        <v>100</v>
      </c>
      <c r="W406" s="30">
        <v>1002424468</v>
      </c>
      <c r="X406" s="30" t="s">
        <v>80</v>
      </c>
      <c r="Y406" s="30" t="s">
        <v>81</v>
      </c>
      <c r="Z406" s="31">
        <v>36627</v>
      </c>
      <c r="AA406" s="42">
        <f t="shared" si="40"/>
        <v>24.567123287671233</v>
      </c>
      <c r="AB406" s="42">
        <f t="shared" si="41"/>
        <v>298.89999999999998</v>
      </c>
      <c r="AC406" s="42" t="str">
        <f t="shared" si="42"/>
        <v/>
      </c>
      <c r="AD406" s="53"/>
      <c r="AE406" s="54"/>
      <c r="AF406" s="55"/>
      <c r="AG406" s="55"/>
      <c r="AH406" s="52"/>
      <c r="AI406" s="52">
        <v>55.3</v>
      </c>
      <c r="AJ406" s="52">
        <v>152</v>
      </c>
      <c r="AK406" s="61">
        <f>IFERROR(AI406/(AJ406*AJ406)*10000,"")</f>
        <v>23.935249307479225</v>
      </c>
      <c r="AL406" s="52">
        <v>23</v>
      </c>
      <c r="AM406" s="51" t="s">
        <v>745</v>
      </c>
      <c r="AN406" s="60" t="str">
        <f t="shared" si="39"/>
        <v>NO</v>
      </c>
      <c r="AO406" s="30"/>
      <c r="AP406" s="30" t="s">
        <v>92</v>
      </c>
      <c r="AQ406" s="30">
        <v>3135539973</v>
      </c>
      <c r="AR406" s="30" t="s">
        <v>1215</v>
      </c>
      <c r="AS406" s="72"/>
      <c r="AT406" s="72"/>
      <c r="AU406" s="72"/>
      <c r="AV406" s="72"/>
      <c r="AW406" s="52"/>
      <c r="AX406" s="34"/>
      <c r="AY406" s="52"/>
      <c r="AZ406" s="34"/>
    </row>
    <row r="407" spans="1:52" ht="23.25" customHeight="1">
      <c r="A407" s="34">
        <v>397</v>
      </c>
      <c r="B407" s="31">
        <v>45594</v>
      </c>
      <c r="C407" s="30" t="s">
        <v>69</v>
      </c>
      <c r="D407" s="30" t="s">
        <v>70</v>
      </c>
      <c r="E407" s="30" t="s">
        <v>119</v>
      </c>
      <c r="F407" s="30" t="s">
        <v>119</v>
      </c>
      <c r="G407" s="32" t="s">
        <v>73</v>
      </c>
      <c r="H407" s="30"/>
      <c r="I407" s="30"/>
      <c r="J407" s="30"/>
      <c r="K407" s="30"/>
      <c r="L407" s="30"/>
      <c r="M407" s="30"/>
      <c r="N407" s="35">
        <v>89861959</v>
      </c>
      <c r="O407" s="35">
        <v>74314172</v>
      </c>
      <c r="P407" s="36" t="s">
        <v>1216</v>
      </c>
      <c r="Q407" s="36" t="s">
        <v>95</v>
      </c>
      <c r="R407" s="40" t="s">
        <v>210</v>
      </c>
      <c r="S407" s="40" t="s">
        <v>922</v>
      </c>
      <c r="T407" s="40" t="s">
        <v>99</v>
      </c>
      <c r="U407" s="30" t="s">
        <v>90</v>
      </c>
      <c r="V407" s="40" t="s">
        <v>100</v>
      </c>
      <c r="W407" s="30">
        <v>1002304042</v>
      </c>
      <c r="X407" s="30" t="s">
        <v>80</v>
      </c>
      <c r="Y407" s="30" t="s">
        <v>81</v>
      </c>
      <c r="Z407" s="31">
        <v>35793</v>
      </c>
      <c r="AA407" s="42">
        <f t="shared" si="40"/>
        <v>26.852054794520548</v>
      </c>
      <c r="AB407" s="42">
        <f t="shared" si="41"/>
        <v>326.7</v>
      </c>
      <c r="AC407" s="42" t="str">
        <f t="shared" si="42"/>
        <v/>
      </c>
      <c r="AD407" s="51"/>
      <c r="AE407" s="45"/>
      <c r="AF407" s="52"/>
      <c r="AG407" s="52"/>
      <c r="AH407" s="52"/>
      <c r="AI407" s="52">
        <v>80.5</v>
      </c>
      <c r="AJ407" s="52">
        <v>146</v>
      </c>
      <c r="AK407" s="61">
        <f t="shared" ref="AK407:AK410" si="44">IFERROR(AI407/(AJ407*AJ407)*10000,"")</f>
        <v>37.765059110527304</v>
      </c>
      <c r="AL407" s="52">
        <v>17</v>
      </c>
      <c r="AM407" s="51" t="s">
        <v>144</v>
      </c>
      <c r="AN407" s="60" t="str">
        <f t="shared" si="39"/>
        <v>NO</v>
      </c>
      <c r="AO407" s="30"/>
      <c r="AP407" s="30" t="s">
        <v>162</v>
      </c>
      <c r="AQ407" s="30">
        <v>3135264611</v>
      </c>
      <c r="AR407" s="30" t="s">
        <v>1217</v>
      </c>
      <c r="AS407" s="72" t="s">
        <v>86</v>
      </c>
      <c r="AT407" s="73">
        <v>45583</v>
      </c>
      <c r="AU407" s="72"/>
      <c r="AV407" s="72"/>
      <c r="AW407" s="52"/>
      <c r="AX407" s="34"/>
      <c r="AY407" s="52"/>
      <c r="AZ407" s="34"/>
    </row>
    <row r="408" spans="1:52" ht="23.25" customHeight="1">
      <c r="A408" s="34">
        <v>398</v>
      </c>
      <c r="B408" s="31">
        <v>45594</v>
      </c>
      <c r="C408" s="30" t="s">
        <v>69</v>
      </c>
      <c r="D408" s="30" t="s">
        <v>70</v>
      </c>
      <c r="E408" s="30" t="s">
        <v>70</v>
      </c>
      <c r="F408" s="30" t="s">
        <v>70</v>
      </c>
      <c r="G408" s="32" t="s">
        <v>73</v>
      </c>
      <c r="H408" s="30"/>
      <c r="I408" s="30"/>
      <c r="J408" s="30"/>
      <c r="K408" s="30"/>
      <c r="L408" s="30"/>
      <c r="M408" s="30"/>
      <c r="N408" s="35">
        <v>89861928</v>
      </c>
      <c r="O408" s="35">
        <v>753814511</v>
      </c>
      <c r="P408" s="36" t="s">
        <v>1218</v>
      </c>
      <c r="Q408" s="36"/>
      <c r="R408" s="40" t="s">
        <v>303</v>
      </c>
      <c r="S408" s="40" t="s">
        <v>1219</v>
      </c>
      <c r="T408" s="40" t="s">
        <v>99</v>
      </c>
      <c r="U408" s="30" t="s">
        <v>90</v>
      </c>
      <c r="V408" s="40" t="s">
        <v>100</v>
      </c>
      <c r="W408" s="30">
        <v>1193047840</v>
      </c>
      <c r="X408" s="30" t="s">
        <v>80</v>
      </c>
      <c r="Y408" s="30" t="s">
        <v>81</v>
      </c>
      <c r="Z408" s="31">
        <v>34955</v>
      </c>
      <c r="AA408" s="42">
        <f t="shared" si="40"/>
        <v>29.147945205479452</v>
      </c>
      <c r="AB408" s="42">
        <f t="shared" si="41"/>
        <v>354.63333333333333</v>
      </c>
      <c r="AC408" s="42" t="str">
        <f t="shared" si="42"/>
        <v/>
      </c>
      <c r="AD408" s="51"/>
      <c r="AE408" s="45"/>
      <c r="AF408" s="52"/>
      <c r="AG408" s="52"/>
      <c r="AH408" s="52"/>
      <c r="AI408" s="52">
        <v>82.9</v>
      </c>
      <c r="AJ408" s="52">
        <v>167</v>
      </c>
      <c r="AK408" s="61">
        <f t="shared" si="44"/>
        <v>29.724981175373806</v>
      </c>
      <c r="AL408" s="52">
        <v>17</v>
      </c>
      <c r="AM408" s="51" t="s">
        <v>161</v>
      </c>
      <c r="AN408" s="60" t="str">
        <f t="shared" si="39"/>
        <v>NO</v>
      </c>
      <c r="AO408" s="30"/>
      <c r="AP408" s="30" t="s">
        <v>162</v>
      </c>
      <c r="AQ408" s="30">
        <v>3161782430</v>
      </c>
      <c r="AR408" s="30" t="s">
        <v>1220</v>
      </c>
      <c r="AS408" s="72" t="s">
        <v>86</v>
      </c>
      <c r="AT408" s="73">
        <v>45583</v>
      </c>
      <c r="AU408" s="72"/>
      <c r="AV408" s="72"/>
      <c r="AW408" s="52"/>
      <c r="AX408" s="34"/>
      <c r="AY408" s="52"/>
      <c r="AZ408" s="34"/>
    </row>
    <row r="409" spans="1:52" ht="23.25" customHeight="1">
      <c r="A409" s="30">
        <v>399</v>
      </c>
      <c r="B409" s="31">
        <v>45594</v>
      </c>
      <c r="C409" s="30" t="s">
        <v>69</v>
      </c>
      <c r="D409" s="30" t="s">
        <v>70</v>
      </c>
      <c r="E409" s="30" t="s">
        <v>486</v>
      </c>
      <c r="F409" s="30" t="s">
        <v>104</v>
      </c>
      <c r="G409" s="32" t="s">
        <v>73</v>
      </c>
      <c r="H409" s="30"/>
      <c r="I409" s="30"/>
      <c r="J409" s="30"/>
      <c r="K409" s="30"/>
      <c r="L409" s="30"/>
      <c r="M409" s="30"/>
      <c r="N409" s="38">
        <v>86461981</v>
      </c>
      <c r="O409" s="38">
        <v>72324112</v>
      </c>
      <c r="P409" s="36" t="s">
        <v>1221</v>
      </c>
      <c r="Q409" s="36"/>
      <c r="R409" s="40" t="s">
        <v>1222</v>
      </c>
      <c r="S409" s="40" t="s">
        <v>363</v>
      </c>
      <c r="T409" s="40" t="s">
        <v>99</v>
      </c>
      <c r="U409" s="30" t="s">
        <v>90</v>
      </c>
      <c r="V409" s="40" t="s">
        <v>160</v>
      </c>
      <c r="W409" s="30">
        <v>1049898747</v>
      </c>
      <c r="X409" s="30" t="s">
        <v>80</v>
      </c>
      <c r="Y409" s="30" t="s">
        <v>81</v>
      </c>
      <c r="Z409" s="31">
        <v>40080</v>
      </c>
      <c r="AA409" s="42">
        <f t="shared" si="40"/>
        <v>15.106849315068493</v>
      </c>
      <c r="AB409" s="42">
        <f t="shared" si="41"/>
        <v>183.8</v>
      </c>
      <c r="AC409" s="42" t="str">
        <f t="shared" si="42"/>
        <v/>
      </c>
      <c r="AD409" s="51"/>
      <c r="AE409" s="45"/>
      <c r="AF409" s="52"/>
      <c r="AG409" s="52"/>
      <c r="AH409" s="52"/>
      <c r="AI409" s="52">
        <v>51.1</v>
      </c>
      <c r="AJ409" s="52">
        <v>158</v>
      </c>
      <c r="AK409" s="61">
        <f t="shared" si="44"/>
        <v>20.469476045505527</v>
      </c>
      <c r="AL409" s="52">
        <v>15</v>
      </c>
      <c r="AM409" s="51" t="s">
        <v>101</v>
      </c>
      <c r="AN409" s="60" t="str">
        <f t="shared" si="39"/>
        <v>SI</v>
      </c>
      <c r="AO409" s="30"/>
      <c r="AP409" s="30" t="s">
        <v>1223</v>
      </c>
      <c r="AQ409" s="30">
        <v>3237176410</v>
      </c>
      <c r="AR409" s="30" t="s">
        <v>1224</v>
      </c>
      <c r="AS409" s="72"/>
      <c r="AT409" s="72"/>
      <c r="AU409" s="72"/>
      <c r="AV409" s="71"/>
      <c r="AW409" s="55"/>
      <c r="AX409" s="34"/>
      <c r="AY409" s="55"/>
      <c r="AZ409" s="10"/>
    </row>
    <row r="410" spans="1:52" ht="23.25" customHeight="1">
      <c r="A410" s="34">
        <v>400</v>
      </c>
      <c r="B410" s="31">
        <v>45594</v>
      </c>
      <c r="C410" s="30" t="s">
        <v>69</v>
      </c>
      <c r="D410" s="30" t="s">
        <v>70</v>
      </c>
      <c r="E410" s="30" t="s">
        <v>1225</v>
      </c>
      <c r="F410" s="30" t="s">
        <v>1225</v>
      </c>
      <c r="G410" s="32" t="s">
        <v>73</v>
      </c>
      <c r="H410" s="30"/>
      <c r="I410" s="30"/>
      <c r="J410" s="30"/>
      <c r="K410" s="30"/>
      <c r="L410" s="30"/>
      <c r="M410" s="30"/>
      <c r="N410" s="38">
        <v>86461922</v>
      </c>
      <c r="O410" s="38">
        <v>72324116</v>
      </c>
      <c r="P410" s="36" t="s">
        <v>1226</v>
      </c>
      <c r="Q410" s="36"/>
      <c r="R410" s="40" t="s">
        <v>874</v>
      </c>
      <c r="S410" s="40" t="s">
        <v>1227</v>
      </c>
      <c r="T410" s="40" t="s">
        <v>99</v>
      </c>
      <c r="U410" s="30" t="s">
        <v>90</v>
      </c>
      <c r="V410" s="40" t="s">
        <v>100</v>
      </c>
      <c r="W410" s="30">
        <v>1050778902</v>
      </c>
      <c r="X410" s="30" t="s">
        <v>80</v>
      </c>
      <c r="Y410" s="30" t="s">
        <v>81</v>
      </c>
      <c r="Z410" s="31">
        <v>32056</v>
      </c>
      <c r="AA410" s="42">
        <f t="shared" si="40"/>
        <v>37.090410958904108</v>
      </c>
      <c r="AB410" s="42">
        <f t="shared" si="41"/>
        <v>451.26666666666665</v>
      </c>
      <c r="AC410" s="42" t="str">
        <f t="shared" si="42"/>
        <v/>
      </c>
      <c r="AD410" s="51"/>
      <c r="AE410" s="45"/>
      <c r="AF410" s="52"/>
      <c r="AG410" s="52"/>
      <c r="AH410" s="52"/>
      <c r="AI410" s="52">
        <v>59</v>
      </c>
      <c r="AJ410" s="52">
        <v>152</v>
      </c>
      <c r="AK410" s="61">
        <f t="shared" si="44"/>
        <v>25.536703601108034</v>
      </c>
      <c r="AL410" s="52">
        <v>10</v>
      </c>
      <c r="AM410" s="51" t="s">
        <v>161</v>
      </c>
      <c r="AN410" s="60" t="str">
        <f t="shared" si="39"/>
        <v>NO</v>
      </c>
      <c r="AO410" s="30"/>
      <c r="AP410" s="30" t="s">
        <v>162</v>
      </c>
      <c r="AQ410" s="30">
        <v>3145222562</v>
      </c>
      <c r="AR410" s="30" t="s">
        <v>1228</v>
      </c>
      <c r="AS410" s="72" t="s">
        <v>86</v>
      </c>
      <c r="AT410" s="73">
        <v>45583</v>
      </c>
      <c r="AU410" s="72"/>
      <c r="AV410" s="72"/>
      <c r="AW410" s="52"/>
      <c r="AX410" s="34"/>
      <c r="AY410" s="52"/>
      <c r="AZ410" s="34"/>
    </row>
    <row r="411" spans="1:52" ht="23.25" customHeight="1">
      <c r="A411" s="30">
        <v>401</v>
      </c>
      <c r="B411" s="31">
        <v>45594</v>
      </c>
      <c r="C411" s="30" t="s">
        <v>69</v>
      </c>
      <c r="D411" s="30" t="s">
        <v>70</v>
      </c>
      <c r="E411" s="30" t="s">
        <v>1229</v>
      </c>
      <c r="F411" s="30" t="s">
        <v>1229</v>
      </c>
      <c r="G411" s="32" t="s">
        <v>73</v>
      </c>
      <c r="H411" s="30"/>
      <c r="I411" s="30"/>
      <c r="J411" s="30"/>
      <c r="K411" s="30"/>
      <c r="L411" s="30"/>
      <c r="M411" s="30"/>
      <c r="N411" s="38">
        <v>86461915</v>
      </c>
      <c r="O411" s="38">
        <v>72324129</v>
      </c>
      <c r="P411" s="36" t="s">
        <v>350</v>
      </c>
      <c r="Q411" s="36" t="s">
        <v>208</v>
      </c>
      <c r="R411" s="40" t="s">
        <v>457</v>
      </c>
      <c r="S411" s="40" t="s">
        <v>511</v>
      </c>
      <c r="T411" s="40" t="s">
        <v>77</v>
      </c>
      <c r="U411" s="30" t="s">
        <v>90</v>
      </c>
      <c r="V411" s="40" t="s">
        <v>79</v>
      </c>
      <c r="W411" s="30">
        <v>1170966709</v>
      </c>
      <c r="X411" s="30" t="s">
        <v>80</v>
      </c>
      <c r="Y411" s="30" t="s">
        <v>167</v>
      </c>
      <c r="Z411" s="31">
        <v>45319</v>
      </c>
      <c r="AA411" s="42">
        <f t="shared" si="40"/>
        <v>0.75342465753424659</v>
      </c>
      <c r="AB411" s="42">
        <f t="shared" si="41"/>
        <v>9.1666666666666661</v>
      </c>
      <c r="AC411" s="42" t="str">
        <f t="shared" si="42"/>
        <v/>
      </c>
      <c r="AD411" s="51"/>
      <c r="AE411" s="45">
        <v>13.9</v>
      </c>
      <c r="AF411" s="52"/>
      <c r="AG411" s="52"/>
      <c r="AH411" s="52"/>
      <c r="AI411" s="52">
        <v>8.5</v>
      </c>
      <c r="AJ411" s="52">
        <v>67.5</v>
      </c>
      <c r="AK411" s="62"/>
      <c r="AL411" s="55"/>
      <c r="AM411" s="51" t="s">
        <v>152</v>
      </c>
      <c r="AN411" s="60" t="str">
        <f t="shared" si="39"/>
        <v>NO</v>
      </c>
      <c r="AO411" s="30"/>
      <c r="AP411" s="30"/>
      <c r="AQ411" s="30">
        <v>3205188477</v>
      </c>
      <c r="AR411" s="30" t="s">
        <v>1230</v>
      </c>
      <c r="AS411" s="72"/>
      <c r="AT411" s="72"/>
      <c r="AU411" s="72"/>
      <c r="AV411" s="72"/>
      <c r="AW411" s="52"/>
      <c r="AX411" s="34"/>
      <c r="AY411" s="52"/>
      <c r="AZ411" s="34"/>
    </row>
    <row r="412" spans="1:52" ht="23.25" customHeight="1">
      <c r="A412" s="34">
        <v>402</v>
      </c>
      <c r="B412" s="31">
        <v>45594</v>
      </c>
      <c r="C412" s="30" t="s">
        <v>69</v>
      </c>
      <c r="D412" s="30" t="s">
        <v>70</v>
      </c>
      <c r="E412" s="30" t="s">
        <v>1229</v>
      </c>
      <c r="F412" s="30" t="s">
        <v>1229</v>
      </c>
      <c r="G412" s="32" t="s">
        <v>73</v>
      </c>
      <c r="H412" s="30"/>
      <c r="I412" s="30"/>
      <c r="J412" s="30"/>
      <c r="K412" s="30"/>
      <c r="L412" s="30"/>
      <c r="M412" s="30"/>
      <c r="N412" s="38">
        <v>86461919</v>
      </c>
      <c r="O412" s="38">
        <v>72324136</v>
      </c>
      <c r="P412" s="36" t="s">
        <v>789</v>
      </c>
      <c r="Q412" s="36" t="s">
        <v>312</v>
      </c>
      <c r="R412" s="40" t="s">
        <v>210</v>
      </c>
      <c r="S412" s="40" t="s">
        <v>511</v>
      </c>
      <c r="T412" s="40" t="s">
        <v>77</v>
      </c>
      <c r="U412" s="30" t="s">
        <v>78</v>
      </c>
      <c r="V412" s="40" t="s">
        <v>79</v>
      </c>
      <c r="W412" s="30">
        <v>1070995721</v>
      </c>
      <c r="X412" s="30" t="s">
        <v>80</v>
      </c>
      <c r="Y412" s="30" t="s">
        <v>167</v>
      </c>
      <c r="Z412" s="31">
        <v>45021</v>
      </c>
      <c r="AA412" s="42">
        <f t="shared" si="40"/>
        <v>1.5698630136986302</v>
      </c>
      <c r="AB412" s="42">
        <f t="shared" si="41"/>
        <v>19.100000000000001</v>
      </c>
      <c r="AC412" s="42" t="str">
        <f t="shared" si="42"/>
        <v/>
      </c>
      <c r="AD412" s="51"/>
      <c r="AE412" s="45">
        <v>16</v>
      </c>
      <c r="AF412" s="52"/>
      <c r="AG412" s="52"/>
      <c r="AH412" s="52"/>
      <c r="AI412" s="52">
        <v>11.9</v>
      </c>
      <c r="AJ412" s="52">
        <v>83.1</v>
      </c>
      <c r="AK412" s="62"/>
      <c r="AL412" s="55"/>
      <c r="AM412" s="51" t="s">
        <v>117</v>
      </c>
      <c r="AN412" s="60" t="str">
        <f t="shared" si="39"/>
        <v>NO</v>
      </c>
      <c r="AO412" s="30"/>
      <c r="AP412" s="30" t="s">
        <v>1231</v>
      </c>
      <c r="AQ412" s="30">
        <v>3224530058</v>
      </c>
      <c r="AR412" s="30" t="s">
        <v>1232</v>
      </c>
      <c r="AS412" s="72"/>
      <c r="AT412" s="72"/>
      <c r="AU412" s="72"/>
      <c r="AV412" s="72"/>
      <c r="AW412" s="52"/>
      <c r="AX412" s="34"/>
      <c r="AY412" s="52"/>
      <c r="AZ412" s="34"/>
    </row>
    <row r="413" spans="1:52" ht="23.25" customHeight="1">
      <c r="A413" s="34">
        <v>403</v>
      </c>
      <c r="B413" s="31">
        <v>45594</v>
      </c>
      <c r="C413" s="30" t="s">
        <v>69</v>
      </c>
      <c r="D413" s="30" t="s">
        <v>70</v>
      </c>
      <c r="E413" s="30" t="s">
        <v>119</v>
      </c>
      <c r="F413" s="30" t="s">
        <v>119</v>
      </c>
      <c r="G413" s="32" t="s">
        <v>73</v>
      </c>
      <c r="H413" s="30"/>
      <c r="I413" s="30"/>
      <c r="J413" s="30"/>
      <c r="K413" s="30"/>
      <c r="L413" s="30"/>
      <c r="M413" s="30"/>
      <c r="N413" s="38">
        <v>86461942</v>
      </c>
      <c r="O413" s="38">
        <v>72324141</v>
      </c>
      <c r="P413" s="36" t="s">
        <v>319</v>
      </c>
      <c r="Q413" s="36" t="s">
        <v>95</v>
      </c>
      <c r="R413" s="40" t="s">
        <v>121</v>
      </c>
      <c r="S413" s="40" t="s">
        <v>250</v>
      </c>
      <c r="T413" s="40" t="s">
        <v>99</v>
      </c>
      <c r="U413" s="30" t="s">
        <v>90</v>
      </c>
      <c r="V413" s="40" t="s">
        <v>100</v>
      </c>
      <c r="W413" s="30">
        <v>1051737143</v>
      </c>
      <c r="X413" s="30" t="s">
        <v>80</v>
      </c>
      <c r="Y413" s="30" t="s">
        <v>81</v>
      </c>
      <c r="Z413" s="31">
        <v>31849</v>
      </c>
      <c r="AA413" s="42">
        <f t="shared" si="40"/>
        <v>37.657534246575345</v>
      </c>
      <c r="AB413" s="42">
        <f t="shared" si="41"/>
        <v>458.16666666666669</v>
      </c>
      <c r="AC413" s="42" t="str">
        <f t="shared" si="42"/>
        <v/>
      </c>
      <c r="AD413" s="53"/>
      <c r="AE413" s="54"/>
      <c r="AF413" s="55"/>
      <c r="AG413" s="55"/>
      <c r="AH413" s="52"/>
      <c r="AI413" s="52">
        <v>67.900000000000006</v>
      </c>
      <c r="AJ413" s="52">
        <v>155</v>
      </c>
      <c r="AK413" s="61">
        <f>IFERROR(AI413/(AJ413*AJ413)*10000,"")</f>
        <v>28.262226847034345</v>
      </c>
      <c r="AL413" s="52">
        <v>21</v>
      </c>
      <c r="AM413" s="51" t="s">
        <v>161</v>
      </c>
      <c r="AN413" s="60" t="str">
        <f t="shared" si="39"/>
        <v>NO</v>
      </c>
      <c r="AO413" s="30"/>
      <c r="AP413" s="30" t="s">
        <v>162</v>
      </c>
      <c r="AQ413" s="30">
        <v>3234528455</v>
      </c>
      <c r="AR413" s="30" t="s">
        <v>1233</v>
      </c>
      <c r="AS413" s="72" t="s">
        <v>86</v>
      </c>
      <c r="AT413" s="73">
        <v>45583</v>
      </c>
      <c r="AU413" s="72"/>
      <c r="AV413" s="72"/>
      <c r="AW413" s="52"/>
      <c r="AX413" s="34"/>
      <c r="AY413" s="52"/>
      <c r="AZ413" s="34"/>
    </row>
    <row r="414" spans="1:52" ht="23.25" customHeight="1">
      <c r="A414" s="30">
        <v>404</v>
      </c>
      <c r="B414" s="31">
        <v>45594</v>
      </c>
      <c r="C414" s="30" t="s">
        <v>69</v>
      </c>
      <c r="D414" s="30" t="s">
        <v>70</v>
      </c>
      <c r="E414" s="30" t="s">
        <v>1178</v>
      </c>
      <c r="F414" s="30" t="s">
        <v>1178</v>
      </c>
      <c r="G414" s="32" t="s">
        <v>73</v>
      </c>
      <c r="H414" s="30"/>
      <c r="I414" s="30"/>
      <c r="J414" s="30"/>
      <c r="K414" s="30"/>
      <c r="L414" s="30"/>
      <c r="M414" s="30"/>
      <c r="N414" s="38">
        <v>86461951</v>
      </c>
      <c r="O414" s="38">
        <v>72324164</v>
      </c>
      <c r="P414" s="36" t="s">
        <v>1234</v>
      </c>
      <c r="Q414" s="36" t="s">
        <v>473</v>
      </c>
      <c r="R414" s="40" t="s">
        <v>474</v>
      </c>
      <c r="S414" s="40" t="s">
        <v>475</v>
      </c>
      <c r="T414" s="40" t="s">
        <v>77</v>
      </c>
      <c r="U414" s="30" t="s">
        <v>90</v>
      </c>
      <c r="V414" s="40" t="s">
        <v>79</v>
      </c>
      <c r="W414" s="30">
        <v>1051748797</v>
      </c>
      <c r="X414" s="30" t="s">
        <v>80</v>
      </c>
      <c r="Y414" s="30" t="s">
        <v>81</v>
      </c>
      <c r="Z414" s="31">
        <v>44995</v>
      </c>
      <c r="AA414" s="42">
        <f t="shared" si="40"/>
        <v>1.6410958904109589</v>
      </c>
      <c r="AB414" s="42">
        <f t="shared" si="41"/>
        <v>19.966666666666665</v>
      </c>
      <c r="AC414" s="42" t="str">
        <f t="shared" si="42"/>
        <v/>
      </c>
      <c r="AD414" s="51"/>
      <c r="AE414" s="45">
        <v>14.5</v>
      </c>
      <c r="AF414" s="52"/>
      <c r="AG414" s="52"/>
      <c r="AH414" s="52"/>
      <c r="AI414" s="52">
        <v>9.8000000000000007</v>
      </c>
      <c r="AJ414" s="52">
        <v>79</v>
      </c>
      <c r="AK414" s="62"/>
      <c r="AL414" s="55"/>
      <c r="AM414" s="51" t="s">
        <v>117</v>
      </c>
      <c r="AN414" s="60" t="str">
        <f t="shared" si="39"/>
        <v>NO</v>
      </c>
      <c r="AO414" s="30"/>
      <c r="AP414" s="30" t="s">
        <v>92</v>
      </c>
      <c r="AQ414" s="30">
        <v>3205062818</v>
      </c>
      <c r="AR414" s="30" t="s">
        <v>1235</v>
      </c>
      <c r="AS414" s="72"/>
      <c r="AT414" s="72"/>
      <c r="AU414" s="72"/>
      <c r="AV414" s="72"/>
      <c r="AW414" s="52"/>
      <c r="AX414" s="34"/>
      <c r="AY414" s="52"/>
      <c r="AZ414" s="34"/>
    </row>
    <row r="415" spans="1:52" ht="23.25" customHeight="1">
      <c r="A415" s="34">
        <v>405</v>
      </c>
      <c r="B415" s="31">
        <v>45594</v>
      </c>
      <c r="C415" s="30" t="s">
        <v>69</v>
      </c>
      <c r="D415" s="30" t="s">
        <v>70</v>
      </c>
      <c r="E415" s="30" t="s">
        <v>879</v>
      </c>
      <c r="F415" s="30" t="s">
        <v>879</v>
      </c>
      <c r="G415" s="32" t="s">
        <v>73</v>
      </c>
      <c r="H415" s="30"/>
      <c r="I415" s="30"/>
      <c r="J415" s="30"/>
      <c r="K415" s="30"/>
      <c r="L415" s="30"/>
      <c r="M415" s="30"/>
      <c r="N415" s="38">
        <v>86461933</v>
      </c>
      <c r="O415" s="38">
        <v>72324154</v>
      </c>
      <c r="P415" s="36" t="s">
        <v>141</v>
      </c>
      <c r="Q415" s="36" t="s">
        <v>95</v>
      </c>
      <c r="R415" s="40" t="s">
        <v>226</v>
      </c>
      <c r="S415" s="40" t="s">
        <v>457</v>
      </c>
      <c r="T415" s="40" t="s">
        <v>99</v>
      </c>
      <c r="U415" s="30" t="s">
        <v>90</v>
      </c>
      <c r="V415" s="40" t="s">
        <v>100</v>
      </c>
      <c r="W415" s="30">
        <v>1131359363</v>
      </c>
      <c r="X415" s="30" t="s">
        <v>80</v>
      </c>
      <c r="Y415" s="30" t="s">
        <v>81</v>
      </c>
      <c r="Z415" s="31">
        <v>36651</v>
      </c>
      <c r="AA415" s="42">
        <f t="shared" si="40"/>
        <v>24.5013698630137</v>
      </c>
      <c r="AB415" s="42">
        <f t="shared" si="41"/>
        <v>298.10000000000002</v>
      </c>
      <c r="AC415" s="42" t="str">
        <f t="shared" si="42"/>
        <v/>
      </c>
      <c r="AD415" s="53"/>
      <c r="AE415" s="54"/>
      <c r="AF415" s="55"/>
      <c r="AG415" s="55"/>
      <c r="AH415" s="52"/>
      <c r="AI415" s="52">
        <v>49.1</v>
      </c>
      <c r="AJ415" s="52">
        <v>165</v>
      </c>
      <c r="AK415" s="61">
        <f>IFERROR(AI415/(AJ415*AJ415)*10000,"")</f>
        <v>18.034894398530763</v>
      </c>
      <c r="AL415" s="52">
        <v>24</v>
      </c>
      <c r="AM415" s="51" t="s">
        <v>101</v>
      </c>
      <c r="AN415" s="60" t="str">
        <f t="shared" si="39"/>
        <v>SI</v>
      </c>
      <c r="AO415" s="30"/>
      <c r="AP415" s="30" t="s">
        <v>1223</v>
      </c>
      <c r="AQ415" s="30">
        <v>3206868771</v>
      </c>
      <c r="AR415" s="30" t="s">
        <v>1236</v>
      </c>
      <c r="AS415" s="72" t="s">
        <v>86</v>
      </c>
      <c r="AT415" s="73">
        <v>45583</v>
      </c>
      <c r="AU415" s="72"/>
      <c r="AV415" s="72"/>
      <c r="AW415" s="52"/>
      <c r="AX415" s="34"/>
      <c r="AY415" s="52"/>
      <c r="AZ415" s="34"/>
    </row>
    <row r="416" spans="1:52" ht="23.25" customHeight="1">
      <c r="A416" s="30">
        <v>406</v>
      </c>
      <c r="B416" s="31">
        <v>45594</v>
      </c>
      <c r="C416" s="30" t="s">
        <v>69</v>
      </c>
      <c r="D416" s="30" t="s">
        <v>70</v>
      </c>
      <c r="E416" s="30" t="s">
        <v>1237</v>
      </c>
      <c r="F416" s="30" t="s">
        <v>1237</v>
      </c>
      <c r="G416" s="32" t="s">
        <v>73</v>
      </c>
      <c r="H416" s="30"/>
      <c r="I416" s="30"/>
      <c r="J416" s="30"/>
      <c r="K416" s="30"/>
      <c r="L416" s="30"/>
      <c r="M416" s="30"/>
      <c r="N416" s="38">
        <v>86461900</v>
      </c>
      <c r="O416" s="38">
        <v>72324162</v>
      </c>
      <c r="P416" s="36" t="s">
        <v>124</v>
      </c>
      <c r="Q416" s="36" t="s">
        <v>106</v>
      </c>
      <c r="R416" s="40" t="s">
        <v>372</v>
      </c>
      <c r="S416" s="40" t="s">
        <v>1238</v>
      </c>
      <c r="T416" s="40" t="s">
        <v>77</v>
      </c>
      <c r="U416" s="30" t="s">
        <v>90</v>
      </c>
      <c r="V416" s="40" t="s">
        <v>79</v>
      </c>
      <c r="W416" s="30">
        <v>1049503817</v>
      </c>
      <c r="X416" s="30" t="s">
        <v>80</v>
      </c>
      <c r="Y416" s="30" t="s">
        <v>81</v>
      </c>
      <c r="Z416" s="31">
        <v>45241</v>
      </c>
      <c r="AA416" s="42">
        <f t="shared" si="40"/>
        <v>0.9671232876712329</v>
      </c>
      <c r="AB416" s="42">
        <f t="shared" si="41"/>
        <v>11.766666666666667</v>
      </c>
      <c r="AC416" s="42" t="str">
        <f t="shared" si="42"/>
        <v/>
      </c>
      <c r="AD416" s="51"/>
      <c r="AE416" s="45">
        <v>13.6</v>
      </c>
      <c r="AF416" s="52"/>
      <c r="AG416" s="52"/>
      <c r="AH416" s="52"/>
      <c r="AI416" s="52">
        <v>8.6</v>
      </c>
      <c r="AJ416" s="52">
        <v>72.5</v>
      </c>
      <c r="AK416" s="62"/>
      <c r="AL416" s="55"/>
      <c r="AM416" s="51" t="s">
        <v>117</v>
      </c>
      <c r="AN416" s="60" t="str">
        <f t="shared" si="39"/>
        <v>NO</v>
      </c>
      <c r="AO416" s="30"/>
      <c r="AP416" s="30" t="s">
        <v>92</v>
      </c>
      <c r="AQ416" s="30">
        <v>3107399807</v>
      </c>
      <c r="AR416" s="30" t="s">
        <v>1239</v>
      </c>
      <c r="AS416" s="72"/>
      <c r="AT416" s="72"/>
      <c r="AU416" s="72"/>
      <c r="AV416" s="72"/>
      <c r="AW416" s="52"/>
      <c r="AX416" s="34"/>
      <c r="AY416" s="52"/>
      <c r="AZ416" s="34"/>
    </row>
    <row r="417" spans="1:52" ht="23.25" customHeight="1">
      <c r="A417" s="34">
        <v>407</v>
      </c>
      <c r="B417" s="31">
        <v>45595</v>
      </c>
      <c r="C417" s="30" t="s">
        <v>1240</v>
      </c>
      <c r="D417" s="30" t="s">
        <v>1018</v>
      </c>
      <c r="E417" s="30" t="s">
        <v>1241</v>
      </c>
      <c r="F417" s="30" t="s">
        <v>1242</v>
      </c>
      <c r="G417" s="32" t="s">
        <v>73</v>
      </c>
      <c r="H417" s="30"/>
      <c r="I417" s="30"/>
      <c r="J417" s="30"/>
      <c r="K417" s="30"/>
      <c r="L417" s="30"/>
      <c r="M417" s="30"/>
      <c r="N417" s="38">
        <v>87211425</v>
      </c>
      <c r="O417" s="38">
        <v>72430811</v>
      </c>
      <c r="P417" s="36" t="s">
        <v>561</v>
      </c>
      <c r="Q417" s="36"/>
      <c r="R417" s="40" t="s">
        <v>535</v>
      </c>
      <c r="S417" s="40" t="s">
        <v>1243</v>
      </c>
      <c r="T417" s="40" t="s">
        <v>77</v>
      </c>
      <c r="U417" s="30" t="s">
        <v>78</v>
      </c>
      <c r="V417" s="40" t="s">
        <v>79</v>
      </c>
      <c r="W417" s="30">
        <v>1053014889</v>
      </c>
      <c r="X417" s="30" t="s">
        <v>80</v>
      </c>
      <c r="Y417" s="30" t="s">
        <v>81</v>
      </c>
      <c r="Z417" s="31">
        <v>45298</v>
      </c>
      <c r="AA417" s="42">
        <f t="shared" si="40"/>
        <v>0.81369863013698629</v>
      </c>
      <c r="AB417" s="42">
        <f t="shared" si="41"/>
        <v>9.9</v>
      </c>
      <c r="AC417" s="42" t="str">
        <f t="shared" si="42"/>
        <v/>
      </c>
      <c r="AD417" s="51"/>
      <c r="AE417" s="45">
        <v>14.2</v>
      </c>
      <c r="AF417" s="52"/>
      <c r="AG417" s="52"/>
      <c r="AH417" s="52"/>
      <c r="AI417" s="57">
        <v>7.7</v>
      </c>
      <c r="AJ417" s="57">
        <v>70</v>
      </c>
      <c r="AK417" s="61"/>
      <c r="AL417" s="52"/>
      <c r="AM417" s="51" t="s">
        <v>83</v>
      </c>
      <c r="AN417" s="60" t="str">
        <f t="shared" si="39"/>
        <v>SI</v>
      </c>
      <c r="AO417" s="30"/>
      <c r="AP417" s="30" t="s">
        <v>1244</v>
      </c>
      <c r="AQ417" s="30">
        <v>3215704901</v>
      </c>
      <c r="AR417" s="30" t="s">
        <v>1245</v>
      </c>
      <c r="AS417" s="72" t="s">
        <v>86</v>
      </c>
      <c r="AT417" s="73">
        <v>45583</v>
      </c>
      <c r="AU417" s="72"/>
      <c r="AV417" s="72"/>
      <c r="AW417" s="52"/>
      <c r="AX417" s="34"/>
      <c r="AY417" s="52"/>
      <c r="AZ417" s="34"/>
    </row>
    <row r="418" spans="1:52" ht="23.25" customHeight="1">
      <c r="A418" s="34">
        <v>408</v>
      </c>
      <c r="B418" s="31">
        <v>45595</v>
      </c>
      <c r="C418" s="30" t="s">
        <v>1240</v>
      </c>
      <c r="D418" s="30" t="s">
        <v>1018</v>
      </c>
      <c r="E418" s="30" t="s">
        <v>1241</v>
      </c>
      <c r="F418" s="30" t="s">
        <v>1246</v>
      </c>
      <c r="G418" s="32" t="s">
        <v>73</v>
      </c>
      <c r="H418" s="30"/>
      <c r="I418" s="30"/>
      <c r="J418" s="30"/>
      <c r="K418" s="30"/>
      <c r="L418" s="30"/>
      <c r="M418" s="30"/>
      <c r="N418" s="38">
        <v>87211429</v>
      </c>
      <c r="O418" s="38">
        <v>72430826</v>
      </c>
      <c r="P418" s="36" t="s">
        <v>1247</v>
      </c>
      <c r="Q418" s="36" t="s">
        <v>312</v>
      </c>
      <c r="R418" s="40" t="s">
        <v>1248</v>
      </c>
      <c r="S418" s="40" t="s">
        <v>1249</v>
      </c>
      <c r="T418" s="40" t="s">
        <v>77</v>
      </c>
      <c r="U418" s="30" t="s">
        <v>78</v>
      </c>
      <c r="V418" s="40" t="s">
        <v>79</v>
      </c>
      <c r="W418" s="30">
        <v>1216985992</v>
      </c>
      <c r="X418" s="30" t="s">
        <v>80</v>
      </c>
      <c r="Y418" s="30" t="s">
        <v>81</v>
      </c>
      <c r="Z418" s="31">
        <v>45244</v>
      </c>
      <c r="AA418" s="42">
        <f t="shared" si="40"/>
        <v>0.9616438356164384</v>
      </c>
      <c r="AB418" s="42">
        <f t="shared" si="41"/>
        <v>11.7</v>
      </c>
      <c r="AC418" s="42" t="str">
        <f t="shared" si="42"/>
        <v/>
      </c>
      <c r="AD418" s="51"/>
      <c r="AE418" s="45"/>
      <c r="AF418" s="52"/>
      <c r="AG418" s="52"/>
      <c r="AH418" s="52"/>
      <c r="AI418" s="57">
        <v>9.1999999999999993</v>
      </c>
      <c r="AJ418" s="57">
        <v>78</v>
      </c>
      <c r="AK418" s="61"/>
      <c r="AL418" s="52"/>
      <c r="AM418" s="51" t="s">
        <v>83</v>
      </c>
      <c r="AN418" s="60" t="str">
        <f t="shared" si="39"/>
        <v>SI</v>
      </c>
      <c r="AO418" s="30"/>
      <c r="AP418" s="30" t="s">
        <v>1244</v>
      </c>
      <c r="AQ418" s="30">
        <v>3004948955</v>
      </c>
      <c r="AR418" s="30" t="s">
        <v>1250</v>
      </c>
      <c r="AS418" s="72" t="s">
        <v>86</v>
      </c>
      <c r="AT418" s="73">
        <v>45583</v>
      </c>
      <c r="AU418" s="72"/>
      <c r="AV418" s="72"/>
      <c r="AW418" s="52"/>
      <c r="AX418" s="34"/>
      <c r="AY418" s="52"/>
      <c r="AZ418" s="34"/>
    </row>
    <row r="419" spans="1:52" ht="23.25" customHeight="1">
      <c r="A419" s="30">
        <v>409</v>
      </c>
      <c r="B419" s="31">
        <v>45595</v>
      </c>
      <c r="C419" s="30" t="s">
        <v>1240</v>
      </c>
      <c r="D419" s="30" t="s">
        <v>1018</v>
      </c>
      <c r="E419" s="30" t="s">
        <v>1251</v>
      </c>
      <c r="F419" s="30" t="s">
        <v>548</v>
      </c>
      <c r="G419" s="32" t="s">
        <v>73</v>
      </c>
      <c r="H419" s="30"/>
      <c r="I419" s="30"/>
      <c r="J419" s="30"/>
      <c r="K419" s="30"/>
      <c r="L419" s="30"/>
      <c r="M419" s="30"/>
      <c r="N419" s="38">
        <v>87211435</v>
      </c>
      <c r="O419" s="38">
        <v>72430829</v>
      </c>
      <c r="P419" s="36" t="s">
        <v>1252</v>
      </c>
      <c r="Q419" s="36" t="s">
        <v>1253</v>
      </c>
      <c r="R419" s="40" t="s">
        <v>1254</v>
      </c>
      <c r="S419" s="40" t="s">
        <v>1255</v>
      </c>
      <c r="T419" s="40" t="s">
        <v>77</v>
      </c>
      <c r="U419" s="30" t="s">
        <v>90</v>
      </c>
      <c r="V419" s="40" t="s">
        <v>79</v>
      </c>
      <c r="W419" s="30">
        <v>1101392861</v>
      </c>
      <c r="X419" s="30" t="s">
        <v>80</v>
      </c>
      <c r="Y419" s="30" t="s">
        <v>167</v>
      </c>
      <c r="Z419" s="31">
        <v>43839</v>
      </c>
      <c r="AA419" s="42">
        <f t="shared" si="40"/>
        <v>4.8109589041095893</v>
      </c>
      <c r="AB419" s="42">
        <f t="shared" si="41"/>
        <v>58.533333333333331</v>
      </c>
      <c r="AC419" s="42" t="str">
        <f t="shared" si="42"/>
        <v/>
      </c>
      <c r="AD419" s="51"/>
      <c r="AE419" s="45"/>
      <c r="AF419" s="52"/>
      <c r="AG419" s="52"/>
      <c r="AH419" s="52"/>
      <c r="AI419" s="57">
        <v>14.7</v>
      </c>
      <c r="AJ419" s="57">
        <v>104</v>
      </c>
      <c r="AK419" s="61"/>
      <c r="AL419" s="52"/>
      <c r="AM419" s="51" t="s">
        <v>83</v>
      </c>
      <c r="AN419" s="60" t="str">
        <f t="shared" si="39"/>
        <v>SI</v>
      </c>
      <c r="AO419" s="30"/>
      <c r="AP419" s="30" t="s">
        <v>1244</v>
      </c>
      <c r="AQ419" s="30">
        <v>3116199537</v>
      </c>
      <c r="AR419" s="30" t="s">
        <v>1256</v>
      </c>
      <c r="AS419" s="72" t="s">
        <v>86</v>
      </c>
      <c r="AT419" s="73">
        <v>45583</v>
      </c>
      <c r="AU419" s="72"/>
      <c r="AV419" s="72"/>
      <c r="AW419" s="52"/>
      <c r="AX419" s="34"/>
      <c r="AY419" s="52"/>
      <c r="AZ419" s="34"/>
    </row>
    <row r="420" spans="1:52" ht="23.25" customHeight="1">
      <c r="A420" s="34">
        <v>410</v>
      </c>
      <c r="B420" s="31">
        <v>45595</v>
      </c>
      <c r="C420" s="30" t="s">
        <v>1240</v>
      </c>
      <c r="D420" s="30" t="s">
        <v>1018</v>
      </c>
      <c r="E420" s="30" t="s">
        <v>1251</v>
      </c>
      <c r="F420" s="30" t="s">
        <v>1257</v>
      </c>
      <c r="G420" s="32" t="s">
        <v>73</v>
      </c>
      <c r="H420" s="30"/>
      <c r="I420" s="30"/>
      <c r="J420" s="30"/>
      <c r="K420" s="30"/>
      <c r="L420" s="30"/>
      <c r="M420" s="30"/>
      <c r="N420" s="38">
        <v>87211442</v>
      </c>
      <c r="O420" s="38">
        <v>72430814</v>
      </c>
      <c r="P420" s="36" t="s">
        <v>95</v>
      </c>
      <c r="Q420" s="36" t="s">
        <v>1258</v>
      </c>
      <c r="R420" s="40" t="s">
        <v>501</v>
      </c>
      <c r="S420" s="40" t="s">
        <v>1255</v>
      </c>
      <c r="T420" s="40" t="s">
        <v>99</v>
      </c>
      <c r="U420" s="30" t="s">
        <v>90</v>
      </c>
      <c r="V420" s="40" t="s">
        <v>100</v>
      </c>
      <c r="W420" s="30">
        <v>1049321174</v>
      </c>
      <c r="X420" s="30" t="s">
        <v>80</v>
      </c>
      <c r="Y420" s="30" t="s">
        <v>1259</v>
      </c>
      <c r="Z420" s="31">
        <v>32871</v>
      </c>
      <c r="AA420" s="42">
        <f t="shared" si="40"/>
        <v>34.860273972602741</v>
      </c>
      <c r="AB420" s="42">
        <f t="shared" si="41"/>
        <v>424.13333333333333</v>
      </c>
      <c r="AC420" s="42" t="str">
        <f t="shared" si="42"/>
        <v/>
      </c>
      <c r="AD420" s="51"/>
      <c r="AE420" s="45"/>
      <c r="AF420" s="52"/>
      <c r="AG420" s="52"/>
      <c r="AH420" s="52"/>
      <c r="AI420" s="52">
        <v>50</v>
      </c>
      <c r="AJ420" s="52">
        <v>160</v>
      </c>
      <c r="AK420" s="61">
        <f t="shared" ref="AK420:AK423" si="45">IFERROR(AI420/(AJ420*AJ420)*10000,"")</f>
        <v>19.53125</v>
      </c>
      <c r="AL420" s="52">
        <v>14</v>
      </c>
      <c r="AM420" s="51" t="s">
        <v>101</v>
      </c>
      <c r="AN420" s="60" t="str">
        <f t="shared" si="39"/>
        <v>SI</v>
      </c>
      <c r="AO420" s="30"/>
      <c r="AP420" s="30" t="s">
        <v>1223</v>
      </c>
      <c r="AQ420" s="30">
        <v>3124288461</v>
      </c>
      <c r="AR420" s="30" t="s">
        <v>1260</v>
      </c>
      <c r="AS420" s="72" t="s">
        <v>86</v>
      </c>
      <c r="AT420" s="73">
        <v>45583</v>
      </c>
      <c r="AU420" s="72"/>
      <c r="AV420" s="72"/>
      <c r="AW420" s="52"/>
      <c r="AX420" s="34"/>
      <c r="AY420" s="52"/>
      <c r="AZ420" s="34"/>
    </row>
    <row r="421" spans="1:52" ht="23.25" customHeight="1">
      <c r="A421" s="30">
        <v>411</v>
      </c>
      <c r="B421" s="31">
        <v>45595</v>
      </c>
      <c r="C421" s="30" t="s">
        <v>1240</v>
      </c>
      <c r="D421" s="30" t="s">
        <v>1018</v>
      </c>
      <c r="E421" s="30" t="s">
        <v>1251</v>
      </c>
      <c r="F421" s="30" t="s">
        <v>1257</v>
      </c>
      <c r="G421" s="32" t="s">
        <v>73</v>
      </c>
      <c r="H421" s="30"/>
      <c r="I421" s="30"/>
      <c r="J421" s="30"/>
      <c r="K421" s="30"/>
      <c r="L421" s="30"/>
      <c r="M421" s="30"/>
      <c r="N421" s="38">
        <v>87211446</v>
      </c>
      <c r="O421" s="38">
        <v>72430832</v>
      </c>
      <c r="P421" s="36" t="s">
        <v>1261</v>
      </c>
      <c r="Q421" s="36" t="s">
        <v>385</v>
      </c>
      <c r="R421" s="40" t="s">
        <v>159</v>
      </c>
      <c r="S421" s="40" t="s">
        <v>589</v>
      </c>
      <c r="T421" s="40" t="s">
        <v>99</v>
      </c>
      <c r="U421" s="30" t="s">
        <v>90</v>
      </c>
      <c r="V421" s="40" t="s">
        <v>100</v>
      </c>
      <c r="W421" s="30">
        <v>1002297271</v>
      </c>
      <c r="X421" s="30" t="s">
        <v>80</v>
      </c>
      <c r="Y421" s="30" t="s">
        <v>81</v>
      </c>
      <c r="Z421" s="31">
        <v>36424</v>
      </c>
      <c r="AA421" s="42">
        <f t="shared" si="40"/>
        <v>25.126027397260273</v>
      </c>
      <c r="AB421" s="42">
        <f t="shared" si="41"/>
        <v>305.7</v>
      </c>
      <c r="AC421" s="42" t="str">
        <f t="shared" si="42"/>
        <v/>
      </c>
      <c r="AD421" s="51"/>
      <c r="AE421" s="45"/>
      <c r="AF421" s="52"/>
      <c r="AG421" s="52"/>
      <c r="AH421" s="52"/>
      <c r="AI421" s="52">
        <v>75</v>
      </c>
      <c r="AJ421" s="52">
        <v>151</v>
      </c>
      <c r="AK421" s="61">
        <f t="shared" si="45"/>
        <v>32.893294153765183</v>
      </c>
      <c r="AL421" s="52">
        <v>20</v>
      </c>
      <c r="AM421" s="51" t="s">
        <v>144</v>
      </c>
      <c r="AN421" s="60" t="str">
        <f t="shared" si="39"/>
        <v>NO</v>
      </c>
      <c r="AO421" s="30"/>
      <c r="AP421" s="30" t="s">
        <v>162</v>
      </c>
      <c r="AQ421" s="30">
        <v>3234333841</v>
      </c>
      <c r="AR421" s="30" t="s">
        <v>1262</v>
      </c>
      <c r="AS421" s="72" t="s">
        <v>86</v>
      </c>
      <c r="AT421" s="73">
        <v>45583</v>
      </c>
      <c r="AU421" s="72"/>
      <c r="AV421" s="72"/>
      <c r="AW421" s="52"/>
      <c r="AX421" s="34"/>
      <c r="AY421" s="52"/>
      <c r="AZ421" s="34"/>
    </row>
    <row r="422" spans="1:52" ht="23.25" customHeight="1">
      <c r="A422" s="34">
        <v>412</v>
      </c>
      <c r="B422" s="31">
        <v>45595</v>
      </c>
      <c r="C422" s="30" t="s">
        <v>1240</v>
      </c>
      <c r="D422" s="30" t="s">
        <v>1018</v>
      </c>
      <c r="E422" s="30" t="s">
        <v>1251</v>
      </c>
      <c r="F422" s="30" t="s">
        <v>1184</v>
      </c>
      <c r="G422" s="32" t="s">
        <v>73</v>
      </c>
      <c r="H422" s="30"/>
      <c r="I422" s="30"/>
      <c r="J422" s="30"/>
      <c r="K422" s="30"/>
      <c r="L422" s="30"/>
      <c r="M422" s="30"/>
      <c r="N422" s="38">
        <v>87211452</v>
      </c>
      <c r="O422" s="38">
        <v>72430841</v>
      </c>
      <c r="P422" s="36" t="s">
        <v>1263</v>
      </c>
      <c r="Q422" s="36" t="s">
        <v>95</v>
      </c>
      <c r="R422" s="40" t="s">
        <v>1255</v>
      </c>
      <c r="S422" s="40" t="s">
        <v>1264</v>
      </c>
      <c r="T422" s="40" t="s">
        <v>99</v>
      </c>
      <c r="U422" s="30" t="s">
        <v>90</v>
      </c>
      <c r="V422" s="40" t="s">
        <v>100</v>
      </c>
      <c r="W422" s="30">
        <v>1002298987</v>
      </c>
      <c r="X422" s="30" t="s">
        <v>80</v>
      </c>
      <c r="Y422" s="30" t="s">
        <v>81</v>
      </c>
      <c r="Z422" s="31">
        <v>36741</v>
      </c>
      <c r="AA422" s="42">
        <f t="shared" si="40"/>
        <v>24.257534246575343</v>
      </c>
      <c r="AB422" s="42">
        <f t="shared" si="41"/>
        <v>295.13333333333333</v>
      </c>
      <c r="AC422" s="42" t="str">
        <f t="shared" si="42"/>
        <v/>
      </c>
      <c r="AD422" s="51"/>
      <c r="AE422" s="45"/>
      <c r="AF422" s="52"/>
      <c r="AG422" s="52"/>
      <c r="AH422" s="52"/>
      <c r="AI422" s="52">
        <v>73</v>
      </c>
      <c r="AJ422" s="52">
        <v>157</v>
      </c>
      <c r="AK422" s="61">
        <f t="shared" si="45"/>
        <v>29.615805915047265</v>
      </c>
      <c r="AL422" s="52">
        <v>8</v>
      </c>
      <c r="AM422" s="51" t="s">
        <v>161</v>
      </c>
      <c r="AN422" s="60" t="str">
        <f t="shared" si="39"/>
        <v>NO</v>
      </c>
      <c r="AO422" s="30"/>
      <c r="AP422" s="30" t="s">
        <v>162</v>
      </c>
      <c r="AQ422" s="30">
        <v>3205433978</v>
      </c>
      <c r="AR422" s="30" t="s">
        <v>1265</v>
      </c>
      <c r="AS422" s="72" t="s">
        <v>86</v>
      </c>
      <c r="AT422" s="73">
        <v>45583</v>
      </c>
      <c r="AU422" s="72"/>
      <c r="AV422" s="72"/>
      <c r="AW422" s="52"/>
      <c r="AX422" s="34"/>
      <c r="AY422" s="52"/>
      <c r="AZ422" s="34"/>
    </row>
    <row r="423" spans="1:52" ht="23.25" customHeight="1">
      <c r="A423" s="34">
        <v>413</v>
      </c>
      <c r="B423" s="31">
        <v>45595</v>
      </c>
      <c r="C423" s="30" t="s">
        <v>1240</v>
      </c>
      <c r="D423" s="30" t="s">
        <v>1018</v>
      </c>
      <c r="E423" s="30" t="s">
        <v>1251</v>
      </c>
      <c r="F423" s="30" t="s">
        <v>1184</v>
      </c>
      <c r="G423" s="32" t="s">
        <v>73</v>
      </c>
      <c r="H423" s="30"/>
      <c r="I423" s="30"/>
      <c r="J423" s="30"/>
      <c r="K423" s="30"/>
      <c r="L423" s="30"/>
      <c r="M423" s="30"/>
      <c r="N423" s="38">
        <v>87211459</v>
      </c>
      <c r="O423" s="38">
        <v>72430846</v>
      </c>
      <c r="P423" s="36" t="s">
        <v>1266</v>
      </c>
      <c r="Q423" s="36"/>
      <c r="R423" s="40" t="s">
        <v>1267</v>
      </c>
      <c r="S423" s="40" t="s">
        <v>1255</v>
      </c>
      <c r="T423" s="40" t="s">
        <v>99</v>
      </c>
      <c r="U423" s="30" t="s">
        <v>90</v>
      </c>
      <c r="V423" s="40" t="s">
        <v>100</v>
      </c>
      <c r="W423" s="30">
        <v>1103112544</v>
      </c>
      <c r="X423" s="30" t="s">
        <v>80</v>
      </c>
      <c r="Y423" s="30" t="s">
        <v>81</v>
      </c>
      <c r="Z423" s="31">
        <v>34268</v>
      </c>
      <c r="AA423" s="42">
        <f t="shared" si="40"/>
        <v>31.032876712328768</v>
      </c>
      <c r="AB423" s="42">
        <f t="shared" si="41"/>
        <v>377.56666666666666</v>
      </c>
      <c r="AC423" s="42" t="str">
        <f t="shared" si="42"/>
        <v/>
      </c>
      <c r="AD423" s="51"/>
      <c r="AE423" s="45"/>
      <c r="AF423" s="52"/>
      <c r="AG423" s="52"/>
      <c r="AH423" s="52"/>
      <c r="AI423" s="52">
        <v>72</v>
      </c>
      <c r="AJ423" s="52">
        <v>160</v>
      </c>
      <c r="AK423" s="61">
        <f t="shared" si="45"/>
        <v>28.125</v>
      </c>
      <c r="AL423" s="52">
        <v>22</v>
      </c>
      <c r="AM423" s="51" t="s">
        <v>161</v>
      </c>
      <c r="AN423" s="60" t="str">
        <f t="shared" si="39"/>
        <v>NO</v>
      </c>
      <c r="AO423" s="30"/>
      <c r="AP423" s="30" t="s">
        <v>92</v>
      </c>
      <c r="AQ423" s="30">
        <v>3103246515</v>
      </c>
      <c r="AR423" s="30" t="s">
        <v>1268</v>
      </c>
      <c r="AS423" s="72"/>
      <c r="AT423" s="72"/>
      <c r="AU423" s="72"/>
      <c r="AV423" s="72"/>
      <c r="AW423" s="52"/>
      <c r="AX423" s="34"/>
      <c r="AY423" s="52"/>
      <c r="AZ423" s="34"/>
    </row>
    <row r="424" spans="1:52" ht="23.25" customHeight="1">
      <c r="A424" s="30">
        <v>414</v>
      </c>
      <c r="B424" s="31">
        <v>45595</v>
      </c>
      <c r="C424" s="30" t="s">
        <v>1240</v>
      </c>
      <c r="D424" s="30" t="s">
        <v>1018</v>
      </c>
      <c r="E424" s="30" t="s">
        <v>1251</v>
      </c>
      <c r="F424" s="30" t="s">
        <v>1269</v>
      </c>
      <c r="G424" s="32" t="s">
        <v>73</v>
      </c>
      <c r="H424" s="30"/>
      <c r="I424" s="30"/>
      <c r="J424" s="30"/>
      <c r="K424" s="30"/>
      <c r="L424" s="30"/>
      <c r="M424" s="30"/>
      <c r="N424" s="38">
        <v>87211462</v>
      </c>
      <c r="O424" s="38">
        <v>72430849</v>
      </c>
      <c r="P424" s="36" t="s">
        <v>976</v>
      </c>
      <c r="Q424" s="36" t="s">
        <v>1270</v>
      </c>
      <c r="R424" s="40" t="s">
        <v>535</v>
      </c>
      <c r="S424" s="40" t="s">
        <v>159</v>
      </c>
      <c r="T424" s="40" t="s">
        <v>77</v>
      </c>
      <c r="U424" s="30" t="s">
        <v>90</v>
      </c>
      <c r="V424" s="40" t="s">
        <v>79</v>
      </c>
      <c r="W424" s="30">
        <v>1101393208</v>
      </c>
      <c r="X424" s="30" t="s">
        <v>80</v>
      </c>
      <c r="Y424" s="30" t="s">
        <v>81</v>
      </c>
      <c r="Z424" s="31">
        <v>43863</v>
      </c>
      <c r="AA424" s="42">
        <f t="shared" si="40"/>
        <v>4.7452054794520544</v>
      </c>
      <c r="AB424" s="42">
        <f t="shared" si="41"/>
        <v>57.733333333333334</v>
      </c>
      <c r="AC424" s="42" t="str">
        <f t="shared" si="42"/>
        <v/>
      </c>
      <c r="AD424" s="51"/>
      <c r="AE424" s="45" t="s">
        <v>1271</v>
      </c>
      <c r="AF424" s="52"/>
      <c r="AG424" s="52"/>
      <c r="AH424" s="52"/>
      <c r="AI424" s="57">
        <v>13</v>
      </c>
      <c r="AJ424" s="57">
        <v>97</v>
      </c>
      <c r="AK424" s="61"/>
      <c r="AL424" s="52"/>
      <c r="AM424" s="51" t="s">
        <v>83</v>
      </c>
      <c r="AN424" s="60" t="str">
        <f t="shared" si="39"/>
        <v>SI</v>
      </c>
      <c r="AO424" s="30"/>
      <c r="AP424" s="30" t="s">
        <v>1244</v>
      </c>
      <c r="AQ424" s="30">
        <v>3127507799</v>
      </c>
      <c r="AR424" s="30" t="s">
        <v>1272</v>
      </c>
      <c r="AS424" s="72" t="s">
        <v>86</v>
      </c>
      <c r="AT424" s="73">
        <v>45583</v>
      </c>
      <c r="AU424" s="72"/>
      <c r="AV424" s="72"/>
      <c r="AW424" s="52"/>
      <c r="AX424" s="34"/>
      <c r="AY424" s="52"/>
      <c r="AZ424" s="34"/>
    </row>
    <row r="425" spans="1:52" ht="23.25" customHeight="1">
      <c r="A425" s="34">
        <v>415</v>
      </c>
      <c r="B425" s="31">
        <v>45595</v>
      </c>
      <c r="C425" s="30" t="s">
        <v>1240</v>
      </c>
      <c r="D425" s="30" t="s">
        <v>1018</v>
      </c>
      <c r="E425" s="30" t="s">
        <v>1251</v>
      </c>
      <c r="F425" s="30" t="s">
        <v>1269</v>
      </c>
      <c r="G425" s="32" t="s">
        <v>73</v>
      </c>
      <c r="H425" s="30"/>
      <c r="I425" s="30"/>
      <c r="J425" s="30"/>
      <c r="K425" s="30"/>
      <c r="L425" s="30"/>
      <c r="M425" s="30"/>
      <c r="N425" s="38">
        <v>87211474</v>
      </c>
      <c r="O425" s="38">
        <v>72430851</v>
      </c>
      <c r="P425" s="36" t="s">
        <v>1273</v>
      </c>
      <c r="Q425" s="36"/>
      <c r="R425" s="40" t="s">
        <v>337</v>
      </c>
      <c r="S425" s="40" t="s">
        <v>159</v>
      </c>
      <c r="T425" s="40" t="s">
        <v>77</v>
      </c>
      <c r="U425" s="30" t="s">
        <v>78</v>
      </c>
      <c r="V425" s="40" t="s">
        <v>79</v>
      </c>
      <c r="W425" s="30">
        <v>1101393618</v>
      </c>
      <c r="X425" s="30" t="s">
        <v>80</v>
      </c>
      <c r="Y425" s="30" t="s">
        <v>1085</v>
      </c>
      <c r="Z425" s="31">
        <v>44146</v>
      </c>
      <c r="AA425" s="42">
        <f t="shared" si="40"/>
        <v>3.9698630136986299</v>
      </c>
      <c r="AB425" s="42">
        <f t="shared" si="41"/>
        <v>48.3</v>
      </c>
      <c r="AC425" s="42" t="str">
        <f t="shared" si="42"/>
        <v/>
      </c>
      <c r="AD425" s="51"/>
      <c r="AE425" s="45">
        <v>14.2</v>
      </c>
      <c r="AF425" s="52"/>
      <c r="AG425" s="52"/>
      <c r="AH425" s="52"/>
      <c r="AI425" s="57">
        <v>14</v>
      </c>
      <c r="AJ425" s="57">
        <v>100</v>
      </c>
      <c r="AK425" s="61"/>
      <c r="AL425" s="52"/>
      <c r="AM425" s="51" t="s">
        <v>83</v>
      </c>
      <c r="AN425" s="60" t="str">
        <f t="shared" si="39"/>
        <v>SI</v>
      </c>
      <c r="AO425" s="30"/>
      <c r="AP425" s="30" t="s">
        <v>1244</v>
      </c>
      <c r="AQ425" s="30">
        <v>3206327240</v>
      </c>
      <c r="AR425" s="30" t="s">
        <v>1274</v>
      </c>
      <c r="AS425" s="72" t="s">
        <v>86</v>
      </c>
      <c r="AT425" s="73">
        <v>45583</v>
      </c>
      <c r="AU425" s="72"/>
      <c r="AV425" s="72"/>
      <c r="AW425" s="52"/>
      <c r="AX425" s="34"/>
      <c r="AY425" s="52"/>
      <c r="AZ425" s="34"/>
    </row>
    <row r="426" spans="1:52" ht="23.25" customHeight="1">
      <c r="A426" s="30">
        <v>416</v>
      </c>
      <c r="B426" s="31">
        <v>45595</v>
      </c>
      <c r="C426" s="30" t="s">
        <v>1240</v>
      </c>
      <c r="D426" s="30" t="s">
        <v>1018</v>
      </c>
      <c r="E426" s="30" t="s">
        <v>1275</v>
      </c>
      <c r="F426" s="30" t="s">
        <v>1242</v>
      </c>
      <c r="G426" s="32" t="s">
        <v>73</v>
      </c>
      <c r="H426" s="30"/>
      <c r="I426" s="30"/>
      <c r="J426" s="30"/>
      <c r="K426" s="30"/>
      <c r="L426" s="30"/>
      <c r="M426" s="30"/>
      <c r="N426" s="38">
        <v>87211478</v>
      </c>
      <c r="O426" s="38">
        <v>72430856</v>
      </c>
      <c r="P426" s="36" t="s">
        <v>1276</v>
      </c>
      <c r="Q426" s="36"/>
      <c r="R426" s="40" t="s">
        <v>1277</v>
      </c>
      <c r="S426" s="40" t="s">
        <v>1278</v>
      </c>
      <c r="T426" s="40" t="s">
        <v>77</v>
      </c>
      <c r="U426" s="30" t="s">
        <v>90</v>
      </c>
      <c r="V426" s="40" t="s">
        <v>79</v>
      </c>
      <c r="W426" s="30">
        <v>1049328071</v>
      </c>
      <c r="X426" s="30" t="s">
        <v>80</v>
      </c>
      <c r="Y426" s="30" t="s">
        <v>81</v>
      </c>
      <c r="Z426" s="31">
        <v>44813</v>
      </c>
      <c r="AA426" s="42">
        <f t="shared" si="40"/>
        <v>2.1424657534246574</v>
      </c>
      <c r="AB426" s="42">
        <f t="shared" si="41"/>
        <v>26.066666666666666</v>
      </c>
      <c r="AC426" s="42" t="str">
        <f t="shared" si="42"/>
        <v/>
      </c>
      <c r="AD426" s="51"/>
      <c r="AE426" s="45">
        <v>13.3</v>
      </c>
      <c r="AF426" s="52"/>
      <c r="AG426" s="52"/>
      <c r="AH426" s="52"/>
      <c r="AI426" s="57">
        <v>10.3</v>
      </c>
      <c r="AJ426" s="57">
        <v>83</v>
      </c>
      <c r="AK426" s="61"/>
      <c r="AL426" s="52"/>
      <c r="AM426" s="51" t="s">
        <v>117</v>
      </c>
      <c r="AN426" s="60" t="str">
        <f t="shared" si="39"/>
        <v>NO</v>
      </c>
      <c r="AO426" s="30"/>
      <c r="AP426" s="30" t="s">
        <v>92</v>
      </c>
      <c r="AQ426" s="30">
        <v>3146859470</v>
      </c>
      <c r="AR426" s="30" t="s">
        <v>1279</v>
      </c>
      <c r="AS426" s="72"/>
      <c r="AT426" s="72"/>
      <c r="AU426" s="72"/>
      <c r="AV426" s="72"/>
      <c r="AW426" s="52"/>
      <c r="AX426" s="34"/>
      <c r="AY426" s="52"/>
      <c r="AZ426" s="34"/>
    </row>
    <row r="427" spans="1:52" ht="23.25" customHeight="1">
      <c r="A427" s="34">
        <v>417</v>
      </c>
      <c r="B427" s="31">
        <v>45595</v>
      </c>
      <c r="C427" s="30" t="s">
        <v>1240</v>
      </c>
      <c r="D427" s="30" t="s">
        <v>1018</v>
      </c>
      <c r="E427" s="30" t="s">
        <v>1275</v>
      </c>
      <c r="F427" s="30" t="s">
        <v>486</v>
      </c>
      <c r="G427" s="32" t="s">
        <v>73</v>
      </c>
      <c r="H427" s="30"/>
      <c r="I427" s="30"/>
      <c r="J427" s="30"/>
      <c r="K427" s="30"/>
      <c r="L427" s="30"/>
      <c r="M427" s="30"/>
      <c r="N427" s="38">
        <v>87211482</v>
      </c>
      <c r="O427" s="38">
        <v>72430863</v>
      </c>
      <c r="P427" s="36" t="s">
        <v>1280</v>
      </c>
      <c r="Q427" s="36" t="s">
        <v>583</v>
      </c>
      <c r="R427" s="40" t="s">
        <v>1281</v>
      </c>
      <c r="S427" s="40" t="s">
        <v>1282</v>
      </c>
      <c r="T427" s="40" t="s">
        <v>77</v>
      </c>
      <c r="U427" s="30" t="s">
        <v>78</v>
      </c>
      <c r="V427" s="40" t="s">
        <v>79</v>
      </c>
      <c r="W427" s="30">
        <v>1047523371</v>
      </c>
      <c r="X427" s="30" t="s">
        <v>80</v>
      </c>
      <c r="Y427" s="30" t="s">
        <v>1085</v>
      </c>
      <c r="Z427" s="31">
        <v>44986</v>
      </c>
      <c r="AA427" s="42">
        <f t="shared" si="40"/>
        <v>1.6684931506849314</v>
      </c>
      <c r="AB427" s="42">
        <f t="shared" si="41"/>
        <v>20.3</v>
      </c>
      <c r="AC427" s="42" t="str">
        <f t="shared" si="42"/>
        <v/>
      </c>
      <c r="AD427" s="51"/>
      <c r="AE427" s="45">
        <v>14</v>
      </c>
      <c r="AF427" s="52"/>
      <c r="AG427" s="52"/>
      <c r="AH427" s="52"/>
      <c r="AI427" s="52">
        <v>9.4</v>
      </c>
      <c r="AJ427" s="52">
        <v>70</v>
      </c>
      <c r="AK427" s="61"/>
      <c r="AL427" s="52"/>
      <c r="AM427" s="51" t="s">
        <v>387</v>
      </c>
      <c r="AN427" s="60" t="s">
        <v>82</v>
      </c>
      <c r="AO427" s="30"/>
      <c r="AP427" s="30" t="s">
        <v>92</v>
      </c>
      <c r="AQ427" s="30">
        <v>3143546170</v>
      </c>
      <c r="AR427" s="30" t="s">
        <v>1283</v>
      </c>
      <c r="AS427" s="72"/>
      <c r="AT427" s="72"/>
      <c r="AU427" s="72"/>
      <c r="AV427" s="72"/>
      <c r="AW427" s="52"/>
      <c r="AX427" s="34"/>
      <c r="AY427" s="52"/>
      <c r="AZ427" s="34"/>
    </row>
    <row r="428" spans="1:52" ht="23.25" customHeight="1">
      <c r="A428" s="34">
        <v>418</v>
      </c>
      <c r="B428" s="31">
        <v>45595</v>
      </c>
      <c r="C428" s="30" t="s">
        <v>1240</v>
      </c>
      <c r="D428" s="30" t="s">
        <v>1018</v>
      </c>
      <c r="E428" s="30" t="s">
        <v>1275</v>
      </c>
      <c r="F428" s="30" t="s">
        <v>486</v>
      </c>
      <c r="G428" s="32" t="s">
        <v>73</v>
      </c>
      <c r="H428" s="30"/>
      <c r="I428" s="30"/>
      <c r="J428" s="30"/>
      <c r="K428" s="30"/>
      <c r="L428" s="30"/>
      <c r="M428" s="30"/>
      <c r="N428" s="38">
        <v>87211486</v>
      </c>
      <c r="O428" s="38">
        <v>72430869</v>
      </c>
      <c r="P428" s="36" t="s">
        <v>1284</v>
      </c>
      <c r="Q428" s="36" t="s">
        <v>170</v>
      </c>
      <c r="R428" s="40" t="s">
        <v>1285</v>
      </c>
      <c r="S428" s="40" t="s">
        <v>1286</v>
      </c>
      <c r="T428" s="40" t="s">
        <v>77</v>
      </c>
      <c r="U428" s="30" t="s">
        <v>78</v>
      </c>
      <c r="V428" s="40" t="s">
        <v>79</v>
      </c>
      <c r="W428" s="30">
        <v>1050744581</v>
      </c>
      <c r="X428" s="30" t="s">
        <v>80</v>
      </c>
      <c r="Y428" s="30" t="s">
        <v>81</v>
      </c>
      <c r="Z428" s="31">
        <v>44825</v>
      </c>
      <c r="AA428" s="42">
        <f t="shared" si="40"/>
        <v>2.1095890410958904</v>
      </c>
      <c r="AB428" s="42">
        <f t="shared" si="41"/>
        <v>25.666666666666668</v>
      </c>
      <c r="AC428" s="42" t="str">
        <f t="shared" si="42"/>
        <v/>
      </c>
      <c r="AD428" s="51"/>
      <c r="AE428" s="45" t="s">
        <v>1287</v>
      </c>
      <c r="AF428" s="52"/>
      <c r="AG428" s="52"/>
      <c r="AH428" s="52"/>
      <c r="AI428" s="57">
        <v>9.9</v>
      </c>
      <c r="AJ428" s="57">
        <v>82</v>
      </c>
      <c r="AK428" s="61"/>
      <c r="AL428" s="52"/>
      <c r="AM428" s="51" t="s">
        <v>83</v>
      </c>
      <c r="AN428" s="60" t="str">
        <f t="shared" si="39"/>
        <v>SI</v>
      </c>
      <c r="AO428" s="30"/>
      <c r="AP428" s="30" t="s">
        <v>1244</v>
      </c>
      <c r="AQ428" s="30">
        <v>3232879141</v>
      </c>
      <c r="AR428" s="30" t="s">
        <v>1288</v>
      </c>
      <c r="AS428" s="72" t="s">
        <v>86</v>
      </c>
      <c r="AT428" s="73">
        <v>45583</v>
      </c>
      <c r="AU428" s="72"/>
      <c r="AV428" s="72"/>
      <c r="AW428" s="52"/>
      <c r="AX428" s="34"/>
      <c r="AY428" s="52"/>
      <c r="AZ428" s="34"/>
    </row>
    <row r="429" spans="1:52" ht="23.25" customHeight="1">
      <c r="A429" s="30">
        <v>419</v>
      </c>
      <c r="B429" s="31">
        <v>45595</v>
      </c>
      <c r="C429" s="30" t="s">
        <v>1240</v>
      </c>
      <c r="D429" s="30" t="s">
        <v>1018</v>
      </c>
      <c r="E429" s="30" t="s">
        <v>1275</v>
      </c>
      <c r="F429" s="30" t="s">
        <v>486</v>
      </c>
      <c r="G429" s="32" t="s">
        <v>73</v>
      </c>
      <c r="H429" s="30"/>
      <c r="I429" s="30"/>
      <c r="J429" s="30"/>
      <c r="K429" s="30"/>
      <c r="L429" s="30"/>
      <c r="M429" s="30"/>
      <c r="N429" s="38">
        <v>87211492</v>
      </c>
      <c r="O429" s="38">
        <v>72430874</v>
      </c>
      <c r="P429" s="36" t="s">
        <v>1289</v>
      </c>
      <c r="Q429" s="36"/>
      <c r="R429" s="40" t="s">
        <v>602</v>
      </c>
      <c r="S429" s="40" t="s">
        <v>1155</v>
      </c>
      <c r="T429" s="40" t="s">
        <v>77</v>
      </c>
      <c r="U429" s="30" t="s">
        <v>90</v>
      </c>
      <c r="V429" s="40" t="s">
        <v>79</v>
      </c>
      <c r="W429" s="30">
        <v>1049327509</v>
      </c>
      <c r="X429" s="30" t="s">
        <v>80</v>
      </c>
      <c r="Y429" s="30" t="s">
        <v>81</v>
      </c>
      <c r="Z429" s="31">
        <v>44188</v>
      </c>
      <c r="AA429" s="42">
        <f t="shared" si="40"/>
        <v>3.8547945205479452</v>
      </c>
      <c r="AB429" s="42">
        <f t="shared" si="41"/>
        <v>46.9</v>
      </c>
      <c r="AC429" s="42" t="str">
        <f t="shared" si="42"/>
        <v/>
      </c>
      <c r="AD429" s="51"/>
      <c r="AE429" s="45">
        <v>14</v>
      </c>
      <c r="AF429" s="52"/>
      <c r="AG429" s="52"/>
      <c r="AH429" s="52"/>
      <c r="AI429" s="57">
        <v>11.9</v>
      </c>
      <c r="AJ429" s="57">
        <v>92</v>
      </c>
      <c r="AK429" s="61"/>
      <c r="AL429" s="52"/>
      <c r="AM429" s="51" t="s">
        <v>83</v>
      </c>
      <c r="AN429" s="60" t="str">
        <f t="shared" si="39"/>
        <v>SI</v>
      </c>
      <c r="AO429" s="30"/>
      <c r="AP429" s="30" t="s">
        <v>1244</v>
      </c>
      <c r="AQ429" s="30">
        <v>3104633591</v>
      </c>
      <c r="AR429" s="30" t="s">
        <v>1290</v>
      </c>
      <c r="AS429" s="72" t="s">
        <v>86</v>
      </c>
      <c r="AT429" s="73">
        <v>45583</v>
      </c>
      <c r="AU429" s="72"/>
      <c r="AV429" s="72"/>
      <c r="AW429" s="52"/>
      <c r="AX429" s="34"/>
      <c r="AY429" s="52"/>
      <c r="AZ429" s="34"/>
    </row>
    <row r="430" spans="1:52" ht="23.25" customHeight="1">
      <c r="A430" s="34">
        <v>420</v>
      </c>
      <c r="B430" s="31">
        <v>45595</v>
      </c>
      <c r="C430" s="30" t="s">
        <v>1240</v>
      </c>
      <c r="D430" s="30" t="s">
        <v>1018</v>
      </c>
      <c r="E430" s="30" t="s">
        <v>1275</v>
      </c>
      <c r="F430" s="30" t="s">
        <v>1275</v>
      </c>
      <c r="G430" s="32" t="s">
        <v>73</v>
      </c>
      <c r="H430" s="30"/>
      <c r="I430" s="30"/>
      <c r="J430" s="30"/>
      <c r="K430" s="30"/>
      <c r="L430" s="30"/>
      <c r="M430" s="30"/>
      <c r="N430" s="38">
        <v>87211496</v>
      </c>
      <c r="O430" s="38">
        <v>72430878</v>
      </c>
      <c r="P430" s="36" t="s">
        <v>1280</v>
      </c>
      <c r="Q430" s="36" t="s">
        <v>534</v>
      </c>
      <c r="R430" s="40" t="s">
        <v>602</v>
      </c>
      <c r="S430" s="40" t="s">
        <v>213</v>
      </c>
      <c r="T430" s="40" t="s">
        <v>77</v>
      </c>
      <c r="U430" s="30" t="s">
        <v>78</v>
      </c>
      <c r="V430" s="40" t="s">
        <v>79</v>
      </c>
      <c r="W430" s="30">
        <v>1049327708</v>
      </c>
      <c r="X430" s="30" t="s">
        <v>80</v>
      </c>
      <c r="Y430" s="30" t="s">
        <v>81</v>
      </c>
      <c r="Z430" s="31">
        <v>44434</v>
      </c>
      <c r="AA430" s="42">
        <f t="shared" si="40"/>
        <v>3.1808219178082191</v>
      </c>
      <c r="AB430" s="42">
        <f t="shared" si="41"/>
        <v>38.700000000000003</v>
      </c>
      <c r="AC430" s="42" t="str">
        <f t="shared" si="42"/>
        <v/>
      </c>
      <c r="AD430" s="51"/>
      <c r="AE430" s="45">
        <v>14</v>
      </c>
      <c r="AF430" s="52"/>
      <c r="AG430" s="52"/>
      <c r="AH430" s="52"/>
      <c r="AI430" s="57">
        <v>11</v>
      </c>
      <c r="AJ430" s="57">
        <v>87</v>
      </c>
      <c r="AK430" s="61"/>
      <c r="AL430" s="52"/>
      <c r="AM430" s="51" t="s">
        <v>83</v>
      </c>
      <c r="AN430" s="60" t="str">
        <f t="shared" si="39"/>
        <v>SI</v>
      </c>
      <c r="AO430" s="30"/>
      <c r="AP430" s="30" t="s">
        <v>1244</v>
      </c>
      <c r="AQ430" s="30">
        <v>3233794520</v>
      </c>
      <c r="AR430" s="30" t="s">
        <v>1291</v>
      </c>
      <c r="AS430" s="72" t="s">
        <v>86</v>
      </c>
      <c r="AT430" s="73">
        <v>45583</v>
      </c>
      <c r="AU430" s="72"/>
      <c r="AV430" s="72"/>
      <c r="AW430" s="52"/>
      <c r="AX430" s="34"/>
      <c r="AY430" s="52"/>
      <c r="AZ430" s="34"/>
    </row>
    <row r="431" spans="1:52" ht="23.25" customHeight="1">
      <c r="A431" s="30">
        <v>421</v>
      </c>
      <c r="B431" s="31">
        <v>45595</v>
      </c>
      <c r="C431" s="30" t="s">
        <v>1240</v>
      </c>
      <c r="D431" s="30" t="s">
        <v>1018</v>
      </c>
      <c r="E431" s="30" t="s">
        <v>1275</v>
      </c>
      <c r="F431" s="30" t="s">
        <v>1292</v>
      </c>
      <c r="G431" s="32" t="s">
        <v>73</v>
      </c>
      <c r="H431" s="30"/>
      <c r="I431" s="30"/>
      <c r="J431" s="30"/>
      <c r="K431" s="30"/>
      <c r="L431" s="30"/>
      <c r="M431" s="30"/>
      <c r="N431" s="38">
        <v>87211502</v>
      </c>
      <c r="O431" s="38">
        <v>72430882</v>
      </c>
      <c r="P431" s="36" t="s">
        <v>1293</v>
      </c>
      <c r="Q431" s="36"/>
      <c r="R431" s="40" t="s">
        <v>602</v>
      </c>
      <c r="S431" s="40" t="s">
        <v>1294</v>
      </c>
      <c r="T431" s="40" t="s">
        <v>77</v>
      </c>
      <c r="U431" s="30" t="s">
        <v>78</v>
      </c>
      <c r="V431" s="40" t="s">
        <v>79</v>
      </c>
      <c r="W431" s="30">
        <v>1049327635</v>
      </c>
      <c r="X431" s="30" t="s">
        <v>80</v>
      </c>
      <c r="Y431" s="30" t="s">
        <v>877</v>
      </c>
      <c r="Z431" s="31">
        <v>44338</v>
      </c>
      <c r="AA431" s="42">
        <f t="shared" si="40"/>
        <v>3.4438356164383563</v>
      </c>
      <c r="AB431" s="42">
        <f t="shared" si="41"/>
        <v>41.9</v>
      </c>
      <c r="AC431" s="42" t="str">
        <f t="shared" si="42"/>
        <v/>
      </c>
      <c r="AD431" s="51"/>
      <c r="AE431" s="45" t="s">
        <v>1295</v>
      </c>
      <c r="AF431" s="52"/>
      <c r="AG431" s="52"/>
      <c r="AH431" s="52"/>
      <c r="AI431" s="57">
        <v>11.7</v>
      </c>
      <c r="AJ431" s="57">
        <v>90</v>
      </c>
      <c r="AK431" s="61"/>
      <c r="AL431" s="52"/>
      <c r="AM431" s="51" t="s">
        <v>83</v>
      </c>
      <c r="AN431" s="60" t="str">
        <f t="shared" si="39"/>
        <v>SI</v>
      </c>
      <c r="AO431" s="30"/>
      <c r="AP431" s="30" t="s">
        <v>1244</v>
      </c>
      <c r="AQ431" s="30">
        <v>3146786470</v>
      </c>
      <c r="AR431" s="30" t="s">
        <v>1296</v>
      </c>
      <c r="AS431" s="72" t="s">
        <v>86</v>
      </c>
      <c r="AT431" s="73">
        <v>45583</v>
      </c>
      <c r="AU431" s="72"/>
      <c r="AV431" s="72"/>
      <c r="AW431" s="52"/>
      <c r="AX431" s="34"/>
      <c r="AY431" s="52"/>
      <c r="AZ431" s="34"/>
    </row>
    <row r="432" spans="1:52" ht="23.25" customHeight="1">
      <c r="A432" s="34">
        <v>422</v>
      </c>
      <c r="B432" s="31">
        <v>45595</v>
      </c>
      <c r="C432" s="30" t="s">
        <v>1240</v>
      </c>
      <c r="D432" s="30" t="s">
        <v>1018</v>
      </c>
      <c r="E432" s="30" t="s">
        <v>1275</v>
      </c>
      <c r="F432" s="30" t="s">
        <v>1178</v>
      </c>
      <c r="G432" s="32" t="s">
        <v>73</v>
      </c>
      <c r="H432" s="30"/>
      <c r="I432" s="30"/>
      <c r="J432" s="30"/>
      <c r="K432" s="30"/>
      <c r="L432" s="30"/>
      <c r="M432" s="30"/>
      <c r="N432" s="38">
        <v>87211514</v>
      </c>
      <c r="O432" s="38">
        <v>72430889</v>
      </c>
      <c r="P432" s="36" t="s">
        <v>1297</v>
      </c>
      <c r="Q432" s="36"/>
      <c r="R432" s="40" t="s">
        <v>1298</v>
      </c>
      <c r="S432" s="40" t="s">
        <v>236</v>
      </c>
      <c r="T432" s="40" t="s">
        <v>77</v>
      </c>
      <c r="U432" s="30" t="s">
        <v>78</v>
      </c>
      <c r="V432" s="40" t="s">
        <v>79</v>
      </c>
      <c r="W432" s="30">
        <v>1101394764</v>
      </c>
      <c r="X432" s="30" t="s">
        <v>80</v>
      </c>
      <c r="Y432" s="30" t="s">
        <v>167</v>
      </c>
      <c r="Z432" s="31">
        <v>45281</v>
      </c>
      <c r="AA432" s="42">
        <f t="shared" si="40"/>
        <v>0.86027397260273974</v>
      </c>
      <c r="AB432" s="42">
        <f t="shared" si="41"/>
        <v>10.466666666666667</v>
      </c>
      <c r="AC432" s="42" t="str">
        <f t="shared" si="42"/>
        <v/>
      </c>
      <c r="AD432" s="51"/>
      <c r="AE432" s="45" t="s">
        <v>1175</v>
      </c>
      <c r="AF432" s="52"/>
      <c r="AG432" s="52"/>
      <c r="AH432" s="52"/>
      <c r="AI432" s="52">
        <v>8.6</v>
      </c>
      <c r="AJ432" s="52">
        <v>69</v>
      </c>
      <c r="AK432" s="61"/>
      <c r="AL432" s="52"/>
      <c r="AM432" s="51" t="s">
        <v>117</v>
      </c>
      <c r="AN432" s="60" t="str">
        <f t="shared" si="39"/>
        <v>NO</v>
      </c>
      <c r="AO432" s="30"/>
      <c r="AP432" s="30" t="s">
        <v>92</v>
      </c>
      <c r="AQ432" s="30">
        <v>3146786470</v>
      </c>
      <c r="AR432" s="30" t="s">
        <v>1299</v>
      </c>
      <c r="AS432" s="72"/>
      <c r="AT432" s="72"/>
      <c r="AU432" s="72"/>
      <c r="AV432" s="72"/>
      <c r="AW432" s="52"/>
      <c r="AX432" s="34"/>
      <c r="AY432" s="52"/>
      <c r="AZ432" s="34"/>
    </row>
    <row r="433" spans="1:52" ht="23.25" customHeight="1">
      <c r="A433" s="34">
        <v>423</v>
      </c>
      <c r="B433" s="31">
        <v>45595</v>
      </c>
      <c r="C433" s="30" t="s">
        <v>1240</v>
      </c>
      <c r="D433" s="30" t="s">
        <v>1018</v>
      </c>
      <c r="E433" s="30" t="s">
        <v>1300</v>
      </c>
      <c r="F433" s="30" t="s">
        <v>1300</v>
      </c>
      <c r="G433" s="32" t="s">
        <v>73</v>
      </c>
      <c r="H433" s="30"/>
      <c r="I433" s="30"/>
      <c r="J433" s="30"/>
      <c r="K433" s="30"/>
      <c r="L433" s="30"/>
      <c r="M433" s="30"/>
      <c r="N433" s="38">
        <v>87211518</v>
      </c>
      <c r="O433" s="38">
        <v>72430896</v>
      </c>
      <c r="P433" s="36" t="s">
        <v>1301</v>
      </c>
      <c r="Q433" s="36"/>
      <c r="R433" s="40" t="s">
        <v>1302</v>
      </c>
      <c r="S433" s="40" t="s">
        <v>1243</v>
      </c>
      <c r="T433" s="40" t="s">
        <v>77</v>
      </c>
      <c r="U433" s="30" t="s">
        <v>90</v>
      </c>
      <c r="V433" s="40" t="s">
        <v>79</v>
      </c>
      <c r="W433" s="30">
        <v>1049901383</v>
      </c>
      <c r="X433" s="30" t="s">
        <v>80</v>
      </c>
      <c r="Y433" s="30" t="s">
        <v>81</v>
      </c>
      <c r="Z433" s="31">
        <v>44715</v>
      </c>
      <c r="AA433" s="42">
        <f t="shared" si="40"/>
        <v>2.4109589041095889</v>
      </c>
      <c r="AB433" s="42">
        <f t="shared" si="41"/>
        <v>29.333333333333332</v>
      </c>
      <c r="AC433" s="42" t="str">
        <f t="shared" si="42"/>
        <v/>
      </c>
      <c r="AD433" s="51"/>
      <c r="AE433" s="45" t="s">
        <v>1303</v>
      </c>
      <c r="AF433" s="52"/>
      <c r="AG433" s="52"/>
      <c r="AH433" s="52"/>
      <c r="AI433" s="52">
        <v>10</v>
      </c>
      <c r="AJ433" s="52">
        <v>83</v>
      </c>
      <c r="AK433" s="61"/>
      <c r="AL433" s="52"/>
      <c r="AM433" s="60" t="s">
        <v>117</v>
      </c>
      <c r="AN433" s="60" t="str">
        <f t="shared" si="39"/>
        <v>NO</v>
      </c>
      <c r="AO433" s="30"/>
      <c r="AP433" s="30" t="s">
        <v>92</v>
      </c>
      <c r="AQ433" s="30">
        <v>3242960487</v>
      </c>
      <c r="AR433" s="30" t="s">
        <v>1304</v>
      </c>
      <c r="AS433" s="72"/>
      <c r="AT433" s="72"/>
      <c r="AU433" s="72"/>
      <c r="AV433" s="72"/>
      <c r="AW433" s="52"/>
      <c r="AX433" s="34"/>
      <c r="AY433" s="52"/>
      <c r="AZ433" s="34"/>
    </row>
    <row r="434" spans="1:52" ht="23.25" customHeight="1">
      <c r="A434" s="30">
        <v>424</v>
      </c>
      <c r="B434" s="31">
        <v>45595</v>
      </c>
      <c r="C434" s="30" t="s">
        <v>1240</v>
      </c>
      <c r="D434" s="30" t="s">
        <v>1018</v>
      </c>
      <c r="E434" s="30" t="s">
        <v>1305</v>
      </c>
      <c r="F434" s="30" t="s">
        <v>1305</v>
      </c>
      <c r="G434" s="32" t="s">
        <v>73</v>
      </c>
      <c r="H434" s="30"/>
      <c r="I434" s="30"/>
      <c r="J434" s="30"/>
      <c r="K434" s="30"/>
      <c r="L434" s="30"/>
      <c r="M434" s="30"/>
      <c r="N434" s="38">
        <v>87211522</v>
      </c>
      <c r="O434" s="38">
        <v>72430899</v>
      </c>
      <c r="P434" s="36" t="s">
        <v>1306</v>
      </c>
      <c r="Q434" s="36" t="s">
        <v>1307</v>
      </c>
      <c r="R434" s="40" t="s">
        <v>1308</v>
      </c>
      <c r="S434" s="40" t="s">
        <v>122</v>
      </c>
      <c r="T434" s="40" t="s">
        <v>99</v>
      </c>
      <c r="U434" s="30" t="s">
        <v>90</v>
      </c>
      <c r="V434" s="40" t="s">
        <v>160</v>
      </c>
      <c r="W434" s="30">
        <v>1049321923</v>
      </c>
      <c r="X434" s="30" t="s">
        <v>80</v>
      </c>
      <c r="Y434" s="30" t="s">
        <v>81</v>
      </c>
      <c r="Z434" s="31">
        <v>39811</v>
      </c>
      <c r="AA434" s="42">
        <f t="shared" si="40"/>
        <v>15.846575342465753</v>
      </c>
      <c r="AB434" s="42">
        <f t="shared" si="41"/>
        <v>192.8</v>
      </c>
      <c r="AC434" s="42" t="str">
        <f t="shared" si="42"/>
        <v/>
      </c>
      <c r="AD434" s="51"/>
      <c r="AE434" s="45"/>
      <c r="AF434" s="52"/>
      <c r="AG434" s="52"/>
      <c r="AH434" s="52"/>
      <c r="AI434" s="52">
        <v>43</v>
      </c>
      <c r="AJ434" s="52">
        <v>158</v>
      </c>
      <c r="AK434" s="61">
        <f>IFERROR(AI434/(AJ434*AJ434)*10000,"")</f>
        <v>17.224803717352987</v>
      </c>
      <c r="AL434" s="52">
        <v>12</v>
      </c>
      <c r="AM434" s="51" t="s">
        <v>101</v>
      </c>
      <c r="AN434" s="60" t="str">
        <f t="shared" si="39"/>
        <v>SI</v>
      </c>
      <c r="AO434" s="30"/>
      <c r="AP434" s="30" t="s">
        <v>1223</v>
      </c>
      <c r="AQ434" s="30">
        <v>3127117768</v>
      </c>
      <c r="AR434" s="30" t="s">
        <v>1309</v>
      </c>
      <c r="AS434" s="72" t="s">
        <v>86</v>
      </c>
      <c r="AT434" s="73">
        <v>45583</v>
      </c>
      <c r="AU434" s="72"/>
      <c r="AV434" s="72"/>
      <c r="AW434" s="52"/>
      <c r="AX434" s="34"/>
      <c r="AY434" s="52"/>
      <c r="AZ434" s="34"/>
    </row>
    <row r="435" spans="1:52" ht="23.25" customHeight="1">
      <c r="A435" s="34">
        <v>425</v>
      </c>
      <c r="B435" s="31">
        <v>45595</v>
      </c>
      <c r="C435" s="30" t="s">
        <v>1240</v>
      </c>
      <c r="D435" s="30" t="s">
        <v>1018</v>
      </c>
      <c r="E435" s="30" t="s">
        <v>1275</v>
      </c>
      <c r="F435" s="30" t="s">
        <v>1275</v>
      </c>
      <c r="G435" s="32" t="s">
        <v>73</v>
      </c>
      <c r="H435" s="30"/>
      <c r="I435" s="30"/>
      <c r="J435" s="30"/>
      <c r="K435" s="30"/>
      <c r="L435" s="30"/>
      <c r="M435" s="30"/>
      <c r="N435" s="38">
        <v>87211526</v>
      </c>
      <c r="O435" s="38">
        <v>72521214</v>
      </c>
      <c r="P435" s="36" t="s">
        <v>1310</v>
      </c>
      <c r="Q435" s="36"/>
      <c r="R435" s="40" t="s">
        <v>236</v>
      </c>
      <c r="S435" s="40" t="s">
        <v>599</v>
      </c>
      <c r="T435" s="40" t="s">
        <v>77</v>
      </c>
      <c r="U435" s="30" t="s">
        <v>90</v>
      </c>
      <c r="V435" s="40" t="s">
        <v>79</v>
      </c>
      <c r="W435" s="30">
        <v>1243764803</v>
      </c>
      <c r="X435" s="30" t="s">
        <v>80</v>
      </c>
      <c r="Y435" s="30" t="s">
        <v>81</v>
      </c>
      <c r="Z435" s="31">
        <v>44976</v>
      </c>
      <c r="AA435" s="42">
        <f t="shared" si="40"/>
        <v>1.6958904109589041</v>
      </c>
      <c r="AB435" s="42">
        <f t="shared" si="41"/>
        <v>20.633333333333333</v>
      </c>
      <c r="AC435" s="42" t="str">
        <f t="shared" si="42"/>
        <v/>
      </c>
      <c r="AD435" s="51"/>
      <c r="AE435" s="45">
        <v>13.8</v>
      </c>
      <c r="AF435" s="52"/>
      <c r="AG435" s="52"/>
      <c r="AH435" s="52"/>
      <c r="AI435" s="57">
        <v>9.5</v>
      </c>
      <c r="AJ435" s="57">
        <v>82</v>
      </c>
      <c r="AK435" s="61"/>
      <c r="AL435" s="52"/>
      <c r="AM435" s="51" t="s">
        <v>83</v>
      </c>
      <c r="AN435" s="60" t="str">
        <f t="shared" si="39"/>
        <v>SI</v>
      </c>
      <c r="AO435" s="30"/>
      <c r="AP435" s="30" t="s">
        <v>1244</v>
      </c>
      <c r="AQ435" s="30">
        <v>3122673876</v>
      </c>
      <c r="AR435" s="30" t="s">
        <v>1311</v>
      </c>
      <c r="AS435" s="72" t="s">
        <v>86</v>
      </c>
      <c r="AT435" s="73">
        <v>45583</v>
      </c>
      <c r="AU435" s="72"/>
      <c r="AV435" s="72"/>
      <c r="AW435" s="52"/>
      <c r="AX435" s="34"/>
      <c r="AY435" s="52"/>
      <c r="AZ435" s="34"/>
    </row>
    <row r="436" spans="1:52" ht="23.25" customHeight="1">
      <c r="A436" s="30">
        <v>426</v>
      </c>
      <c r="B436" s="31">
        <v>45595</v>
      </c>
      <c r="C436" s="30" t="s">
        <v>1240</v>
      </c>
      <c r="D436" s="30" t="s">
        <v>1018</v>
      </c>
      <c r="E436" s="30" t="s">
        <v>1312</v>
      </c>
      <c r="F436" s="30" t="s">
        <v>1312</v>
      </c>
      <c r="G436" s="32" t="s">
        <v>73</v>
      </c>
      <c r="H436" s="30"/>
      <c r="I436" s="30"/>
      <c r="J436" s="30"/>
      <c r="K436" s="30"/>
      <c r="L436" s="30"/>
      <c r="M436" s="30"/>
      <c r="N436" s="38">
        <v>87211530</v>
      </c>
      <c r="O436" s="38">
        <v>72521222</v>
      </c>
      <c r="P436" s="36" t="s">
        <v>1313</v>
      </c>
      <c r="Q436" s="36" t="s">
        <v>1314</v>
      </c>
      <c r="R436" s="40" t="s">
        <v>598</v>
      </c>
      <c r="S436" s="40" t="s">
        <v>1315</v>
      </c>
      <c r="T436" s="40" t="s">
        <v>77</v>
      </c>
      <c r="U436" s="30" t="s">
        <v>90</v>
      </c>
      <c r="V436" s="40" t="s">
        <v>79</v>
      </c>
      <c r="W436" s="30">
        <v>1194716135</v>
      </c>
      <c r="X436" s="30" t="s">
        <v>80</v>
      </c>
      <c r="Y436" s="30" t="s">
        <v>81</v>
      </c>
      <c r="Z436" s="31">
        <v>45189</v>
      </c>
      <c r="AA436" s="42">
        <f t="shared" si="40"/>
        <v>1.1123287671232878</v>
      </c>
      <c r="AB436" s="42">
        <f t="shared" si="41"/>
        <v>13.533333333333333</v>
      </c>
      <c r="AC436" s="42" t="str">
        <f t="shared" si="42"/>
        <v/>
      </c>
      <c r="AD436" s="51"/>
      <c r="AE436" s="45" t="s">
        <v>1316</v>
      </c>
      <c r="AF436" s="52"/>
      <c r="AG436" s="52"/>
      <c r="AH436" s="52"/>
      <c r="AI436" s="57">
        <v>8.1</v>
      </c>
      <c r="AJ436" s="57">
        <v>74</v>
      </c>
      <c r="AK436" s="61"/>
      <c r="AL436" s="52"/>
      <c r="AM436" s="51" t="s">
        <v>83</v>
      </c>
      <c r="AN436" s="60" t="str">
        <f t="shared" si="39"/>
        <v>SI</v>
      </c>
      <c r="AO436" s="30"/>
      <c r="AP436" s="30" t="s">
        <v>1244</v>
      </c>
      <c r="AQ436" s="30">
        <v>3170611704</v>
      </c>
      <c r="AR436" s="30" t="s">
        <v>1317</v>
      </c>
      <c r="AS436" s="72" t="s">
        <v>86</v>
      </c>
      <c r="AT436" s="73">
        <v>45583</v>
      </c>
      <c r="AU436" s="72"/>
      <c r="AV436" s="72"/>
      <c r="AW436" s="52"/>
      <c r="AX436" s="34"/>
      <c r="AY436" s="52"/>
      <c r="AZ436" s="34"/>
    </row>
    <row r="437" spans="1:52" ht="23.25" customHeight="1">
      <c r="A437" s="34">
        <v>427</v>
      </c>
      <c r="B437" s="31">
        <v>45595</v>
      </c>
      <c r="C437" s="30" t="s">
        <v>1240</v>
      </c>
      <c r="D437" s="30" t="s">
        <v>1018</v>
      </c>
      <c r="E437" s="30" t="s">
        <v>1312</v>
      </c>
      <c r="F437" s="30" t="s">
        <v>1312</v>
      </c>
      <c r="G437" s="32" t="s">
        <v>73</v>
      </c>
      <c r="H437" s="30"/>
      <c r="I437" s="30"/>
      <c r="J437" s="30"/>
      <c r="K437" s="30"/>
      <c r="L437" s="30"/>
      <c r="M437" s="30"/>
      <c r="N437" s="38">
        <v>87211535</v>
      </c>
      <c r="O437" s="38">
        <v>72521226</v>
      </c>
      <c r="P437" s="36" t="s">
        <v>1318</v>
      </c>
      <c r="Q437" s="36"/>
      <c r="R437" s="40" t="s">
        <v>598</v>
      </c>
      <c r="S437" s="40" t="s">
        <v>1315</v>
      </c>
      <c r="T437" s="40" t="s">
        <v>77</v>
      </c>
      <c r="U437" s="30" t="s">
        <v>78</v>
      </c>
      <c r="V437" s="40" t="s">
        <v>79</v>
      </c>
      <c r="W437" s="30">
        <v>1049327909</v>
      </c>
      <c r="X437" s="30" t="s">
        <v>80</v>
      </c>
      <c r="Y437" s="30" t="s">
        <v>81</v>
      </c>
      <c r="Z437" s="31">
        <v>44635</v>
      </c>
      <c r="AA437" s="42">
        <f t="shared" si="40"/>
        <v>2.6301369863013697</v>
      </c>
      <c r="AB437" s="42">
        <f t="shared" si="41"/>
        <v>32</v>
      </c>
      <c r="AC437" s="42" t="str">
        <f t="shared" si="42"/>
        <v/>
      </c>
      <c r="AD437" s="51"/>
      <c r="AE437" s="45">
        <v>14.5</v>
      </c>
      <c r="AF437" s="52"/>
      <c r="AG437" s="52"/>
      <c r="AH437" s="52"/>
      <c r="AI437" s="57">
        <v>11.2</v>
      </c>
      <c r="AJ437" s="57">
        <v>88</v>
      </c>
      <c r="AK437" s="61"/>
      <c r="AL437" s="52"/>
      <c r="AM437" s="51" t="s">
        <v>83</v>
      </c>
      <c r="AN437" s="60" t="str">
        <f t="shared" si="39"/>
        <v>SI</v>
      </c>
      <c r="AO437" s="30"/>
      <c r="AP437" s="30" t="s">
        <v>1244</v>
      </c>
      <c r="AQ437" s="30">
        <v>3005343735</v>
      </c>
      <c r="AR437" s="30" t="s">
        <v>1319</v>
      </c>
      <c r="AS437" s="72" t="s">
        <v>86</v>
      </c>
      <c r="AT437" s="73">
        <v>45583</v>
      </c>
      <c r="AU437" s="72"/>
      <c r="AV437" s="72"/>
      <c r="AW437" s="52"/>
      <c r="AX437" s="34"/>
      <c r="AY437" s="52"/>
      <c r="AZ437" s="34"/>
    </row>
    <row r="438" spans="1:52" ht="23.25" customHeight="1">
      <c r="A438" s="34">
        <v>428</v>
      </c>
      <c r="B438" s="31">
        <v>45595</v>
      </c>
      <c r="C438" s="30" t="s">
        <v>1240</v>
      </c>
      <c r="D438" s="30" t="s">
        <v>1018</v>
      </c>
      <c r="E438" s="30" t="s">
        <v>1312</v>
      </c>
      <c r="F438" s="30" t="s">
        <v>1312</v>
      </c>
      <c r="G438" s="32" t="s">
        <v>73</v>
      </c>
      <c r="H438" s="30"/>
      <c r="I438" s="30"/>
      <c r="J438" s="30"/>
      <c r="K438" s="30"/>
      <c r="L438" s="30"/>
      <c r="M438" s="30"/>
      <c r="N438" s="38">
        <v>87211538</v>
      </c>
      <c r="O438" s="38">
        <v>72521232</v>
      </c>
      <c r="P438" s="36" t="s">
        <v>1320</v>
      </c>
      <c r="Q438" s="36" t="s">
        <v>1321</v>
      </c>
      <c r="R438" s="40" t="s">
        <v>1315</v>
      </c>
      <c r="S438" s="40" t="s">
        <v>1322</v>
      </c>
      <c r="T438" s="40" t="s">
        <v>77</v>
      </c>
      <c r="U438" s="30" t="s">
        <v>90</v>
      </c>
      <c r="V438" s="40" t="s">
        <v>79</v>
      </c>
      <c r="W438" s="30">
        <v>1194716158</v>
      </c>
      <c r="X438" s="30" t="s">
        <v>80</v>
      </c>
      <c r="Y438" s="30" t="s">
        <v>81</v>
      </c>
      <c r="Z438" s="31">
        <v>45193</v>
      </c>
      <c r="AA438" s="42">
        <f t="shared" si="40"/>
        <v>1.1013698630136985</v>
      </c>
      <c r="AB438" s="42">
        <f t="shared" si="41"/>
        <v>13.4</v>
      </c>
      <c r="AC438" s="42" t="str">
        <f t="shared" si="42"/>
        <v/>
      </c>
      <c r="AD438" s="51"/>
      <c r="AE438" s="45">
        <v>13.5</v>
      </c>
      <c r="AF438" s="52"/>
      <c r="AG438" s="52"/>
      <c r="AH438" s="52"/>
      <c r="AI438" s="57">
        <v>7.7</v>
      </c>
      <c r="AJ438" s="57">
        <v>72</v>
      </c>
      <c r="AK438" s="61"/>
      <c r="AL438" s="52"/>
      <c r="AM438" s="51" t="s">
        <v>83</v>
      </c>
      <c r="AN438" s="60" t="str">
        <f t="shared" si="39"/>
        <v>SI</v>
      </c>
      <c r="AO438" s="30"/>
      <c r="AP438" s="30" t="s">
        <v>1244</v>
      </c>
      <c r="AQ438" s="30">
        <v>3175319950</v>
      </c>
      <c r="AR438" s="30" t="s">
        <v>1323</v>
      </c>
      <c r="AS438" s="72" t="s">
        <v>86</v>
      </c>
      <c r="AT438" s="73">
        <v>45583</v>
      </c>
      <c r="AU438" s="72"/>
      <c r="AV438" s="72"/>
      <c r="AW438" s="52"/>
      <c r="AX438" s="34"/>
      <c r="AY438" s="52"/>
      <c r="AZ438" s="34"/>
    </row>
    <row r="439" spans="1:52" ht="23.25" customHeight="1">
      <c r="A439" s="30">
        <v>429</v>
      </c>
      <c r="B439" s="31">
        <v>45595</v>
      </c>
      <c r="C439" s="30" t="s">
        <v>1240</v>
      </c>
      <c r="D439" s="30" t="s">
        <v>1018</v>
      </c>
      <c r="E439" s="30" t="s">
        <v>1312</v>
      </c>
      <c r="F439" s="30" t="s">
        <v>1312</v>
      </c>
      <c r="G439" s="32" t="s">
        <v>73</v>
      </c>
      <c r="H439" s="30"/>
      <c r="I439" s="30"/>
      <c r="J439" s="30"/>
      <c r="K439" s="30"/>
      <c r="L439" s="30"/>
      <c r="M439" s="30"/>
      <c r="N439" s="38">
        <v>87211543</v>
      </c>
      <c r="O439" s="38">
        <v>725212139</v>
      </c>
      <c r="P439" s="36" t="s">
        <v>1324</v>
      </c>
      <c r="Q439" s="36" t="s">
        <v>1325</v>
      </c>
      <c r="R439" s="40" t="s">
        <v>1326</v>
      </c>
      <c r="S439" s="40" t="s">
        <v>1327</v>
      </c>
      <c r="T439" s="40" t="s">
        <v>77</v>
      </c>
      <c r="U439" s="30" t="s">
        <v>90</v>
      </c>
      <c r="V439" s="40" t="s">
        <v>79</v>
      </c>
      <c r="W439" s="30">
        <v>1049328140</v>
      </c>
      <c r="X439" s="30" t="s">
        <v>80</v>
      </c>
      <c r="Y439" s="30" t="s">
        <v>81</v>
      </c>
      <c r="Z439" s="31">
        <v>44892</v>
      </c>
      <c r="AA439" s="42">
        <f t="shared" si="40"/>
        <v>1.9260273972602739</v>
      </c>
      <c r="AB439" s="42">
        <f t="shared" si="41"/>
        <v>23.433333333333334</v>
      </c>
      <c r="AC439" s="42" t="str">
        <f t="shared" si="42"/>
        <v/>
      </c>
      <c r="AD439" s="51"/>
      <c r="AE439" s="45">
        <v>14</v>
      </c>
      <c r="AF439" s="52"/>
      <c r="AG439" s="52"/>
      <c r="AH439" s="52"/>
      <c r="AI439" s="57">
        <v>10</v>
      </c>
      <c r="AJ439" s="57">
        <v>83</v>
      </c>
      <c r="AK439" s="61"/>
      <c r="AL439" s="52"/>
      <c r="AM439" s="51" t="s">
        <v>83</v>
      </c>
      <c r="AN439" s="60" t="str">
        <f t="shared" si="39"/>
        <v>SI</v>
      </c>
      <c r="AO439" s="30"/>
      <c r="AP439" s="30" t="s">
        <v>1244</v>
      </c>
      <c r="AQ439" s="30">
        <v>3148901433</v>
      </c>
      <c r="AR439" s="30" t="s">
        <v>1328</v>
      </c>
      <c r="AS439" s="72" t="s">
        <v>86</v>
      </c>
      <c r="AT439" s="73">
        <v>45583</v>
      </c>
      <c r="AU439" s="72"/>
      <c r="AV439" s="72"/>
      <c r="AW439" s="52"/>
      <c r="AX439" s="34"/>
      <c r="AY439" s="52"/>
      <c r="AZ439" s="34"/>
    </row>
    <row r="440" spans="1:52" ht="23.25" customHeight="1">
      <c r="A440" s="34">
        <v>430</v>
      </c>
      <c r="B440" s="31">
        <v>45595</v>
      </c>
      <c r="C440" s="30" t="s">
        <v>1240</v>
      </c>
      <c r="D440" s="30" t="s">
        <v>1018</v>
      </c>
      <c r="E440" s="30" t="s">
        <v>1312</v>
      </c>
      <c r="F440" s="30" t="s">
        <v>1312</v>
      </c>
      <c r="G440" s="32" t="s">
        <v>73</v>
      </c>
      <c r="H440" s="30"/>
      <c r="I440" s="30"/>
      <c r="J440" s="30"/>
      <c r="K440" s="30"/>
      <c r="L440" s="30"/>
      <c r="M440" s="30"/>
      <c r="N440" s="38">
        <v>87211549</v>
      </c>
      <c r="O440" s="38">
        <v>72521243</v>
      </c>
      <c r="P440" s="36" t="s">
        <v>1329</v>
      </c>
      <c r="Q440" s="36"/>
      <c r="R440" s="40" t="s">
        <v>1330</v>
      </c>
      <c r="S440" s="40" t="s">
        <v>1331</v>
      </c>
      <c r="T440" s="40" t="s">
        <v>77</v>
      </c>
      <c r="U440" s="30" t="s">
        <v>90</v>
      </c>
      <c r="V440" s="40" t="s">
        <v>79</v>
      </c>
      <c r="W440" s="30">
        <v>1049328090</v>
      </c>
      <c r="X440" s="30" t="s">
        <v>80</v>
      </c>
      <c r="Y440" s="30" t="s">
        <v>1085</v>
      </c>
      <c r="Z440" s="31">
        <v>44831</v>
      </c>
      <c r="AA440" s="42">
        <f t="shared" si="40"/>
        <v>2.0931506849315067</v>
      </c>
      <c r="AB440" s="42">
        <f t="shared" si="41"/>
        <v>25.466666666666665</v>
      </c>
      <c r="AC440" s="42" t="str">
        <f t="shared" si="42"/>
        <v/>
      </c>
      <c r="AD440" s="51"/>
      <c r="AE440" s="45" t="s">
        <v>1271</v>
      </c>
      <c r="AF440" s="52"/>
      <c r="AG440" s="52"/>
      <c r="AH440" s="52"/>
      <c r="AI440" s="52">
        <v>10.3</v>
      </c>
      <c r="AJ440" s="52">
        <v>83</v>
      </c>
      <c r="AK440" s="61"/>
      <c r="AL440" s="52"/>
      <c r="AM440" s="60" t="s">
        <v>117</v>
      </c>
      <c r="AN440" s="60" t="str">
        <f t="shared" si="39"/>
        <v>NO</v>
      </c>
      <c r="AO440" s="30"/>
      <c r="AP440" s="30" t="s">
        <v>92</v>
      </c>
      <c r="AQ440" s="30">
        <v>3145774570</v>
      </c>
      <c r="AR440" s="30" t="s">
        <v>1332</v>
      </c>
      <c r="AS440" s="72"/>
      <c r="AT440" s="73"/>
      <c r="AU440" s="72"/>
      <c r="AV440" s="72"/>
      <c r="AW440" s="52"/>
      <c r="AX440" s="34"/>
      <c r="AY440" s="52"/>
      <c r="AZ440" s="34"/>
    </row>
    <row r="441" spans="1:52" ht="23.25" customHeight="1">
      <c r="A441" s="30">
        <v>431</v>
      </c>
      <c r="B441" s="31">
        <v>45595</v>
      </c>
      <c r="C441" s="30" t="s">
        <v>1240</v>
      </c>
      <c r="D441" s="30" t="s">
        <v>1018</v>
      </c>
      <c r="E441" s="30" t="s">
        <v>1312</v>
      </c>
      <c r="F441" s="30" t="s">
        <v>1312</v>
      </c>
      <c r="G441" s="32" t="s">
        <v>73</v>
      </c>
      <c r="H441" s="30"/>
      <c r="I441" s="30"/>
      <c r="J441" s="30"/>
      <c r="K441" s="30"/>
      <c r="L441" s="30"/>
      <c r="M441" s="30"/>
      <c r="N441" s="38">
        <v>87211553</v>
      </c>
      <c r="O441" s="38">
        <v>72521249</v>
      </c>
      <c r="P441" s="36" t="s">
        <v>1333</v>
      </c>
      <c r="Q441" s="36"/>
      <c r="R441" s="40" t="s">
        <v>1334</v>
      </c>
      <c r="S441" s="40" t="s">
        <v>1335</v>
      </c>
      <c r="T441" s="40" t="s">
        <v>77</v>
      </c>
      <c r="U441" s="30" t="s">
        <v>90</v>
      </c>
      <c r="V441" s="40" t="s">
        <v>79</v>
      </c>
      <c r="W441" s="30">
        <v>1049328428</v>
      </c>
      <c r="X441" s="30" t="s">
        <v>80</v>
      </c>
      <c r="Y441" s="30" t="s">
        <v>81</v>
      </c>
      <c r="Z441" s="31">
        <v>45134</v>
      </c>
      <c r="AA441" s="42">
        <f t="shared" si="40"/>
        <v>1.263013698630137</v>
      </c>
      <c r="AB441" s="42">
        <f t="shared" si="41"/>
        <v>15.366666666666667</v>
      </c>
      <c r="AC441" s="42" t="str">
        <f t="shared" si="42"/>
        <v/>
      </c>
      <c r="AD441" s="51"/>
      <c r="AE441" s="45">
        <v>12.6</v>
      </c>
      <c r="AF441" s="52"/>
      <c r="AG441" s="52"/>
      <c r="AH441" s="52"/>
      <c r="AI441" s="57">
        <v>6.8</v>
      </c>
      <c r="AJ441" s="57">
        <v>67</v>
      </c>
      <c r="AK441" s="61"/>
      <c r="AL441" s="52"/>
      <c r="AM441" s="51" t="s">
        <v>83</v>
      </c>
      <c r="AN441" s="60" t="str">
        <f t="shared" si="39"/>
        <v>SI</v>
      </c>
      <c r="AO441" s="30"/>
      <c r="AP441" s="30" t="s">
        <v>1244</v>
      </c>
      <c r="AQ441" s="30">
        <v>3178243209</v>
      </c>
      <c r="AR441" s="30" t="s">
        <v>1336</v>
      </c>
      <c r="AS441" s="72" t="s">
        <v>86</v>
      </c>
      <c r="AT441" s="73">
        <v>45583</v>
      </c>
      <c r="AU441" s="72"/>
      <c r="AV441" s="72"/>
      <c r="AW441" s="52"/>
      <c r="AX441" s="34"/>
      <c r="AY441" s="52"/>
      <c r="AZ441" s="34"/>
    </row>
    <row r="442" spans="1:52" ht="23.25" customHeight="1">
      <c r="A442" s="34">
        <v>432</v>
      </c>
      <c r="B442" s="31">
        <v>45595</v>
      </c>
      <c r="C442" s="30" t="s">
        <v>1240</v>
      </c>
      <c r="D442" s="30" t="s">
        <v>1018</v>
      </c>
      <c r="E442" s="30" t="s">
        <v>1312</v>
      </c>
      <c r="F442" s="30" t="s">
        <v>1312</v>
      </c>
      <c r="G442" s="32" t="s">
        <v>73</v>
      </c>
      <c r="H442" s="30"/>
      <c r="I442" s="30"/>
      <c r="J442" s="30"/>
      <c r="K442" s="30"/>
      <c r="L442" s="30"/>
      <c r="M442" s="30"/>
      <c r="N442" s="38">
        <v>87211559</v>
      </c>
      <c r="O442" s="38">
        <v>72521253</v>
      </c>
      <c r="P442" s="36" t="s">
        <v>1337</v>
      </c>
      <c r="Q442" s="36"/>
      <c r="R442" s="40" t="s">
        <v>1338</v>
      </c>
      <c r="S442" s="40" t="s">
        <v>1339</v>
      </c>
      <c r="T442" s="40" t="s">
        <v>77</v>
      </c>
      <c r="U442" s="30" t="s">
        <v>90</v>
      </c>
      <c r="V442" s="40" t="s">
        <v>79</v>
      </c>
      <c r="W442" s="30">
        <v>1049327807</v>
      </c>
      <c r="X442" s="30" t="s">
        <v>80</v>
      </c>
      <c r="Y442" s="30" t="s">
        <v>81</v>
      </c>
      <c r="Z442" s="31">
        <v>44589</v>
      </c>
      <c r="AA442" s="42">
        <f t="shared" si="40"/>
        <v>2.7561643835616438</v>
      </c>
      <c r="AB442" s="42">
        <f t="shared" si="41"/>
        <v>33.533333333333331</v>
      </c>
      <c r="AC442" s="42" t="str">
        <f t="shared" si="42"/>
        <v/>
      </c>
      <c r="AD442" s="51"/>
      <c r="AE442" s="45">
        <v>12</v>
      </c>
      <c r="AF442" s="52"/>
      <c r="AG442" s="52"/>
      <c r="AH442" s="52"/>
      <c r="AI442" s="57">
        <v>10.6</v>
      </c>
      <c r="AJ442" s="57">
        <v>86</v>
      </c>
      <c r="AK442" s="61"/>
      <c r="AL442" s="52"/>
      <c r="AM442" s="51" t="s">
        <v>83</v>
      </c>
      <c r="AN442" s="60" t="str">
        <f t="shared" si="39"/>
        <v>SI</v>
      </c>
      <c r="AO442" s="40"/>
      <c r="AP442" s="30" t="s">
        <v>1244</v>
      </c>
      <c r="AQ442" s="30">
        <v>3234649817</v>
      </c>
      <c r="AR442" s="30" t="s">
        <v>1340</v>
      </c>
      <c r="AS442" s="72" t="s">
        <v>86</v>
      </c>
      <c r="AT442" s="73">
        <v>45583</v>
      </c>
      <c r="AU442" s="72"/>
      <c r="AV442" s="72"/>
      <c r="AW442" s="52"/>
      <c r="AX442" s="34"/>
      <c r="AY442" s="52"/>
      <c r="AZ442" s="34"/>
    </row>
    <row r="443" spans="1:52" ht="23.25" customHeight="1">
      <c r="A443" s="34">
        <v>433</v>
      </c>
      <c r="B443" s="31">
        <v>45595</v>
      </c>
      <c r="C443" s="30" t="s">
        <v>1240</v>
      </c>
      <c r="D443" s="30" t="s">
        <v>1018</v>
      </c>
      <c r="E443" s="30" t="s">
        <v>1341</v>
      </c>
      <c r="F443" s="30" t="s">
        <v>1341</v>
      </c>
      <c r="G443" s="32" t="s">
        <v>73</v>
      </c>
      <c r="H443" s="30"/>
      <c r="I443" s="30"/>
      <c r="J443" s="30"/>
      <c r="K443" s="30"/>
      <c r="L443" s="30"/>
      <c r="M443" s="30"/>
      <c r="N443" s="38">
        <v>87211563</v>
      </c>
      <c r="O443" s="38">
        <v>72521259</v>
      </c>
      <c r="P443" s="36" t="s">
        <v>1342</v>
      </c>
      <c r="Q443" s="36" t="s">
        <v>1343</v>
      </c>
      <c r="R443" s="40" t="s">
        <v>1338</v>
      </c>
      <c r="S443" s="40" t="s">
        <v>1339</v>
      </c>
      <c r="T443" s="40" t="s">
        <v>99</v>
      </c>
      <c r="U443" s="30" t="s">
        <v>90</v>
      </c>
      <c r="V443" s="40" t="s">
        <v>100</v>
      </c>
      <c r="W443" s="30">
        <v>1194714318</v>
      </c>
      <c r="X443" s="30" t="s">
        <v>80</v>
      </c>
      <c r="Y443" s="30" t="s">
        <v>81</v>
      </c>
      <c r="Z443" s="31">
        <v>34870</v>
      </c>
      <c r="AA443" s="42">
        <f t="shared" si="40"/>
        <v>29.383561643835616</v>
      </c>
      <c r="AB443" s="42">
        <f t="shared" si="41"/>
        <v>357.5</v>
      </c>
      <c r="AC443" s="42" t="str">
        <f t="shared" si="42"/>
        <v/>
      </c>
      <c r="AD443" s="51"/>
      <c r="AE443" s="45">
        <v>14</v>
      </c>
      <c r="AF443" s="52"/>
      <c r="AG443" s="52"/>
      <c r="AH443" s="52"/>
      <c r="AI443" s="52">
        <v>70.599999999999994</v>
      </c>
      <c r="AJ443" s="52">
        <v>155</v>
      </c>
      <c r="AK443" s="61">
        <f>IFERROR(AI443/(AJ443*AJ443)*10000,"")</f>
        <v>29.386056191467222</v>
      </c>
      <c r="AL443" s="52">
        <v>22</v>
      </c>
      <c r="AM443" s="51" t="s">
        <v>161</v>
      </c>
      <c r="AN443" s="60" t="str">
        <f t="shared" si="39"/>
        <v>NO</v>
      </c>
      <c r="AO443" s="30"/>
      <c r="AP443" s="30" t="s">
        <v>162</v>
      </c>
      <c r="AQ443" s="30">
        <v>3234649817</v>
      </c>
      <c r="AR443" s="30" t="s">
        <v>1344</v>
      </c>
      <c r="AS443" s="72" t="s">
        <v>86</v>
      </c>
      <c r="AT443" s="73">
        <v>45583</v>
      </c>
      <c r="AU443" s="72"/>
      <c r="AV443" s="72"/>
      <c r="AW443" s="52"/>
      <c r="AX443" s="34"/>
      <c r="AY443" s="52"/>
      <c r="AZ443" s="34"/>
    </row>
    <row r="444" spans="1:52" ht="23.25" customHeight="1">
      <c r="A444" s="30">
        <v>434</v>
      </c>
      <c r="B444" s="31">
        <v>45595</v>
      </c>
      <c r="C444" s="30" t="s">
        <v>1240</v>
      </c>
      <c r="D444" s="30" t="s">
        <v>1018</v>
      </c>
      <c r="E444" s="30" t="s">
        <v>1341</v>
      </c>
      <c r="F444" s="30" t="s">
        <v>1341</v>
      </c>
      <c r="G444" s="32" t="s">
        <v>73</v>
      </c>
      <c r="H444" s="30"/>
      <c r="I444" s="30"/>
      <c r="J444" s="30"/>
      <c r="K444" s="30"/>
      <c r="L444" s="30"/>
      <c r="M444" s="30"/>
      <c r="N444" s="38">
        <v>87211569</v>
      </c>
      <c r="O444" s="38">
        <v>72521263</v>
      </c>
      <c r="P444" s="36" t="s">
        <v>1345</v>
      </c>
      <c r="Q444" s="36"/>
      <c r="R444" s="40" t="s">
        <v>540</v>
      </c>
      <c r="S444" s="40" t="s">
        <v>624</v>
      </c>
      <c r="T444" s="40" t="s">
        <v>77</v>
      </c>
      <c r="U444" s="30" t="s">
        <v>90</v>
      </c>
      <c r="V444" s="40" t="s">
        <v>79</v>
      </c>
      <c r="W444" s="30">
        <v>1049327586</v>
      </c>
      <c r="X444" s="30" t="s">
        <v>80</v>
      </c>
      <c r="Y444" s="30" t="s">
        <v>81</v>
      </c>
      <c r="Z444" s="31">
        <v>44314</v>
      </c>
      <c r="AA444" s="42">
        <f t="shared" si="40"/>
        <v>3.5095890410958903</v>
      </c>
      <c r="AB444" s="42">
        <f t="shared" si="41"/>
        <v>42.7</v>
      </c>
      <c r="AC444" s="42" t="str">
        <f t="shared" si="42"/>
        <v/>
      </c>
      <c r="AD444" s="51"/>
      <c r="AE444" s="45">
        <v>14</v>
      </c>
      <c r="AF444" s="52"/>
      <c r="AG444" s="52"/>
      <c r="AH444" s="52"/>
      <c r="AI444" s="52">
        <v>13</v>
      </c>
      <c r="AJ444" s="52">
        <v>90</v>
      </c>
      <c r="AK444" s="61"/>
      <c r="AL444" s="52"/>
      <c r="AM444" s="51" t="s">
        <v>117</v>
      </c>
      <c r="AN444" s="60" t="str">
        <f t="shared" si="39"/>
        <v>NO</v>
      </c>
      <c r="AO444" s="30"/>
      <c r="AP444" s="30" t="s">
        <v>92</v>
      </c>
      <c r="AQ444" s="30">
        <v>3166096305</v>
      </c>
      <c r="AR444" s="30" t="s">
        <v>1346</v>
      </c>
      <c r="AS444" s="72"/>
      <c r="AT444" s="72"/>
      <c r="AU444" s="72"/>
      <c r="AV444" s="72"/>
      <c r="AW444" s="52"/>
      <c r="AX444" s="34"/>
      <c r="AY444" s="52"/>
      <c r="AZ444" s="34"/>
    </row>
    <row r="445" spans="1:52" ht="23.25" customHeight="1">
      <c r="A445" s="34">
        <v>435</v>
      </c>
      <c r="B445" s="31">
        <v>45595</v>
      </c>
      <c r="C445" s="30" t="s">
        <v>1240</v>
      </c>
      <c r="D445" s="30" t="s">
        <v>1018</v>
      </c>
      <c r="E445" s="30" t="s">
        <v>1347</v>
      </c>
      <c r="F445" s="30" t="s">
        <v>1347</v>
      </c>
      <c r="G445" s="32" t="s">
        <v>73</v>
      </c>
      <c r="H445" s="30"/>
      <c r="I445" s="30"/>
      <c r="J445" s="30"/>
      <c r="K445" s="30"/>
      <c r="L445" s="30"/>
      <c r="M445" s="30"/>
      <c r="N445" s="38">
        <v>87211572</v>
      </c>
      <c r="O445" s="38">
        <v>72521268</v>
      </c>
      <c r="P445" s="36" t="s">
        <v>1348</v>
      </c>
      <c r="Q445" s="36"/>
      <c r="R445" s="40" t="s">
        <v>1349</v>
      </c>
      <c r="S445" s="40" t="s">
        <v>1350</v>
      </c>
      <c r="T445" s="40" t="s">
        <v>77</v>
      </c>
      <c r="U445" s="30" t="s">
        <v>78</v>
      </c>
      <c r="V445" s="40" t="s">
        <v>79</v>
      </c>
      <c r="W445" s="30">
        <v>1049328266</v>
      </c>
      <c r="X445" s="30" t="s">
        <v>80</v>
      </c>
      <c r="Y445" s="30" t="s">
        <v>81</v>
      </c>
      <c r="Z445" s="31">
        <v>44987</v>
      </c>
      <c r="AA445" s="42">
        <f t="shared" si="40"/>
        <v>1.6657534246575343</v>
      </c>
      <c r="AB445" s="42">
        <f t="shared" si="41"/>
        <v>20.266666666666666</v>
      </c>
      <c r="AC445" s="42" t="str">
        <f t="shared" si="42"/>
        <v/>
      </c>
      <c r="AD445" s="51"/>
      <c r="AE445" s="45">
        <v>13</v>
      </c>
      <c r="AF445" s="52"/>
      <c r="AG445" s="52"/>
      <c r="AH445" s="52"/>
      <c r="AI445" s="52">
        <v>9.6</v>
      </c>
      <c r="AJ445" s="52">
        <v>81</v>
      </c>
      <c r="AK445" s="61"/>
      <c r="AL445" s="52"/>
      <c r="AM445" s="95" t="s">
        <v>1080</v>
      </c>
      <c r="AN445" s="60" t="str">
        <f t="shared" si="39"/>
        <v>NO</v>
      </c>
      <c r="AO445" s="30"/>
      <c r="AP445" s="30"/>
      <c r="AQ445" s="30">
        <v>3014310247</v>
      </c>
      <c r="AR445" s="30" t="s">
        <v>1351</v>
      </c>
      <c r="AS445" s="96" t="s">
        <v>1082</v>
      </c>
      <c r="AT445" s="73">
        <v>45583</v>
      </c>
      <c r="AU445" s="72"/>
      <c r="AV445" s="72"/>
      <c r="AW445" s="52"/>
      <c r="AX445" s="34"/>
      <c r="AY445" s="52"/>
      <c r="AZ445" s="34"/>
    </row>
    <row r="446" spans="1:52" ht="23.25" customHeight="1">
      <c r="A446" s="30">
        <v>436</v>
      </c>
      <c r="B446" s="31">
        <v>45595</v>
      </c>
      <c r="C446" s="30" t="s">
        <v>1240</v>
      </c>
      <c r="D446" s="30" t="s">
        <v>1018</v>
      </c>
      <c r="E446" s="30" t="s">
        <v>1347</v>
      </c>
      <c r="F446" s="30" t="s">
        <v>1347</v>
      </c>
      <c r="G446" s="32" t="s">
        <v>73</v>
      </c>
      <c r="H446" s="30"/>
      <c r="I446" s="30"/>
      <c r="J446" s="30"/>
      <c r="K446" s="30"/>
      <c r="L446" s="30"/>
      <c r="M446" s="30"/>
      <c r="N446" s="38">
        <v>87211578</v>
      </c>
      <c r="O446" s="38">
        <v>72521276</v>
      </c>
      <c r="P446" s="36" t="s">
        <v>520</v>
      </c>
      <c r="Q446" s="36" t="s">
        <v>571</v>
      </c>
      <c r="R446" s="40" t="s">
        <v>1352</v>
      </c>
      <c r="S446" s="40" t="s">
        <v>1353</v>
      </c>
      <c r="T446" s="40" t="s">
        <v>77</v>
      </c>
      <c r="U446" s="30" t="s">
        <v>90</v>
      </c>
      <c r="V446" s="40" t="s">
        <v>79</v>
      </c>
      <c r="W446" s="30">
        <v>1049327404</v>
      </c>
      <c r="X446" s="30" t="s">
        <v>80</v>
      </c>
      <c r="Y446" s="30" t="s">
        <v>81</v>
      </c>
      <c r="Z446" s="31">
        <v>44148</v>
      </c>
      <c r="AA446" s="42">
        <f t="shared" si="40"/>
        <v>3.9643835616438357</v>
      </c>
      <c r="AB446" s="42">
        <f t="shared" si="41"/>
        <v>48.233333333333334</v>
      </c>
      <c r="AC446" s="42" t="str">
        <f t="shared" si="42"/>
        <v/>
      </c>
      <c r="AD446" s="51"/>
      <c r="AE446" s="45">
        <v>14</v>
      </c>
      <c r="AF446" s="52"/>
      <c r="AG446" s="52"/>
      <c r="AH446" s="52"/>
      <c r="AI446" s="57">
        <v>12.4</v>
      </c>
      <c r="AJ446" s="57">
        <v>94</v>
      </c>
      <c r="AK446" s="61"/>
      <c r="AL446" s="52"/>
      <c r="AM446" s="51" t="s">
        <v>83</v>
      </c>
      <c r="AN446" s="60" t="str">
        <f t="shared" si="39"/>
        <v>SI</v>
      </c>
      <c r="AO446" s="30"/>
      <c r="AP446" s="30" t="s">
        <v>1244</v>
      </c>
      <c r="AQ446" s="30">
        <v>3106430119</v>
      </c>
      <c r="AR446" s="30" t="s">
        <v>1354</v>
      </c>
      <c r="AS446" s="72" t="s">
        <v>86</v>
      </c>
      <c r="AT446" s="73">
        <v>45583</v>
      </c>
      <c r="AU446" s="72"/>
      <c r="AV446" s="72"/>
      <c r="AW446" s="52"/>
      <c r="AX446" s="34"/>
      <c r="AY446" s="52"/>
      <c r="AZ446" s="34"/>
    </row>
    <row r="447" spans="1:52" ht="23.25" customHeight="1">
      <c r="A447" s="34">
        <v>437</v>
      </c>
      <c r="B447" s="31">
        <v>45595</v>
      </c>
      <c r="C447" s="30" t="s">
        <v>1240</v>
      </c>
      <c r="D447" s="30" t="s">
        <v>1018</v>
      </c>
      <c r="E447" s="30" t="s">
        <v>1347</v>
      </c>
      <c r="F447" s="30" t="s">
        <v>1347</v>
      </c>
      <c r="G447" s="32" t="s">
        <v>73</v>
      </c>
      <c r="H447" s="30"/>
      <c r="I447" s="30"/>
      <c r="J447" s="30"/>
      <c r="K447" s="30"/>
      <c r="L447" s="30"/>
      <c r="M447" s="30"/>
      <c r="N447" s="38">
        <v>87211582</v>
      </c>
      <c r="O447" s="38">
        <v>72521283</v>
      </c>
      <c r="P447" s="36" t="s">
        <v>1355</v>
      </c>
      <c r="Q447" s="36" t="s">
        <v>1356</v>
      </c>
      <c r="R447" s="40" t="s">
        <v>1357</v>
      </c>
      <c r="S447" s="40" t="s">
        <v>506</v>
      </c>
      <c r="T447" s="40" t="s">
        <v>77</v>
      </c>
      <c r="U447" s="30" t="s">
        <v>90</v>
      </c>
      <c r="V447" s="40" t="s">
        <v>79</v>
      </c>
      <c r="W447" s="30">
        <v>1049327941</v>
      </c>
      <c r="X447" s="30" t="s">
        <v>80</v>
      </c>
      <c r="Y447" s="30" t="s">
        <v>81</v>
      </c>
      <c r="Z447" s="31">
        <v>44699</v>
      </c>
      <c r="AA447" s="42">
        <f t="shared" si="40"/>
        <v>2.4547945205479453</v>
      </c>
      <c r="AB447" s="42">
        <f t="shared" si="41"/>
        <v>29.866666666666667</v>
      </c>
      <c r="AC447" s="42" t="str">
        <f t="shared" si="42"/>
        <v/>
      </c>
      <c r="AD447" s="51"/>
      <c r="AE447" s="45">
        <v>14.6</v>
      </c>
      <c r="AF447" s="52"/>
      <c r="AG447" s="52"/>
      <c r="AH447" s="52"/>
      <c r="AI447" s="57">
        <v>10.9</v>
      </c>
      <c r="AJ447" s="57">
        <v>87</v>
      </c>
      <c r="AK447" s="61"/>
      <c r="AL447" s="52"/>
      <c r="AM447" s="51" t="s">
        <v>83</v>
      </c>
      <c r="AN447" s="60" t="str">
        <f t="shared" si="39"/>
        <v>SI</v>
      </c>
      <c r="AO447" s="30"/>
      <c r="AP447" s="30" t="s">
        <v>1244</v>
      </c>
      <c r="AQ447" s="30">
        <v>3187618941</v>
      </c>
      <c r="AR447" s="30" t="s">
        <v>1358</v>
      </c>
      <c r="AS447" s="72" t="s">
        <v>86</v>
      </c>
      <c r="AT447" s="73">
        <v>45583</v>
      </c>
      <c r="AU447" s="72"/>
      <c r="AV447" s="72"/>
      <c r="AW447" s="52"/>
      <c r="AX447" s="34"/>
      <c r="AY447" s="52"/>
      <c r="AZ447" s="34"/>
    </row>
    <row r="448" spans="1:52" ht="23.25" customHeight="1">
      <c r="A448" s="34">
        <v>438</v>
      </c>
      <c r="B448" s="31">
        <v>45595</v>
      </c>
      <c r="C448" s="30" t="s">
        <v>1240</v>
      </c>
      <c r="D448" s="30" t="s">
        <v>1018</v>
      </c>
      <c r="E448" s="30" t="s">
        <v>1347</v>
      </c>
      <c r="F448" s="30" t="s">
        <v>1347</v>
      </c>
      <c r="G448" s="32" t="s">
        <v>73</v>
      </c>
      <c r="H448" s="30"/>
      <c r="I448" s="30"/>
      <c r="J448" s="30"/>
      <c r="K448" s="30"/>
      <c r="L448" s="30"/>
      <c r="M448" s="30"/>
      <c r="N448" s="38">
        <v>87211586</v>
      </c>
      <c r="O448" s="38">
        <v>72521292</v>
      </c>
      <c r="P448" s="36" t="s">
        <v>553</v>
      </c>
      <c r="Q448" s="36"/>
      <c r="R448" s="40" t="s">
        <v>501</v>
      </c>
      <c r="S448" s="40" t="s">
        <v>996</v>
      </c>
      <c r="T448" s="40" t="s">
        <v>77</v>
      </c>
      <c r="U448" s="30" t="s">
        <v>78</v>
      </c>
      <c r="V448" s="40" t="s">
        <v>79</v>
      </c>
      <c r="W448" s="30">
        <v>1101394789</v>
      </c>
      <c r="X448" s="30" t="s">
        <v>80</v>
      </c>
      <c r="Y448" s="30" t="s">
        <v>81</v>
      </c>
      <c r="Z448" s="31">
        <v>45259</v>
      </c>
      <c r="AA448" s="42">
        <f t="shared" si="40"/>
        <v>0.92054794520547945</v>
      </c>
      <c r="AB448" s="42">
        <f t="shared" si="41"/>
        <v>11.2</v>
      </c>
      <c r="AC448" s="42" t="str">
        <f t="shared" si="42"/>
        <v/>
      </c>
      <c r="AD448" s="51"/>
      <c r="AE448" s="45">
        <v>13</v>
      </c>
      <c r="AF448" s="52"/>
      <c r="AG448" s="52"/>
      <c r="AH448" s="52"/>
      <c r="AI448" s="57">
        <v>7.7</v>
      </c>
      <c r="AJ448" s="57">
        <v>70</v>
      </c>
      <c r="AK448" s="61"/>
      <c r="AL448" s="52"/>
      <c r="AM448" s="51" t="s">
        <v>83</v>
      </c>
      <c r="AN448" s="60" t="str">
        <f t="shared" si="39"/>
        <v>SI</v>
      </c>
      <c r="AO448" s="30"/>
      <c r="AP448" s="30" t="s">
        <v>1244</v>
      </c>
      <c r="AQ448" s="30">
        <v>3205205427</v>
      </c>
      <c r="AR448" s="30" t="s">
        <v>1359</v>
      </c>
      <c r="AS448" s="72" t="s">
        <v>86</v>
      </c>
      <c r="AT448" s="73">
        <v>45583</v>
      </c>
      <c r="AU448" s="72"/>
      <c r="AV448" s="72"/>
      <c r="AW448" s="52"/>
      <c r="AX448" s="34"/>
      <c r="AY448" s="52"/>
      <c r="AZ448" s="34"/>
    </row>
    <row r="449" spans="1:52" ht="23.25" customHeight="1">
      <c r="A449" s="30">
        <v>439</v>
      </c>
      <c r="B449" s="31">
        <v>45595</v>
      </c>
      <c r="C449" s="30" t="s">
        <v>1240</v>
      </c>
      <c r="D449" s="30" t="s">
        <v>1018</v>
      </c>
      <c r="E449" s="30" t="s">
        <v>1347</v>
      </c>
      <c r="F449" s="30" t="s">
        <v>1347</v>
      </c>
      <c r="G449" s="32" t="s">
        <v>73</v>
      </c>
      <c r="H449" s="30"/>
      <c r="I449" s="30"/>
      <c r="J449" s="30"/>
      <c r="K449" s="30"/>
      <c r="L449" s="30"/>
      <c r="M449" s="30"/>
      <c r="N449" s="38">
        <v>87211592</v>
      </c>
      <c r="O449" s="38">
        <v>72521299</v>
      </c>
      <c r="P449" s="36" t="s">
        <v>619</v>
      </c>
      <c r="Q449" s="36"/>
      <c r="R449" s="40" t="s">
        <v>1360</v>
      </c>
      <c r="S449" s="40" t="s">
        <v>1361</v>
      </c>
      <c r="T449" s="40" t="s">
        <v>77</v>
      </c>
      <c r="U449" s="30" t="s">
        <v>90</v>
      </c>
      <c r="V449" s="40" t="s">
        <v>79</v>
      </c>
      <c r="W449" s="30">
        <v>1049328371</v>
      </c>
      <c r="X449" s="30" t="s">
        <v>80</v>
      </c>
      <c r="Y449" s="30" t="s">
        <v>81</v>
      </c>
      <c r="Z449" s="31">
        <v>45065</v>
      </c>
      <c r="AA449" s="42">
        <f t="shared" si="40"/>
        <v>1.452054794520548</v>
      </c>
      <c r="AB449" s="42">
        <f t="shared" si="41"/>
        <v>17.666666666666668</v>
      </c>
      <c r="AC449" s="42" t="str">
        <f t="shared" si="42"/>
        <v/>
      </c>
      <c r="AD449" s="51"/>
      <c r="AE449" s="45">
        <v>14</v>
      </c>
      <c r="AF449" s="52"/>
      <c r="AG449" s="52"/>
      <c r="AH449" s="52"/>
      <c r="AI449" s="57">
        <v>9.1999999999999993</v>
      </c>
      <c r="AJ449" s="57">
        <v>80</v>
      </c>
      <c r="AK449" s="61"/>
      <c r="AL449" s="52"/>
      <c r="AM449" s="51" t="s">
        <v>83</v>
      </c>
      <c r="AN449" s="60" t="str">
        <f t="shared" si="39"/>
        <v>SI</v>
      </c>
      <c r="AO449" s="30"/>
      <c r="AP449" s="30" t="s">
        <v>1244</v>
      </c>
      <c r="AQ449" s="30">
        <v>3215817335</v>
      </c>
      <c r="AR449" s="30" t="s">
        <v>1362</v>
      </c>
      <c r="AS449" s="72" t="s">
        <v>86</v>
      </c>
      <c r="AT449" s="73">
        <v>45583</v>
      </c>
      <c r="AU449" s="72"/>
      <c r="AV449" s="72"/>
      <c r="AW449" s="52"/>
      <c r="AX449" s="34"/>
      <c r="AY449" s="52"/>
      <c r="AZ449" s="34"/>
    </row>
    <row r="450" spans="1:52" ht="23.25" customHeight="1">
      <c r="A450" s="34">
        <v>440</v>
      </c>
      <c r="B450" s="31">
        <v>45595</v>
      </c>
      <c r="C450" s="30" t="s">
        <v>1240</v>
      </c>
      <c r="D450" s="30" t="s">
        <v>1018</v>
      </c>
      <c r="E450" s="30" t="s">
        <v>1363</v>
      </c>
      <c r="F450" s="30" t="s">
        <v>1363</v>
      </c>
      <c r="G450" s="32" t="s">
        <v>73</v>
      </c>
      <c r="H450" s="30"/>
      <c r="I450" s="30"/>
      <c r="J450" s="30"/>
      <c r="K450" s="30"/>
      <c r="L450" s="30"/>
      <c r="M450" s="30"/>
      <c r="N450" s="38">
        <v>87211596</v>
      </c>
      <c r="O450" s="38">
        <v>72624203</v>
      </c>
      <c r="P450" s="36" t="s">
        <v>582</v>
      </c>
      <c r="Q450" s="36" t="s">
        <v>131</v>
      </c>
      <c r="R450" s="40" t="s">
        <v>1364</v>
      </c>
      <c r="S450" s="40" t="s">
        <v>1360</v>
      </c>
      <c r="T450" s="40" t="s">
        <v>77</v>
      </c>
      <c r="U450" s="30" t="s">
        <v>78</v>
      </c>
      <c r="V450" s="40" t="s">
        <v>79</v>
      </c>
      <c r="W450" s="30">
        <v>1049328379</v>
      </c>
      <c r="X450" s="30" t="s">
        <v>80</v>
      </c>
      <c r="Y450" s="30" t="s">
        <v>81</v>
      </c>
      <c r="Z450" s="31">
        <v>45104</v>
      </c>
      <c r="AA450" s="42">
        <f t="shared" si="40"/>
        <v>1.3452054794520547</v>
      </c>
      <c r="AB450" s="42">
        <f t="shared" si="41"/>
        <v>16.366666666666667</v>
      </c>
      <c r="AC450" s="42" t="str">
        <f t="shared" si="42"/>
        <v/>
      </c>
      <c r="AD450" s="51"/>
      <c r="AE450" s="45">
        <v>13.6</v>
      </c>
      <c r="AF450" s="52"/>
      <c r="AG450" s="52"/>
      <c r="AH450" s="52"/>
      <c r="AI450" s="57">
        <v>10</v>
      </c>
      <c r="AJ450" s="57">
        <v>83</v>
      </c>
      <c r="AK450" s="61"/>
      <c r="AL450" s="52"/>
      <c r="AM450" s="51" t="s">
        <v>83</v>
      </c>
      <c r="AN450" s="60" t="str">
        <f t="shared" si="39"/>
        <v>SI</v>
      </c>
      <c r="AO450" s="30"/>
      <c r="AP450" s="30" t="s">
        <v>1244</v>
      </c>
      <c r="AQ450" s="30">
        <v>3104228054</v>
      </c>
      <c r="AR450" s="30" t="s">
        <v>1365</v>
      </c>
      <c r="AS450" s="72" t="s">
        <v>86</v>
      </c>
      <c r="AT450" s="73">
        <v>45583</v>
      </c>
      <c r="AU450" s="72"/>
      <c r="AV450" s="72"/>
      <c r="AW450" s="52"/>
      <c r="AX450" s="34"/>
      <c r="AY450" s="52"/>
      <c r="AZ450" s="34"/>
    </row>
    <row r="451" spans="1:52" ht="23.25" customHeight="1">
      <c r="A451" s="30">
        <v>441</v>
      </c>
      <c r="B451" s="31">
        <v>45595</v>
      </c>
      <c r="C451" s="30" t="s">
        <v>1240</v>
      </c>
      <c r="D451" s="30" t="s">
        <v>1018</v>
      </c>
      <c r="E451" s="30" t="s">
        <v>1366</v>
      </c>
      <c r="F451" s="30" t="s">
        <v>1366</v>
      </c>
      <c r="G451" s="32" t="s">
        <v>73</v>
      </c>
      <c r="H451" s="30"/>
      <c r="I451" s="30"/>
      <c r="J451" s="30"/>
      <c r="K451" s="30"/>
      <c r="L451" s="30"/>
      <c r="M451" s="30"/>
      <c r="N451" s="38">
        <v>87221822</v>
      </c>
      <c r="O451" s="38">
        <v>72624213</v>
      </c>
      <c r="P451" s="36" t="s">
        <v>1367</v>
      </c>
      <c r="Q451" s="36" t="s">
        <v>1321</v>
      </c>
      <c r="R451" s="40" t="s">
        <v>1368</v>
      </c>
      <c r="S451" s="40" t="s">
        <v>598</v>
      </c>
      <c r="T451" s="40" t="s">
        <v>77</v>
      </c>
      <c r="U451" s="30" t="s">
        <v>90</v>
      </c>
      <c r="V451" s="40" t="s">
        <v>79</v>
      </c>
      <c r="W451" s="30">
        <v>1062548051</v>
      </c>
      <c r="X451" s="30" t="s">
        <v>80</v>
      </c>
      <c r="Y451" s="30" t="s">
        <v>81</v>
      </c>
      <c r="Z451" s="31">
        <v>44549</v>
      </c>
      <c r="AA451" s="42">
        <f t="shared" si="40"/>
        <v>2.8657534246575342</v>
      </c>
      <c r="AB451" s="42">
        <f t="shared" si="41"/>
        <v>34.866666666666667</v>
      </c>
      <c r="AC451" s="42" t="str">
        <f t="shared" si="42"/>
        <v/>
      </c>
      <c r="AD451" s="51"/>
      <c r="AE451" s="45">
        <v>14</v>
      </c>
      <c r="AF451" s="52"/>
      <c r="AG451" s="52"/>
      <c r="AH451" s="52"/>
      <c r="AI451" s="57">
        <v>12.2</v>
      </c>
      <c r="AJ451" s="57">
        <v>93</v>
      </c>
      <c r="AK451" s="61"/>
      <c r="AL451" s="52"/>
      <c r="AM451" s="51" t="s">
        <v>83</v>
      </c>
      <c r="AN451" s="60" t="str">
        <f t="shared" si="39"/>
        <v>SI</v>
      </c>
      <c r="AO451" s="30"/>
      <c r="AP451" s="30" t="s">
        <v>1244</v>
      </c>
      <c r="AQ451" s="30">
        <v>3002205842</v>
      </c>
      <c r="AR451" s="30" t="s">
        <v>1369</v>
      </c>
      <c r="AS451" s="72" t="s">
        <v>86</v>
      </c>
      <c r="AT451" s="73">
        <v>45583</v>
      </c>
      <c r="AU451" s="72"/>
      <c r="AV451" s="72"/>
      <c r="AW451" s="52"/>
      <c r="AX451" s="34"/>
      <c r="AY451" s="52"/>
      <c r="AZ451" s="34"/>
    </row>
    <row r="452" spans="1:52" ht="23.25" customHeight="1">
      <c r="A452" s="34">
        <v>442</v>
      </c>
      <c r="B452" s="31">
        <v>45595</v>
      </c>
      <c r="C452" s="30" t="s">
        <v>1240</v>
      </c>
      <c r="D452" s="30" t="s">
        <v>1018</v>
      </c>
      <c r="E452" s="30" t="s">
        <v>1366</v>
      </c>
      <c r="F452" s="30" t="s">
        <v>1366</v>
      </c>
      <c r="G452" s="32" t="s">
        <v>73</v>
      </c>
      <c r="H452" s="30"/>
      <c r="I452" s="30"/>
      <c r="J452" s="30"/>
      <c r="K452" s="30"/>
      <c r="L452" s="30"/>
      <c r="M452" s="30"/>
      <c r="N452" s="38">
        <v>87221826</v>
      </c>
      <c r="O452" s="38">
        <v>72624216</v>
      </c>
      <c r="P452" s="36" t="s">
        <v>1370</v>
      </c>
      <c r="Q452" s="36"/>
      <c r="R452" s="40" t="s">
        <v>1371</v>
      </c>
      <c r="S452" s="40" t="s">
        <v>1372</v>
      </c>
      <c r="T452" s="40" t="s">
        <v>77</v>
      </c>
      <c r="U452" s="30" t="s">
        <v>90</v>
      </c>
      <c r="V452" s="40" t="s">
        <v>79</v>
      </c>
      <c r="W452" s="30">
        <v>1049327351</v>
      </c>
      <c r="X452" s="30" t="s">
        <v>80</v>
      </c>
      <c r="Y452" s="30" t="s">
        <v>1085</v>
      </c>
      <c r="Z452" s="31">
        <v>44126</v>
      </c>
      <c r="AA452" s="42">
        <f t="shared" si="40"/>
        <v>4.0246575342465754</v>
      </c>
      <c r="AB452" s="42">
        <f t="shared" si="41"/>
        <v>48.966666666666669</v>
      </c>
      <c r="AC452" s="42" t="str">
        <f t="shared" si="42"/>
        <v/>
      </c>
      <c r="AD452" s="51"/>
      <c r="AE452" s="45">
        <v>15</v>
      </c>
      <c r="AF452" s="52"/>
      <c r="AG452" s="52"/>
      <c r="AH452" s="52"/>
      <c r="AI452" s="57">
        <v>12.7</v>
      </c>
      <c r="AJ452" s="57">
        <v>95</v>
      </c>
      <c r="AK452" s="61"/>
      <c r="AL452" s="52"/>
      <c r="AM452" s="51" t="s">
        <v>83</v>
      </c>
      <c r="AN452" s="60" t="str">
        <f t="shared" si="39"/>
        <v>SI</v>
      </c>
      <c r="AO452" s="30"/>
      <c r="AP452" s="30" t="s">
        <v>1244</v>
      </c>
      <c r="AQ452" s="30">
        <v>3136858289</v>
      </c>
      <c r="AR452" s="30" t="s">
        <v>1373</v>
      </c>
      <c r="AS452" s="72" t="s">
        <v>86</v>
      </c>
      <c r="AT452" s="73">
        <v>45583</v>
      </c>
      <c r="AU452" s="72"/>
      <c r="AV452" s="72"/>
      <c r="AW452" s="52"/>
      <c r="AX452" s="34"/>
      <c r="AY452" s="52"/>
      <c r="AZ452" s="34"/>
    </row>
    <row r="453" spans="1:52" ht="23.25" customHeight="1">
      <c r="A453" s="34">
        <v>443</v>
      </c>
      <c r="B453" s="31">
        <v>45595</v>
      </c>
      <c r="C453" s="30" t="s">
        <v>1240</v>
      </c>
      <c r="D453" s="30" t="s">
        <v>1018</v>
      </c>
      <c r="E453" s="30" t="s">
        <v>1312</v>
      </c>
      <c r="F453" s="30" t="s">
        <v>1312</v>
      </c>
      <c r="G453" s="32" t="s">
        <v>73</v>
      </c>
      <c r="H453" s="30"/>
      <c r="I453" s="30"/>
      <c r="J453" s="30"/>
      <c r="K453" s="30"/>
      <c r="L453" s="30"/>
      <c r="M453" s="30"/>
      <c r="N453" s="38">
        <v>87221836</v>
      </c>
      <c r="O453" s="38">
        <v>72624222</v>
      </c>
      <c r="P453" s="36" t="s">
        <v>1320</v>
      </c>
      <c r="Q453" s="36" t="s">
        <v>1374</v>
      </c>
      <c r="R453" s="40" t="s">
        <v>1375</v>
      </c>
      <c r="S453" s="40" t="s">
        <v>1368</v>
      </c>
      <c r="T453" s="40" t="s">
        <v>77</v>
      </c>
      <c r="U453" s="30" t="s">
        <v>90</v>
      </c>
      <c r="V453" s="40" t="s">
        <v>79</v>
      </c>
      <c r="W453" s="30">
        <v>1049328049</v>
      </c>
      <c r="X453" s="30" t="s">
        <v>80</v>
      </c>
      <c r="Y453" s="30" t="s">
        <v>81</v>
      </c>
      <c r="Z453" s="31">
        <v>44774</v>
      </c>
      <c r="AA453" s="42">
        <f t="shared" si="40"/>
        <v>2.2493150684931509</v>
      </c>
      <c r="AB453" s="42">
        <f t="shared" si="41"/>
        <v>27.366666666666667</v>
      </c>
      <c r="AC453" s="42" t="str">
        <f t="shared" si="42"/>
        <v/>
      </c>
      <c r="AD453" s="51"/>
      <c r="AE453" s="45">
        <v>14.6</v>
      </c>
      <c r="AF453" s="52"/>
      <c r="AG453" s="52"/>
      <c r="AH453" s="52"/>
      <c r="AI453" s="57">
        <v>10.199999999999999</v>
      </c>
      <c r="AJ453" s="57">
        <v>84</v>
      </c>
      <c r="AK453" s="61"/>
      <c r="AL453" s="52"/>
      <c r="AM453" s="51" t="s">
        <v>83</v>
      </c>
      <c r="AN453" s="60" t="str">
        <f t="shared" si="39"/>
        <v>SI</v>
      </c>
      <c r="AO453" s="30"/>
      <c r="AP453" s="30" t="s">
        <v>1244</v>
      </c>
      <c r="AQ453" s="30">
        <v>3134054601</v>
      </c>
      <c r="AR453" s="30" t="s">
        <v>1376</v>
      </c>
      <c r="AS453" s="72" t="s">
        <v>86</v>
      </c>
      <c r="AT453" s="73">
        <v>45583</v>
      </c>
      <c r="AU453" s="72"/>
      <c r="AV453" s="72"/>
      <c r="AW453" s="52"/>
      <c r="AX453" s="34"/>
      <c r="AY453" s="52"/>
      <c r="AZ453" s="34"/>
    </row>
    <row r="454" spans="1:52" ht="23.25" customHeight="1">
      <c r="A454" s="30">
        <v>444</v>
      </c>
      <c r="B454" s="31">
        <v>45595</v>
      </c>
      <c r="C454" s="30" t="s">
        <v>1240</v>
      </c>
      <c r="D454" s="30" t="s">
        <v>1018</v>
      </c>
      <c r="E454" s="30" t="s">
        <v>946</v>
      </c>
      <c r="F454" s="30" t="s">
        <v>946</v>
      </c>
      <c r="G454" s="32" t="s">
        <v>73</v>
      </c>
      <c r="H454" s="30"/>
      <c r="I454" s="30"/>
      <c r="J454" s="30"/>
      <c r="K454" s="30"/>
      <c r="L454" s="30"/>
      <c r="M454" s="30"/>
      <c r="N454" s="38">
        <v>87221842</v>
      </c>
      <c r="O454" s="38">
        <v>72624229</v>
      </c>
      <c r="P454" s="36" t="s">
        <v>1377</v>
      </c>
      <c r="Q454" s="36" t="s">
        <v>1378</v>
      </c>
      <c r="R454" s="40" t="s">
        <v>1379</v>
      </c>
      <c r="S454" s="40" t="s">
        <v>1368</v>
      </c>
      <c r="T454" s="40" t="s">
        <v>77</v>
      </c>
      <c r="U454" s="30" t="s">
        <v>78</v>
      </c>
      <c r="V454" s="40" t="s">
        <v>79</v>
      </c>
      <c r="W454" s="30">
        <v>1049328050</v>
      </c>
      <c r="X454" s="30" t="s">
        <v>80</v>
      </c>
      <c r="Y454" s="30" t="s">
        <v>81</v>
      </c>
      <c r="Z454" s="31">
        <v>44787</v>
      </c>
      <c r="AA454" s="42">
        <f t="shared" si="40"/>
        <v>2.2136986301369861</v>
      </c>
      <c r="AB454" s="42">
        <f t="shared" si="41"/>
        <v>26.933333333333334</v>
      </c>
      <c r="AC454" s="42" t="str">
        <f t="shared" si="42"/>
        <v/>
      </c>
      <c r="AD454" s="51"/>
      <c r="AE454" s="45">
        <v>13.8</v>
      </c>
      <c r="AF454" s="52"/>
      <c r="AG454" s="52"/>
      <c r="AH454" s="52"/>
      <c r="AI454" s="57">
        <v>10.1</v>
      </c>
      <c r="AJ454" s="57">
        <v>83</v>
      </c>
      <c r="AK454" s="61"/>
      <c r="AL454" s="52"/>
      <c r="AM454" s="51" t="s">
        <v>83</v>
      </c>
      <c r="AN454" s="60" t="str">
        <f t="shared" si="39"/>
        <v>SI</v>
      </c>
      <c r="AO454" s="30"/>
      <c r="AP454" s="30" t="s">
        <v>1244</v>
      </c>
      <c r="AQ454" s="30">
        <v>3114664886</v>
      </c>
      <c r="AR454" s="30" t="s">
        <v>1380</v>
      </c>
      <c r="AS454" s="72" t="s">
        <v>86</v>
      </c>
      <c r="AT454" s="73">
        <v>45583</v>
      </c>
      <c r="AU454" s="72"/>
      <c r="AV454" s="72"/>
      <c r="AW454" s="52"/>
      <c r="AX454" s="34"/>
      <c r="AY454" s="52"/>
      <c r="AZ454" s="34"/>
    </row>
    <row r="455" spans="1:52" ht="23.25" customHeight="1">
      <c r="A455" s="34">
        <v>445</v>
      </c>
      <c r="B455" s="31">
        <v>45595</v>
      </c>
      <c r="C455" s="30" t="s">
        <v>1240</v>
      </c>
      <c r="D455" s="30" t="s">
        <v>1018</v>
      </c>
      <c r="E455" s="30" t="s">
        <v>1363</v>
      </c>
      <c r="F455" s="30" t="s">
        <v>1363</v>
      </c>
      <c r="G455" s="32" t="s">
        <v>73</v>
      </c>
      <c r="H455" s="30"/>
      <c r="I455" s="30"/>
      <c r="J455" s="30"/>
      <c r="K455" s="30"/>
      <c r="L455" s="30"/>
      <c r="M455" s="30"/>
      <c r="N455" s="38">
        <v>87221849</v>
      </c>
      <c r="O455" s="38">
        <v>72624236</v>
      </c>
      <c r="P455" s="36" t="s">
        <v>601</v>
      </c>
      <c r="Q455" s="36" t="s">
        <v>583</v>
      </c>
      <c r="R455" s="40" t="s">
        <v>1381</v>
      </c>
      <c r="S455" s="40" t="s">
        <v>1382</v>
      </c>
      <c r="T455" s="40" t="s">
        <v>77</v>
      </c>
      <c r="U455" s="30" t="s">
        <v>78</v>
      </c>
      <c r="V455" s="40" t="s">
        <v>79</v>
      </c>
      <c r="W455" s="30">
        <v>1049327914</v>
      </c>
      <c r="X455" s="30" t="s">
        <v>80</v>
      </c>
      <c r="Y455" s="30" t="s">
        <v>1085</v>
      </c>
      <c r="Z455" s="31">
        <v>44638</v>
      </c>
      <c r="AA455" s="42">
        <f t="shared" si="40"/>
        <v>2.6219178082191781</v>
      </c>
      <c r="AB455" s="42">
        <f t="shared" si="41"/>
        <v>31.9</v>
      </c>
      <c r="AC455" s="42" t="str">
        <f t="shared" si="42"/>
        <v/>
      </c>
      <c r="AD455" s="51"/>
      <c r="AE455" s="45">
        <v>14</v>
      </c>
      <c r="AF455" s="52"/>
      <c r="AG455" s="52"/>
      <c r="AH455" s="52"/>
      <c r="AI455" s="57">
        <v>12.2</v>
      </c>
      <c r="AJ455" s="57">
        <v>87</v>
      </c>
      <c r="AK455" s="61"/>
      <c r="AL455" s="52"/>
      <c r="AM455" s="51" t="s">
        <v>83</v>
      </c>
      <c r="AN455" s="60" t="str">
        <f t="shared" si="39"/>
        <v>SI</v>
      </c>
      <c r="AO455" s="30"/>
      <c r="AP455" s="30" t="s">
        <v>1244</v>
      </c>
      <c r="AQ455" s="30">
        <v>3005189244</v>
      </c>
      <c r="AR455" s="30" t="s">
        <v>1383</v>
      </c>
      <c r="AS455" s="72" t="s">
        <v>86</v>
      </c>
      <c r="AT455" s="73">
        <v>45583</v>
      </c>
      <c r="AU455" s="72"/>
      <c r="AV455" s="72"/>
      <c r="AW455" s="52"/>
      <c r="AX455" s="34"/>
      <c r="AY455" s="52"/>
      <c r="AZ455" s="34"/>
    </row>
    <row r="456" spans="1:52" ht="23.25" customHeight="1">
      <c r="A456" s="30">
        <v>446</v>
      </c>
      <c r="B456" s="31">
        <v>45595</v>
      </c>
      <c r="C456" s="30" t="s">
        <v>1240</v>
      </c>
      <c r="D456" s="30" t="s">
        <v>1018</v>
      </c>
      <c r="E456" s="30" t="s">
        <v>1347</v>
      </c>
      <c r="F456" s="30" t="s">
        <v>1347</v>
      </c>
      <c r="G456" s="32" t="s">
        <v>73</v>
      </c>
      <c r="H456" s="30"/>
      <c r="I456" s="30"/>
      <c r="J456" s="30"/>
      <c r="K456" s="30"/>
      <c r="L456" s="30"/>
      <c r="M456" s="30"/>
      <c r="N456" s="38">
        <v>87221856</v>
      </c>
      <c r="O456" s="38">
        <v>72624242</v>
      </c>
      <c r="P456" s="36" t="s">
        <v>1384</v>
      </c>
      <c r="Q456" s="36" t="s">
        <v>583</v>
      </c>
      <c r="R456" s="40" t="s">
        <v>1385</v>
      </c>
      <c r="S456" s="40" t="s">
        <v>1386</v>
      </c>
      <c r="T456" s="40" t="s">
        <v>77</v>
      </c>
      <c r="U456" s="30" t="s">
        <v>78</v>
      </c>
      <c r="V456" s="40" t="s">
        <v>79</v>
      </c>
      <c r="W456" s="30">
        <v>1049328286</v>
      </c>
      <c r="X456" s="30" t="s">
        <v>80</v>
      </c>
      <c r="Y456" s="30" t="s">
        <v>81</v>
      </c>
      <c r="Z456" s="31">
        <v>44979</v>
      </c>
      <c r="AA456" s="42">
        <f t="shared" si="40"/>
        <v>1.6876712328767123</v>
      </c>
      <c r="AB456" s="42">
        <f t="shared" si="41"/>
        <v>20.533333333333335</v>
      </c>
      <c r="AC456" s="42" t="str">
        <f t="shared" si="42"/>
        <v/>
      </c>
      <c r="AD456" s="51"/>
      <c r="AE456" s="45">
        <v>15</v>
      </c>
      <c r="AF456" s="52"/>
      <c r="AG456" s="52"/>
      <c r="AH456" s="52"/>
      <c r="AI456" s="52">
        <v>10.6</v>
      </c>
      <c r="AJ456" s="52">
        <v>82</v>
      </c>
      <c r="AK456" s="61"/>
      <c r="AL456" s="52"/>
      <c r="AM456" s="51" t="s">
        <v>117</v>
      </c>
      <c r="AN456" s="60" t="str">
        <f t="shared" si="39"/>
        <v>NO</v>
      </c>
      <c r="AO456" s="30"/>
      <c r="AP456" s="30" t="s">
        <v>1231</v>
      </c>
      <c r="AQ456" s="30">
        <v>3118636135</v>
      </c>
      <c r="AR456" s="30" t="s">
        <v>1387</v>
      </c>
      <c r="AS456" s="72"/>
      <c r="AT456" s="73"/>
      <c r="AU456" s="72"/>
      <c r="AV456" s="72"/>
      <c r="AW456" s="52"/>
      <c r="AX456" s="34"/>
      <c r="AY456" s="52"/>
      <c r="AZ456" s="34"/>
    </row>
    <row r="457" spans="1:52" ht="23.25" customHeight="1">
      <c r="A457" s="34">
        <v>447</v>
      </c>
      <c r="B457" s="31">
        <v>45595</v>
      </c>
      <c r="C457" s="30" t="s">
        <v>1240</v>
      </c>
      <c r="D457" s="30" t="s">
        <v>1018</v>
      </c>
      <c r="E457" s="30" t="s">
        <v>1347</v>
      </c>
      <c r="F457" s="30" t="s">
        <v>1347</v>
      </c>
      <c r="G457" s="32" t="s">
        <v>73</v>
      </c>
      <c r="H457" s="30"/>
      <c r="I457" s="30"/>
      <c r="J457" s="30"/>
      <c r="K457" s="30"/>
      <c r="L457" s="30"/>
      <c r="M457" s="30"/>
      <c r="N457" s="38">
        <v>87221868</v>
      </c>
      <c r="O457" s="38">
        <v>72624252</v>
      </c>
      <c r="P457" s="36" t="s">
        <v>631</v>
      </c>
      <c r="Q457" s="36"/>
      <c r="R457" s="40" t="s">
        <v>996</v>
      </c>
      <c r="S457" s="40" t="s">
        <v>125</v>
      </c>
      <c r="T457" s="40" t="s">
        <v>77</v>
      </c>
      <c r="U457" s="30" t="s">
        <v>90</v>
      </c>
      <c r="V457" s="40" t="s">
        <v>79</v>
      </c>
      <c r="W457" s="30">
        <v>1049327794</v>
      </c>
      <c r="X457" s="30" t="s">
        <v>80</v>
      </c>
      <c r="Y457" s="30" t="s">
        <v>81</v>
      </c>
      <c r="Z457" s="31">
        <v>44554</v>
      </c>
      <c r="AA457" s="42">
        <f t="shared" si="40"/>
        <v>2.8520547945205479</v>
      </c>
      <c r="AB457" s="42">
        <f t="shared" si="41"/>
        <v>34.700000000000003</v>
      </c>
      <c r="AC457" s="42" t="str">
        <f t="shared" si="42"/>
        <v/>
      </c>
      <c r="AD457" s="51"/>
      <c r="AE457" s="45">
        <v>14</v>
      </c>
      <c r="AF457" s="52"/>
      <c r="AG457" s="52"/>
      <c r="AH457" s="52"/>
      <c r="AI457" s="52">
        <v>13</v>
      </c>
      <c r="AJ457" s="52">
        <v>87</v>
      </c>
      <c r="AK457" s="61"/>
      <c r="AL457" s="52"/>
      <c r="AM457" s="51" t="s">
        <v>117</v>
      </c>
      <c r="AN457" s="60" t="str">
        <f t="shared" si="39"/>
        <v>NO</v>
      </c>
      <c r="AO457" s="30"/>
      <c r="AP457" s="30" t="s">
        <v>92</v>
      </c>
      <c r="AQ457" s="30">
        <v>3205205427</v>
      </c>
      <c r="AR457" s="30" t="s">
        <v>1388</v>
      </c>
      <c r="AS457" s="72"/>
      <c r="AT457" s="72"/>
      <c r="AU457" s="72"/>
      <c r="AV457" s="72"/>
      <c r="AW457" s="52"/>
      <c r="AX457" s="34"/>
      <c r="AY457" s="52"/>
      <c r="AZ457" s="34"/>
    </row>
    <row r="458" spans="1:52" ht="23.25" customHeight="1">
      <c r="A458" s="34">
        <v>448</v>
      </c>
      <c r="B458" s="31">
        <v>45596</v>
      </c>
      <c r="C458" s="30" t="s">
        <v>1240</v>
      </c>
      <c r="D458" s="30" t="s">
        <v>1389</v>
      </c>
      <c r="E458" s="30" t="s">
        <v>1242</v>
      </c>
      <c r="F458" s="30" t="s">
        <v>1242</v>
      </c>
      <c r="G458" s="32" t="s">
        <v>73</v>
      </c>
      <c r="H458" s="30"/>
      <c r="I458" s="30"/>
      <c r="J458" s="30"/>
      <c r="K458" s="30"/>
      <c r="L458" s="30"/>
      <c r="M458" s="30"/>
      <c r="N458" s="38">
        <v>86461912</v>
      </c>
      <c r="O458" s="38">
        <v>72324173</v>
      </c>
      <c r="P458" s="36" t="s">
        <v>267</v>
      </c>
      <c r="Q458" s="36" t="s">
        <v>170</v>
      </c>
      <c r="R458" s="40" t="s">
        <v>159</v>
      </c>
      <c r="S458" s="40" t="s">
        <v>298</v>
      </c>
      <c r="T458" s="40" t="s">
        <v>77</v>
      </c>
      <c r="U458" s="30" t="s">
        <v>78</v>
      </c>
      <c r="V458" s="40" t="s">
        <v>79</v>
      </c>
      <c r="W458" s="30">
        <v>1051749057</v>
      </c>
      <c r="X458" s="30" t="s">
        <v>80</v>
      </c>
      <c r="Y458" s="30" t="s">
        <v>81</v>
      </c>
      <c r="Z458" s="31">
        <v>45370</v>
      </c>
      <c r="AA458" s="42">
        <f t="shared" si="40"/>
        <v>0.61917808219178083</v>
      </c>
      <c r="AB458" s="42">
        <f t="shared" si="41"/>
        <v>7.5333333333333332</v>
      </c>
      <c r="AC458" s="42" t="str">
        <f t="shared" si="42"/>
        <v/>
      </c>
      <c r="AD458" s="51"/>
      <c r="AE458" s="45">
        <v>14.5</v>
      </c>
      <c r="AF458" s="52"/>
      <c r="AG458" s="52"/>
      <c r="AH458" s="52"/>
      <c r="AI458" s="52">
        <v>7.8</v>
      </c>
      <c r="AJ458" s="52">
        <v>65</v>
      </c>
      <c r="AK458" s="61"/>
      <c r="AL458" s="52"/>
      <c r="AM458" s="51" t="s">
        <v>117</v>
      </c>
      <c r="AN458" s="60" t="str">
        <f t="shared" si="39"/>
        <v>NO</v>
      </c>
      <c r="AO458" s="30"/>
      <c r="AP458" s="30"/>
      <c r="AQ458" s="30">
        <v>3148879220</v>
      </c>
      <c r="AR458" s="30" t="s">
        <v>1390</v>
      </c>
      <c r="AS458" s="72"/>
      <c r="AT458" s="72"/>
      <c r="AU458" s="72"/>
      <c r="AV458" s="72"/>
      <c r="AW458" s="52"/>
      <c r="AX458" s="34"/>
      <c r="AY458" s="52"/>
      <c r="AZ458" s="34"/>
    </row>
    <row r="459" spans="1:52" ht="23.25" customHeight="1">
      <c r="A459" s="30">
        <v>449</v>
      </c>
      <c r="B459" s="31">
        <v>45596</v>
      </c>
      <c r="C459" s="30" t="s">
        <v>1240</v>
      </c>
      <c r="D459" s="30" t="s">
        <v>1389</v>
      </c>
      <c r="E459" s="30" t="s">
        <v>1246</v>
      </c>
      <c r="F459" s="30" t="s">
        <v>1246</v>
      </c>
      <c r="G459" s="32" t="s">
        <v>73</v>
      </c>
      <c r="H459" s="30"/>
      <c r="I459" s="30"/>
      <c r="J459" s="30"/>
      <c r="K459" s="30"/>
      <c r="L459" s="30"/>
      <c r="M459" s="30"/>
      <c r="N459" s="38">
        <v>86461923</v>
      </c>
      <c r="O459" s="38">
        <v>72324122</v>
      </c>
      <c r="P459" s="36" t="s">
        <v>1391</v>
      </c>
      <c r="Q459" s="36" t="s">
        <v>1392</v>
      </c>
      <c r="R459" s="40" t="s">
        <v>1393</v>
      </c>
      <c r="S459" s="40" t="s">
        <v>1394</v>
      </c>
      <c r="T459" s="40" t="s">
        <v>99</v>
      </c>
      <c r="U459" s="30" t="s">
        <v>90</v>
      </c>
      <c r="V459" s="40" t="s">
        <v>100</v>
      </c>
      <c r="W459" s="30">
        <v>1131359189</v>
      </c>
      <c r="X459" s="30" t="s">
        <v>80</v>
      </c>
      <c r="Y459" s="30" t="s">
        <v>81</v>
      </c>
      <c r="Z459" s="31">
        <v>38188</v>
      </c>
      <c r="AA459" s="42">
        <f t="shared" si="40"/>
        <v>20.295890410958904</v>
      </c>
      <c r="AB459" s="42">
        <f t="shared" si="41"/>
        <v>246.93333333333334</v>
      </c>
      <c r="AC459" s="42" t="str">
        <f t="shared" si="42"/>
        <v/>
      </c>
      <c r="AD459" s="51"/>
      <c r="AE459" s="45"/>
      <c r="AF459" s="52"/>
      <c r="AG459" s="52"/>
      <c r="AH459" s="52"/>
      <c r="AI459" s="52">
        <v>52.8</v>
      </c>
      <c r="AJ459" s="52">
        <v>163</v>
      </c>
      <c r="AK459" s="61">
        <f>IFERROR(AI459/(AJ459*AJ459)*10000,"")</f>
        <v>19.872784071662462</v>
      </c>
      <c r="AL459" s="52">
        <v>12</v>
      </c>
      <c r="AM459" s="51" t="s">
        <v>101</v>
      </c>
      <c r="AN459" s="60" t="str">
        <f t="shared" ref="AN459:AN517" si="46">+IF(AM459="","",IF(AM459="Riesgo_de_desnutrición_aguda","SI",IF(AM459="Desnutrición_aguda_moderada","SI",IF(AM459="Desnutrición_aguda_severa","SI",IF(AM459="Bajo_peso_para_la_edad_gestacional","SI","NO")))))</f>
        <v>SI</v>
      </c>
      <c r="AO459" s="30"/>
      <c r="AP459" s="30" t="s">
        <v>1223</v>
      </c>
      <c r="AQ459" s="30">
        <v>3044259282</v>
      </c>
      <c r="AR459" s="30" t="s">
        <v>1395</v>
      </c>
      <c r="AS459" s="72" t="s">
        <v>86</v>
      </c>
      <c r="AT459" s="73">
        <v>45583</v>
      </c>
      <c r="AU459" s="72"/>
      <c r="AV459" s="72"/>
      <c r="AW459" s="52"/>
      <c r="AX459" s="34"/>
      <c r="AY459" s="52"/>
      <c r="AZ459" s="34"/>
    </row>
    <row r="460" spans="1:52" ht="23.25" customHeight="1">
      <c r="A460" s="34">
        <v>450</v>
      </c>
      <c r="B460" s="31">
        <v>45596</v>
      </c>
      <c r="C460" s="30" t="s">
        <v>1240</v>
      </c>
      <c r="D460" s="30" t="s">
        <v>1389</v>
      </c>
      <c r="E460" s="30" t="s">
        <v>548</v>
      </c>
      <c r="F460" s="30" t="s">
        <v>548</v>
      </c>
      <c r="G460" s="32" t="s">
        <v>73</v>
      </c>
      <c r="H460" s="30"/>
      <c r="I460" s="30"/>
      <c r="J460" s="30"/>
      <c r="K460" s="30"/>
      <c r="L460" s="30"/>
      <c r="M460" s="30"/>
      <c r="N460" s="38">
        <v>86461914</v>
      </c>
      <c r="O460" s="38">
        <v>72324115</v>
      </c>
      <c r="P460" s="36" t="s">
        <v>394</v>
      </c>
      <c r="Q460" s="36" t="s">
        <v>520</v>
      </c>
      <c r="R460" s="40" t="s">
        <v>1396</v>
      </c>
      <c r="S460" s="40" t="s">
        <v>1397</v>
      </c>
      <c r="T460" s="40" t="s">
        <v>77</v>
      </c>
      <c r="U460" s="30" t="s">
        <v>90</v>
      </c>
      <c r="V460" s="40" t="s">
        <v>79</v>
      </c>
      <c r="W460" s="30">
        <v>1042006793</v>
      </c>
      <c r="X460" s="30" t="s">
        <v>80</v>
      </c>
      <c r="Y460" s="30" t="s">
        <v>81</v>
      </c>
      <c r="Z460" s="31">
        <v>44928</v>
      </c>
      <c r="AA460" s="42">
        <f t="shared" ref="AA460:AA517" si="47">(B460-Z460)/365</f>
        <v>1.8301369863013699</v>
      </c>
      <c r="AB460" s="42">
        <f t="shared" ref="AB460:AB517" si="48">(B460-Z460)/30</f>
        <v>22.266666666666666</v>
      </c>
      <c r="AC460" s="42" t="str">
        <f t="shared" ref="AC460:AC517" si="49">+IF(Z460="","",IF(T460="","",IF(T460="Niño_niña",IF(AB460&gt;59,"Niño o niña mayor a 59 meses",""),IF(AA460&lt;14,"Mujer gestante menor de 14 años, activar ruta PARD",IF(AA460&gt;49,"Mujer gestante mayor de 49 años","")))))</f>
        <v/>
      </c>
      <c r="AD460" s="51"/>
      <c r="AE460" s="45">
        <v>13.8</v>
      </c>
      <c r="AF460" s="52"/>
      <c r="AG460" s="52"/>
      <c r="AH460" s="52"/>
      <c r="AI460" s="52">
        <v>9.6</v>
      </c>
      <c r="AJ460" s="52">
        <v>78.5</v>
      </c>
      <c r="AK460" s="61"/>
      <c r="AL460" s="52"/>
      <c r="AM460" s="51" t="s">
        <v>117</v>
      </c>
      <c r="AN460" s="60" t="str">
        <f t="shared" si="46"/>
        <v>NO</v>
      </c>
      <c r="AO460" s="30"/>
      <c r="AP460" s="30" t="s">
        <v>92</v>
      </c>
      <c r="AQ460" s="30">
        <v>3116683189</v>
      </c>
      <c r="AR460" s="30" t="s">
        <v>1398</v>
      </c>
      <c r="AS460" s="72"/>
      <c r="AT460" s="72"/>
      <c r="AU460" s="72"/>
      <c r="AV460" s="72"/>
      <c r="AW460" s="52"/>
      <c r="AX460" s="34"/>
      <c r="AY460" s="52"/>
      <c r="AZ460" s="34"/>
    </row>
    <row r="461" spans="1:52" ht="23.25" customHeight="1">
      <c r="A461" s="30">
        <v>451</v>
      </c>
      <c r="B461" s="31">
        <v>45596</v>
      </c>
      <c r="C461" s="30" t="s">
        <v>1240</v>
      </c>
      <c r="D461" s="30" t="s">
        <v>1389</v>
      </c>
      <c r="E461" s="30" t="s">
        <v>1257</v>
      </c>
      <c r="F461" s="30" t="s">
        <v>1257</v>
      </c>
      <c r="G461" s="32" t="s">
        <v>73</v>
      </c>
      <c r="H461" s="30"/>
      <c r="I461" s="30"/>
      <c r="J461" s="30"/>
      <c r="K461" s="30"/>
      <c r="L461" s="30"/>
      <c r="M461" s="30"/>
      <c r="N461" s="38">
        <v>86461926</v>
      </c>
      <c r="O461" s="38">
        <v>72324109</v>
      </c>
      <c r="P461" s="36" t="s">
        <v>1399</v>
      </c>
      <c r="Q461" s="36" t="s">
        <v>561</v>
      </c>
      <c r="R461" s="40" t="s">
        <v>536</v>
      </c>
      <c r="S461" s="40" t="s">
        <v>1400</v>
      </c>
      <c r="T461" s="40" t="s">
        <v>77</v>
      </c>
      <c r="U461" s="30" t="s">
        <v>78</v>
      </c>
      <c r="V461" s="40" t="s">
        <v>79</v>
      </c>
      <c r="W461" s="30">
        <v>1051748665</v>
      </c>
      <c r="X461" s="30" t="s">
        <v>80</v>
      </c>
      <c r="Y461" s="30" t="s">
        <v>81</v>
      </c>
      <c r="Z461" s="31">
        <v>44838</v>
      </c>
      <c r="AA461" s="42">
        <f t="shared" si="47"/>
        <v>2.0767123287671234</v>
      </c>
      <c r="AB461" s="42">
        <f t="shared" si="48"/>
        <v>25.266666666666666</v>
      </c>
      <c r="AC461" s="42" t="str">
        <f t="shared" si="49"/>
        <v/>
      </c>
      <c r="AD461" s="51"/>
      <c r="AE461" s="45">
        <v>13.5</v>
      </c>
      <c r="AF461" s="52"/>
      <c r="AG461" s="52"/>
      <c r="AH461" s="52"/>
      <c r="AI461" s="52">
        <v>10.6</v>
      </c>
      <c r="AJ461" s="52">
        <v>80</v>
      </c>
      <c r="AK461" s="61"/>
      <c r="AL461" s="52"/>
      <c r="AM461" s="51" t="s">
        <v>117</v>
      </c>
      <c r="AN461" s="60" t="str">
        <f t="shared" si="46"/>
        <v>NO</v>
      </c>
      <c r="AO461" s="30"/>
      <c r="AP461" s="30"/>
      <c r="AQ461" s="30">
        <v>3135569396</v>
      </c>
      <c r="AR461" s="30" t="s">
        <v>1401</v>
      </c>
      <c r="AS461" s="72"/>
      <c r="AT461" s="72"/>
      <c r="AU461" s="72"/>
      <c r="AV461" s="72"/>
      <c r="AW461" s="52"/>
      <c r="AX461" s="34"/>
      <c r="AY461" s="52"/>
      <c r="AZ461" s="34"/>
    </row>
    <row r="462" spans="1:52" ht="23.25" customHeight="1">
      <c r="A462" s="34">
        <v>452</v>
      </c>
      <c r="B462" s="31">
        <v>45596</v>
      </c>
      <c r="C462" s="30" t="s">
        <v>1240</v>
      </c>
      <c r="D462" s="30" t="s">
        <v>1389</v>
      </c>
      <c r="E462" s="30" t="s">
        <v>1257</v>
      </c>
      <c r="F462" s="30" t="s">
        <v>1257</v>
      </c>
      <c r="G462" s="32" t="s">
        <v>73</v>
      </c>
      <c r="H462" s="30"/>
      <c r="I462" s="30"/>
      <c r="J462" s="30"/>
      <c r="K462" s="30"/>
      <c r="L462" s="30"/>
      <c r="M462" s="30"/>
      <c r="N462" s="38">
        <v>86461946</v>
      </c>
      <c r="O462" s="38">
        <v>72324126</v>
      </c>
      <c r="P462" s="36" t="s">
        <v>1402</v>
      </c>
      <c r="Q462" s="36" t="s">
        <v>517</v>
      </c>
      <c r="R462" s="40" t="s">
        <v>1286</v>
      </c>
      <c r="S462" s="40" t="s">
        <v>1397</v>
      </c>
      <c r="T462" s="40" t="s">
        <v>77</v>
      </c>
      <c r="U462" s="30" t="s">
        <v>90</v>
      </c>
      <c r="V462" s="40" t="s">
        <v>79</v>
      </c>
      <c r="W462" s="30">
        <v>1051748782</v>
      </c>
      <c r="X462" s="30" t="s">
        <v>80</v>
      </c>
      <c r="Y462" s="30" t="s">
        <v>81</v>
      </c>
      <c r="Z462" s="31">
        <v>44959</v>
      </c>
      <c r="AA462" s="42">
        <f t="shared" si="47"/>
        <v>1.7452054794520548</v>
      </c>
      <c r="AB462" s="42">
        <f t="shared" si="48"/>
        <v>21.233333333333334</v>
      </c>
      <c r="AC462" s="42" t="str">
        <f t="shared" si="49"/>
        <v/>
      </c>
      <c r="AD462" s="51"/>
      <c r="AE462" s="45">
        <v>15</v>
      </c>
      <c r="AF462" s="52"/>
      <c r="AG462" s="52"/>
      <c r="AH462" s="52"/>
      <c r="AI462" s="52">
        <v>10.3</v>
      </c>
      <c r="AJ462" s="52">
        <v>81.2</v>
      </c>
      <c r="AK462" s="61"/>
      <c r="AL462" s="52"/>
      <c r="AM462" s="51" t="s">
        <v>117</v>
      </c>
      <c r="AN462" s="60" t="str">
        <f t="shared" si="46"/>
        <v>NO</v>
      </c>
      <c r="AO462" s="30"/>
      <c r="AP462" s="30"/>
      <c r="AQ462" s="30">
        <v>3137120607</v>
      </c>
      <c r="AR462" s="30" t="s">
        <v>1403</v>
      </c>
      <c r="AS462" s="72"/>
      <c r="AT462" s="72"/>
      <c r="AU462" s="72"/>
      <c r="AV462" s="72"/>
      <c r="AW462" s="52"/>
      <c r="AX462" s="34"/>
      <c r="AY462" s="52"/>
      <c r="AZ462" s="34"/>
    </row>
    <row r="463" spans="1:52" ht="23.25" customHeight="1">
      <c r="A463" s="34">
        <v>453</v>
      </c>
      <c r="B463" s="31">
        <v>45596</v>
      </c>
      <c r="C463" s="30" t="s">
        <v>1240</v>
      </c>
      <c r="D463" s="30" t="s">
        <v>1389</v>
      </c>
      <c r="E463" s="30" t="s">
        <v>1184</v>
      </c>
      <c r="F463" s="30" t="s">
        <v>1184</v>
      </c>
      <c r="G463" s="32" t="s">
        <v>73</v>
      </c>
      <c r="H463" s="30"/>
      <c r="I463" s="30"/>
      <c r="J463" s="30"/>
      <c r="K463" s="30"/>
      <c r="L463" s="30"/>
      <c r="M463" s="30"/>
      <c r="N463" s="35">
        <v>89861932</v>
      </c>
      <c r="O463" s="35">
        <v>753814522</v>
      </c>
      <c r="P463" s="36" t="s">
        <v>1404</v>
      </c>
      <c r="Q463" s="36" t="s">
        <v>1405</v>
      </c>
      <c r="R463" s="40" t="s">
        <v>1406</v>
      </c>
      <c r="S463" s="40" t="s">
        <v>1407</v>
      </c>
      <c r="T463" s="40" t="s">
        <v>77</v>
      </c>
      <c r="U463" s="30" t="s">
        <v>90</v>
      </c>
      <c r="V463" s="40" t="s">
        <v>79</v>
      </c>
      <c r="W463" s="30">
        <v>1049502812</v>
      </c>
      <c r="X463" s="30" t="s">
        <v>80</v>
      </c>
      <c r="Y463" s="30" t="s">
        <v>81</v>
      </c>
      <c r="Z463" s="31">
        <v>44025</v>
      </c>
      <c r="AA463" s="42">
        <f t="shared" si="47"/>
        <v>4.3041095890410963</v>
      </c>
      <c r="AB463" s="42">
        <f t="shared" si="48"/>
        <v>52.366666666666667</v>
      </c>
      <c r="AC463" s="42" t="str">
        <f t="shared" si="49"/>
        <v/>
      </c>
      <c r="AD463" s="51"/>
      <c r="AE463" s="45">
        <v>15.7</v>
      </c>
      <c r="AF463" s="52"/>
      <c r="AG463" s="52"/>
      <c r="AH463" s="52"/>
      <c r="AI463" s="52">
        <v>14.3</v>
      </c>
      <c r="AJ463" s="52">
        <v>100</v>
      </c>
      <c r="AK463" s="61"/>
      <c r="AL463" s="52"/>
      <c r="AM463" s="51" t="s">
        <v>117</v>
      </c>
      <c r="AN463" s="60" t="str">
        <f t="shared" si="46"/>
        <v>NO</v>
      </c>
      <c r="AO463" s="30"/>
      <c r="AP463" s="30"/>
      <c r="AQ463" s="30"/>
      <c r="AR463" s="30" t="s">
        <v>1408</v>
      </c>
      <c r="AS463" s="72"/>
      <c r="AT463" s="72"/>
      <c r="AU463" s="72"/>
      <c r="AV463" s="72"/>
      <c r="AW463" s="52"/>
      <c r="AX463" s="34"/>
      <c r="AY463" s="52"/>
      <c r="AZ463" s="34"/>
    </row>
    <row r="464" spans="1:52" ht="23.25" customHeight="1">
      <c r="A464" s="30">
        <v>454</v>
      </c>
      <c r="B464" s="31">
        <v>45596</v>
      </c>
      <c r="C464" s="30" t="s">
        <v>1240</v>
      </c>
      <c r="D464" s="30" t="s">
        <v>1389</v>
      </c>
      <c r="E464" s="30" t="s">
        <v>1184</v>
      </c>
      <c r="F464" s="30" t="s">
        <v>1184</v>
      </c>
      <c r="G464" s="32" t="s">
        <v>73</v>
      </c>
      <c r="H464" s="30"/>
      <c r="I464" s="30"/>
      <c r="J464" s="30"/>
      <c r="K464" s="30"/>
      <c r="L464" s="30"/>
      <c r="M464" s="30"/>
      <c r="N464" s="35">
        <v>89861936</v>
      </c>
      <c r="O464" s="35">
        <v>753814534</v>
      </c>
      <c r="P464" s="36" t="s">
        <v>1409</v>
      </c>
      <c r="Q464" s="36" t="s">
        <v>170</v>
      </c>
      <c r="R464" s="40" t="s">
        <v>1406</v>
      </c>
      <c r="S464" s="40" t="s">
        <v>1407</v>
      </c>
      <c r="T464" s="40" t="s">
        <v>77</v>
      </c>
      <c r="U464" s="30" t="s">
        <v>90</v>
      </c>
      <c r="V464" s="40" t="s">
        <v>79</v>
      </c>
      <c r="W464" s="30">
        <v>1051748760</v>
      </c>
      <c r="X464" s="30" t="s">
        <v>80</v>
      </c>
      <c r="Y464" s="30" t="s">
        <v>81</v>
      </c>
      <c r="Z464" s="31">
        <v>44970</v>
      </c>
      <c r="AA464" s="42">
        <f t="shared" si="47"/>
        <v>1.715068493150685</v>
      </c>
      <c r="AB464" s="42">
        <f t="shared" si="48"/>
        <v>20.866666666666667</v>
      </c>
      <c r="AC464" s="42" t="str">
        <f t="shared" si="49"/>
        <v/>
      </c>
      <c r="AD464" s="51"/>
      <c r="AE464" s="45">
        <v>12</v>
      </c>
      <c r="AF464" s="52"/>
      <c r="AG464" s="52"/>
      <c r="AH464" s="52"/>
      <c r="AI464" s="52">
        <v>8</v>
      </c>
      <c r="AJ464" s="52">
        <v>78</v>
      </c>
      <c r="AK464" s="61"/>
      <c r="AL464" s="52"/>
      <c r="AM464" s="51" t="s">
        <v>196</v>
      </c>
      <c r="AN464" s="60" t="str">
        <f t="shared" si="46"/>
        <v>SI</v>
      </c>
      <c r="AO464" s="30"/>
      <c r="AP464" s="30" t="s">
        <v>198</v>
      </c>
      <c r="AQ464" s="30"/>
      <c r="AR464" s="30" t="s">
        <v>1410</v>
      </c>
      <c r="AS464" s="72" t="s">
        <v>86</v>
      </c>
      <c r="AT464" s="73">
        <v>45583</v>
      </c>
      <c r="AU464" s="72"/>
      <c r="AV464" s="72"/>
      <c r="AW464" s="52"/>
      <c r="AX464" s="34"/>
      <c r="AY464" s="52"/>
      <c r="AZ464" s="34"/>
    </row>
    <row r="465" spans="1:52" ht="23.25" customHeight="1">
      <c r="A465" s="34">
        <v>455</v>
      </c>
      <c r="B465" s="31">
        <v>45596</v>
      </c>
      <c r="C465" s="30" t="s">
        <v>1240</v>
      </c>
      <c r="D465" s="30" t="s">
        <v>1389</v>
      </c>
      <c r="E465" s="30" t="s">
        <v>1269</v>
      </c>
      <c r="F465" s="30" t="s">
        <v>1269</v>
      </c>
      <c r="G465" s="32" t="s">
        <v>73</v>
      </c>
      <c r="H465" s="30"/>
      <c r="I465" s="30"/>
      <c r="J465" s="30"/>
      <c r="K465" s="30"/>
      <c r="L465" s="30"/>
      <c r="M465" s="30"/>
      <c r="N465" s="35">
        <v>79841236</v>
      </c>
      <c r="O465" s="35">
        <v>6124526</v>
      </c>
      <c r="P465" s="36" t="s">
        <v>1411</v>
      </c>
      <c r="Q465" s="36" t="s">
        <v>583</v>
      </c>
      <c r="R465" s="40" t="s">
        <v>598</v>
      </c>
      <c r="S465" s="40" t="s">
        <v>213</v>
      </c>
      <c r="T465" s="40" t="s">
        <v>77</v>
      </c>
      <c r="U465" s="30" t="s">
        <v>78</v>
      </c>
      <c r="V465" s="40" t="s">
        <v>79</v>
      </c>
      <c r="W465" s="30">
        <v>1042007120</v>
      </c>
      <c r="X465" s="30" t="s">
        <v>80</v>
      </c>
      <c r="Y465" s="30" t="s">
        <v>81</v>
      </c>
      <c r="Z465" s="31">
        <v>45455</v>
      </c>
      <c r="AA465" s="42">
        <f t="shared" si="47"/>
        <v>0.38630136986301372</v>
      </c>
      <c r="AB465" s="42">
        <f t="shared" si="48"/>
        <v>4.7</v>
      </c>
      <c r="AC465" s="42" t="str">
        <f t="shared" si="49"/>
        <v/>
      </c>
      <c r="AD465" s="51"/>
      <c r="AE465" s="45"/>
      <c r="AF465" s="52"/>
      <c r="AG465" s="52"/>
      <c r="AH465" s="52"/>
      <c r="AI465" s="52">
        <v>7.2</v>
      </c>
      <c r="AJ465" s="52">
        <v>62</v>
      </c>
      <c r="AK465" s="61"/>
      <c r="AL465" s="52"/>
      <c r="AM465" s="51" t="s">
        <v>117</v>
      </c>
      <c r="AN465" s="60" t="str">
        <f t="shared" si="46"/>
        <v>NO</v>
      </c>
      <c r="AO465" s="30"/>
      <c r="AP465" s="30" t="s">
        <v>1231</v>
      </c>
      <c r="AQ465" s="30">
        <v>3226531964</v>
      </c>
      <c r="AR465" s="30" t="s">
        <v>1412</v>
      </c>
      <c r="AS465" s="72"/>
      <c r="AT465" s="72"/>
      <c r="AU465" s="72"/>
      <c r="AV465" s="72"/>
      <c r="AW465" s="52"/>
      <c r="AX465" s="34"/>
      <c r="AY465" s="52"/>
      <c r="AZ465" s="34"/>
    </row>
    <row r="466" spans="1:52" ht="23.25" customHeight="1">
      <c r="A466" s="30">
        <v>456</v>
      </c>
      <c r="B466" s="31">
        <v>45596</v>
      </c>
      <c r="C466" s="30" t="s">
        <v>1240</v>
      </c>
      <c r="D466" s="30" t="s">
        <v>1389</v>
      </c>
      <c r="E466" s="30" t="s">
        <v>1269</v>
      </c>
      <c r="F466" s="30" t="s">
        <v>1269</v>
      </c>
      <c r="G466" s="32" t="s">
        <v>73</v>
      </c>
      <c r="H466" s="30"/>
      <c r="I466" s="30"/>
      <c r="J466" s="30"/>
      <c r="K466" s="30"/>
      <c r="L466" s="30"/>
      <c r="M466" s="30"/>
      <c r="N466" s="35">
        <v>79841226</v>
      </c>
      <c r="O466" s="35">
        <v>6124534</v>
      </c>
      <c r="P466" s="36" t="s">
        <v>1413</v>
      </c>
      <c r="Q466" s="36"/>
      <c r="R466" s="40" t="s">
        <v>1414</v>
      </c>
      <c r="S466" s="40" t="s">
        <v>233</v>
      </c>
      <c r="T466" s="40" t="s">
        <v>77</v>
      </c>
      <c r="U466" s="30" t="s">
        <v>78</v>
      </c>
      <c r="V466" s="40" t="s">
        <v>79</v>
      </c>
      <c r="W466" s="30">
        <v>1051749250</v>
      </c>
      <c r="X466" s="30" t="s">
        <v>80</v>
      </c>
      <c r="Y466" s="30" t="s">
        <v>81</v>
      </c>
      <c r="Z466" s="31">
        <v>45529</v>
      </c>
      <c r="AA466" s="42">
        <f t="shared" si="47"/>
        <v>0.18356164383561643</v>
      </c>
      <c r="AB466" s="42">
        <f t="shared" si="48"/>
        <v>2.2333333333333334</v>
      </c>
      <c r="AC466" s="42" t="str">
        <f t="shared" si="49"/>
        <v/>
      </c>
      <c r="AD466" s="51"/>
      <c r="AE466" s="45"/>
      <c r="AF466" s="52"/>
      <c r="AG466" s="52"/>
      <c r="AH466" s="52"/>
      <c r="AI466" s="52">
        <v>4.8</v>
      </c>
      <c r="AJ466" s="52">
        <v>55.5</v>
      </c>
      <c r="AK466" s="61"/>
      <c r="AL466" s="52"/>
      <c r="AM466" s="51" t="s">
        <v>117</v>
      </c>
      <c r="AN466" s="60" t="str">
        <f t="shared" si="46"/>
        <v>NO</v>
      </c>
      <c r="AO466" s="30"/>
      <c r="AP466" s="30" t="s">
        <v>92</v>
      </c>
      <c r="AQ466" s="30">
        <v>3138987277</v>
      </c>
      <c r="AR466" s="30" t="s">
        <v>1415</v>
      </c>
      <c r="AS466" s="72"/>
      <c r="AT466" s="72"/>
      <c r="AU466" s="72"/>
      <c r="AV466" s="72"/>
      <c r="AW466" s="52"/>
      <c r="AX466" s="34"/>
      <c r="AY466" s="52"/>
      <c r="AZ466" s="34"/>
    </row>
    <row r="467" spans="1:52" ht="23.25" customHeight="1">
      <c r="A467" s="34">
        <v>457</v>
      </c>
      <c r="B467" s="31">
        <v>45596</v>
      </c>
      <c r="C467" s="30" t="s">
        <v>1240</v>
      </c>
      <c r="D467" s="30" t="s">
        <v>1389</v>
      </c>
      <c r="E467" s="30" t="s">
        <v>1242</v>
      </c>
      <c r="F467" s="30" t="s">
        <v>1242</v>
      </c>
      <c r="G467" s="32" t="s">
        <v>73</v>
      </c>
      <c r="H467" s="30"/>
      <c r="I467" s="30"/>
      <c r="J467" s="30"/>
      <c r="K467" s="30"/>
      <c r="L467" s="30"/>
      <c r="M467" s="30"/>
      <c r="N467" s="35">
        <v>79841200</v>
      </c>
      <c r="O467" s="35">
        <v>6124529</v>
      </c>
      <c r="P467" s="36" t="s">
        <v>1416</v>
      </c>
      <c r="Q467" s="36"/>
      <c r="R467" s="40" t="s">
        <v>501</v>
      </c>
      <c r="S467" s="40" t="s">
        <v>1417</v>
      </c>
      <c r="T467" s="40" t="s">
        <v>99</v>
      </c>
      <c r="U467" s="30" t="s">
        <v>90</v>
      </c>
      <c r="V467" s="40" t="s">
        <v>100</v>
      </c>
      <c r="W467" s="30">
        <v>1051735568</v>
      </c>
      <c r="X467" s="30" t="s">
        <v>80</v>
      </c>
      <c r="Y467" s="30" t="s">
        <v>81</v>
      </c>
      <c r="Z467" s="31">
        <v>38168</v>
      </c>
      <c r="AA467" s="42">
        <f t="shared" si="47"/>
        <v>20.350684931506848</v>
      </c>
      <c r="AB467" s="42">
        <f t="shared" si="48"/>
        <v>247.6</v>
      </c>
      <c r="AC467" s="42" t="str">
        <f t="shared" si="49"/>
        <v/>
      </c>
      <c r="AD467" s="51"/>
      <c r="AE467" s="45"/>
      <c r="AF467" s="52"/>
      <c r="AG467" s="52"/>
      <c r="AH467" s="52"/>
      <c r="AI467" s="52">
        <v>47</v>
      </c>
      <c r="AJ467" s="52">
        <v>149</v>
      </c>
      <c r="AK467" s="61">
        <f t="shared" ref="AK467:AK479" si="50">IFERROR(AI467/(AJ467*AJ467)*10000,"")</f>
        <v>21.170217557767668</v>
      </c>
      <c r="AL467" s="52">
        <v>20</v>
      </c>
      <c r="AM467" s="51" t="s">
        <v>101</v>
      </c>
      <c r="AN467" s="60" t="str">
        <f t="shared" si="46"/>
        <v>SI</v>
      </c>
      <c r="AO467" s="30"/>
      <c r="AP467" s="30" t="s">
        <v>1223</v>
      </c>
      <c r="AQ467" s="30">
        <v>3013656053</v>
      </c>
      <c r="AR467" s="30" t="s">
        <v>1418</v>
      </c>
      <c r="AS467" s="72" t="s">
        <v>86</v>
      </c>
      <c r="AT467" s="73">
        <v>45583</v>
      </c>
      <c r="AU467" s="72"/>
      <c r="AV467" s="72"/>
      <c r="AW467" s="52"/>
      <c r="AX467" s="34"/>
      <c r="AY467" s="52"/>
      <c r="AZ467" s="34"/>
    </row>
    <row r="468" spans="1:52" ht="23.25" customHeight="1">
      <c r="A468" s="34">
        <v>458</v>
      </c>
      <c r="B468" s="31">
        <v>45596</v>
      </c>
      <c r="C468" s="30" t="s">
        <v>1240</v>
      </c>
      <c r="D468" s="30" t="s">
        <v>1389</v>
      </c>
      <c r="E468" s="30" t="s">
        <v>486</v>
      </c>
      <c r="F468" s="30" t="s">
        <v>486</v>
      </c>
      <c r="G468" s="32" t="s">
        <v>73</v>
      </c>
      <c r="H468" s="30"/>
      <c r="I468" s="30"/>
      <c r="J468" s="30"/>
      <c r="K468" s="30"/>
      <c r="L468" s="30"/>
      <c r="M468" s="30"/>
      <c r="N468" s="35">
        <v>79841202</v>
      </c>
      <c r="O468" s="35">
        <v>6124553</v>
      </c>
      <c r="P468" s="36" t="s">
        <v>1419</v>
      </c>
      <c r="Q468" s="36" t="s">
        <v>762</v>
      </c>
      <c r="R468" s="40" t="s">
        <v>122</v>
      </c>
      <c r="S468" s="40" t="s">
        <v>1420</v>
      </c>
      <c r="T468" s="40" t="s">
        <v>99</v>
      </c>
      <c r="U468" s="30" t="s">
        <v>90</v>
      </c>
      <c r="V468" s="40" t="s">
        <v>100</v>
      </c>
      <c r="W468" s="30">
        <v>1002426560</v>
      </c>
      <c r="X468" s="30" t="s">
        <v>80</v>
      </c>
      <c r="Y468" s="30" t="s">
        <v>81</v>
      </c>
      <c r="Z468" s="31">
        <v>37472</v>
      </c>
      <c r="AA468" s="42">
        <f t="shared" si="47"/>
        <v>22.257534246575343</v>
      </c>
      <c r="AB468" s="42">
        <f t="shared" si="48"/>
        <v>270.8</v>
      </c>
      <c r="AC468" s="42" t="str">
        <f t="shared" si="49"/>
        <v/>
      </c>
      <c r="AD468" s="51"/>
      <c r="AE468" s="45"/>
      <c r="AF468" s="52"/>
      <c r="AG468" s="52"/>
      <c r="AH468" s="52"/>
      <c r="AI468" s="52">
        <v>39.799999999999997</v>
      </c>
      <c r="AJ468" s="52">
        <v>156</v>
      </c>
      <c r="AK468" s="61">
        <f t="shared" si="50"/>
        <v>16.354372123602889</v>
      </c>
      <c r="AL468" s="52">
        <v>13</v>
      </c>
      <c r="AM468" s="51" t="s">
        <v>101</v>
      </c>
      <c r="AN468" s="60" t="str">
        <f t="shared" si="46"/>
        <v>SI</v>
      </c>
      <c r="AO468" s="30"/>
      <c r="AP468" s="30" t="s">
        <v>1223</v>
      </c>
      <c r="AQ468" s="30">
        <v>3128370919</v>
      </c>
      <c r="AR468" s="30" t="s">
        <v>1421</v>
      </c>
      <c r="AS468" s="72" t="s">
        <v>86</v>
      </c>
      <c r="AT468" s="73">
        <v>45583</v>
      </c>
      <c r="AU468" s="72"/>
      <c r="AV468" s="72"/>
      <c r="AW468" s="52"/>
      <c r="AX468" s="34"/>
      <c r="AY468" s="52"/>
      <c r="AZ468" s="34"/>
    </row>
    <row r="469" spans="1:52" ht="23.25" customHeight="1">
      <c r="A469" s="30">
        <v>459</v>
      </c>
      <c r="B469" s="31">
        <v>45596</v>
      </c>
      <c r="C469" s="30" t="s">
        <v>1240</v>
      </c>
      <c r="D469" s="30" t="s">
        <v>1389</v>
      </c>
      <c r="E469" s="30" t="s">
        <v>486</v>
      </c>
      <c r="F469" s="30" t="s">
        <v>1422</v>
      </c>
      <c r="G469" s="32" t="s">
        <v>73</v>
      </c>
      <c r="H469" s="30"/>
      <c r="I469" s="30"/>
      <c r="J469" s="30"/>
      <c r="K469" s="30"/>
      <c r="L469" s="30"/>
      <c r="M469" s="30"/>
      <c r="N469" s="35">
        <v>79841242</v>
      </c>
      <c r="O469" s="35">
        <v>6124524</v>
      </c>
      <c r="P469" s="36" t="s">
        <v>1423</v>
      </c>
      <c r="Q469" s="36" t="s">
        <v>1424</v>
      </c>
      <c r="R469" s="40" t="s">
        <v>1425</v>
      </c>
      <c r="S469" s="40" t="s">
        <v>1286</v>
      </c>
      <c r="T469" s="40" t="s">
        <v>99</v>
      </c>
      <c r="U469" s="30" t="s">
        <v>90</v>
      </c>
      <c r="V469" s="40" t="s">
        <v>100</v>
      </c>
      <c r="W469" s="30">
        <v>1131359890</v>
      </c>
      <c r="X469" s="30" t="s">
        <v>80</v>
      </c>
      <c r="Y469" s="30" t="s">
        <v>81</v>
      </c>
      <c r="Z469" s="31">
        <v>38582</v>
      </c>
      <c r="AA469" s="42">
        <f t="shared" si="47"/>
        <v>19.216438356164385</v>
      </c>
      <c r="AB469" s="42">
        <f t="shared" si="48"/>
        <v>233.8</v>
      </c>
      <c r="AC469" s="42" t="str">
        <f t="shared" si="49"/>
        <v/>
      </c>
      <c r="AD469" s="51"/>
      <c r="AE469" s="45"/>
      <c r="AF469" s="52"/>
      <c r="AG469" s="52"/>
      <c r="AH469" s="52"/>
      <c r="AI469" s="52">
        <v>58.4</v>
      </c>
      <c r="AJ469" s="52">
        <v>166</v>
      </c>
      <c r="AK469" s="61">
        <f t="shared" si="50"/>
        <v>21.193206561184496</v>
      </c>
      <c r="AL469" s="52">
        <v>20</v>
      </c>
      <c r="AM469" s="51" t="s">
        <v>101</v>
      </c>
      <c r="AN469" s="60" t="str">
        <f t="shared" si="46"/>
        <v>SI</v>
      </c>
      <c r="AO469" s="30"/>
      <c r="AP469" s="30" t="s">
        <v>1223</v>
      </c>
      <c r="AQ469" s="30">
        <v>3235853810</v>
      </c>
      <c r="AR469" s="30" t="s">
        <v>1426</v>
      </c>
      <c r="AS469" s="72" t="s">
        <v>86</v>
      </c>
      <c r="AT469" s="73">
        <v>45583</v>
      </c>
      <c r="AU469" s="72"/>
      <c r="AV469" s="72"/>
      <c r="AW469" s="52"/>
      <c r="AX469" s="34"/>
      <c r="AY469" s="52"/>
      <c r="AZ469" s="34"/>
    </row>
    <row r="470" spans="1:52" ht="23.25" customHeight="1">
      <c r="A470" s="34">
        <v>460</v>
      </c>
      <c r="B470" s="31">
        <v>45596</v>
      </c>
      <c r="C470" s="30" t="s">
        <v>1240</v>
      </c>
      <c r="D470" s="30" t="s">
        <v>1389</v>
      </c>
      <c r="E470" s="30" t="s">
        <v>486</v>
      </c>
      <c r="F470" s="30" t="s">
        <v>486</v>
      </c>
      <c r="G470" s="32" t="s">
        <v>73</v>
      </c>
      <c r="H470" s="30"/>
      <c r="I470" s="30"/>
      <c r="J470" s="30"/>
      <c r="K470" s="30"/>
      <c r="L470" s="30"/>
      <c r="M470" s="30"/>
      <c r="N470" s="35">
        <v>79841259</v>
      </c>
      <c r="O470" s="35">
        <v>6124530</v>
      </c>
      <c r="P470" s="36" t="s">
        <v>496</v>
      </c>
      <c r="Q470" s="36" t="s">
        <v>385</v>
      </c>
      <c r="R470" s="40" t="s">
        <v>650</v>
      </c>
      <c r="S470" s="40" t="s">
        <v>250</v>
      </c>
      <c r="T470" s="40" t="s">
        <v>99</v>
      </c>
      <c r="U470" s="30" t="s">
        <v>90</v>
      </c>
      <c r="V470" s="40" t="s">
        <v>160</v>
      </c>
      <c r="W470" s="30">
        <v>1131360184</v>
      </c>
      <c r="X470" s="30" t="s">
        <v>80</v>
      </c>
      <c r="Y470" s="30" t="s">
        <v>81</v>
      </c>
      <c r="Z470" s="31">
        <v>40104</v>
      </c>
      <c r="AA470" s="42">
        <f t="shared" si="47"/>
        <v>15.046575342465754</v>
      </c>
      <c r="AB470" s="42">
        <f t="shared" si="48"/>
        <v>183.06666666666666</v>
      </c>
      <c r="AC470" s="42" t="str">
        <f t="shared" si="49"/>
        <v/>
      </c>
      <c r="AD470" s="51"/>
      <c r="AE470" s="45"/>
      <c r="AF470" s="52"/>
      <c r="AG470" s="52"/>
      <c r="AH470" s="52"/>
      <c r="AI470" s="52">
        <v>45.2</v>
      </c>
      <c r="AJ470" s="52">
        <v>153</v>
      </c>
      <c r="AK470" s="61">
        <f t="shared" si="50"/>
        <v>19.308812849758642</v>
      </c>
      <c r="AL470" s="52">
        <v>17</v>
      </c>
      <c r="AM470" s="51" t="s">
        <v>101</v>
      </c>
      <c r="AN470" s="60" t="str">
        <f t="shared" si="46"/>
        <v>SI</v>
      </c>
      <c r="AO470" s="30"/>
      <c r="AP470" s="30" t="s">
        <v>1223</v>
      </c>
      <c r="AQ470" s="30">
        <v>3122895120</v>
      </c>
      <c r="AR470" s="30" t="s">
        <v>1427</v>
      </c>
      <c r="AS470" s="72" t="s">
        <v>86</v>
      </c>
      <c r="AT470" s="73">
        <v>45583</v>
      </c>
      <c r="AU470" s="72"/>
      <c r="AV470" s="72"/>
      <c r="AW470" s="52"/>
      <c r="AX470" s="34"/>
      <c r="AY470" s="52"/>
      <c r="AZ470" s="34"/>
    </row>
    <row r="471" spans="1:52" ht="23.25" customHeight="1">
      <c r="A471" s="30">
        <v>461</v>
      </c>
      <c r="B471" s="31">
        <v>45596</v>
      </c>
      <c r="C471" s="30" t="s">
        <v>1240</v>
      </c>
      <c r="D471" s="30" t="s">
        <v>1389</v>
      </c>
      <c r="E471" s="30" t="s">
        <v>1292</v>
      </c>
      <c r="F471" s="30" t="s">
        <v>1292</v>
      </c>
      <c r="G471" s="32" t="s">
        <v>73</v>
      </c>
      <c r="H471" s="30"/>
      <c r="I471" s="30"/>
      <c r="J471" s="30"/>
      <c r="K471" s="30"/>
      <c r="L471" s="30"/>
      <c r="M471" s="30"/>
      <c r="N471" s="35">
        <v>79321226</v>
      </c>
      <c r="O471" s="35">
        <v>7124525</v>
      </c>
      <c r="P471" s="36" t="s">
        <v>1428</v>
      </c>
      <c r="Q471" s="36" t="s">
        <v>1429</v>
      </c>
      <c r="R471" s="40" t="s">
        <v>814</v>
      </c>
      <c r="S471" s="40" t="s">
        <v>794</v>
      </c>
      <c r="T471" s="40" t="s">
        <v>99</v>
      </c>
      <c r="U471" s="30" t="s">
        <v>90</v>
      </c>
      <c r="V471" s="40" t="s">
        <v>100</v>
      </c>
      <c r="W471" s="30">
        <v>1143149662</v>
      </c>
      <c r="X471" s="30" t="s">
        <v>80</v>
      </c>
      <c r="Y471" s="30" t="s">
        <v>81</v>
      </c>
      <c r="Z471" s="31">
        <v>34758</v>
      </c>
      <c r="AA471" s="42">
        <f t="shared" si="47"/>
        <v>29.693150684931506</v>
      </c>
      <c r="AB471" s="42">
        <f t="shared" si="48"/>
        <v>361.26666666666665</v>
      </c>
      <c r="AC471" s="42" t="str">
        <f t="shared" si="49"/>
        <v/>
      </c>
      <c r="AD471" s="51"/>
      <c r="AE471" s="45"/>
      <c r="AF471" s="52"/>
      <c r="AG471" s="52"/>
      <c r="AH471" s="52"/>
      <c r="AI471" s="52">
        <v>79.599999999999994</v>
      </c>
      <c r="AJ471" s="52">
        <v>160</v>
      </c>
      <c r="AK471" s="61">
        <f t="shared" si="50"/>
        <v>31.093749999999996</v>
      </c>
      <c r="AL471" s="52">
        <v>15</v>
      </c>
      <c r="AM471" s="51" t="s">
        <v>144</v>
      </c>
      <c r="AN471" s="60" t="str">
        <f t="shared" si="46"/>
        <v>NO</v>
      </c>
      <c r="AO471" s="33"/>
      <c r="AP471" s="30" t="s">
        <v>162</v>
      </c>
      <c r="AQ471" s="30">
        <v>3146599801</v>
      </c>
      <c r="AR471" s="30" t="s">
        <v>1430</v>
      </c>
      <c r="AS471" s="71" t="s">
        <v>86</v>
      </c>
      <c r="AT471" s="93">
        <v>45583</v>
      </c>
      <c r="AU471" s="71"/>
      <c r="AV471" s="71"/>
      <c r="AW471" s="55"/>
      <c r="AX471" s="34"/>
      <c r="AY471" s="55"/>
      <c r="AZ471" s="10"/>
    </row>
    <row r="472" spans="1:52" ht="23.25" customHeight="1">
      <c r="A472" s="34">
        <v>462</v>
      </c>
      <c r="B472" s="31">
        <v>45596</v>
      </c>
      <c r="C472" s="30" t="s">
        <v>1240</v>
      </c>
      <c r="D472" s="30" t="s">
        <v>1389</v>
      </c>
      <c r="E472" s="30" t="s">
        <v>1178</v>
      </c>
      <c r="F472" s="30" t="s">
        <v>1178</v>
      </c>
      <c r="G472" s="32" t="s">
        <v>73</v>
      </c>
      <c r="H472" s="30"/>
      <c r="I472" s="30"/>
      <c r="J472" s="30"/>
      <c r="K472" s="30"/>
      <c r="L472" s="30"/>
      <c r="M472" s="30"/>
      <c r="N472" s="35">
        <v>79321246</v>
      </c>
      <c r="O472" s="35">
        <v>7124554</v>
      </c>
      <c r="P472" s="36" t="s">
        <v>1431</v>
      </c>
      <c r="Q472" s="36" t="s">
        <v>1432</v>
      </c>
      <c r="R472" s="40" t="s">
        <v>1433</v>
      </c>
      <c r="S472" s="40" t="s">
        <v>1434</v>
      </c>
      <c r="T472" s="40" t="s">
        <v>99</v>
      </c>
      <c r="U472" s="30" t="s">
        <v>90</v>
      </c>
      <c r="V472" s="40" t="s">
        <v>100</v>
      </c>
      <c r="W472" s="30">
        <v>1002424680</v>
      </c>
      <c r="X472" s="30" t="s">
        <v>80</v>
      </c>
      <c r="Y472" s="30" t="s">
        <v>81</v>
      </c>
      <c r="Z472" s="31">
        <v>37407</v>
      </c>
      <c r="AA472" s="42">
        <f t="shared" si="47"/>
        <v>22.435616438356163</v>
      </c>
      <c r="AB472" s="42">
        <f t="shared" si="48"/>
        <v>272.96666666666664</v>
      </c>
      <c r="AC472" s="42" t="str">
        <f t="shared" si="49"/>
        <v/>
      </c>
      <c r="AD472" s="51"/>
      <c r="AE472" s="45"/>
      <c r="AF472" s="52"/>
      <c r="AG472" s="52"/>
      <c r="AH472" s="52"/>
      <c r="AI472" s="52">
        <v>70.8</v>
      </c>
      <c r="AJ472" s="52">
        <v>160</v>
      </c>
      <c r="AK472" s="61">
        <f t="shared" si="50"/>
        <v>27.65625</v>
      </c>
      <c r="AL472" s="52">
        <v>15</v>
      </c>
      <c r="AM472" s="51" t="s">
        <v>161</v>
      </c>
      <c r="AN472" s="60" t="str">
        <f t="shared" si="46"/>
        <v>NO</v>
      </c>
      <c r="AO472" s="33"/>
      <c r="AP472" s="30" t="s">
        <v>162</v>
      </c>
      <c r="AQ472" s="30">
        <v>3138145448</v>
      </c>
      <c r="AR472" s="30" t="s">
        <v>1435</v>
      </c>
      <c r="AS472" s="71" t="s">
        <v>86</v>
      </c>
      <c r="AT472" s="93">
        <v>45583</v>
      </c>
      <c r="AU472" s="71"/>
      <c r="AV472" s="71"/>
      <c r="AW472" s="55"/>
      <c r="AX472" s="34"/>
      <c r="AY472" s="55"/>
      <c r="AZ472" s="10"/>
    </row>
    <row r="473" spans="1:52" ht="23.25" customHeight="1">
      <c r="A473" s="34">
        <v>463</v>
      </c>
      <c r="B473" s="31">
        <v>45596</v>
      </c>
      <c r="C473" s="30" t="s">
        <v>1240</v>
      </c>
      <c r="D473" s="30" t="s">
        <v>1389</v>
      </c>
      <c r="E473" s="30" t="s">
        <v>486</v>
      </c>
      <c r="F473" s="30" t="s">
        <v>140</v>
      </c>
      <c r="G473" s="32" t="s">
        <v>73</v>
      </c>
      <c r="H473" s="33"/>
      <c r="I473" s="33"/>
      <c r="J473" s="33"/>
      <c r="K473" s="33"/>
      <c r="L473" s="33"/>
      <c r="M473" s="33"/>
      <c r="N473" s="38">
        <v>9224222</v>
      </c>
      <c r="O473" s="38">
        <v>73551222</v>
      </c>
      <c r="P473" s="36" t="s">
        <v>520</v>
      </c>
      <c r="Q473" s="36" t="s">
        <v>1436</v>
      </c>
      <c r="R473" s="40" t="s">
        <v>501</v>
      </c>
      <c r="S473" s="40" t="s">
        <v>1437</v>
      </c>
      <c r="T473" s="40" t="s">
        <v>99</v>
      </c>
      <c r="U473" s="30" t="s">
        <v>90</v>
      </c>
      <c r="V473" s="40" t="s">
        <v>100</v>
      </c>
      <c r="W473" s="30">
        <v>1051734301</v>
      </c>
      <c r="X473" s="30" t="s">
        <v>80</v>
      </c>
      <c r="Y473" s="30" t="s">
        <v>81</v>
      </c>
      <c r="Z473" s="31">
        <v>36231</v>
      </c>
      <c r="AA473" s="42">
        <f t="shared" si="47"/>
        <v>25.657534246575342</v>
      </c>
      <c r="AB473" s="42">
        <f t="shared" si="48"/>
        <v>312.16666666666669</v>
      </c>
      <c r="AC473" s="42" t="str">
        <f t="shared" si="49"/>
        <v/>
      </c>
      <c r="AD473" s="51"/>
      <c r="AE473" s="45"/>
      <c r="AF473" s="52"/>
      <c r="AG473" s="52"/>
      <c r="AH473" s="52"/>
      <c r="AI473" s="52">
        <v>41.5</v>
      </c>
      <c r="AJ473" s="52">
        <v>156</v>
      </c>
      <c r="AK473" s="61">
        <f t="shared" si="50"/>
        <v>17.052925706771859</v>
      </c>
      <c r="AL473" s="52">
        <v>11</v>
      </c>
      <c r="AM473" s="51" t="s">
        <v>101</v>
      </c>
      <c r="AN473" s="60" t="str">
        <f t="shared" si="46"/>
        <v>SI</v>
      </c>
      <c r="AO473" s="30"/>
      <c r="AP473" s="30" t="s">
        <v>1223</v>
      </c>
      <c r="AQ473" s="30">
        <v>3135937328</v>
      </c>
      <c r="AR473" s="30" t="s">
        <v>1438</v>
      </c>
      <c r="AS473" s="71" t="s">
        <v>86</v>
      </c>
      <c r="AT473" s="93">
        <v>45583</v>
      </c>
      <c r="AU473" s="72"/>
      <c r="AV473" s="71"/>
      <c r="AW473" s="55"/>
      <c r="AX473" s="34"/>
      <c r="AY473" s="55"/>
      <c r="AZ473" s="10"/>
    </row>
    <row r="474" spans="1:52" ht="23.25" customHeight="1">
      <c r="A474" s="30">
        <v>464</v>
      </c>
      <c r="B474" s="31">
        <v>45596</v>
      </c>
      <c r="C474" s="30" t="s">
        <v>1240</v>
      </c>
      <c r="D474" s="30" t="s">
        <v>1389</v>
      </c>
      <c r="E474" s="30" t="s">
        <v>70</v>
      </c>
      <c r="F474" s="30" t="s">
        <v>94</v>
      </c>
      <c r="G474" s="32" t="s">
        <v>73</v>
      </c>
      <c r="H474" s="30"/>
      <c r="I474" s="30"/>
      <c r="J474" s="30"/>
      <c r="K474" s="30"/>
      <c r="L474" s="30"/>
      <c r="M474" s="30"/>
      <c r="N474" s="38">
        <v>9224243</v>
      </c>
      <c r="O474" s="38">
        <v>73551229</v>
      </c>
      <c r="P474" s="36" t="s">
        <v>1439</v>
      </c>
      <c r="Q474" s="36"/>
      <c r="R474" s="40" t="s">
        <v>1385</v>
      </c>
      <c r="S474" s="40" t="s">
        <v>240</v>
      </c>
      <c r="T474" s="40" t="s">
        <v>99</v>
      </c>
      <c r="U474" s="30" t="s">
        <v>90</v>
      </c>
      <c r="V474" s="40" t="s">
        <v>100</v>
      </c>
      <c r="W474" s="30">
        <v>1051746629</v>
      </c>
      <c r="X474" s="30" t="s">
        <v>80</v>
      </c>
      <c r="Y474" s="30" t="s">
        <v>81</v>
      </c>
      <c r="Z474" s="31">
        <v>36012</v>
      </c>
      <c r="AA474" s="42">
        <f t="shared" si="47"/>
        <v>26.257534246575343</v>
      </c>
      <c r="AB474" s="42">
        <f t="shared" si="48"/>
        <v>319.46666666666664</v>
      </c>
      <c r="AC474" s="42" t="str">
        <f t="shared" si="49"/>
        <v/>
      </c>
      <c r="AD474" s="51"/>
      <c r="AE474" s="45"/>
      <c r="AF474" s="52"/>
      <c r="AG474" s="52"/>
      <c r="AH474" s="52"/>
      <c r="AI474" s="52">
        <v>74.8</v>
      </c>
      <c r="AJ474" s="52">
        <v>164</v>
      </c>
      <c r="AK474" s="61">
        <f t="shared" si="50"/>
        <v>27.81082688875669</v>
      </c>
      <c r="AL474" s="52">
        <v>8</v>
      </c>
      <c r="AM474" s="51" t="s">
        <v>161</v>
      </c>
      <c r="AN474" s="60" t="str">
        <f t="shared" si="46"/>
        <v>NO</v>
      </c>
      <c r="AO474" s="33"/>
      <c r="AP474" s="30" t="s">
        <v>162</v>
      </c>
      <c r="AQ474" s="30">
        <v>3232934901</v>
      </c>
      <c r="AR474" s="30" t="s">
        <v>1440</v>
      </c>
      <c r="AS474" s="71" t="s">
        <v>86</v>
      </c>
      <c r="AT474" s="93">
        <v>45583</v>
      </c>
      <c r="AU474" s="71"/>
      <c r="AV474" s="71"/>
      <c r="AW474" s="55"/>
      <c r="AX474" s="34"/>
      <c r="AY474" s="55"/>
      <c r="AZ474" s="10"/>
    </row>
    <row r="475" spans="1:52" ht="23.25" customHeight="1">
      <c r="A475" s="34">
        <v>465</v>
      </c>
      <c r="B475" s="31">
        <v>45596</v>
      </c>
      <c r="C475" s="30" t="s">
        <v>1240</v>
      </c>
      <c r="D475" s="30" t="s">
        <v>1389</v>
      </c>
      <c r="E475" s="30" t="s">
        <v>486</v>
      </c>
      <c r="F475" s="30" t="s">
        <v>486</v>
      </c>
      <c r="G475" s="32" t="s">
        <v>73</v>
      </c>
      <c r="H475" s="30"/>
      <c r="I475" s="30"/>
      <c r="J475" s="30"/>
      <c r="K475" s="30"/>
      <c r="L475" s="30"/>
      <c r="M475" s="30"/>
      <c r="N475" s="38">
        <v>9224254</v>
      </c>
      <c r="O475" s="38">
        <v>73551236</v>
      </c>
      <c r="P475" s="36" t="s">
        <v>1441</v>
      </c>
      <c r="Q475" s="36"/>
      <c r="R475" s="40" t="s">
        <v>474</v>
      </c>
      <c r="S475" s="40" t="s">
        <v>1442</v>
      </c>
      <c r="T475" s="40" t="s">
        <v>99</v>
      </c>
      <c r="U475" s="30" t="s">
        <v>90</v>
      </c>
      <c r="V475" s="40" t="s">
        <v>100</v>
      </c>
      <c r="W475" s="30">
        <v>1051742807</v>
      </c>
      <c r="X475" s="30" t="s">
        <v>80</v>
      </c>
      <c r="Y475" s="30" t="s">
        <v>81</v>
      </c>
      <c r="Z475" s="31">
        <v>33654</v>
      </c>
      <c r="AA475" s="42">
        <f t="shared" si="47"/>
        <v>32.717808219178082</v>
      </c>
      <c r="AB475" s="42">
        <f t="shared" si="48"/>
        <v>398.06666666666666</v>
      </c>
      <c r="AC475" s="42" t="str">
        <f t="shared" si="49"/>
        <v/>
      </c>
      <c r="AD475" s="51"/>
      <c r="AE475" s="45"/>
      <c r="AF475" s="52"/>
      <c r="AG475" s="52"/>
      <c r="AH475" s="52"/>
      <c r="AI475" s="52">
        <v>69.8</v>
      </c>
      <c r="AJ475" s="52">
        <v>160</v>
      </c>
      <c r="AK475" s="61">
        <f t="shared" si="50"/>
        <v>27.265624999999996</v>
      </c>
      <c r="AL475" s="52">
        <v>8</v>
      </c>
      <c r="AM475" s="51" t="s">
        <v>161</v>
      </c>
      <c r="AN475" s="60" t="str">
        <f t="shared" si="46"/>
        <v>NO</v>
      </c>
      <c r="AO475" s="33"/>
      <c r="AP475" s="30" t="s">
        <v>162</v>
      </c>
      <c r="AQ475" s="30">
        <v>3207510969</v>
      </c>
      <c r="AR475" s="30" t="s">
        <v>1443</v>
      </c>
      <c r="AS475" s="71" t="s">
        <v>86</v>
      </c>
      <c r="AT475" s="93">
        <v>45583</v>
      </c>
      <c r="AU475" s="71"/>
      <c r="AV475" s="71"/>
      <c r="AW475" s="55"/>
      <c r="AX475" s="34"/>
      <c r="AY475" s="55"/>
      <c r="AZ475" s="10"/>
    </row>
    <row r="476" spans="1:52" ht="23.25" customHeight="1">
      <c r="A476" s="30">
        <v>466</v>
      </c>
      <c r="B476" s="31">
        <v>45596</v>
      </c>
      <c r="C476" s="30" t="s">
        <v>1240</v>
      </c>
      <c r="D476" s="30" t="s">
        <v>1389</v>
      </c>
      <c r="E476" s="30" t="s">
        <v>486</v>
      </c>
      <c r="F476" s="30" t="s">
        <v>486</v>
      </c>
      <c r="G476" s="32" t="s">
        <v>73</v>
      </c>
      <c r="H476" s="30"/>
      <c r="I476" s="30"/>
      <c r="J476" s="30"/>
      <c r="K476" s="30"/>
      <c r="L476" s="30"/>
      <c r="M476" s="30"/>
      <c r="N476" s="38">
        <v>9224259</v>
      </c>
      <c r="O476" s="38">
        <v>73551242</v>
      </c>
      <c r="P476" s="36" t="s">
        <v>1444</v>
      </c>
      <c r="Q476" s="36"/>
      <c r="R476" s="40" t="s">
        <v>98</v>
      </c>
      <c r="S476" s="40" t="s">
        <v>125</v>
      </c>
      <c r="T476" s="40" t="s">
        <v>99</v>
      </c>
      <c r="U476" s="30" t="s">
        <v>90</v>
      </c>
      <c r="V476" s="40" t="s">
        <v>100</v>
      </c>
      <c r="W476" s="30">
        <v>1051734822</v>
      </c>
      <c r="X476" s="30" t="s">
        <v>80</v>
      </c>
      <c r="Y476" s="30" t="s">
        <v>81</v>
      </c>
      <c r="Z476" s="31">
        <v>37883</v>
      </c>
      <c r="AA476" s="42">
        <f t="shared" si="47"/>
        <v>21.13150684931507</v>
      </c>
      <c r="AB476" s="42">
        <f t="shared" si="48"/>
        <v>257.10000000000002</v>
      </c>
      <c r="AC476" s="42" t="str">
        <f t="shared" si="49"/>
        <v/>
      </c>
      <c r="AD476" s="51"/>
      <c r="AE476" s="45"/>
      <c r="AF476" s="52"/>
      <c r="AG476" s="52"/>
      <c r="AH476" s="52"/>
      <c r="AI476" s="52">
        <v>43.6</v>
      </c>
      <c r="AJ476" s="52">
        <v>151</v>
      </c>
      <c r="AK476" s="61">
        <f t="shared" si="50"/>
        <v>19.121968334722162</v>
      </c>
      <c r="AL476" s="52">
        <v>18</v>
      </c>
      <c r="AM476" s="51" t="s">
        <v>101</v>
      </c>
      <c r="AN476" s="60" t="str">
        <f t="shared" si="46"/>
        <v>SI</v>
      </c>
      <c r="AO476" s="30"/>
      <c r="AP476" s="30" t="s">
        <v>1223</v>
      </c>
      <c r="AQ476" s="30">
        <v>3214705508</v>
      </c>
      <c r="AR476" s="30" t="s">
        <v>1445</v>
      </c>
      <c r="AS476" s="71" t="s">
        <v>86</v>
      </c>
      <c r="AT476" s="93">
        <v>45583</v>
      </c>
      <c r="AU476" s="72"/>
      <c r="AV476" s="71"/>
      <c r="AW476" s="55"/>
      <c r="AX476" s="34"/>
      <c r="AY476" s="55"/>
      <c r="AZ476" s="10"/>
    </row>
    <row r="477" spans="1:52" ht="23.25" customHeight="1">
      <c r="A477" s="34">
        <v>467</v>
      </c>
      <c r="B477" s="31">
        <v>45596</v>
      </c>
      <c r="C477" s="30" t="s">
        <v>1240</v>
      </c>
      <c r="D477" s="30" t="s">
        <v>1389</v>
      </c>
      <c r="E477" s="30" t="s">
        <v>486</v>
      </c>
      <c r="F477" s="30" t="s">
        <v>486</v>
      </c>
      <c r="G477" s="32" t="s">
        <v>73</v>
      </c>
      <c r="H477" s="30"/>
      <c r="I477" s="30"/>
      <c r="J477" s="30"/>
      <c r="K477" s="30"/>
      <c r="L477" s="30"/>
      <c r="M477" s="30"/>
      <c r="N477" s="38">
        <v>9224263</v>
      </c>
      <c r="O477" s="38">
        <v>73551249</v>
      </c>
      <c r="P477" s="36" t="s">
        <v>1446</v>
      </c>
      <c r="Q477" s="36"/>
      <c r="R477" s="40" t="s">
        <v>98</v>
      </c>
      <c r="S477" s="40" t="s">
        <v>447</v>
      </c>
      <c r="T477" s="40" t="s">
        <v>99</v>
      </c>
      <c r="U477" s="30" t="s">
        <v>90</v>
      </c>
      <c r="V477" s="40" t="s">
        <v>100</v>
      </c>
      <c r="W477" s="30">
        <v>1051742369</v>
      </c>
      <c r="X477" s="30" t="s">
        <v>80</v>
      </c>
      <c r="Y477" s="30" t="s">
        <v>81</v>
      </c>
      <c r="Z477" s="31">
        <v>40436</v>
      </c>
      <c r="AA477" s="42">
        <f t="shared" si="47"/>
        <v>14.136986301369863</v>
      </c>
      <c r="AB477" s="42">
        <f t="shared" si="48"/>
        <v>172</v>
      </c>
      <c r="AC477" s="42" t="str">
        <f t="shared" si="49"/>
        <v/>
      </c>
      <c r="AD477" s="51"/>
      <c r="AE477" s="45"/>
      <c r="AF477" s="52"/>
      <c r="AG477" s="52"/>
      <c r="AH477" s="52"/>
      <c r="AI477" s="52">
        <v>61</v>
      </c>
      <c r="AJ477" s="52">
        <v>152</v>
      </c>
      <c r="AK477" s="61">
        <f t="shared" si="50"/>
        <v>26.402354570637119</v>
      </c>
      <c r="AL477" s="52">
        <v>17</v>
      </c>
      <c r="AM477" s="51" t="s">
        <v>161</v>
      </c>
      <c r="AN477" s="60" t="str">
        <f t="shared" si="46"/>
        <v>NO</v>
      </c>
      <c r="AO477" s="33"/>
      <c r="AP477" s="30" t="s">
        <v>162</v>
      </c>
      <c r="AQ477" s="30">
        <v>3243906229</v>
      </c>
      <c r="AR477" s="30" t="s">
        <v>1447</v>
      </c>
      <c r="AS477" s="71" t="s">
        <v>86</v>
      </c>
      <c r="AT477" s="93">
        <v>45583</v>
      </c>
      <c r="AU477" s="71"/>
      <c r="AV477" s="71"/>
      <c r="AW477" s="55"/>
      <c r="AX477" s="34"/>
      <c r="AY477" s="55"/>
      <c r="AZ477" s="10"/>
    </row>
    <row r="478" spans="1:52" ht="23.25" customHeight="1">
      <c r="A478" s="34">
        <v>468</v>
      </c>
      <c r="B478" s="31">
        <v>45596</v>
      </c>
      <c r="C478" s="30" t="s">
        <v>1240</v>
      </c>
      <c r="D478" s="30" t="s">
        <v>1389</v>
      </c>
      <c r="E478" s="30" t="s">
        <v>1448</v>
      </c>
      <c r="F478" s="30" t="s">
        <v>1448</v>
      </c>
      <c r="G478" s="32" t="s">
        <v>73</v>
      </c>
      <c r="H478" s="30"/>
      <c r="I478" s="30"/>
      <c r="J478" s="30"/>
      <c r="K478" s="30"/>
      <c r="L478" s="30"/>
      <c r="M478" s="30"/>
      <c r="N478" s="38">
        <v>9224266</v>
      </c>
      <c r="O478" s="38">
        <v>73551254</v>
      </c>
      <c r="P478" s="36" t="s">
        <v>95</v>
      </c>
      <c r="Q478" s="36" t="s">
        <v>1449</v>
      </c>
      <c r="R478" s="40" t="s">
        <v>447</v>
      </c>
      <c r="S478" s="40" t="s">
        <v>1005</v>
      </c>
      <c r="T478" s="40" t="s">
        <v>99</v>
      </c>
      <c r="U478" s="30" t="s">
        <v>90</v>
      </c>
      <c r="V478" s="40" t="s">
        <v>100</v>
      </c>
      <c r="W478" s="30">
        <v>1002499726</v>
      </c>
      <c r="X478" s="30" t="s">
        <v>80</v>
      </c>
      <c r="Y478" s="30" t="s">
        <v>81</v>
      </c>
      <c r="Z478" s="31">
        <v>34734</v>
      </c>
      <c r="AA478" s="42">
        <f t="shared" si="47"/>
        <v>29.758904109589039</v>
      </c>
      <c r="AB478" s="42">
        <f t="shared" si="48"/>
        <v>362.06666666666666</v>
      </c>
      <c r="AC478" s="42" t="str">
        <f t="shared" si="49"/>
        <v/>
      </c>
      <c r="AD478" s="51"/>
      <c r="AE478" s="45"/>
      <c r="AF478" s="52"/>
      <c r="AG478" s="52"/>
      <c r="AH478" s="52"/>
      <c r="AI478" s="52">
        <v>48.4</v>
      </c>
      <c r="AJ478" s="52">
        <v>160</v>
      </c>
      <c r="AK478" s="61">
        <f t="shared" si="50"/>
        <v>18.90625</v>
      </c>
      <c r="AL478" s="52">
        <v>19</v>
      </c>
      <c r="AM478" s="51" t="s">
        <v>101</v>
      </c>
      <c r="AN478" s="60" t="str">
        <f t="shared" si="46"/>
        <v>SI</v>
      </c>
      <c r="AO478" s="30"/>
      <c r="AP478" s="30" t="s">
        <v>1223</v>
      </c>
      <c r="AQ478" s="30">
        <v>3116440115</v>
      </c>
      <c r="AR478" s="30" t="s">
        <v>1450</v>
      </c>
      <c r="AS478" s="71" t="s">
        <v>86</v>
      </c>
      <c r="AT478" s="93">
        <v>45583</v>
      </c>
      <c r="AU478" s="72"/>
      <c r="AV478" s="71"/>
      <c r="AW478" s="55"/>
      <c r="AX478" s="34"/>
      <c r="AY478" s="55"/>
      <c r="AZ478" s="10"/>
    </row>
    <row r="479" spans="1:52" ht="23.25" customHeight="1">
      <c r="A479" s="30">
        <v>469</v>
      </c>
      <c r="B479" s="31">
        <v>45596</v>
      </c>
      <c r="C479" s="30" t="s">
        <v>1240</v>
      </c>
      <c r="D479" s="30" t="s">
        <v>1389</v>
      </c>
      <c r="E479" s="30" t="s">
        <v>1448</v>
      </c>
      <c r="F479" s="30" t="s">
        <v>1448</v>
      </c>
      <c r="G479" s="32" t="s">
        <v>73</v>
      </c>
      <c r="H479" s="30"/>
      <c r="I479" s="30"/>
      <c r="J479" s="30"/>
      <c r="K479" s="30"/>
      <c r="L479" s="30"/>
      <c r="M479" s="30"/>
      <c r="N479" s="38">
        <v>9224272</v>
      </c>
      <c r="O479" s="38">
        <v>73551259</v>
      </c>
      <c r="P479" s="36" t="s">
        <v>1451</v>
      </c>
      <c r="Q479" s="36"/>
      <c r="R479" s="40" t="s">
        <v>1452</v>
      </c>
      <c r="S479" s="40" t="s">
        <v>125</v>
      </c>
      <c r="T479" s="40" t="s">
        <v>99</v>
      </c>
      <c r="U479" s="30" t="s">
        <v>90</v>
      </c>
      <c r="V479" s="40" t="s">
        <v>100</v>
      </c>
      <c r="W479" s="30">
        <v>1051736567</v>
      </c>
      <c r="X479" s="30" t="s">
        <v>80</v>
      </c>
      <c r="Y479" s="30" t="s">
        <v>81</v>
      </c>
      <c r="Z479" s="31">
        <v>37971</v>
      </c>
      <c r="AA479" s="42">
        <f t="shared" si="47"/>
        <v>20.890410958904109</v>
      </c>
      <c r="AB479" s="42">
        <f t="shared" si="48"/>
        <v>254.16666666666666</v>
      </c>
      <c r="AC479" s="42" t="str">
        <f t="shared" si="49"/>
        <v/>
      </c>
      <c r="AD479" s="51"/>
      <c r="AE479" s="45"/>
      <c r="AF479" s="52"/>
      <c r="AG479" s="52"/>
      <c r="AH479" s="52"/>
      <c r="AI479" s="52">
        <v>63.9</v>
      </c>
      <c r="AJ479" s="52">
        <v>156</v>
      </c>
      <c r="AK479" s="61">
        <f t="shared" si="50"/>
        <v>26.257396449704142</v>
      </c>
      <c r="AL479" s="52">
        <v>22</v>
      </c>
      <c r="AM479" s="51" t="s">
        <v>161</v>
      </c>
      <c r="AN479" s="60" t="str">
        <f t="shared" si="46"/>
        <v>NO</v>
      </c>
      <c r="AO479" s="33"/>
      <c r="AP479" s="30" t="s">
        <v>162</v>
      </c>
      <c r="AQ479" s="30">
        <v>3113976437</v>
      </c>
      <c r="AR479" s="30" t="s">
        <v>1453</v>
      </c>
      <c r="AS479" s="71" t="s">
        <v>86</v>
      </c>
      <c r="AT479" s="93">
        <v>45583</v>
      </c>
      <c r="AU479" s="71"/>
      <c r="AV479" s="71"/>
      <c r="AW479" s="55"/>
      <c r="AX479" s="34"/>
      <c r="AY479" s="55"/>
      <c r="AZ479" s="10"/>
    </row>
    <row r="480" spans="1:52" ht="23.25" customHeight="1">
      <c r="A480" s="34">
        <v>470</v>
      </c>
      <c r="B480" s="31">
        <v>45596</v>
      </c>
      <c r="C480" s="30" t="s">
        <v>1240</v>
      </c>
      <c r="D480" s="30" t="s">
        <v>1389</v>
      </c>
      <c r="E480" s="30" t="s">
        <v>139</v>
      </c>
      <c r="F480" s="30" t="s">
        <v>139</v>
      </c>
      <c r="G480" s="32" t="s">
        <v>73</v>
      </c>
      <c r="H480" s="33"/>
      <c r="I480" s="33"/>
      <c r="J480" s="33"/>
      <c r="K480" s="33"/>
      <c r="L480" s="33"/>
      <c r="M480" s="33"/>
      <c r="N480" s="38">
        <v>9224279</v>
      </c>
      <c r="O480" s="38">
        <v>73551266</v>
      </c>
      <c r="P480" s="36" t="s">
        <v>1454</v>
      </c>
      <c r="Q480" s="36"/>
      <c r="R480" s="40" t="s">
        <v>1455</v>
      </c>
      <c r="S480" s="40" t="s">
        <v>125</v>
      </c>
      <c r="T480" s="40" t="s">
        <v>77</v>
      </c>
      <c r="U480" s="30" t="s">
        <v>78</v>
      </c>
      <c r="V480" s="40" t="s">
        <v>79</v>
      </c>
      <c r="W480" s="30">
        <v>1051748954</v>
      </c>
      <c r="X480" s="30" t="s">
        <v>80</v>
      </c>
      <c r="Y480" s="30" t="s">
        <v>81</v>
      </c>
      <c r="Z480" s="31">
        <v>45233</v>
      </c>
      <c r="AA480" s="42">
        <f t="shared" si="47"/>
        <v>0.9945205479452055</v>
      </c>
      <c r="AB480" s="42">
        <f t="shared" si="48"/>
        <v>12.1</v>
      </c>
      <c r="AC480" s="42" t="str">
        <f t="shared" si="49"/>
        <v/>
      </c>
      <c r="AD480" s="51"/>
      <c r="AE480" s="45"/>
      <c r="AF480" s="52"/>
      <c r="AG480" s="52"/>
      <c r="AH480" s="52"/>
      <c r="AI480" s="52">
        <v>7.5</v>
      </c>
      <c r="AJ480" s="52">
        <v>72</v>
      </c>
      <c r="AK480" s="62"/>
      <c r="AL480" s="55"/>
      <c r="AM480" s="51" t="s">
        <v>196</v>
      </c>
      <c r="AN480" s="60" t="str">
        <f t="shared" si="46"/>
        <v>SI</v>
      </c>
      <c r="AO480" s="30"/>
      <c r="AP480" s="30" t="s">
        <v>198</v>
      </c>
      <c r="AQ480" s="30"/>
      <c r="AR480" s="30"/>
      <c r="AS480" s="71" t="s">
        <v>86</v>
      </c>
      <c r="AT480" s="93">
        <v>45583</v>
      </c>
      <c r="AU480" s="72"/>
      <c r="AV480" s="72"/>
      <c r="AW480" s="52"/>
      <c r="AX480" s="34"/>
      <c r="AY480" s="52"/>
      <c r="AZ480" s="34"/>
    </row>
    <row r="481" spans="1:52" ht="23.25" customHeight="1">
      <c r="A481" s="30">
        <v>471</v>
      </c>
      <c r="B481" s="31">
        <v>45596</v>
      </c>
      <c r="C481" s="30" t="s">
        <v>1240</v>
      </c>
      <c r="D481" s="30" t="s">
        <v>1389</v>
      </c>
      <c r="E481" s="30" t="s">
        <v>119</v>
      </c>
      <c r="F481" s="30" t="s">
        <v>119</v>
      </c>
      <c r="G481" s="32" t="s">
        <v>73</v>
      </c>
      <c r="H481" s="33"/>
      <c r="I481" s="33"/>
      <c r="J481" s="33"/>
      <c r="K481" s="33"/>
      <c r="L481" s="33"/>
      <c r="M481" s="33"/>
      <c r="N481" s="38">
        <v>9224283</v>
      </c>
      <c r="O481" s="38">
        <v>73551269</v>
      </c>
      <c r="P481" s="36" t="s">
        <v>1456</v>
      </c>
      <c r="Q481" s="36"/>
      <c r="R481" s="40" t="s">
        <v>743</v>
      </c>
      <c r="S481" s="40" t="s">
        <v>133</v>
      </c>
      <c r="T481" s="40" t="s">
        <v>77</v>
      </c>
      <c r="U481" s="30" t="s">
        <v>78</v>
      </c>
      <c r="V481" s="40" t="s">
        <v>79</v>
      </c>
      <c r="W481" s="30">
        <v>1049503746</v>
      </c>
      <c r="X481" s="30" t="s">
        <v>80</v>
      </c>
      <c r="Y481" s="30" t="s">
        <v>81</v>
      </c>
      <c r="Z481" s="31">
        <v>45106</v>
      </c>
      <c r="AA481" s="42">
        <f t="shared" si="47"/>
        <v>1.3424657534246576</v>
      </c>
      <c r="AB481" s="42">
        <f t="shared" si="48"/>
        <v>16.333333333333332</v>
      </c>
      <c r="AC481" s="42" t="str">
        <f t="shared" si="49"/>
        <v/>
      </c>
      <c r="AD481" s="51"/>
      <c r="AE481" s="45"/>
      <c r="AF481" s="52"/>
      <c r="AG481" s="52"/>
      <c r="AH481" s="52"/>
      <c r="AI481" s="52">
        <v>9</v>
      </c>
      <c r="AJ481" s="52">
        <v>80</v>
      </c>
      <c r="AK481" s="62"/>
      <c r="AL481" s="55"/>
      <c r="AM481" s="51" t="s">
        <v>196</v>
      </c>
      <c r="AN481" s="60" t="str">
        <f t="shared" si="46"/>
        <v>SI</v>
      </c>
      <c r="AO481" s="30"/>
      <c r="AP481" s="30" t="s">
        <v>198</v>
      </c>
      <c r="AQ481" s="30"/>
      <c r="AR481" s="30"/>
      <c r="AS481" s="71" t="s">
        <v>86</v>
      </c>
      <c r="AT481" s="93">
        <v>45583</v>
      </c>
      <c r="AU481" s="72"/>
      <c r="AV481" s="72"/>
      <c r="AW481" s="52"/>
      <c r="AX481" s="34"/>
      <c r="AY481" s="52"/>
      <c r="AZ481" s="34"/>
    </row>
    <row r="482" spans="1:52" ht="23.25" customHeight="1">
      <c r="A482" s="34">
        <v>472</v>
      </c>
      <c r="B482" s="31">
        <v>45596</v>
      </c>
      <c r="C482" s="30" t="s">
        <v>1240</v>
      </c>
      <c r="D482" s="30" t="s">
        <v>1389</v>
      </c>
      <c r="E482" s="30" t="s">
        <v>1457</v>
      </c>
      <c r="F482" s="30" t="s">
        <v>1457</v>
      </c>
      <c r="G482" s="32" t="s">
        <v>73</v>
      </c>
      <c r="H482" s="33"/>
      <c r="I482" s="33"/>
      <c r="J482" s="33"/>
      <c r="K482" s="33"/>
      <c r="L482" s="33"/>
      <c r="M482" s="33"/>
      <c r="N482" s="38">
        <v>9224286</v>
      </c>
      <c r="O482" s="38">
        <v>73551274</v>
      </c>
      <c r="P482" s="36" t="s">
        <v>1458</v>
      </c>
      <c r="Q482" s="36" t="s">
        <v>382</v>
      </c>
      <c r="R482" s="40" t="s">
        <v>1459</v>
      </c>
      <c r="S482" s="40" t="s">
        <v>278</v>
      </c>
      <c r="T482" s="40" t="s">
        <v>77</v>
      </c>
      <c r="U482" s="30" t="s">
        <v>90</v>
      </c>
      <c r="V482" s="40" t="s">
        <v>79</v>
      </c>
      <c r="W482" s="30">
        <v>1049503297</v>
      </c>
      <c r="X482" s="30" t="s">
        <v>80</v>
      </c>
      <c r="Y482" s="30" t="s">
        <v>81</v>
      </c>
      <c r="Z482" s="31">
        <v>44477</v>
      </c>
      <c r="AA482" s="42">
        <f t="shared" si="47"/>
        <v>3.0657534246575344</v>
      </c>
      <c r="AB482" s="42">
        <f t="shared" si="48"/>
        <v>37.299999999999997</v>
      </c>
      <c r="AC482" s="42" t="str">
        <f t="shared" si="49"/>
        <v/>
      </c>
      <c r="AD482" s="51"/>
      <c r="AE482" s="45"/>
      <c r="AF482" s="52"/>
      <c r="AG482" s="52"/>
      <c r="AH482" s="52"/>
      <c r="AI482" s="52">
        <v>10</v>
      </c>
      <c r="AJ482" s="52">
        <v>88</v>
      </c>
      <c r="AK482" s="62"/>
      <c r="AL482" s="55"/>
      <c r="AM482" s="51" t="s">
        <v>196</v>
      </c>
      <c r="AN482" s="60" t="str">
        <f t="shared" si="46"/>
        <v>SI</v>
      </c>
      <c r="AO482" s="30"/>
      <c r="AP482" s="30" t="s">
        <v>198</v>
      </c>
      <c r="AQ482" s="30">
        <v>3112315642</v>
      </c>
      <c r="AR482" s="30" t="s">
        <v>1460</v>
      </c>
      <c r="AS482" s="71" t="s">
        <v>86</v>
      </c>
      <c r="AT482" s="93">
        <v>45583</v>
      </c>
      <c r="AU482" s="72"/>
      <c r="AV482" s="72"/>
      <c r="AW482" s="52"/>
      <c r="AX482" s="34"/>
      <c r="AY482" s="52"/>
      <c r="AZ482" s="34"/>
    </row>
    <row r="483" spans="1:52" ht="23.25" customHeight="1">
      <c r="A483" s="34">
        <v>473</v>
      </c>
      <c r="B483" s="31">
        <v>45596</v>
      </c>
      <c r="C483" s="30" t="s">
        <v>1240</v>
      </c>
      <c r="D483" s="30" t="s">
        <v>1389</v>
      </c>
      <c r="E483" s="30" t="s">
        <v>119</v>
      </c>
      <c r="F483" s="30" t="s">
        <v>119</v>
      </c>
      <c r="G483" s="32" t="s">
        <v>73</v>
      </c>
      <c r="H483" s="33"/>
      <c r="I483" s="33"/>
      <c r="J483" s="33"/>
      <c r="K483" s="33"/>
      <c r="L483" s="33"/>
      <c r="M483" s="33"/>
      <c r="N483" s="38">
        <v>9224293</v>
      </c>
      <c r="O483" s="38">
        <v>73551279</v>
      </c>
      <c r="P483" s="36" t="s">
        <v>619</v>
      </c>
      <c r="Q483" s="36"/>
      <c r="R483" s="40" t="s">
        <v>1461</v>
      </c>
      <c r="S483" s="40" t="s">
        <v>1462</v>
      </c>
      <c r="T483" s="40" t="s">
        <v>77</v>
      </c>
      <c r="U483" s="30" t="s">
        <v>90</v>
      </c>
      <c r="V483" s="40" t="s">
        <v>79</v>
      </c>
      <c r="W483" s="30">
        <v>1051748952</v>
      </c>
      <c r="X483" s="30" t="s">
        <v>80</v>
      </c>
      <c r="Y483" s="30" t="s">
        <v>81</v>
      </c>
      <c r="Z483" s="31">
        <v>45074</v>
      </c>
      <c r="AA483" s="42">
        <f t="shared" si="47"/>
        <v>1.4301369863013698</v>
      </c>
      <c r="AB483" s="42">
        <f t="shared" si="48"/>
        <v>17.399999999999999</v>
      </c>
      <c r="AC483" s="42" t="str">
        <f t="shared" si="49"/>
        <v/>
      </c>
      <c r="AD483" s="51"/>
      <c r="AE483" s="45"/>
      <c r="AF483" s="52"/>
      <c r="AG483" s="52"/>
      <c r="AH483" s="52"/>
      <c r="AI483" s="52">
        <v>8</v>
      </c>
      <c r="AJ483" s="52">
        <v>77</v>
      </c>
      <c r="AK483" s="62"/>
      <c r="AL483" s="55"/>
      <c r="AM483" s="51" t="s">
        <v>196</v>
      </c>
      <c r="AN483" s="60" t="str">
        <f t="shared" si="46"/>
        <v>SI</v>
      </c>
      <c r="AO483" s="30"/>
      <c r="AP483" s="30" t="s">
        <v>198</v>
      </c>
      <c r="AQ483" s="30">
        <v>3103634843</v>
      </c>
      <c r="AR483" s="30" t="s">
        <v>1463</v>
      </c>
      <c r="AS483" s="71" t="s">
        <v>86</v>
      </c>
      <c r="AT483" s="93">
        <v>45583</v>
      </c>
      <c r="AU483" s="72"/>
      <c r="AV483" s="72"/>
      <c r="AW483" s="52"/>
      <c r="AX483" s="34"/>
      <c r="AY483" s="52"/>
      <c r="AZ483" s="34"/>
    </row>
    <row r="484" spans="1:52" ht="23.25" customHeight="1">
      <c r="A484" s="30">
        <v>474</v>
      </c>
      <c r="B484" s="31">
        <v>45596</v>
      </c>
      <c r="C484" s="30" t="s">
        <v>1240</v>
      </c>
      <c r="D484" s="30" t="s">
        <v>1389</v>
      </c>
      <c r="E484" s="30" t="s">
        <v>119</v>
      </c>
      <c r="F484" s="30" t="s">
        <v>119</v>
      </c>
      <c r="G484" s="32" t="s">
        <v>73</v>
      </c>
      <c r="H484" s="33"/>
      <c r="I484" s="33"/>
      <c r="J484" s="33"/>
      <c r="K484" s="33"/>
      <c r="L484" s="33"/>
      <c r="M484" s="33"/>
      <c r="N484" s="38">
        <v>9224298</v>
      </c>
      <c r="O484" s="38">
        <v>73551283</v>
      </c>
      <c r="P484" s="36" t="s">
        <v>1464</v>
      </c>
      <c r="Q484" s="36"/>
      <c r="R484" s="40" t="s">
        <v>1461</v>
      </c>
      <c r="S484" s="40" t="s">
        <v>1462</v>
      </c>
      <c r="T484" s="40" t="s">
        <v>77</v>
      </c>
      <c r="U484" s="30" t="s">
        <v>78</v>
      </c>
      <c r="V484" s="40" t="s">
        <v>79</v>
      </c>
      <c r="W484" s="30">
        <v>1051748559</v>
      </c>
      <c r="X484" s="30" t="s">
        <v>80</v>
      </c>
      <c r="Y484" s="30" t="s">
        <v>81</v>
      </c>
      <c r="Z484" s="31">
        <v>44709</v>
      </c>
      <c r="AA484" s="42">
        <f t="shared" si="47"/>
        <v>2.43013698630137</v>
      </c>
      <c r="AB484" s="42">
        <f t="shared" si="48"/>
        <v>29.566666666666666</v>
      </c>
      <c r="AC484" s="42" t="str">
        <f t="shared" si="49"/>
        <v/>
      </c>
      <c r="AD484" s="51"/>
      <c r="AE484" s="45"/>
      <c r="AF484" s="52"/>
      <c r="AG484" s="52"/>
      <c r="AH484" s="52"/>
      <c r="AI484" s="52">
        <v>10.199999999999999</v>
      </c>
      <c r="AJ484" s="52">
        <v>88</v>
      </c>
      <c r="AK484" s="62"/>
      <c r="AL484" s="55"/>
      <c r="AM484" s="51" t="s">
        <v>196</v>
      </c>
      <c r="AN484" s="60" t="str">
        <f t="shared" si="46"/>
        <v>SI</v>
      </c>
      <c r="AO484" s="30"/>
      <c r="AP484" s="30" t="s">
        <v>198</v>
      </c>
      <c r="AQ484" s="30">
        <v>3103634843</v>
      </c>
      <c r="AR484" s="30" t="s">
        <v>1463</v>
      </c>
      <c r="AS484" s="71" t="s">
        <v>86</v>
      </c>
      <c r="AT484" s="93">
        <v>45583</v>
      </c>
      <c r="AU484" s="72"/>
      <c r="AV484" s="72"/>
      <c r="AW484" s="52"/>
      <c r="AX484" s="34"/>
      <c r="AY484" s="52"/>
      <c r="AZ484" s="34"/>
    </row>
    <row r="485" spans="1:52" ht="23.25" customHeight="1">
      <c r="A485" s="34">
        <v>475</v>
      </c>
      <c r="B485" s="31">
        <v>45596</v>
      </c>
      <c r="C485" s="30" t="s">
        <v>1240</v>
      </c>
      <c r="D485" s="30" t="s">
        <v>1389</v>
      </c>
      <c r="E485" s="30" t="s">
        <v>119</v>
      </c>
      <c r="F485" s="30" t="s">
        <v>119</v>
      </c>
      <c r="G485" s="32" t="s">
        <v>73</v>
      </c>
      <c r="H485" s="33"/>
      <c r="I485" s="33"/>
      <c r="J485" s="33"/>
      <c r="K485" s="33"/>
      <c r="L485" s="33"/>
      <c r="M485" s="33"/>
      <c r="N485" s="38">
        <v>9225324</v>
      </c>
      <c r="O485" s="38">
        <v>73551289</v>
      </c>
      <c r="P485" s="36" t="s">
        <v>1465</v>
      </c>
      <c r="Q485" s="36" t="s">
        <v>192</v>
      </c>
      <c r="R485" s="40" t="s">
        <v>1466</v>
      </c>
      <c r="S485" s="40" t="s">
        <v>1467</v>
      </c>
      <c r="T485" s="40" t="s">
        <v>77</v>
      </c>
      <c r="U485" s="30" t="s">
        <v>78</v>
      </c>
      <c r="V485" s="40" t="s">
        <v>79</v>
      </c>
      <c r="W485" s="30">
        <v>1051748553</v>
      </c>
      <c r="X485" s="30" t="s">
        <v>80</v>
      </c>
      <c r="Y485" s="30" t="s">
        <v>167</v>
      </c>
      <c r="Z485" s="31">
        <v>44705</v>
      </c>
      <c r="AA485" s="42">
        <f t="shared" si="47"/>
        <v>2.441095890410959</v>
      </c>
      <c r="AB485" s="42">
        <f t="shared" si="48"/>
        <v>29.7</v>
      </c>
      <c r="AC485" s="42" t="str">
        <f t="shared" si="49"/>
        <v/>
      </c>
      <c r="AD485" s="51"/>
      <c r="AE485" s="45"/>
      <c r="AF485" s="52"/>
      <c r="AG485" s="52"/>
      <c r="AH485" s="52"/>
      <c r="AI485" s="52">
        <v>10.5</v>
      </c>
      <c r="AJ485" s="52">
        <v>89</v>
      </c>
      <c r="AK485" s="62"/>
      <c r="AL485" s="55"/>
      <c r="AM485" s="51" t="s">
        <v>196</v>
      </c>
      <c r="AN485" s="60" t="str">
        <f t="shared" si="46"/>
        <v>SI</v>
      </c>
      <c r="AO485" s="30"/>
      <c r="AP485" s="30" t="s">
        <v>198</v>
      </c>
      <c r="AQ485" s="30">
        <v>3104205102</v>
      </c>
      <c r="AR485" s="30" t="s">
        <v>1468</v>
      </c>
      <c r="AS485" s="71" t="s">
        <v>86</v>
      </c>
      <c r="AT485" s="93">
        <v>45583</v>
      </c>
      <c r="AU485" s="72"/>
      <c r="AV485" s="72"/>
      <c r="AW485" s="52"/>
      <c r="AX485" s="34"/>
      <c r="AY485" s="52"/>
      <c r="AZ485" s="34"/>
    </row>
    <row r="486" spans="1:52" ht="23.25" customHeight="1">
      <c r="A486" s="30">
        <v>476</v>
      </c>
      <c r="B486" s="31">
        <v>45596</v>
      </c>
      <c r="C486" s="30" t="s">
        <v>1240</v>
      </c>
      <c r="D486" s="30" t="s">
        <v>1389</v>
      </c>
      <c r="E486" s="30" t="s">
        <v>924</v>
      </c>
      <c r="F486" s="30" t="s">
        <v>924</v>
      </c>
      <c r="G486" s="32" t="s">
        <v>73</v>
      </c>
      <c r="H486" s="33"/>
      <c r="I486" s="33"/>
      <c r="J486" s="33"/>
      <c r="K486" s="33"/>
      <c r="L486" s="33"/>
      <c r="M486" s="33"/>
      <c r="N486" s="38">
        <v>9225329</v>
      </c>
      <c r="O486" s="38">
        <v>73551295</v>
      </c>
      <c r="P486" s="36" t="s">
        <v>1377</v>
      </c>
      <c r="Q486" s="36" t="s">
        <v>150</v>
      </c>
      <c r="R486" s="40" t="s">
        <v>1164</v>
      </c>
      <c r="S486" s="40" t="s">
        <v>614</v>
      </c>
      <c r="T486" s="40" t="s">
        <v>77</v>
      </c>
      <c r="U486" s="30" t="s">
        <v>78</v>
      </c>
      <c r="V486" s="40" t="s">
        <v>79</v>
      </c>
      <c r="W486" s="30">
        <v>1051748533</v>
      </c>
      <c r="X486" s="30" t="s">
        <v>80</v>
      </c>
      <c r="Y486" s="30" t="s">
        <v>81</v>
      </c>
      <c r="Z486" s="31">
        <v>44655</v>
      </c>
      <c r="AA486" s="42">
        <f t="shared" si="47"/>
        <v>2.5780821917808221</v>
      </c>
      <c r="AB486" s="42">
        <f t="shared" si="48"/>
        <v>31.366666666666667</v>
      </c>
      <c r="AC486" s="42" t="str">
        <f t="shared" si="49"/>
        <v/>
      </c>
      <c r="AD486" s="51"/>
      <c r="AE486" s="45"/>
      <c r="AF486" s="52"/>
      <c r="AG486" s="52"/>
      <c r="AH486" s="52"/>
      <c r="AI486" s="52">
        <v>10.199999999999999</v>
      </c>
      <c r="AJ486" s="52">
        <v>89</v>
      </c>
      <c r="AK486" s="62"/>
      <c r="AL486" s="55"/>
      <c r="AM486" s="51" t="s">
        <v>196</v>
      </c>
      <c r="AN486" s="60" t="str">
        <f t="shared" si="46"/>
        <v>SI</v>
      </c>
      <c r="AO486" s="30"/>
      <c r="AP486" s="30" t="s">
        <v>198</v>
      </c>
      <c r="AQ486" s="30">
        <v>3154715945</v>
      </c>
      <c r="AR486" s="30" t="s">
        <v>1469</v>
      </c>
      <c r="AS486" s="71" t="s">
        <v>86</v>
      </c>
      <c r="AT486" s="93">
        <v>45583</v>
      </c>
      <c r="AU486" s="72"/>
      <c r="AV486" s="72"/>
      <c r="AW486" s="52"/>
      <c r="AX486" s="34"/>
      <c r="AY486" s="52"/>
      <c r="AZ486" s="34"/>
    </row>
    <row r="487" spans="1:52" ht="23.25" customHeight="1">
      <c r="A487" s="34">
        <v>477</v>
      </c>
      <c r="B487" s="31">
        <v>45596</v>
      </c>
      <c r="C487" s="30" t="s">
        <v>1240</v>
      </c>
      <c r="D487" s="30" t="s">
        <v>1389</v>
      </c>
      <c r="E487" s="30" t="s">
        <v>1184</v>
      </c>
      <c r="F487" s="30" t="s">
        <v>1470</v>
      </c>
      <c r="G487" s="32" t="s">
        <v>73</v>
      </c>
      <c r="H487" s="33"/>
      <c r="I487" s="33"/>
      <c r="J487" s="33"/>
      <c r="K487" s="33"/>
      <c r="L487" s="33"/>
      <c r="M487" s="33"/>
      <c r="N487" s="38">
        <v>9225335</v>
      </c>
      <c r="O487" s="38">
        <v>73551299</v>
      </c>
      <c r="P487" s="36" t="s">
        <v>1471</v>
      </c>
      <c r="Q487" s="36" t="s">
        <v>1472</v>
      </c>
      <c r="R487" s="40" t="s">
        <v>1473</v>
      </c>
      <c r="S487" s="40" t="s">
        <v>1474</v>
      </c>
      <c r="T487" s="40" t="s">
        <v>99</v>
      </c>
      <c r="U487" s="30" t="s">
        <v>90</v>
      </c>
      <c r="V487" s="40" t="s">
        <v>100</v>
      </c>
      <c r="W487" s="30">
        <v>1042000076</v>
      </c>
      <c r="X487" s="30" t="s">
        <v>80</v>
      </c>
      <c r="Y487" s="30" t="s">
        <v>81</v>
      </c>
      <c r="Z487" s="31">
        <v>44554</v>
      </c>
      <c r="AA487" s="42">
        <f t="shared" si="47"/>
        <v>2.8547945205479452</v>
      </c>
      <c r="AB487" s="42">
        <f t="shared" si="48"/>
        <v>34.733333333333334</v>
      </c>
      <c r="AC487" s="42" t="str">
        <f t="shared" si="49"/>
        <v>Mujer gestante menor de 14 años, activar ruta PARD</v>
      </c>
      <c r="AD487" s="53"/>
      <c r="AE487" s="54"/>
      <c r="AF487" s="55"/>
      <c r="AG487" s="55"/>
      <c r="AH487" s="52"/>
      <c r="AI487" s="52">
        <v>52.9</v>
      </c>
      <c r="AJ487" s="52">
        <v>165</v>
      </c>
      <c r="AK487" s="61">
        <f t="shared" ref="AK487:AK490" si="51">IFERROR(AI487/(AJ487*AJ487)*10000,"")</f>
        <v>19.430670339761249</v>
      </c>
      <c r="AL487" s="52">
        <v>11</v>
      </c>
      <c r="AM487" s="51" t="s">
        <v>101</v>
      </c>
      <c r="AN487" s="60" t="str">
        <f t="shared" si="46"/>
        <v>SI</v>
      </c>
      <c r="AO487" s="30"/>
      <c r="AP487" s="30" t="s">
        <v>1223</v>
      </c>
      <c r="AQ487" s="30">
        <v>3215464491</v>
      </c>
      <c r="AR487" s="30" t="s">
        <v>1475</v>
      </c>
      <c r="AS487" s="71" t="s">
        <v>86</v>
      </c>
      <c r="AT487" s="93">
        <v>45583</v>
      </c>
      <c r="AU487" s="72"/>
      <c r="AV487" s="71"/>
      <c r="AW487" s="55"/>
      <c r="AX487" s="34"/>
      <c r="AY487" s="55"/>
      <c r="AZ487" s="10"/>
    </row>
    <row r="488" spans="1:52" ht="23.25" customHeight="1">
      <c r="A488" s="34">
        <v>478</v>
      </c>
      <c r="B488" s="31">
        <v>45596</v>
      </c>
      <c r="C488" s="30" t="s">
        <v>1240</v>
      </c>
      <c r="D488" s="30" t="s">
        <v>1389</v>
      </c>
      <c r="E488" s="30" t="s">
        <v>1476</v>
      </c>
      <c r="F488" s="30" t="s">
        <v>1476</v>
      </c>
      <c r="G488" s="32" t="s">
        <v>73</v>
      </c>
      <c r="H488" s="33"/>
      <c r="I488" s="33"/>
      <c r="J488" s="33"/>
      <c r="K488" s="33"/>
      <c r="L488" s="33"/>
      <c r="M488" s="33"/>
      <c r="N488" s="38">
        <v>9225339</v>
      </c>
      <c r="O488" s="38">
        <v>73551302</v>
      </c>
      <c r="P488" s="36" t="s">
        <v>1477</v>
      </c>
      <c r="Q488" s="36" t="s">
        <v>1478</v>
      </c>
      <c r="R488" s="40" t="s">
        <v>1400</v>
      </c>
      <c r="S488" s="40" t="s">
        <v>76</v>
      </c>
      <c r="T488" s="40" t="s">
        <v>99</v>
      </c>
      <c r="U488" s="30" t="s">
        <v>90</v>
      </c>
      <c r="V488" s="40" t="s">
        <v>100</v>
      </c>
      <c r="W488" s="30">
        <v>1002426651</v>
      </c>
      <c r="X488" s="30" t="s">
        <v>80</v>
      </c>
      <c r="Y488" s="30" t="s">
        <v>81</v>
      </c>
      <c r="Z488" s="31">
        <v>37686</v>
      </c>
      <c r="AA488" s="42">
        <f t="shared" si="47"/>
        <v>21.671232876712327</v>
      </c>
      <c r="AB488" s="42">
        <f t="shared" si="48"/>
        <v>263.66666666666669</v>
      </c>
      <c r="AC488" s="42" t="str">
        <f t="shared" si="49"/>
        <v/>
      </c>
      <c r="AD488" s="53"/>
      <c r="AE488" s="54"/>
      <c r="AF488" s="55"/>
      <c r="AG488" s="55"/>
      <c r="AH488" s="52"/>
      <c r="AI488" s="52">
        <v>64.5</v>
      </c>
      <c r="AJ488" s="52">
        <v>155</v>
      </c>
      <c r="AK488" s="61">
        <f t="shared" si="51"/>
        <v>26.847034339229971</v>
      </c>
      <c r="AL488" s="52">
        <v>10</v>
      </c>
      <c r="AM488" s="51" t="s">
        <v>161</v>
      </c>
      <c r="AN488" s="60" t="str">
        <f t="shared" si="46"/>
        <v>NO</v>
      </c>
      <c r="AO488" s="33"/>
      <c r="AP488" s="30" t="s">
        <v>162</v>
      </c>
      <c r="AQ488" s="30">
        <v>3175597464</v>
      </c>
      <c r="AR488" s="30" t="s">
        <v>1479</v>
      </c>
      <c r="AS488" s="71" t="s">
        <v>86</v>
      </c>
      <c r="AT488" s="93">
        <v>45583</v>
      </c>
      <c r="AU488" s="71"/>
      <c r="AV488" s="71"/>
      <c r="AW488" s="55"/>
      <c r="AX488" s="34"/>
      <c r="AY488" s="55"/>
      <c r="AZ488" s="10"/>
    </row>
    <row r="489" spans="1:52" ht="23.25" customHeight="1">
      <c r="A489" s="30">
        <v>479</v>
      </c>
      <c r="B489" s="31">
        <v>45596</v>
      </c>
      <c r="C489" s="30" t="s">
        <v>1240</v>
      </c>
      <c r="D489" s="30" t="s">
        <v>1389</v>
      </c>
      <c r="E489" s="30" t="s">
        <v>335</v>
      </c>
      <c r="F489" s="30" t="s">
        <v>335</v>
      </c>
      <c r="G489" s="32" t="s">
        <v>73</v>
      </c>
      <c r="H489" s="33"/>
      <c r="I489" s="33"/>
      <c r="J489" s="33"/>
      <c r="K489" s="33"/>
      <c r="L489" s="33"/>
      <c r="M489" s="33"/>
      <c r="N489" s="38">
        <v>9225343</v>
      </c>
      <c r="O489" s="38">
        <v>73551318</v>
      </c>
      <c r="P489" s="36" t="s">
        <v>1480</v>
      </c>
      <c r="Q489" s="36" t="s">
        <v>1481</v>
      </c>
      <c r="R489" s="40" t="s">
        <v>1482</v>
      </c>
      <c r="S489" s="40" t="s">
        <v>125</v>
      </c>
      <c r="T489" s="40" t="s">
        <v>99</v>
      </c>
      <c r="U489" s="30" t="s">
        <v>90</v>
      </c>
      <c r="V489" s="40" t="s">
        <v>100</v>
      </c>
      <c r="W489" s="30">
        <v>1104127469</v>
      </c>
      <c r="X489" s="30" t="s">
        <v>80</v>
      </c>
      <c r="Y489" s="30" t="s">
        <v>81</v>
      </c>
      <c r="Z489" s="31">
        <v>38812</v>
      </c>
      <c r="AA489" s="42">
        <f t="shared" si="47"/>
        <v>18.586301369863012</v>
      </c>
      <c r="AB489" s="42">
        <f t="shared" si="48"/>
        <v>226.13333333333333</v>
      </c>
      <c r="AC489" s="42" t="str">
        <f t="shared" si="49"/>
        <v/>
      </c>
      <c r="AD489" s="53"/>
      <c r="AE489" s="54"/>
      <c r="AF489" s="55"/>
      <c r="AG489" s="55"/>
      <c r="AH489" s="52"/>
      <c r="AI489" s="52">
        <v>65.5</v>
      </c>
      <c r="AJ489" s="52">
        <v>155</v>
      </c>
      <c r="AK489" s="61">
        <f t="shared" si="51"/>
        <v>27.263267429760667</v>
      </c>
      <c r="AL489" s="52">
        <v>18</v>
      </c>
      <c r="AM489" s="51" t="s">
        <v>161</v>
      </c>
      <c r="AN489" s="60" t="str">
        <f t="shared" si="46"/>
        <v>NO</v>
      </c>
      <c r="AO489" s="33"/>
      <c r="AP489" s="30" t="s">
        <v>162</v>
      </c>
      <c r="AQ489" s="30">
        <v>3116226431</v>
      </c>
      <c r="AR489" s="30" t="s">
        <v>1483</v>
      </c>
      <c r="AS489" s="71" t="s">
        <v>86</v>
      </c>
      <c r="AT489" s="93">
        <v>45583</v>
      </c>
      <c r="AU489" s="71"/>
      <c r="AV489" s="71"/>
      <c r="AW489" s="55"/>
      <c r="AX489" s="34"/>
      <c r="AY489" s="55"/>
      <c r="AZ489" s="10"/>
    </row>
    <row r="490" spans="1:52" ht="23.25" customHeight="1">
      <c r="A490" s="34">
        <v>480</v>
      </c>
      <c r="B490" s="113">
        <v>45568</v>
      </c>
      <c r="C490" s="112" t="s">
        <v>69</v>
      </c>
      <c r="D490" s="112" t="s">
        <v>1389</v>
      </c>
      <c r="E490" s="112" t="s">
        <v>1484</v>
      </c>
      <c r="F490" s="112" t="s">
        <v>486</v>
      </c>
      <c r="G490" s="114" t="s">
        <v>73</v>
      </c>
      <c r="H490" s="30"/>
      <c r="I490" s="30"/>
      <c r="J490" s="30"/>
      <c r="K490" s="30"/>
      <c r="L490" s="30"/>
      <c r="M490" s="30"/>
      <c r="N490" s="38">
        <v>9225349</v>
      </c>
      <c r="O490" s="38">
        <v>73551326</v>
      </c>
      <c r="P490" s="115" t="s">
        <v>1485</v>
      </c>
      <c r="Q490" s="36"/>
      <c r="R490" s="116" t="s">
        <v>1486</v>
      </c>
      <c r="S490" s="116" t="s">
        <v>1487</v>
      </c>
      <c r="T490" s="116" t="s">
        <v>99</v>
      </c>
      <c r="U490" s="112" t="s">
        <v>90</v>
      </c>
      <c r="V490" s="116" t="s">
        <v>100</v>
      </c>
      <c r="W490" s="30">
        <v>1051738080</v>
      </c>
      <c r="X490" s="112" t="s">
        <v>80</v>
      </c>
      <c r="Y490" s="112" t="s">
        <v>81</v>
      </c>
      <c r="Z490" s="117">
        <v>38900</v>
      </c>
      <c r="AA490" s="42">
        <f t="shared" si="47"/>
        <v>18.268493150684932</v>
      </c>
      <c r="AB490" s="42">
        <f t="shared" si="48"/>
        <v>222.26666666666668</v>
      </c>
      <c r="AC490" s="42" t="str">
        <f t="shared" si="49"/>
        <v/>
      </c>
      <c r="AD490" s="51"/>
      <c r="AE490" s="45"/>
      <c r="AF490" s="52"/>
      <c r="AG490" s="52"/>
      <c r="AH490" s="52"/>
      <c r="AI490" s="52">
        <v>51.2</v>
      </c>
      <c r="AJ490" s="52">
        <v>154</v>
      </c>
      <c r="AK490" s="61">
        <f t="shared" si="51"/>
        <v>21.588800809580032</v>
      </c>
      <c r="AL490" s="52">
        <v>26</v>
      </c>
      <c r="AM490" s="95" t="s">
        <v>101</v>
      </c>
      <c r="AN490" s="60" t="str">
        <f t="shared" si="46"/>
        <v>SI</v>
      </c>
      <c r="AO490" s="30"/>
      <c r="AP490" s="112" t="s">
        <v>1488</v>
      </c>
      <c r="AQ490" s="30">
        <v>3117794024</v>
      </c>
      <c r="AR490" s="112" t="s">
        <v>1489</v>
      </c>
      <c r="AS490" s="72"/>
      <c r="AT490" s="72"/>
      <c r="AU490" s="72"/>
      <c r="AV490" s="72"/>
      <c r="AW490" s="52"/>
      <c r="AX490" s="34"/>
      <c r="AY490" s="52"/>
      <c r="AZ490" s="34"/>
    </row>
    <row r="491" spans="1:52" ht="23.25" customHeight="1">
      <c r="A491" s="30">
        <v>481</v>
      </c>
      <c r="B491" s="30"/>
      <c r="C491" s="30"/>
      <c r="D491" s="30"/>
      <c r="E491" s="30"/>
      <c r="F491" s="30"/>
      <c r="G491" s="30"/>
      <c r="H491" s="30"/>
      <c r="I491" s="30"/>
      <c r="J491" s="30"/>
      <c r="K491" s="30"/>
      <c r="L491" s="30"/>
      <c r="M491" s="30"/>
      <c r="N491" s="35"/>
      <c r="O491" s="35"/>
      <c r="P491" s="36"/>
      <c r="Q491" s="36"/>
      <c r="R491" s="40"/>
      <c r="S491" s="40"/>
      <c r="T491" s="40"/>
      <c r="U491" s="30"/>
      <c r="V491" s="40"/>
      <c r="W491" s="30"/>
      <c r="X491" s="30"/>
      <c r="Y491" s="30"/>
      <c r="Z491" s="31"/>
      <c r="AA491" s="42">
        <f t="shared" si="47"/>
        <v>0</v>
      </c>
      <c r="AB491" s="42">
        <f t="shared" si="48"/>
        <v>0</v>
      </c>
      <c r="AC491" s="42" t="str">
        <f t="shared" si="49"/>
        <v/>
      </c>
      <c r="AD491" s="51"/>
      <c r="AE491" s="45"/>
      <c r="AF491" s="52"/>
      <c r="AG491" s="52"/>
      <c r="AH491" s="52"/>
      <c r="AI491" s="52"/>
      <c r="AJ491" s="52"/>
      <c r="AK491" s="61"/>
      <c r="AL491" s="52"/>
      <c r="AM491" s="51"/>
      <c r="AN491" s="60" t="str">
        <f t="shared" si="46"/>
        <v/>
      </c>
      <c r="AO491" s="30"/>
      <c r="AP491" s="30"/>
      <c r="AQ491" s="30"/>
      <c r="AR491" s="30" t="s">
        <v>1490</v>
      </c>
      <c r="AS491" s="72"/>
      <c r="AT491" s="72"/>
      <c r="AU491" s="72"/>
      <c r="AV491" s="72"/>
      <c r="AW491" s="52"/>
      <c r="AX491" s="34"/>
      <c r="AY491" s="52"/>
      <c r="AZ491" s="34"/>
    </row>
    <row r="492" spans="1:52">
      <c r="A492" s="34">
        <v>482</v>
      </c>
      <c r="B492" s="30"/>
      <c r="C492" s="30"/>
      <c r="D492" s="30"/>
      <c r="E492" s="30"/>
      <c r="F492" s="30"/>
      <c r="G492" s="30"/>
      <c r="H492" s="30"/>
      <c r="I492" s="30"/>
      <c r="J492" s="30"/>
      <c r="K492" s="30"/>
      <c r="L492" s="30"/>
      <c r="M492" s="30"/>
      <c r="N492" s="35"/>
      <c r="O492" s="35"/>
      <c r="P492" s="36"/>
      <c r="Q492" s="36"/>
      <c r="R492" s="40"/>
      <c r="S492" s="40"/>
      <c r="T492" s="40"/>
      <c r="U492" s="30"/>
      <c r="V492" s="40"/>
      <c r="W492" s="30"/>
      <c r="X492" s="30"/>
      <c r="Y492" s="30"/>
      <c r="Z492" s="31"/>
      <c r="AA492" s="42">
        <f t="shared" si="47"/>
        <v>0</v>
      </c>
      <c r="AB492" s="42">
        <f t="shared" si="48"/>
        <v>0</v>
      </c>
      <c r="AC492" s="42" t="str">
        <f t="shared" si="49"/>
        <v/>
      </c>
      <c r="AD492" s="51"/>
      <c r="AE492" s="45"/>
      <c r="AF492" s="52"/>
      <c r="AG492" s="52"/>
      <c r="AH492" s="52"/>
      <c r="AI492" s="52"/>
      <c r="AJ492" s="52"/>
      <c r="AK492" s="61"/>
      <c r="AL492" s="52"/>
      <c r="AM492" s="51"/>
      <c r="AN492" s="60" t="str">
        <f t="shared" si="46"/>
        <v/>
      </c>
      <c r="AO492" s="30"/>
      <c r="AP492" s="30"/>
      <c r="AQ492" s="30"/>
      <c r="AR492" s="30" t="s">
        <v>1490</v>
      </c>
      <c r="AS492" s="72"/>
      <c r="AT492" s="72"/>
      <c r="AU492" s="72"/>
      <c r="AV492" s="72"/>
      <c r="AW492" s="52"/>
      <c r="AX492" s="34"/>
      <c r="AY492" s="52"/>
      <c r="AZ492" s="34"/>
    </row>
    <row r="493" spans="1:52">
      <c r="A493" s="34">
        <v>483</v>
      </c>
      <c r="B493" s="30"/>
      <c r="C493" s="30"/>
      <c r="D493" s="30"/>
      <c r="E493" s="30"/>
      <c r="F493" s="30"/>
      <c r="G493" s="30"/>
      <c r="H493" s="30"/>
      <c r="I493" s="30"/>
      <c r="J493" s="30"/>
      <c r="K493" s="30"/>
      <c r="L493" s="30"/>
      <c r="M493" s="30"/>
      <c r="N493" s="35"/>
      <c r="O493" s="35"/>
      <c r="P493" s="36"/>
      <c r="Q493" s="36"/>
      <c r="R493" s="40"/>
      <c r="S493" s="40"/>
      <c r="T493" s="40"/>
      <c r="U493" s="30"/>
      <c r="V493" s="40"/>
      <c r="W493" s="30"/>
      <c r="X493" s="30"/>
      <c r="Y493" s="30"/>
      <c r="Z493" s="31"/>
      <c r="AA493" s="42">
        <f t="shared" si="47"/>
        <v>0</v>
      </c>
      <c r="AB493" s="42">
        <f t="shared" si="48"/>
        <v>0</v>
      </c>
      <c r="AC493" s="42" t="str">
        <f t="shared" si="49"/>
        <v/>
      </c>
      <c r="AD493" s="51"/>
      <c r="AE493" s="45"/>
      <c r="AF493" s="52"/>
      <c r="AG493" s="52"/>
      <c r="AH493" s="52"/>
      <c r="AI493" s="52"/>
      <c r="AJ493" s="52"/>
      <c r="AK493" s="61"/>
      <c r="AL493" s="52"/>
      <c r="AM493" s="51"/>
      <c r="AN493" s="60" t="str">
        <f t="shared" si="46"/>
        <v/>
      </c>
      <c r="AO493" s="30"/>
      <c r="AP493" s="30"/>
      <c r="AQ493" s="30"/>
      <c r="AR493" s="30" t="s">
        <v>1490</v>
      </c>
      <c r="AS493" s="72"/>
      <c r="AT493" s="72"/>
      <c r="AU493" s="72"/>
      <c r="AV493" s="72"/>
      <c r="AW493" s="52"/>
      <c r="AX493" s="34"/>
      <c r="AY493" s="52"/>
      <c r="AZ493" s="34"/>
    </row>
    <row r="494" spans="1:52">
      <c r="A494" s="30">
        <v>484</v>
      </c>
      <c r="B494" s="30"/>
      <c r="C494" s="30"/>
      <c r="D494" s="30"/>
      <c r="E494" s="30"/>
      <c r="F494" s="30"/>
      <c r="G494" s="30"/>
      <c r="H494" s="30"/>
      <c r="I494" s="30"/>
      <c r="J494" s="30"/>
      <c r="K494" s="30"/>
      <c r="L494" s="30"/>
      <c r="M494" s="30"/>
      <c r="N494" s="35"/>
      <c r="O494" s="35"/>
      <c r="P494" s="36"/>
      <c r="Q494" s="36"/>
      <c r="R494" s="40"/>
      <c r="S494" s="40"/>
      <c r="T494" s="40"/>
      <c r="U494" s="30"/>
      <c r="V494" s="40"/>
      <c r="W494" s="30"/>
      <c r="X494" s="30"/>
      <c r="Y494" s="30"/>
      <c r="Z494" s="31"/>
      <c r="AA494" s="42">
        <f t="shared" si="47"/>
        <v>0</v>
      </c>
      <c r="AB494" s="42">
        <f t="shared" si="48"/>
        <v>0</v>
      </c>
      <c r="AC494" s="42" t="str">
        <f t="shared" si="49"/>
        <v/>
      </c>
      <c r="AD494" s="51"/>
      <c r="AE494" s="45"/>
      <c r="AF494" s="52"/>
      <c r="AG494" s="52"/>
      <c r="AH494" s="52"/>
      <c r="AI494" s="52"/>
      <c r="AJ494" s="52"/>
      <c r="AK494" s="61"/>
      <c r="AL494" s="52"/>
      <c r="AM494" s="51"/>
      <c r="AN494" s="60" t="str">
        <f t="shared" si="46"/>
        <v/>
      </c>
      <c r="AO494" s="30"/>
      <c r="AP494" s="30"/>
      <c r="AQ494" s="30"/>
      <c r="AR494" s="30" t="s">
        <v>1490</v>
      </c>
      <c r="AS494" s="72"/>
      <c r="AT494" s="72"/>
      <c r="AU494" s="72"/>
      <c r="AV494" s="72"/>
      <c r="AW494" s="52"/>
      <c r="AX494" s="34"/>
      <c r="AY494" s="52"/>
      <c r="AZ494" s="34"/>
    </row>
    <row r="495" spans="1:52">
      <c r="A495" s="34">
        <v>485</v>
      </c>
      <c r="B495" s="30"/>
      <c r="C495" s="30"/>
      <c r="D495" s="30"/>
      <c r="E495" s="30"/>
      <c r="F495" s="30"/>
      <c r="G495" s="30"/>
      <c r="H495" s="30"/>
      <c r="I495" s="30"/>
      <c r="J495" s="30"/>
      <c r="K495" s="30"/>
      <c r="L495" s="30"/>
      <c r="M495" s="30"/>
      <c r="N495" s="35"/>
      <c r="O495" s="35"/>
      <c r="P495" s="36"/>
      <c r="Q495" s="36"/>
      <c r="R495" s="40"/>
      <c r="S495" s="40"/>
      <c r="T495" s="40"/>
      <c r="U495" s="30"/>
      <c r="V495" s="40"/>
      <c r="W495" s="30"/>
      <c r="X495" s="30"/>
      <c r="Y495" s="30"/>
      <c r="Z495" s="31"/>
      <c r="AA495" s="42">
        <f t="shared" si="47"/>
        <v>0</v>
      </c>
      <c r="AB495" s="42">
        <f t="shared" si="48"/>
        <v>0</v>
      </c>
      <c r="AC495" s="42" t="str">
        <f t="shared" si="49"/>
        <v/>
      </c>
      <c r="AD495" s="51"/>
      <c r="AE495" s="45"/>
      <c r="AF495" s="52"/>
      <c r="AG495" s="52"/>
      <c r="AH495" s="52"/>
      <c r="AI495" s="52"/>
      <c r="AJ495" s="52"/>
      <c r="AK495" s="61"/>
      <c r="AL495" s="52"/>
      <c r="AM495" s="51"/>
      <c r="AN495" s="60" t="str">
        <f t="shared" si="46"/>
        <v/>
      </c>
      <c r="AO495" s="30"/>
      <c r="AP495" s="30"/>
      <c r="AQ495" s="30"/>
      <c r="AR495" s="30" t="s">
        <v>1490</v>
      </c>
      <c r="AS495" s="72"/>
      <c r="AT495" s="72"/>
      <c r="AU495" s="72"/>
      <c r="AV495" s="72"/>
      <c r="AW495" s="52"/>
      <c r="AX495" s="34"/>
      <c r="AY495" s="52"/>
      <c r="AZ495" s="34"/>
    </row>
    <row r="496" spans="1:52">
      <c r="A496" s="30">
        <v>486</v>
      </c>
      <c r="B496" s="30"/>
      <c r="C496" s="30"/>
      <c r="D496" s="30"/>
      <c r="E496" s="30"/>
      <c r="F496" s="30"/>
      <c r="G496" s="30"/>
      <c r="H496" s="30"/>
      <c r="I496" s="30"/>
      <c r="J496" s="30"/>
      <c r="K496" s="30"/>
      <c r="L496" s="30"/>
      <c r="M496" s="30"/>
      <c r="N496" s="35"/>
      <c r="O496" s="35"/>
      <c r="P496" s="36"/>
      <c r="Q496" s="36"/>
      <c r="R496" s="40"/>
      <c r="S496" s="40"/>
      <c r="T496" s="40"/>
      <c r="U496" s="30"/>
      <c r="V496" s="40"/>
      <c r="W496" s="30"/>
      <c r="X496" s="30"/>
      <c r="Y496" s="30"/>
      <c r="Z496" s="31"/>
      <c r="AA496" s="42">
        <f t="shared" si="47"/>
        <v>0</v>
      </c>
      <c r="AB496" s="42">
        <f t="shared" si="48"/>
        <v>0</v>
      </c>
      <c r="AC496" s="42" t="str">
        <f t="shared" si="49"/>
        <v/>
      </c>
      <c r="AD496" s="51"/>
      <c r="AE496" s="45"/>
      <c r="AF496" s="52"/>
      <c r="AG496" s="52"/>
      <c r="AH496" s="52"/>
      <c r="AI496" s="52"/>
      <c r="AJ496" s="52"/>
      <c r="AK496" s="61"/>
      <c r="AL496" s="52"/>
      <c r="AM496" s="51"/>
      <c r="AN496" s="60" t="str">
        <f t="shared" si="46"/>
        <v/>
      </c>
      <c r="AO496" s="30"/>
      <c r="AP496" s="30"/>
      <c r="AQ496" s="30"/>
      <c r="AR496" s="30" t="s">
        <v>1490</v>
      </c>
      <c r="AS496" s="72"/>
      <c r="AT496" s="72"/>
      <c r="AU496" s="72"/>
      <c r="AV496" s="72"/>
      <c r="AW496" s="52"/>
      <c r="AX496" s="34"/>
      <c r="AY496" s="52"/>
      <c r="AZ496" s="34"/>
    </row>
    <row r="497" spans="1:52">
      <c r="A497" s="34">
        <v>487</v>
      </c>
      <c r="B497" s="30"/>
      <c r="C497" s="30"/>
      <c r="D497" s="30"/>
      <c r="E497" s="30"/>
      <c r="F497" s="30"/>
      <c r="G497" s="30"/>
      <c r="H497" s="30"/>
      <c r="I497" s="30"/>
      <c r="J497" s="30"/>
      <c r="K497" s="30"/>
      <c r="L497" s="30"/>
      <c r="M497" s="30"/>
      <c r="N497" s="35"/>
      <c r="O497" s="35"/>
      <c r="P497" s="36"/>
      <c r="Q497" s="36"/>
      <c r="R497" s="40"/>
      <c r="S497" s="40"/>
      <c r="T497" s="40"/>
      <c r="U497" s="30"/>
      <c r="V497" s="40"/>
      <c r="W497" s="30"/>
      <c r="X497" s="30"/>
      <c r="Y497" s="30"/>
      <c r="Z497" s="31"/>
      <c r="AA497" s="42">
        <f t="shared" si="47"/>
        <v>0</v>
      </c>
      <c r="AB497" s="42">
        <f t="shared" si="48"/>
        <v>0</v>
      </c>
      <c r="AC497" s="42" t="str">
        <f t="shared" si="49"/>
        <v/>
      </c>
      <c r="AD497" s="51"/>
      <c r="AE497" s="45"/>
      <c r="AF497" s="52"/>
      <c r="AG497" s="52"/>
      <c r="AH497" s="52"/>
      <c r="AI497" s="52"/>
      <c r="AJ497" s="52"/>
      <c r="AK497" s="61"/>
      <c r="AL497" s="52"/>
      <c r="AM497" s="51"/>
      <c r="AN497" s="60" t="str">
        <f t="shared" si="46"/>
        <v/>
      </c>
      <c r="AO497" s="30"/>
      <c r="AP497" s="30"/>
      <c r="AQ497" s="30"/>
      <c r="AR497" s="30" t="s">
        <v>1490</v>
      </c>
      <c r="AS497" s="72"/>
      <c r="AT497" s="72"/>
      <c r="AU497" s="72"/>
      <c r="AV497" s="72"/>
      <c r="AW497" s="52"/>
      <c r="AX497" s="34"/>
      <c r="AY497" s="52"/>
      <c r="AZ497" s="34"/>
    </row>
    <row r="498" spans="1:52">
      <c r="A498" s="34">
        <v>488</v>
      </c>
      <c r="B498" s="30"/>
      <c r="C498" s="30"/>
      <c r="D498" s="30"/>
      <c r="E498" s="30"/>
      <c r="F498" s="30"/>
      <c r="G498" s="30"/>
      <c r="H498" s="30"/>
      <c r="I498" s="30"/>
      <c r="J498" s="30"/>
      <c r="K498" s="30"/>
      <c r="L498" s="30"/>
      <c r="M498" s="30"/>
      <c r="N498" s="35"/>
      <c r="O498" s="35"/>
      <c r="P498" s="36"/>
      <c r="Q498" s="36"/>
      <c r="R498" s="40"/>
      <c r="S498" s="40"/>
      <c r="T498" s="40"/>
      <c r="U498" s="30"/>
      <c r="V498" s="40"/>
      <c r="W498" s="30"/>
      <c r="X498" s="30"/>
      <c r="Y498" s="30"/>
      <c r="Z498" s="31"/>
      <c r="AA498" s="42">
        <f t="shared" si="47"/>
        <v>0</v>
      </c>
      <c r="AB498" s="42">
        <f t="shared" si="48"/>
        <v>0</v>
      </c>
      <c r="AC498" s="42" t="str">
        <f t="shared" si="49"/>
        <v/>
      </c>
      <c r="AD498" s="51"/>
      <c r="AE498" s="45"/>
      <c r="AF498" s="52"/>
      <c r="AG498" s="52"/>
      <c r="AH498" s="52"/>
      <c r="AI498" s="52"/>
      <c r="AJ498" s="52"/>
      <c r="AK498" s="61"/>
      <c r="AL498" s="52"/>
      <c r="AM498" s="51"/>
      <c r="AN498" s="60" t="str">
        <f t="shared" si="46"/>
        <v/>
      </c>
      <c r="AO498" s="30"/>
      <c r="AP498" s="30"/>
      <c r="AQ498" s="30"/>
      <c r="AR498" s="30" t="s">
        <v>1490</v>
      </c>
      <c r="AS498" s="72"/>
      <c r="AT498" s="72"/>
      <c r="AU498" s="72"/>
      <c r="AV498" s="72"/>
      <c r="AW498" s="52"/>
      <c r="AX498" s="34"/>
      <c r="AY498" s="52"/>
      <c r="AZ498" s="34"/>
    </row>
    <row r="499" spans="1:52">
      <c r="A499" s="30">
        <v>489</v>
      </c>
      <c r="B499" s="30"/>
      <c r="C499" s="30"/>
      <c r="D499" s="30"/>
      <c r="E499" s="30"/>
      <c r="F499" s="30"/>
      <c r="G499" s="30"/>
      <c r="H499" s="30"/>
      <c r="I499" s="30"/>
      <c r="J499" s="30"/>
      <c r="K499" s="30"/>
      <c r="L499" s="30"/>
      <c r="M499" s="30"/>
      <c r="N499" s="35"/>
      <c r="O499" s="35"/>
      <c r="P499" s="36"/>
      <c r="Q499" s="36"/>
      <c r="R499" s="40"/>
      <c r="S499" s="40"/>
      <c r="T499" s="40"/>
      <c r="U499" s="30"/>
      <c r="V499" s="40"/>
      <c r="W499" s="30"/>
      <c r="X499" s="30"/>
      <c r="Y499" s="30"/>
      <c r="Z499" s="31"/>
      <c r="AA499" s="42">
        <f t="shared" si="47"/>
        <v>0</v>
      </c>
      <c r="AB499" s="42">
        <f t="shared" si="48"/>
        <v>0</v>
      </c>
      <c r="AC499" s="42" t="str">
        <f t="shared" si="49"/>
        <v/>
      </c>
      <c r="AD499" s="51"/>
      <c r="AE499" s="45"/>
      <c r="AF499" s="52"/>
      <c r="AG499" s="52"/>
      <c r="AH499" s="52"/>
      <c r="AI499" s="52"/>
      <c r="AJ499" s="52"/>
      <c r="AK499" s="61"/>
      <c r="AL499" s="52"/>
      <c r="AM499" s="51"/>
      <c r="AN499" s="60" t="str">
        <f t="shared" si="46"/>
        <v/>
      </c>
      <c r="AO499" s="30"/>
      <c r="AP499" s="30"/>
      <c r="AQ499" s="30"/>
      <c r="AR499" s="30" t="s">
        <v>1490</v>
      </c>
      <c r="AS499" s="72"/>
      <c r="AT499" s="72"/>
      <c r="AU499" s="72"/>
      <c r="AV499" s="72"/>
      <c r="AW499" s="52"/>
      <c r="AX499" s="34"/>
      <c r="AY499" s="52"/>
      <c r="AZ499" s="34"/>
    </row>
    <row r="500" spans="1:52">
      <c r="A500" s="34">
        <v>490</v>
      </c>
      <c r="B500" s="30"/>
      <c r="C500" s="30"/>
      <c r="D500" s="30"/>
      <c r="E500" s="30"/>
      <c r="F500" s="30"/>
      <c r="G500" s="30"/>
      <c r="H500" s="30"/>
      <c r="I500" s="30"/>
      <c r="J500" s="30"/>
      <c r="K500" s="30"/>
      <c r="L500" s="30"/>
      <c r="M500" s="30"/>
      <c r="N500" s="35"/>
      <c r="O500" s="35"/>
      <c r="P500" s="36"/>
      <c r="Q500" s="36"/>
      <c r="R500" s="40"/>
      <c r="S500" s="40"/>
      <c r="T500" s="40"/>
      <c r="U500" s="30"/>
      <c r="V500" s="40"/>
      <c r="W500" s="30"/>
      <c r="X500" s="30"/>
      <c r="Y500" s="30"/>
      <c r="Z500" s="31"/>
      <c r="AA500" s="42">
        <f t="shared" si="47"/>
        <v>0</v>
      </c>
      <c r="AB500" s="42">
        <f t="shared" si="48"/>
        <v>0</v>
      </c>
      <c r="AC500" s="42" t="str">
        <f t="shared" si="49"/>
        <v/>
      </c>
      <c r="AD500" s="51"/>
      <c r="AE500" s="45"/>
      <c r="AF500" s="52"/>
      <c r="AG500" s="52"/>
      <c r="AH500" s="52"/>
      <c r="AI500" s="52"/>
      <c r="AJ500" s="52"/>
      <c r="AK500" s="61"/>
      <c r="AL500" s="52"/>
      <c r="AM500" s="51"/>
      <c r="AN500" s="60" t="str">
        <f t="shared" si="46"/>
        <v/>
      </c>
      <c r="AO500" s="30"/>
      <c r="AP500" s="30"/>
      <c r="AQ500" s="30"/>
      <c r="AR500" s="30" t="s">
        <v>1490</v>
      </c>
      <c r="AS500" s="72"/>
      <c r="AT500" s="72"/>
      <c r="AU500" s="72"/>
      <c r="AV500" s="72"/>
      <c r="AW500" s="52"/>
      <c r="AX500" s="34"/>
      <c r="AY500" s="52"/>
      <c r="AZ500" s="34"/>
    </row>
    <row r="501" spans="1:52">
      <c r="A501" s="30">
        <v>491</v>
      </c>
      <c r="B501" s="30"/>
      <c r="C501" s="30"/>
      <c r="D501" s="30"/>
      <c r="E501" s="30"/>
      <c r="F501" s="30"/>
      <c r="G501" s="30"/>
      <c r="H501" s="30"/>
      <c r="I501" s="30"/>
      <c r="J501" s="30"/>
      <c r="K501" s="30"/>
      <c r="L501" s="30"/>
      <c r="M501" s="30"/>
      <c r="N501" s="35"/>
      <c r="O501" s="35"/>
      <c r="P501" s="36"/>
      <c r="Q501" s="36"/>
      <c r="R501" s="40"/>
      <c r="S501" s="40"/>
      <c r="T501" s="40"/>
      <c r="U501" s="30"/>
      <c r="V501" s="40"/>
      <c r="W501" s="30"/>
      <c r="X501" s="30"/>
      <c r="Y501" s="30"/>
      <c r="Z501" s="31"/>
      <c r="AA501" s="42">
        <f t="shared" si="47"/>
        <v>0</v>
      </c>
      <c r="AB501" s="42">
        <f t="shared" si="48"/>
        <v>0</v>
      </c>
      <c r="AC501" s="42" t="str">
        <f t="shared" si="49"/>
        <v/>
      </c>
      <c r="AD501" s="51"/>
      <c r="AE501" s="45"/>
      <c r="AF501" s="52"/>
      <c r="AG501" s="52"/>
      <c r="AH501" s="52"/>
      <c r="AI501" s="52"/>
      <c r="AJ501" s="52"/>
      <c r="AK501" s="61"/>
      <c r="AL501" s="52"/>
      <c r="AM501" s="51"/>
      <c r="AN501" s="60" t="str">
        <f t="shared" si="46"/>
        <v/>
      </c>
      <c r="AO501" s="30"/>
      <c r="AP501" s="30"/>
      <c r="AQ501" s="30"/>
      <c r="AR501" s="30" t="s">
        <v>1490</v>
      </c>
      <c r="AS501" s="72"/>
      <c r="AT501" s="72"/>
      <c r="AU501" s="72"/>
      <c r="AV501" s="72"/>
      <c r="AW501" s="52"/>
      <c r="AX501" s="34"/>
      <c r="AY501" s="52"/>
      <c r="AZ501" s="34"/>
    </row>
    <row r="502" spans="1:52">
      <c r="A502" s="34">
        <v>492</v>
      </c>
      <c r="B502" s="30"/>
      <c r="C502" s="30"/>
      <c r="D502" s="30"/>
      <c r="E502" s="30"/>
      <c r="F502" s="30"/>
      <c r="G502" s="30"/>
      <c r="H502" s="30"/>
      <c r="I502" s="30"/>
      <c r="J502" s="30"/>
      <c r="K502" s="30"/>
      <c r="L502" s="30"/>
      <c r="M502" s="30"/>
      <c r="N502" s="35"/>
      <c r="O502" s="35"/>
      <c r="P502" s="36"/>
      <c r="Q502" s="36"/>
      <c r="R502" s="40"/>
      <c r="S502" s="40"/>
      <c r="T502" s="40"/>
      <c r="U502" s="30"/>
      <c r="V502" s="40"/>
      <c r="W502" s="30"/>
      <c r="X502" s="30"/>
      <c r="Y502" s="30"/>
      <c r="Z502" s="31"/>
      <c r="AA502" s="42">
        <f t="shared" si="47"/>
        <v>0</v>
      </c>
      <c r="AB502" s="42">
        <f t="shared" si="48"/>
        <v>0</v>
      </c>
      <c r="AC502" s="42" t="str">
        <f t="shared" si="49"/>
        <v/>
      </c>
      <c r="AD502" s="51"/>
      <c r="AE502" s="45"/>
      <c r="AF502" s="52"/>
      <c r="AG502" s="52"/>
      <c r="AH502" s="52"/>
      <c r="AI502" s="52"/>
      <c r="AJ502" s="52"/>
      <c r="AK502" s="61"/>
      <c r="AL502" s="52"/>
      <c r="AM502" s="51"/>
      <c r="AN502" s="60" t="str">
        <f t="shared" si="46"/>
        <v/>
      </c>
      <c r="AO502" s="30"/>
      <c r="AP502" s="30"/>
      <c r="AQ502" s="30"/>
      <c r="AR502" s="30" t="s">
        <v>1490</v>
      </c>
      <c r="AS502" s="72"/>
      <c r="AT502" s="72"/>
      <c r="AU502" s="72"/>
      <c r="AV502" s="72"/>
      <c r="AW502" s="52"/>
      <c r="AX502" s="34"/>
      <c r="AY502" s="52"/>
      <c r="AZ502" s="34"/>
    </row>
    <row r="503" spans="1:52">
      <c r="A503" s="34">
        <v>493</v>
      </c>
      <c r="B503" s="30"/>
      <c r="C503" s="30"/>
      <c r="D503" s="30"/>
      <c r="E503" s="30"/>
      <c r="F503" s="30"/>
      <c r="G503" s="30"/>
      <c r="H503" s="30"/>
      <c r="I503" s="30"/>
      <c r="J503" s="30"/>
      <c r="K503" s="30"/>
      <c r="L503" s="30"/>
      <c r="M503" s="30"/>
      <c r="N503" s="35"/>
      <c r="O503" s="35"/>
      <c r="P503" s="36"/>
      <c r="Q503" s="36"/>
      <c r="R503" s="40"/>
      <c r="S503" s="40"/>
      <c r="T503" s="40"/>
      <c r="U503" s="30"/>
      <c r="V503" s="40"/>
      <c r="W503" s="30"/>
      <c r="X503" s="30"/>
      <c r="Y503" s="30"/>
      <c r="Z503" s="31"/>
      <c r="AA503" s="42">
        <f t="shared" si="47"/>
        <v>0</v>
      </c>
      <c r="AB503" s="42">
        <f t="shared" si="48"/>
        <v>0</v>
      </c>
      <c r="AC503" s="42" t="str">
        <f t="shared" si="49"/>
        <v/>
      </c>
      <c r="AD503" s="51"/>
      <c r="AE503" s="45"/>
      <c r="AF503" s="52"/>
      <c r="AG503" s="52"/>
      <c r="AH503" s="52"/>
      <c r="AI503" s="52"/>
      <c r="AJ503" s="52"/>
      <c r="AK503" s="61"/>
      <c r="AL503" s="52"/>
      <c r="AM503" s="51"/>
      <c r="AN503" s="60" t="str">
        <f t="shared" si="46"/>
        <v/>
      </c>
      <c r="AO503" s="30"/>
      <c r="AP503" s="30"/>
      <c r="AQ503" s="30"/>
      <c r="AR503" s="30" t="s">
        <v>1490</v>
      </c>
      <c r="AS503" s="72"/>
      <c r="AT503" s="72"/>
      <c r="AU503" s="72"/>
      <c r="AV503" s="72"/>
      <c r="AW503" s="52"/>
      <c r="AX503" s="34"/>
      <c r="AY503" s="52"/>
      <c r="AZ503" s="34"/>
    </row>
    <row r="504" spans="1:52">
      <c r="A504" s="30">
        <v>494</v>
      </c>
      <c r="B504" s="30"/>
      <c r="C504" s="30"/>
      <c r="D504" s="30"/>
      <c r="E504" s="30"/>
      <c r="F504" s="30"/>
      <c r="G504" s="30"/>
      <c r="H504" s="30"/>
      <c r="I504" s="30"/>
      <c r="J504" s="30"/>
      <c r="K504" s="30"/>
      <c r="L504" s="30"/>
      <c r="M504" s="30"/>
      <c r="N504" s="35"/>
      <c r="O504" s="35"/>
      <c r="P504" s="36"/>
      <c r="Q504" s="36"/>
      <c r="R504" s="40"/>
      <c r="S504" s="40"/>
      <c r="T504" s="40"/>
      <c r="U504" s="30"/>
      <c r="V504" s="40"/>
      <c r="W504" s="30"/>
      <c r="X504" s="30"/>
      <c r="Y504" s="30"/>
      <c r="Z504" s="31"/>
      <c r="AA504" s="42">
        <f t="shared" si="47"/>
        <v>0</v>
      </c>
      <c r="AB504" s="42">
        <f t="shared" si="48"/>
        <v>0</v>
      </c>
      <c r="AC504" s="42" t="str">
        <f t="shared" si="49"/>
        <v/>
      </c>
      <c r="AD504" s="51"/>
      <c r="AE504" s="45"/>
      <c r="AF504" s="52"/>
      <c r="AG504" s="52"/>
      <c r="AH504" s="52"/>
      <c r="AI504" s="52"/>
      <c r="AJ504" s="52"/>
      <c r="AK504" s="61"/>
      <c r="AL504" s="52"/>
      <c r="AM504" s="51"/>
      <c r="AN504" s="60" t="str">
        <f t="shared" si="46"/>
        <v/>
      </c>
      <c r="AO504" s="30"/>
      <c r="AP504" s="30"/>
      <c r="AQ504" s="30"/>
      <c r="AR504" s="30" t="s">
        <v>1490</v>
      </c>
      <c r="AS504" s="72"/>
      <c r="AT504" s="72"/>
      <c r="AU504" s="72"/>
      <c r="AV504" s="72"/>
      <c r="AW504" s="52"/>
      <c r="AX504" s="34"/>
      <c r="AY504" s="52"/>
      <c r="AZ504" s="34"/>
    </row>
    <row r="505" spans="1:52">
      <c r="A505" s="34">
        <v>495</v>
      </c>
      <c r="B505" s="30"/>
      <c r="C505" s="30"/>
      <c r="D505" s="30"/>
      <c r="E505" s="30"/>
      <c r="F505" s="30"/>
      <c r="G505" s="30"/>
      <c r="H505" s="30"/>
      <c r="I505" s="30"/>
      <c r="J505" s="30"/>
      <c r="K505" s="30"/>
      <c r="L505" s="30"/>
      <c r="M505" s="30"/>
      <c r="N505" s="35"/>
      <c r="O505" s="35"/>
      <c r="P505" s="36"/>
      <c r="Q505" s="36"/>
      <c r="R505" s="40"/>
      <c r="S505" s="40"/>
      <c r="T505" s="40"/>
      <c r="U505" s="30"/>
      <c r="V505" s="40"/>
      <c r="W505" s="30"/>
      <c r="X505" s="30"/>
      <c r="Y505" s="30"/>
      <c r="Z505" s="31"/>
      <c r="AA505" s="42">
        <f t="shared" si="47"/>
        <v>0</v>
      </c>
      <c r="AB505" s="42">
        <f t="shared" si="48"/>
        <v>0</v>
      </c>
      <c r="AC505" s="42" t="str">
        <f t="shared" si="49"/>
        <v/>
      </c>
      <c r="AD505" s="51"/>
      <c r="AE505" s="45"/>
      <c r="AF505" s="52"/>
      <c r="AG505" s="52"/>
      <c r="AH505" s="52"/>
      <c r="AI505" s="52"/>
      <c r="AJ505" s="52"/>
      <c r="AK505" s="61"/>
      <c r="AL505" s="52"/>
      <c r="AM505" s="51"/>
      <c r="AN505" s="60" t="str">
        <f t="shared" si="46"/>
        <v/>
      </c>
      <c r="AO505" s="30"/>
      <c r="AP505" s="30"/>
      <c r="AQ505" s="30"/>
      <c r="AR505" s="30" t="s">
        <v>1490</v>
      </c>
      <c r="AS505" s="72"/>
      <c r="AT505" s="72"/>
      <c r="AU505" s="72"/>
      <c r="AV505" s="72"/>
      <c r="AW505" s="52"/>
      <c r="AX505" s="34"/>
      <c r="AY505" s="52"/>
      <c r="AZ505" s="34"/>
    </row>
    <row r="506" spans="1:52">
      <c r="A506" s="30">
        <v>496</v>
      </c>
      <c r="B506" s="30"/>
      <c r="C506" s="30"/>
      <c r="D506" s="30"/>
      <c r="E506" s="30"/>
      <c r="F506" s="30"/>
      <c r="G506" s="30"/>
      <c r="H506" s="30"/>
      <c r="I506" s="30"/>
      <c r="J506" s="30"/>
      <c r="K506" s="30"/>
      <c r="L506" s="30"/>
      <c r="M506" s="30"/>
      <c r="N506" s="35"/>
      <c r="O506" s="35"/>
      <c r="P506" s="36"/>
      <c r="Q506" s="36"/>
      <c r="R506" s="40"/>
      <c r="S506" s="40"/>
      <c r="T506" s="40"/>
      <c r="U506" s="30"/>
      <c r="V506" s="40"/>
      <c r="W506" s="30"/>
      <c r="X506" s="30"/>
      <c r="Y506" s="30"/>
      <c r="Z506" s="31"/>
      <c r="AA506" s="42">
        <f t="shared" si="47"/>
        <v>0</v>
      </c>
      <c r="AB506" s="42">
        <f t="shared" si="48"/>
        <v>0</v>
      </c>
      <c r="AC506" s="42" t="str">
        <f t="shared" si="49"/>
        <v/>
      </c>
      <c r="AD506" s="51"/>
      <c r="AE506" s="45"/>
      <c r="AF506" s="52"/>
      <c r="AG506" s="52"/>
      <c r="AH506" s="52"/>
      <c r="AI506" s="52"/>
      <c r="AJ506" s="52"/>
      <c r="AK506" s="61"/>
      <c r="AL506" s="52"/>
      <c r="AM506" s="51"/>
      <c r="AN506" s="60" t="str">
        <f t="shared" si="46"/>
        <v/>
      </c>
      <c r="AO506" s="30"/>
      <c r="AP506" s="30"/>
      <c r="AQ506" s="30"/>
      <c r="AR506" s="30" t="s">
        <v>1490</v>
      </c>
      <c r="AS506" s="72"/>
      <c r="AT506" s="72"/>
      <c r="AU506" s="72"/>
      <c r="AV506" s="72"/>
      <c r="AW506" s="52"/>
      <c r="AX506" s="34"/>
      <c r="AY506" s="52"/>
      <c r="AZ506" s="34"/>
    </row>
    <row r="507" spans="1:52">
      <c r="A507" s="34">
        <v>497</v>
      </c>
      <c r="B507" s="30"/>
      <c r="C507" s="30"/>
      <c r="D507" s="30"/>
      <c r="E507" s="30"/>
      <c r="F507" s="30"/>
      <c r="G507" s="30"/>
      <c r="H507" s="30"/>
      <c r="I507" s="30"/>
      <c r="J507" s="30"/>
      <c r="K507" s="30"/>
      <c r="L507" s="30"/>
      <c r="M507" s="30"/>
      <c r="N507" s="35"/>
      <c r="O507" s="35"/>
      <c r="P507" s="36"/>
      <c r="Q507" s="36"/>
      <c r="R507" s="40"/>
      <c r="S507" s="40"/>
      <c r="T507" s="40"/>
      <c r="U507" s="30"/>
      <c r="V507" s="40"/>
      <c r="W507" s="30"/>
      <c r="X507" s="30"/>
      <c r="Y507" s="30"/>
      <c r="Z507" s="31"/>
      <c r="AA507" s="42">
        <f t="shared" si="47"/>
        <v>0</v>
      </c>
      <c r="AB507" s="42">
        <f t="shared" si="48"/>
        <v>0</v>
      </c>
      <c r="AC507" s="42" t="str">
        <f t="shared" si="49"/>
        <v/>
      </c>
      <c r="AD507" s="51"/>
      <c r="AE507" s="45"/>
      <c r="AF507" s="52"/>
      <c r="AG507" s="52"/>
      <c r="AH507" s="52"/>
      <c r="AI507" s="52"/>
      <c r="AJ507" s="52"/>
      <c r="AK507" s="61"/>
      <c r="AL507" s="52"/>
      <c r="AM507" s="51"/>
      <c r="AN507" s="60" t="str">
        <f t="shared" si="46"/>
        <v/>
      </c>
      <c r="AO507" s="30"/>
      <c r="AP507" s="30"/>
      <c r="AQ507" s="30"/>
      <c r="AR507" s="30" t="s">
        <v>1490</v>
      </c>
      <c r="AS507" s="72"/>
      <c r="AT507" s="72"/>
      <c r="AU507" s="72"/>
      <c r="AV507" s="72"/>
      <c r="AW507" s="52"/>
      <c r="AX507" s="34"/>
      <c r="AY507" s="52"/>
      <c r="AZ507" s="34"/>
    </row>
    <row r="508" spans="1:52">
      <c r="A508" s="34">
        <v>498</v>
      </c>
      <c r="B508" s="30"/>
      <c r="C508" s="30"/>
      <c r="D508" s="30"/>
      <c r="E508" s="30"/>
      <c r="F508" s="30"/>
      <c r="G508" s="30"/>
      <c r="H508" s="30"/>
      <c r="I508" s="30"/>
      <c r="J508" s="30"/>
      <c r="K508" s="30"/>
      <c r="L508" s="30"/>
      <c r="M508" s="30"/>
      <c r="N508" s="35"/>
      <c r="O508" s="35"/>
      <c r="P508" s="36"/>
      <c r="Q508" s="36"/>
      <c r="R508" s="40"/>
      <c r="S508" s="40"/>
      <c r="T508" s="40"/>
      <c r="U508" s="30"/>
      <c r="V508" s="40"/>
      <c r="W508" s="30"/>
      <c r="X508" s="30"/>
      <c r="Y508" s="30"/>
      <c r="Z508" s="31"/>
      <c r="AA508" s="42">
        <f t="shared" si="47"/>
        <v>0</v>
      </c>
      <c r="AB508" s="42">
        <f t="shared" si="48"/>
        <v>0</v>
      </c>
      <c r="AC508" s="42" t="str">
        <f t="shared" si="49"/>
        <v/>
      </c>
      <c r="AD508" s="51"/>
      <c r="AE508" s="45"/>
      <c r="AF508" s="52"/>
      <c r="AG508" s="52"/>
      <c r="AH508" s="52"/>
      <c r="AI508" s="52"/>
      <c r="AJ508" s="52"/>
      <c r="AK508" s="61"/>
      <c r="AL508" s="52"/>
      <c r="AM508" s="51"/>
      <c r="AN508" s="60" t="str">
        <f t="shared" si="46"/>
        <v/>
      </c>
      <c r="AO508" s="30"/>
      <c r="AP508" s="30"/>
      <c r="AQ508" s="30"/>
      <c r="AR508" s="30" t="s">
        <v>1490</v>
      </c>
      <c r="AS508" s="72"/>
      <c r="AT508" s="72"/>
      <c r="AU508" s="72"/>
      <c r="AV508" s="72"/>
      <c r="AW508" s="52"/>
      <c r="AX508" s="34"/>
      <c r="AY508" s="52"/>
      <c r="AZ508" s="34"/>
    </row>
    <row r="509" spans="1:52">
      <c r="A509" s="30">
        <v>499</v>
      </c>
      <c r="B509" s="30"/>
      <c r="C509" s="30"/>
      <c r="D509" s="30"/>
      <c r="E509" s="30"/>
      <c r="F509" s="30"/>
      <c r="G509" s="30"/>
      <c r="H509" s="30"/>
      <c r="I509" s="30"/>
      <c r="J509" s="30"/>
      <c r="K509" s="30"/>
      <c r="L509" s="30"/>
      <c r="M509" s="30"/>
      <c r="N509" s="35"/>
      <c r="O509" s="35"/>
      <c r="P509" s="36"/>
      <c r="Q509" s="36"/>
      <c r="R509" s="40"/>
      <c r="S509" s="40"/>
      <c r="T509" s="40"/>
      <c r="U509" s="30"/>
      <c r="V509" s="40"/>
      <c r="W509" s="30"/>
      <c r="X509" s="30"/>
      <c r="Y509" s="30"/>
      <c r="Z509" s="31"/>
      <c r="AA509" s="42">
        <f t="shared" si="47"/>
        <v>0</v>
      </c>
      <c r="AB509" s="42">
        <f t="shared" si="48"/>
        <v>0</v>
      </c>
      <c r="AC509" s="42" t="str">
        <f t="shared" si="49"/>
        <v/>
      </c>
      <c r="AD509" s="51"/>
      <c r="AE509" s="45"/>
      <c r="AF509" s="52"/>
      <c r="AG509" s="52"/>
      <c r="AH509" s="52"/>
      <c r="AI509" s="52"/>
      <c r="AJ509" s="52"/>
      <c r="AK509" s="61"/>
      <c r="AL509" s="52"/>
      <c r="AM509" s="51"/>
      <c r="AN509" s="60" t="str">
        <f t="shared" si="46"/>
        <v/>
      </c>
      <c r="AO509" s="30"/>
      <c r="AP509" s="30"/>
      <c r="AQ509" s="30"/>
      <c r="AR509" s="30" t="s">
        <v>1490</v>
      </c>
      <c r="AS509" s="72"/>
      <c r="AT509" s="72"/>
      <c r="AU509" s="72"/>
      <c r="AV509" s="72"/>
      <c r="AW509" s="52"/>
      <c r="AX509" s="34"/>
      <c r="AY509" s="52"/>
      <c r="AZ509" s="34"/>
    </row>
    <row r="510" spans="1:52">
      <c r="A510" s="34">
        <v>500</v>
      </c>
      <c r="B510" s="30"/>
      <c r="C510" s="30"/>
      <c r="D510" s="30"/>
      <c r="E510" s="30"/>
      <c r="F510" s="30"/>
      <c r="G510" s="30"/>
      <c r="H510" s="30"/>
      <c r="I510" s="30"/>
      <c r="J510" s="30"/>
      <c r="K510" s="30"/>
      <c r="L510" s="30"/>
      <c r="M510" s="30"/>
      <c r="N510" s="35"/>
      <c r="O510" s="35"/>
      <c r="P510" s="36"/>
      <c r="Q510" s="36"/>
      <c r="R510" s="40"/>
      <c r="S510" s="40"/>
      <c r="T510" s="40"/>
      <c r="U510" s="30"/>
      <c r="V510" s="40"/>
      <c r="W510" s="30"/>
      <c r="X510" s="30"/>
      <c r="Y510" s="30"/>
      <c r="Z510" s="31"/>
      <c r="AA510" s="42">
        <f t="shared" si="47"/>
        <v>0</v>
      </c>
      <c r="AB510" s="42">
        <f t="shared" si="48"/>
        <v>0</v>
      </c>
      <c r="AC510" s="42" t="str">
        <f t="shared" si="49"/>
        <v/>
      </c>
      <c r="AD510" s="51"/>
      <c r="AE510" s="45"/>
      <c r="AF510" s="52"/>
      <c r="AG510" s="52"/>
      <c r="AH510" s="52"/>
      <c r="AI510" s="52"/>
      <c r="AJ510" s="52"/>
      <c r="AK510" s="61"/>
      <c r="AL510" s="52"/>
      <c r="AM510" s="51"/>
      <c r="AN510" s="60" t="str">
        <f t="shared" si="46"/>
        <v/>
      </c>
      <c r="AO510" s="30"/>
      <c r="AP510" s="30"/>
      <c r="AQ510" s="30"/>
      <c r="AR510" s="30" t="s">
        <v>1490</v>
      </c>
      <c r="AS510" s="72"/>
      <c r="AT510" s="72"/>
      <c r="AU510" s="72"/>
      <c r="AV510" s="72"/>
      <c r="AW510" s="52"/>
      <c r="AX510" s="34"/>
      <c r="AY510" s="52"/>
      <c r="AZ510" s="34"/>
    </row>
    <row r="511" spans="1:52">
      <c r="A511" s="30">
        <v>501</v>
      </c>
      <c r="B511" s="30"/>
      <c r="C511" s="30"/>
      <c r="D511" s="30"/>
      <c r="E511" s="30"/>
      <c r="F511" s="30"/>
      <c r="G511" s="30"/>
      <c r="H511" s="30"/>
      <c r="I511" s="30"/>
      <c r="J511" s="30"/>
      <c r="K511" s="30"/>
      <c r="L511" s="30"/>
      <c r="M511" s="30"/>
      <c r="N511" s="35"/>
      <c r="O511" s="35"/>
      <c r="P511" s="36"/>
      <c r="Q511" s="36"/>
      <c r="R511" s="40"/>
      <c r="S511" s="40"/>
      <c r="T511" s="40"/>
      <c r="U511" s="30"/>
      <c r="V511" s="40"/>
      <c r="W511" s="30"/>
      <c r="X511" s="30"/>
      <c r="Y511" s="30"/>
      <c r="Z511" s="31"/>
      <c r="AA511" s="42">
        <f t="shared" si="47"/>
        <v>0</v>
      </c>
      <c r="AB511" s="42">
        <f t="shared" si="48"/>
        <v>0</v>
      </c>
      <c r="AC511" s="42" t="str">
        <f t="shared" si="49"/>
        <v/>
      </c>
      <c r="AD511" s="51"/>
      <c r="AE511" s="45"/>
      <c r="AF511" s="52"/>
      <c r="AG511" s="52"/>
      <c r="AH511" s="52"/>
      <c r="AI511" s="52"/>
      <c r="AJ511" s="52"/>
      <c r="AK511" s="61"/>
      <c r="AL511" s="52"/>
      <c r="AM511" s="51"/>
      <c r="AN511" s="60" t="str">
        <f t="shared" si="46"/>
        <v/>
      </c>
      <c r="AO511" s="30"/>
      <c r="AP511" s="30"/>
      <c r="AQ511" s="30"/>
      <c r="AR511" s="30" t="s">
        <v>1490</v>
      </c>
      <c r="AS511" s="72"/>
      <c r="AT511" s="72"/>
      <c r="AU511" s="72"/>
      <c r="AV511" s="72"/>
      <c r="AW511" s="52"/>
      <c r="AX511" s="34"/>
      <c r="AY511" s="52"/>
      <c r="AZ511" s="34"/>
    </row>
    <row r="512" spans="1:52">
      <c r="A512" s="34">
        <v>502</v>
      </c>
      <c r="B512" s="30"/>
      <c r="C512" s="30"/>
      <c r="D512" s="30"/>
      <c r="E512" s="30"/>
      <c r="F512" s="30"/>
      <c r="G512" s="30"/>
      <c r="H512" s="30"/>
      <c r="I512" s="30"/>
      <c r="J512" s="30"/>
      <c r="K512" s="30"/>
      <c r="L512" s="30"/>
      <c r="M512" s="30"/>
      <c r="N512" s="35"/>
      <c r="O512" s="35"/>
      <c r="P512" s="36"/>
      <c r="Q512" s="36"/>
      <c r="R512" s="40"/>
      <c r="S512" s="40"/>
      <c r="T512" s="40"/>
      <c r="U512" s="30"/>
      <c r="V512" s="40"/>
      <c r="W512" s="30"/>
      <c r="X512" s="30"/>
      <c r="Y512" s="30"/>
      <c r="Z512" s="31"/>
      <c r="AA512" s="42">
        <f t="shared" si="47"/>
        <v>0</v>
      </c>
      <c r="AB512" s="42">
        <f t="shared" si="48"/>
        <v>0</v>
      </c>
      <c r="AC512" s="42" t="str">
        <f t="shared" si="49"/>
        <v/>
      </c>
      <c r="AD512" s="51"/>
      <c r="AE512" s="45"/>
      <c r="AF512" s="52"/>
      <c r="AG512" s="52"/>
      <c r="AH512" s="52"/>
      <c r="AI512" s="52"/>
      <c r="AJ512" s="52"/>
      <c r="AK512" s="61"/>
      <c r="AL512" s="52"/>
      <c r="AM512" s="51"/>
      <c r="AN512" s="60" t="str">
        <f t="shared" si="46"/>
        <v/>
      </c>
      <c r="AO512" s="30"/>
      <c r="AP512" s="30"/>
      <c r="AQ512" s="30"/>
      <c r="AR512" s="30" t="s">
        <v>1490</v>
      </c>
      <c r="AS512" s="72"/>
      <c r="AT512" s="72"/>
      <c r="AU512" s="72"/>
      <c r="AV512" s="72"/>
      <c r="AW512" s="52"/>
      <c r="AX512" s="34"/>
      <c r="AY512" s="52"/>
      <c r="AZ512" s="34"/>
    </row>
    <row r="513" spans="1:52">
      <c r="A513" s="34">
        <v>503</v>
      </c>
      <c r="B513" s="30"/>
      <c r="C513" s="30"/>
      <c r="D513" s="30"/>
      <c r="E513" s="30"/>
      <c r="F513" s="30"/>
      <c r="G513" s="30"/>
      <c r="H513" s="30"/>
      <c r="I513" s="30"/>
      <c r="J513" s="30"/>
      <c r="K513" s="30"/>
      <c r="L513" s="30"/>
      <c r="M513" s="30"/>
      <c r="N513" s="35"/>
      <c r="O513" s="35"/>
      <c r="P513" s="36"/>
      <c r="Q513" s="36"/>
      <c r="R513" s="40"/>
      <c r="S513" s="40"/>
      <c r="T513" s="40"/>
      <c r="U513" s="30"/>
      <c r="V513" s="40"/>
      <c r="W513" s="30"/>
      <c r="X513" s="30"/>
      <c r="Y513" s="30"/>
      <c r="Z513" s="31"/>
      <c r="AA513" s="42">
        <f t="shared" si="47"/>
        <v>0</v>
      </c>
      <c r="AB513" s="42">
        <f t="shared" si="48"/>
        <v>0</v>
      </c>
      <c r="AC513" s="42" t="str">
        <f t="shared" si="49"/>
        <v/>
      </c>
      <c r="AD513" s="51"/>
      <c r="AE513" s="45"/>
      <c r="AF513" s="52"/>
      <c r="AG513" s="52"/>
      <c r="AH513" s="52"/>
      <c r="AI513" s="52"/>
      <c r="AJ513" s="52"/>
      <c r="AK513" s="61"/>
      <c r="AL513" s="52"/>
      <c r="AM513" s="51"/>
      <c r="AN513" s="60" t="str">
        <f t="shared" si="46"/>
        <v/>
      </c>
      <c r="AO513" s="30"/>
      <c r="AP513" s="30"/>
      <c r="AQ513" s="30"/>
      <c r="AR513" s="30" t="s">
        <v>1490</v>
      </c>
      <c r="AS513" s="72"/>
      <c r="AT513" s="72"/>
      <c r="AU513" s="72"/>
      <c r="AV513" s="72"/>
      <c r="AW513" s="52"/>
      <c r="AX513" s="34"/>
      <c r="AY513" s="52"/>
      <c r="AZ513" s="34"/>
    </row>
    <row r="514" spans="1:52">
      <c r="A514" s="30">
        <v>504</v>
      </c>
      <c r="B514" s="30"/>
      <c r="C514" s="30"/>
      <c r="D514" s="30"/>
      <c r="E514" s="30"/>
      <c r="F514" s="30"/>
      <c r="G514" s="30"/>
      <c r="H514" s="30"/>
      <c r="I514" s="30"/>
      <c r="J514" s="30"/>
      <c r="K514" s="30"/>
      <c r="L514" s="30"/>
      <c r="M514" s="30"/>
      <c r="N514" s="35"/>
      <c r="O514" s="35"/>
      <c r="P514" s="36"/>
      <c r="Q514" s="36"/>
      <c r="R514" s="40"/>
      <c r="S514" s="40"/>
      <c r="T514" s="40"/>
      <c r="U514" s="30"/>
      <c r="V514" s="40"/>
      <c r="W514" s="30"/>
      <c r="X514" s="30"/>
      <c r="Y514" s="30"/>
      <c r="Z514" s="31"/>
      <c r="AA514" s="42">
        <f t="shared" si="47"/>
        <v>0</v>
      </c>
      <c r="AB514" s="42">
        <f t="shared" si="48"/>
        <v>0</v>
      </c>
      <c r="AC514" s="42" t="str">
        <f t="shared" si="49"/>
        <v/>
      </c>
      <c r="AD514" s="51"/>
      <c r="AE514" s="45"/>
      <c r="AF514" s="52"/>
      <c r="AG514" s="52"/>
      <c r="AH514" s="52"/>
      <c r="AI514" s="52"/>
      <c r="AJ514" s="52"/>
      <c r="AK514" s="61"/>
      <c r="AL514" s="52"/>
      <c r="AM514" s="51"/>
      <c r="AN514" s="60" t="str">
        <f t="shared" si="46"/>
        <v/>
      </c>
      <c r="AO514" s="30"/>
      <c r="AP514" s="30"/>
      <c r="AQ514" s="30"/>
      <c r="AR514" s="30" t="s">
        <v>1490</v>
      </c>
      <c r="AS514" s="72"/>
      <c r="AT514" s="72"/>
      <c r="AU514" s="72"/>
      <c r="AV514" s="72"/>
      <c r="AW514" s="52"/>
      <c r="AX514" s="34"/>
      <c r="AY514" s="52"/>
      <c r="AZ514" s="34"/>
    </row>
    <row r="515" spans="1:52">
      <c r="A515" s="34">
        <v>505</v>
      </c>
      <c r="B515" s="30"/>
      <c r="C515" s="30"/>
      <c r="D515" s="30"/>
      <c r="E515" s="30"/>
      <c r="F515" s="30"/>
      <c r="G515" s="30"/>
      <c r="H515" s="30"/>
      <c r="I515" s="30"/>
      <c r="J515" s="30"/>
      <c r="K515" s="30"/>
      <c r="L515" s="30"/>
      <c r="M515" s="30"/>
      <c r="N515" s="35"/>
      <c r="O515" s="35"/>
      <c r="P515" s="36"/>
      <c r="Q515" s="36"/>
      <c r="R515" s="40"/>
      <c r="S515" s="40"/>
      <c r="T515" s="40"/>
      <c r="U515" s="30"/>
      <c r="V515" s="40"/>
      <c r="W515" s="30"/>
      <c r="X515" s="30"/>
      <c r="Y515" s="30"/>
      <c r="Z515" s="31"/>
      <c r="AA515" s="42">
        <f t="shared" si="47"/>
        <v>0</v>
      </c>
      <c r="AB515" s="42">
        <f t="shared" si="48"/>
        <v>0</v>
      </c>
      <c r="AC515" s="42" t="str">
        <f t="shared" si="49"/>
        <v/>
      </c>
      <c r="AD515" s="51"/>
      <c r="AE515" s="45"/>
      <c r="AF515" s="52"/>
      <c r="AG515" s="52"/>
      <c r="AH515" s="52"/>
      <c r="AI515" s="52"/>
      <c r="AJ515" s="52"/>
      <c r="AK515" s="61"/>
      <c r="AL515" s="52"/>
      <c r="AM515" s="51"/>
      <c r="AN515" s="60" t="str">
        <f t="shared" si="46"/>
        <v/>
      </c>
      <c r="AO515" s="30"/>
      <c r="AP515" s="30"/>
      <c r="AQ515" s="30"/>
      <c r="AR515" s="30" t="s">
        <v>1490</v>
      </c>
      <c r="AS515" s="72"/>
      <c r="AT515" s="72"/>
      <c r="AU515" s="72"/>
      <c r="AV515" s="72"/>
      <c r="AW515" s="52"/>
      <c r="AX515" s="34"/>
      <c r="AY515" s="52"/>
      <c r="AZ515" s="34"/>
    </row>
    <row r="516" spans="1:52">
      <c r="A516" s="30">
        <v>506</v>
      </c>
      <c r="B516" s="30"/>
      <c r="C516" s="30"/>
      <c r="D516" s="30"/>
      <c r="E516" s="30"/>
      <c r="F516" s="30"/>
      <c r="G516" s="30"/>
      <c r="H516" s="30"/>
      <c r="I516" s="30"/>
      <c r="J516" s="30"/>
      <c r="K516" s="30"/>
      <c r="L516" s="30"/>
      <c r="M516" s="30"/>
      <c r="N516" s="35"/>
      <c r="O516" s="35"/>
      <c r="P516" s="36"/>
      <c r="Q516" s="36"/>
      <c r="R516" s="40"/>
      <c r="S516" s="40"/>
      <c r="T516" s="40"/>
      <c r="U516" s="30"/>
      <c r="V516" s="40"/>
      <c r="W516" s="30"/>
      <c r="X516" s="30"/>
      <c r="Y516" s="30"/>
      <c r="Z516" s="31"/>
      <c r="AA516" s="42">
        <f t="shared" si="47"/>
        <v>0</v>
      </c>
      <c r="AB516" s="42">
        <f t="shared" si="48"/>
        <v>0</v>
      </c>
      <c r="AC516" s="42" t="str">
        <f t="shared" si="49"/>
        <v/>
      </c>
      <c r="AD516" s="51"/>
      <c r="AE516" s="45"/>
      <c r="AF516" s="52"/>
      <c r="AG516" s="52"/>
      <c r="AH516" s="52"/>
      <c r="AI516" s="52"/>
      <c r="AJ516" s="52"/>
      <c r="AK516" s="61"/>
      <c r="AL516" s="52"/>
      <c r="AM516" s="51"/>
      <c r="AN516" s="60" t="str">
        <f t="shared" si="46"/>
        <v/>
      </c>
      <c r="AO516" s="30"/>
      <c r="AP516" s="30"/>
      <c r="AQ516" s="30"/>
      <c r="AR516" s="30" t="s">
        <v>1490</v>
      </c>
      <c r="AS516" s="72"/>
      <c r="AT516" s="72"/>
      <c r="AU516" s="72"/>
      <c r="AV516" s="72"/>
      <c r="AW516" s="52"/>
      <c r="AX516" s="34"/>
      <c r="AY516" s="52"/>
      <c r="AZ516" s="34"/>
    </row>
    <row r="517" spans="1:52">
      <c r="A517" s="34">
        <v>507</v>
      </c>
      <c r="B517" s="30"/>
      <c r="C517" s="30"/>
      <c r="D517" s="30"/>
      <c r="E517" s="30"/>
      <c r="F517" s="30"/>
      <c r="G517" s="30"/>
      <c r="H517" s="30"/>
      <c r="I517" s="30"/>
      <c r="J517" s="30"/>
      <c r="K517" s="30"/>
      <c r="L517" s="30"/>
      <c r="M517" s="30"/>
      <c r="N517" s="35"/>
      <c r="O517" s="35"/>
      <c r="P517" s="36"/>
      <c r="Q517" s="36"/>
      <c r="R517" s="40"/>
      <c r="S517" s="40"/>
      <c r="T517" s="40"/>
      <c r="U517" s="30"/>
      <c r="V517" s="40"/>
      <c r="W517" s="30"/>
      <c r="X517" s="30"/>
      <c r="Y517" s="30"/>
      <c r="Z517" s="31"/>
      <c r="AA517" s="42">
        <f t="shared" si="47"/>
        <v>0</v>
      </c>
      <c r="AB517" s="42">
        <f t="shared" si="48"/>
        <v>0</v>
      </c>
      <c r="AC517" s="42" t="str">
        <f t="shared" si="49"/>
        <v/>
      </c>
      <c r="AD517" s="51"/>
      <c r="AE517" s="45"/>
      <c r="AF517" s="52"/>
      <c r="AG517" s="52"/>
      <c r="AH517" s="52"/>
      <c r="AI517" s="52"/>
      <c r="AJ517" s="52"/>
      <c r="AK517" s="61"/>
      <c r="AL517" s="52"/>
      <c r="AM517" s="51"/>
      <c r="AN517" s="60" t="str">
        <f t="shared" si="46"/>
        <v/>
      </c>
      <c r="AO517" s="30"/>
      <c r="AP517" s="30"/>
      <c r="AQ517" s="30"/>
      <c r="AR517" s="30" t="s">
        <v>1490</v>
      </c>
      <c r="AS517" s="72"/>
      <c r="AT517" s="72"/>
      <c r="AU517" s="72"/>
      <c r="AV517" s="72"/>
      <c r="AW517" s="52"/>
      <c r="AX517" s="34"/>
      <c r="AY517" s="52"/>
      <c r="AZ517" s="34"/>
    </row>
  </sheetData>
  <autoFilter ref="A10:AZ517" xr:uid="{00000000-0009-0000-0000-000000000000}"/>
  <mergeCells count="54">
    <mergeCell ref="AH8:AM9"/>
    <mergeCell ref="AV9:AV10"/>
    <mergeCell ref="AN8:AN10"/>
    <mergeCell ref="AO8:AO10"/>
    <mergeCell ref="AP8:AP10"/>
    <mergeCell ref="AQ8:AQ10"/>
    <mergeCell ref="AR8:AR10"/>
    <mergeCell ref="AS8:AZ8"/>
    <mergeCell ref="AW9:AW10"/>
    <mergeCell ref="AX9:AX10"/>
    <mergeCell ref="AY9:AY10"/>
    <mergeCell ref="AZ9:AZ10"/>
    <mergeCell ref="AS9:AS10"/>
    <mergeCell ref="AT9:AT10"/>
    <mergeCell ref="AU9:AU10"/>
    <mergeCell ref="AG8:AG10"/>
    <mergeCell ref="Z9:Z10"/>
    <mergeCell ref="AA9:AA10"/>
    <mergeCell ref="AB9:AB10"/>
    <mergeCell ref="AC9:AC10"/>
    <mergeCell ref="AD9:AD10"/>
    <mergeCell ref="AE9:AE10"/>
    <mergeCell ref="W8:W10"/>
    <mergeCell ref="Y8:Y10"/>
    <mergeCell ref="AA8:AC8"/>
    <mergeCell ref="AD8:AE8"/>
    <mergeCell ref="AF8:AF10"/>
    <mergeCell ref="N8:O9"/>
    <mergeCell ref="P8:S9"/>
    <mergeCell ref="T8:T10"/>
    <mergeCell ref="U8:U10"/>
    <mergeCell ref="V8:V10"/>
    <mergeCell ref="B6:O6"/>
    <mergeCell ref="Q6:AE6"/>
    <mergeCell ref="A8:A10"/>
    <mergeCell ref="B8:B10"/>
    <mergeCell ref="C8:C10"/>
    <mergeCell ref="D8:D10"/>
    <mergeCell ref="E8:E10"/>
    <mergeCell ref="F8:F10"/>
    <mergeCell ref="G8:G10"/>
    <mergeCell ref="H8:H10"/>
    <mergeCell ref="X8:X10"/>
    <mergeCell ref="I8:I10"/>
    <mergeCell ref="J8:J10"/>
    <mergeCell ref="K8:K10"/>
    <mergeCell ref="L8:L10"/>
    <mergeCell ref="M8:M10"/>
    <mergeCell ref="A1:AX1"/>
    <mergeCell ref="A2:U4"/>
    <mergeCell ref="V2:AW4"/>
    <mergeCell ref="AY2:AZ2"/>
    <mergeCell ref="AY3:AZ3"/>
    <mergeCell ref="AX4:AZ4"/>
  </mergeCells>
  <pageMargins left="0.7" right="0.7" top="0.75" bottom="0.75" header="0.3" footer="0.3"/>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O5608"/>
  <sheetViews>
    <sheetView workbookViewId="0"/>
  </sheetViews>
  <sheetFormatPr defaultColWidth="10.75" defaultRowHeight="15"/>
  <cols>
    <col min="1" max="1" width="35.125" customWidth="1"/>
    <col min="2" max="2" width="3.375" customWidth="1"/>
    <col min="3" max="3" width="35.125" customWidth="1"/>
    <col min="4" max="4" width="3.375" customWidth="1"/>
    <col min="5" max="5" width="35.125" customWidth="1"/>
    <col min="6" max="6" width="3.375" customWidth="1"/>
    <col min="7" max="7" width="35.125" customWidth="1"/>
    <col min="8" max="8" width="3.375" customWidth="1"/>
    <col min="9" max="9" width="35.125" customWidth="1"/>
    <col min="10" max="10" width="3.375" customWidth="1"/>
    <col min="11" max="11" width="35.125" customWidth="1"/>
    <col min="12" max="12" width="3.375" customWidth="1"/>
    <col min="13" max="13" width="35.125" customWidth="1"/>
    <col min="14" max="14" width="3.375" customWidth="1"/>
    <col min="15" max="15" width="35.125" customWidth="1"/>
    <col min="16" max="16" width="3.375" customWidth="1"/>
    <col min="17" max="17" width="35.125" customWidth="1"/>
  </cols>
  <sheetData>
    <row r="1" spans="1:15">
      <c r="A1">
        <v>1</v>
      </c>
      <c r="C1">
        <v>2</v>
      </c>
      <c r="E1">
        <v>3</v>
      </c>
      <c r="G1">
        <v>4</v>
      </c>
      <c r="I1">
        <v>5</v>
      </c>
      <c r="K1">
        <v>6</v>
      </c>
      <c r="M1">
        <v>7</v>
      </c>
      <c r="O1">
        <v>8</v>
      </c>
    </row>
    <row r="2" spans="1:15">
      <c r="A2" s="22" t="s">
        <v>1491</v>
      </c>
      <c r="C2" s="23" t="s">
        <v>1492</v>
      </c>
      <c r="E2" s="24" t="s">
        <v>1493</v>
      </c>
      <c r="G2" s="24" t="s">
        <v>1494</v>
      </c>
      <c r="I2" s="24" t="s">
        <v>1495</v>
      </c>
      <c r="K2" s="24" t="s">
        <v>1496</v>
      </c>
      <c r="M2" s="24" t="s">
        <v>1497</v>
      </c>
      <c r="O2" s="24" t="s">
        <v>1498</v>
      </c>
    </row>
    <row r="3" spans="1:15" ht="30">
      <c r="A3" s="25" t="s">
        <v>1499</v>
      </c>
      <c r="C3" s="25" t="s">
        <v>1500</v>
      </c>
      <c r="E3" s="25" t="s">
        <v>1501</v>
      </c>
      <c r="G3" s="26" t="s">
        <v>1502</v>
      </c>
      <c r="I3" s="27" t="s">
        <v>1503</v>
      </c>
      <c r="K3" s="26" t="s">
        <v>1504</v>
      </c>
      <c r="M3" s="20" t="s">
        <v>1505</v>
      </c>
      <c r="O3" s="20" t="s">
        <v>1506</v>
      </c>
    </row>
    <row r="4" spans="1:15" ht="30">
      <c r="A4" s="25" t="s">
        <v>1507</v>
      </c>
      <c r="C4" s="25" t="s">
        <v>1508</v>
      </c>
      <c r="E4" s="25" t="s">
        <v>1509</v>
      </c>
      <c r="G4" s="26" t="s">
        <v>1510</v>
      </c>
      <c r="I4" s="27" t="s">
        <v>1511</v>
      </c>
      <c r="K4" s="26" t="s">
        <v>1503</v>
      </c>
      <c r="M4" s="20" t="s">
        <v>1512</v>
      </c>
      <c r="O4" s="20" t="s">
        <v>1513</v>
      </c>
    </row>
    <row r="5" spans="1:15" ht="30">
      <c r="A5" s="25" t="s">
        <v>1514</v>
      </c>
      <c r="C5" s="25" t="s">
        <v>1515</v>
      </c>
      <c r="E5" s="25" t="s">
        <v>1516</v>
      </c>
      <c r="G5" s="26" t="s">
        <v>1517</v>
      </c>
      <c r="I5" s="27" t="s">
        <v>1518</v>
      </c>
      <c r="K5" s="26" t="s">
        <v>1519</v>
      </c>
      <c r="M5" s="20" t="s">
        <v>1520</v>
      </c>
      <c r="O5" s="20" t="s">
        <v>1521</v>
      </c>
    </row>
    <row r="6" spans="1:15" ht="45">
      <c r="A6" s="25" t="s">
        <v>1522</v>
      </c>
      <c r="C6" s="25" t="s">
        <v>1523</v>
      </c>
      <c r="E6" s="25" t="s">
        <v>1524</v>
      </c>
      <c r="G6" s="26" t="s">
        <v>1525</v>
      </c>
      <c r="I6" s="27" t="s">
        <v>1526</v>
      </c>
      <c r="K6" s="26" t="s">
        <v>1527</v>
      </c>
      <c r="M6" s="20" t="s">
        <v>1528</v>
      </c>
      <c r="O6" s="20" t="s">
        <v>1529</v>
      </c>
    </row>
    <row r="7" spans="1:15" ht="30">
      <c r="A7" s="25" t="s">
        <v>1530</v>
      </c>
      <c r="C7" s="25" t="s">
        <v>1531</v>
      </c>
      <c r="E7" s="25" t="s">
        <v>1532</v>
      </c>
      <c r="G7" s="26" t="s">
        <v>1533</v>
      </c>
      <c r="I7" s="27" t="s">
        <v>1534</v>
      </c>
      <c r="K7" s="26" t="s">
        <v>1511</v>
      </c>
      <c r="M7" s="20" t="s">
        <v>1535</v>
      </c>
      <c r="O7" s="20" t="s">
        <v>1536</v>
      </c>
    </row>
    <row r="8" spans="1:15" ht="45">
      <c r="A8" s="25" t="s">
        <v>1537</v>
      </c>
      <c r="C8" s="25" t="s">
        <v>1538</v>
      </c>
      <c r="E8" s="25" t="s">
        <v>1539</v>
      </c>
      <c r="G8" s="26" t="s">
        <v>1540</v>
      </c>
      <c r="I8" s="27" t="s">
        <v>1541</v>
      </c>
      <c r="K8" s="26" t="s">
        <v>1518</v>
      </c>
      <c r="M8" s="20" t="s">
        <v>1542</v>
      </c>
      <c r="O8" s="20" t="s">
        <v>1543</v>
      </c>
    </row>
    <row r="9" spans="1:15" ht="30">
      <c r="A9" s="25" t="s">
        <v>73</v>
      </c>
      <c r="C9" s="25" t="s">
        <v>1544</v>
      </c>
      <c r="E9" s="25" t="s">
        <v>1545</v>
      </c>
      <c r="G9" s="26" t="s">
        <v>1546</v>
      </c>
      <c r="I9" s="26" t="s">
        <v>1547</v>
      </c>
      <c r="K9" s="26" t="s">
        <v>1548</v>
      </c>
      <c r="M9" s="20" t="s">
        <v>1549</v>
      </c>
      <c r="O9" s="20" t="s">
        <v>1550</v>
      </c>
    </row>
    <row r="10" spans="1:15" ht="30">
      <c r="C10" s="25" t="s">
        <v>1551</v>
      </c>
      <c r="E10" s="25" t="s">
        <v>1552</v>
      </c>
      <c r="G10" s="26" t="s">
        <v>1553</v>
      </c>
      <c r="I10" s="27" t="s">
        <v>1554</v>
      </c>
      <c r="K10" s="26" t="s">
        <v>1526</v>
      </c>
      <c r="M10" s="20" t="s">
        <v>1555</v>
      </c>
      <c r="O10" s="20" t="s">
        <v>1556</v>
      </c>
    </row>
    <row r="11" spans="1:15" ht="45">
      <c r="C11" s="25" t="s">
        <v>1557</v>
      </c>
      <c r="E11" s="25" t="s">
        <v>1558</v>
      </c>
      <c r="G11" s="26" t="s">
        <v>1559</v>
      </c>
      <c r="I11" s="27" t="s">
        <v>1560</v>
      </c>
      <c r="K11" s="26" t="s">
        <v>1561</v>
      </c>
      <c r="M11" s="20" t="s">
        <v>1562</v>
      </c>
      <c r="O11" s="20" t="s">
        <v>1563</v>
      </c>
    </row>
    <row r="12" spans="1:15" ht="30">
      <c r="C12" s="25" t="s">
        <v>1564</v>
      </c>
      <c r="E12" s="25" t="s">
        <v>1565</v>
      </c>
      <c r="G12" s="26" t="s">
        <v>1566</v>
      </c>
      <c r="I12" s="27" t="s">
        <v>1567</v>
      </c>
      <c r="K12" s="26" t="s">
        <v>1568</v>
      </c>
      <c r="M12" s="20" t="s">
        <v>1569</v>
      </c>
      <c r="O12" s="20" t="s">
        <v>1570</v>
      </c>
    </row>
    <row r="13" spans="1:15" ht="30">
      <c r="C13" s="25" t="s">
        <v>1571</v>
      </c>
      <c r="E13" s="25" t="s">
        <v>1572</v>
      </c>
      <c r="G13" s="26" t="s">
        <v>1573</v>
      </c>
      <c r="I13" s="27" t="s">
        <v>1574</v>
      </c>
      <c r="K13" s="26" t="s">
        <v>1575</v>
      </c>
      <c r="M13" s="20" t="s">
        <v>1576</v>
      </c>
      <c r="O13" s="20" t="s">
        <v>1577</v>
      </c>
    </row>
    <row r="14" spans="1:15" ht="30">
      <c r="C14" s="25" t="s">
        <v>1578</v>
      </c>
      <c r="E14" s="25" t="s">
        <v>1579</v>
      </c>
      <c r="G14" s="26" t="s">
        <v>1580</v>
      </c>
      <c r="I14" s="27" t="s">
        <v>1581</v>
      </c>
      <c r="K14" s="26" t="s">
        <v>1534</v>
      </c>
      <c r="M14" s="20" t="s">
        <v>1582</v>
      </c>
      <c r="O14" s="20"/>
    </row>
    <row r="15" spans="1:15" ht="30">
      <c r="C15" s="25" t="s">
        <v>1583</v>
      </c>
      <c r="E15" s="25" t="s">
        <v>1584</v>
      </c>
      <c r="G15" s="26" t="s">
        <v>1585</v>
      </c>
      <c r="I15" s="27" t="s">
        <v>1586</v>
      </c>
      <c r="K15" s="26" t="s">
        <v>1587</v>
      </c>
      <c r="M15" s="20" t="s">
        <v>1588</v>
      </c>
    </row>
    <row r="16" spans="1:15" ht="30">
      <c r="C16" s="25" t="s">
        <v>1589</v>
      </c>
      <c r="E16" s="25" t="s">
        <v>1590</v>
      </c>
      <c r="G16" s="26" t="s">
        <v>1591</v>
      </c>
      <c r="I16" s="27" t="s">
        <v>1592</v>
      </c>
      <c r="K16" s="26" t="s">
        <v>1593</v>
      </c>
    </row>
    <row r="17" spans="3:11" ht="30">
      <c r="C17" s="25" t="s">
        <v>1594</v>
      </c>
      <c r="E17" s="25" t="s">
        <v>1595</v>
      </c>
      <c r="G17" s="26" t="s">
        <v>1596</v>
      </c>
      <c r="I17" s="27" t="s">
        <v>1597</v>
      </c>
      <c r="K17" s="26" t="s">
        <v>1598</v>
      </c>
    </row>
    <row r="18" spans="3:11" ht="30">
      <c r="C18" s="25" t="s">
        <v>1599</v>
      </c>
      <c r="E18" s="25" t="s">
        <v>1600</v>
      </c>
      <c r="G18" s="26" t="s">
        <v>1601</v>
      </c>
      <c r="I18" s="27" t="s">
        <v>1602</v>
      </c>
      <c r="K18" s="26" t="s">
        <v>1541</v>
      </c>
    </row>
    <row r="19" spans="3:11" ht="30">
      <c r="C19" s="25" t="s">
        <v>1603</v>
      </c>
      <c r="E19" s="25" t="s">
        <v>1604</v>
      </c>
      <c r="G19" s="26" t="s">
        <v>1605</v>
      </c>
      <c r="I19" s="27" t="s">
        <v>1606</v>
      </c>
      <c r="K19" s="26" t="s">
        <v>1607</v>
      </c>
    </row>
    <row r="20" spans="3:11" ht="30">
      <c r="C20" s="25" t="s">
        <v>1608</v>
      </c>
      <c r="E20" s="25" t="s">
        <v>1609</v>
      </c>
      <c r="G20" s="26" t="s">
        <v>1610</v>
      </c>
      <c r="I20" s="27" t="s">
        <v>1611</v>
      </c>
      <c r="K20" s="26" t="s">
        <v>1547</v>
      </c>
    </row>
    <row r="21" spans="3:11" ht="45">
      <c r="C21" s="25" t="s">
        <v>1612</v>
      </c>
      <c r="E21" s="25" t="s">
        <v>1613</v>
      </c>
      <c r="G21" s="26" t="s">
        <v>1614</v>
      </c>
      <c r="I21" s="27" t="s">
        <v>1615</v>
      </c>
      <c r="K21" s="26" t="s">
        <v>1616</v>
      </c>
    </row>
    <row r="22" spans="3:11" ht="30">
      <c r="C22" s="25" t="s">
        <v>1617</v>
      </c>
      <c r="E22" s="25" t="s">
        <v>1618</v>
      </c>
      <c r="G22" s="26" t="s">
        <v>1619</v>
      </c>
      <c r="I22" s="27" t="s">
        <v>1620</v>
      </c>
      <c r="K22" s="26" t="s">
        <v>1621</v>
      </c>
    </row>
    <row r="23" spans="3:11" ht="30">
      <c r="C23" s="25" t="s">
        <v>1622</v>
      </c>
      <c r="E23" s="25" t="s">
        <v>1623</v>
      </c>
      <c r="G23" s="26" t="s">
        <v>1624</v>
      </c>
      <c r="I23" s="27" t="s">
        <v>1625</v>
      </c>
      <c r="K23" s="26" t="s">
        <v>1626</v>
      </c>
    </row>
    <row r="24" spans="3:11" ht="30">
      <c r="C24" s="25" t="s">
        <v>1627</v>
      </c>
      <c r="E24" s="25" t="s">
        <v>1628</v>
      </c>
      <c r="G24" s="26" t="s">
        <v>1629</v>
      </c>
      <c r="I24" s="27" t="s">
        <v>1630</v>
      </c>
      <c r="K24" s="26" t="s">
        <v>1554</v>
      </c>
    </row>
    <row r="25" spans="3:11" ht="30">
      <c r="C25" s="25" t="s">
        <v>1631</v>
      </c>
      <c r="E25" s="25" t="s">
        <v>1632</v>
      </c>
      <c r="G25" s="26" t="s">
        <v>1633</v>
      </c>
      <c r="I25" s="27" t="s">
        <v>1634</v>
      </c>
      <c r="K25" s="26" t="s">
        <v>1635</v>
      </c>
    </row>
    <row r="26" spans="3:11" ht="30">
      <c r="C26" s="25" t="s">
        <v>1636</v>
      </c>
      <c r="E26" s="25" t="s">
        <v>1637</v>
      </c>
      <c r="G26" s="26" t="s">
        <v>1638</v>
      </c>
      <c r="I26" s="27" t="s">
        <v>1639</v>
      </c>
      <c r="K26" s="26" t="s">
        <v>1560</v>
      </c>
    </row>
    <row r="27" spans="3:11" ht="30">
      <c r="C27" s="25" t="s">
        <v>1640</v>
      </c>
      <c r="E27" s="25" t="s">
        <v>1641</v>
      </c>
      <c r="G27" s="26" t="s">
        <v>1642</v>
      </c>
      <c r="I27" s="27" t="s">
        <v>1643</v>
      </c>
      <c r="K27" s="26" t="s">
        <v>1644</v>
      </c>
    </row>
    <row r="28" spans="3:11" ht="30">
      <c r="C28" s="25" t="s">
        <v>1645</v>
      </c>
      <c r="E28" s="25" t="s">
        <v>1646</v>
      </c>
      <c r="G28" s="26" t="s">
        <v>1647</v>
      </c>
      <c r="I28" s="27" t="s">
        <v>1648</v>
      </c>
      <c r="K28" s="26" t="s">
        <v>1649</v>
      </c>
    </row>
    <row r="29" spans="3:11" ht="45">
      <c r="C29" s="25" t="s">
        <v>1650</v>
      </c>
      <c r="E29" s="25" t="s">
        <v>1651</v>
      </c>
      <c r="G29" s="26" t="s">
        <v>1652</v>
      </c>
      <c r="I29" s="27" t="s">
        <v>1653</v>
      </c>
      <c r="K29" s="26" t="s">
        <v>1654</v>
      </c>
    </row>
    <row r="30" spans="3:11" ht="45">
      <c r="C30" s="25" t="s">
        <v>1655</v>
      </c>
      <c r="E30" s="25" t="s">
        <v>1656</v>
      </c>
      <c r="G30" s="26" t="s">
        <v>1657</v>
      </c>
      <c r="I30" s="27" t="s">
        <v>1658</v>
      </c>
      <c r="K30" s="26" t="s">
        <v>1567</v>
      </c>
    </row>
    <row r="31" spans="3:11" ht="30">
      <c r="C31" s="25" t="s">
        <v>1659</v>
      </c>
      <c r="E31" s="25" t="s">
        <v>1660</v>
      </c>
      <c r="G31" s="26" t="s">
        <v>1661</v>
      </c>
      <c r="I31" s="27" t="s">
        <v>1662</v>
      </c>
      <c r="K31" s="26" t="s">
        <v>1663</v>
      </c>
    </row>
    <row r="32" spans="3:11" ht="30">
      <c r="C32" s="25" t="s">
        <v>1664</v>
      </c>
      <c r="E32" s="25" t="s">
        <v>1665</v>
      </c>
      <c r="G32" s="26" t="s">
        <v>1666</v>
      </c>
      <c r="I32" s="27" t="s">
        <v>1667</v>
      </c>
      <c r="K32" s="26" t="s">
        <v>1668</v>
      </c>
    </row>
    <row r="33" spans="3:11" ht="30">
      <c r="C33" s="25" t="s">
        <v>1669</v>
      </c>
      <c r="E33" s="25" t="s">
        <v>1670</v>
      </c>
      <c r="G33" s="26" t="s">
        <v>1671</v>
      </c>
      <c r="I33" s="27" t="s">
        <v>1672</v>
      </c>
      <c r="K33" s="26" t="s">
        <v>1586</v>
      </c>
    </row>
    <row r="34" spans="3:11" ht="30">
      <c r="C34" s="25" t="s">
        <v>1673</v>
      </c>
      <c r="E34" s="25" t="s">
        <v>1674</v>
      </c>
      <c r="G34" s="26" t="s">
        <v>1675</v>
      </c>
      <c r="I34" s="27" t="s">
        <v>1676</v>
      </c>
      <c r="K34" s="26" t="s">
        <v>1677</v>
      </c>
    </row>
    <row r="35" spans="3:11" ht="30">
      <c r="C35" s="25" t="s">
        <v>1678</v>
      </c>
      <c r="E35" s="25" t="s">
        <v>1679</v>
      </c>
      <c r="G35" s="26" t="s">
        <v>1680</v>
      </c>
      <c r="I35" s="27" t="s">
        <v>1681</v>
      </c>
      <c r="K35" s="26" t="s">
        <v>1682</v>
      </c>
    </row>
    <row r="36" spans="3:11" ht="30">
      <c r="C36" s="25" t="s">
        <v>1683</v>
      </c>
      <c r="E36" s="25" t="s">
        <v>1684</v>
      </c>
      <c r="G36" s="26" t="s">
        <v>1685</v>
      </c>
      <c r="I36" s="27" t="s">
        <v>1686</v>
      </c>
      <c r="K36" s="26" t="s">
        <v>1592</v>
      </c>
    </row>
    <row r="37" spans="3:11" ht="60">
      <c r="C37" s="25" t="s">
        <v>1687</v>
      </c>
      <c r="E37" s="25" t="s">
        <v>1688</v>
      </c>
      <c r="G37" s="26" t="s">
        <v>1689</v>
      </c>
      <c r="I37" s="27" t="s">
        <v>1690</v>
      </c>
      <c r="K37" s="26" t="s">
        <v>1597</v>
      </c>
    </row>
    <row r="38" spans="3:11" ht="45">
      <c r="C38" s="25" t="s">
        <v>1691</v>
      </c>
      <c r="E38" s="25" t="s">
        <v>1692</v>
      </c>
      <c r="G38" s="26" t="s">
        <v>1693</v>
      </c>
      <c r="I38" s="27" t="s">
        <v>1694</v>
      </c>
      <c r="K38" s="26" t="s">
        <v>1695</v>
      </c>
    </row>
    <row r="39" spans="3:11" ht="30">
      <c r="C39" s="25" t="s">
        <v>1696</v>
      </c>
      <c r="E39" s="25" t="s">
        <v>1697</v>
      </c>
      <c r="G39" s="26" t="s">
        <v>1698</v>
      </c>
      <c r="I39" s="27" t="s">
        <v>1699</v>
      </c>
      <c r="K39" s="26" t="s">
        <v>1700</v>
      </c>
    </row>
    <row r="40" spans="3:11" ht="30">
      <c r="C40" s="25" t="s">
        <v>1701</v>
      </c>
      <c r="E40" s="25" t="s">
        <v>1702</v>
      </c>
      <c r="G40" s="26" t="s">
        <v>1703</v>
      </c>
      <c r="I40" s="27" t="s">
        <v>1704</v>
      </c>
      <c r="K40" s="26" t="s">
        <v>1705</v>
      </c>
    </row>
    <row r="41" spans="3:11" ht="45">
      <c r="C41" s="25" t="s">
        <v>1706</v>
      </c>
      <c r="E41" s="25" t="s">
        <v>1707</v>
      </c>
      <c r="G41" s="26" t="s">
        <v>1708</v>
      </c>
      <c r="I41" s="27" t="s">
        <v>1709</v>
      </c>
      <c r="K41" s="26" t="s">
        <v>1710</v>
      </c>
    </row>
    <row r="42" spans="3:11" ht="45">
      <c r="C42" s="25" t="s">
        <v>1711</v>
      </c>
      <c r="E42" s="25" t="s">
        <v>1712</v>
      </c>
      <c r="G42" s="26" t="s">
        <v>1713</v>
      </c>
      <c r="I42" s="27" t="s">
        <v>1714</v>
      </c>
      <c r="K42" s="26" t="s">
        <v>1602</v>
      </c>
    </row>
    <row r="43" spans="3:11" ht="45">
      <c r="C43" s="25" t="s">
        <v>1715</v>
      </c>
      <c r="E43" s="25" t="s">
        <v>1716</v>
      </c>
      <c r="G43" s="26" t="s">
        <v>1717</v>
      </c>
      <c r="I43" s="27" t="s">
        <v>1718</v>
      </c>
      <c r="K43" s="26" t="s">
        <v>1606</v>
      </c>
    </row>
    <row r="44" spans="3:11" ht="45">
      <c r="C44" s="25" t="s">
        <v>1719</v>
      </c>
      <c r="E44" s="25" t="s">
        <v>1720</v>
      </c>
      <c r="G44" s="26" t="s">
        <v>1721</v>
      </c>
      <c r="I44" s="27" t="s">
        <v>1722</v>
      </c>
      <c r="K44" s="26" t="s">
        <v>1611</v>
      </c>
    </row>
    <row r="45" spans="3:11" ht="60">
      <c r="C45" s="25" t="s">
        <v>1723</v>
      </c>
      <c r="E45" s="25" t="s">
        <v>1724</v>
      </c>
      <c r="G45" s="26" t="s">
        <v>1725</v>
      </c>
      <c r="I45" s="27" t="s">
        <v>1726</v>
      </c>
      <c r="K45" s="26" t="s">
        <v>1727</v>
      </c>
    </row>
    <row r="46" spans="3:11" ht="45">
      <c r="C46" s="25" t="s">
        <v>1728</v>
      </c>
      <c r="E46" s="25" t="s">
        <v>1729</v>
      </c>
      <c r="G46" s="26" t="s">
        <v>1730</v>
      </c>
      <c r="I46" s="27" t="s">
        <v>1731</v>
      </c>
      <c r="K46" s="26" t="s">
        <v>1732</v>
      </c>
    </row>
    <row r="47" spans="3:11" ht="45">
      <c r="C47" s="25" t="s">
        <v>1733</v>
      </c>
      <c r="E47" s="25" t="s">
        <v>1734</v>
      </c>
      <c r="G47" s="26" t="s">
        <v>1735</v>
      </c>
      <c r="I47" s="27" t="s">
        <v>1736</v>
      </c>
      <c r="K47" s="26" t="s">
        <v>1737</v>
      </c>
    </row>
    <row r="48" spans="3:11" ht="45">
      <c r="C48" s="25" t="s">
        <v>1738</v>
      </c>
      <c r="E48" s="25" t="s">
        <v>1739</v>
      </c>
      <c r="G48" s="26" t="s">
        <v>1740</v>
      </c>
      <c r="I48" s="27" t="s">
        <v>1741</v>
      </c>
      <c r="K48" s="26" t="s">
        <v>1742</v>
      </c>
    </row>
    <row r="49" spans="3:11" ht="45">
      <c r="C49" s="25" t="s">
        <v>1743</v>
      </c>
      <c r="E49" s="25" t="s">
        <v>1744</v>
      </c>
      <c r="G49" s="26" t="s">
        <v>1745</v>
      </c>
      <c r="I49" s="27" t="s">
        <v>1746</v>
      </c>
      <c r="K49" s="26" t="s">
        <v>1747</v>
      </c>
    </row>
    <row r="50" spans="3:11" ht="30">
      <c r="C50" s="25" t="s">
        <v>1748</v>
      </c>
      <c r="E50" s="25" t="s">
        <v>1749</v>
      </c>
      <c r="G50" s="26" t="s">
        <v>1750</v>
      </c>
      <c r="I50" s="27" t="s">
        <v>1751</v>
      </c>
      <c r="K50" s="26" t="s">
        <v>1752</v>
      </c>
    </row>
    <row r="51" spans="3:11" ht="60">
      <c r="C51" s="25" t="s">
        <v>1753</v>
      </c>
      <c r="E51" s="25" t="s">
        <v>1754</v>
      </c>
      <c r="G51" s="26" t="s">
        <v>1755</v>
      </c>
      <c r="I51" s="27" t="s">
        <v>1756</v>
      </c>
      <c r="K51" s="26" t="s">
        <v>1757</v>
      </c>
    </row>
    <row r="52" spans="3:11" ht="45">
      <c r="C52" s="25" t="s">
        <v>1758</v>
      </c>
      <c r="E52" s="25" t="s">
        <v>1759</v>
      </c>
      <c r="G52" s="26" t="s">
        <v>1760</v>
      </c>
      <c r="I52" s="27" t="s">
        <v>1761</v>
      </c>
      <c r="K52" s="26" t="s">
        <v>1762</v>
      </c>
    </row>
    <row r="53" spans="3:11" ht="30">
      <c r="C53" s="25" t="s">
        <v>1763</v>
      </c>
      <c r="E53" s="25" t="s">
        <v>1764</v>
      </c>
      <c r="G53" s="26" t="s">
        <v>1765</v>
      </c>
      <c r="I53" s="27" t="s">
        <v>1766</v>
      </c>
      <c r="K53" s="26" t="s">
        <v>1615</v>
      </c>
    </row>
    <row r="54" spans="3:11" ht="45">
      <c r="C54" s="25" t="s">
        <v>1767</v>
      </c>
      <c r="E54" s="25" t="s">
        <v>1768</v>
      </c>
      <c r="G54" s="26" t="s">
        <v>1769</v>
      </c>
      <c r="I54" s="27" t="s">
        <v>1770</v>
      </c>
      <c r="K54" s="26" t="s">
        <v>1771</v>
      </c>
    </row>
    <row r="55" spans="3:11" ht="30">
      <c r="C55" s="25" t="s">
        <v>1772</v>
      </c>
      <c r="E55" s="25" t="s">
        <v>1773</v>
      </c>
      <c r="G55" s="26" t="s">
        <v>1774</v>
      </c>
      <c r="I55" s="27" t="s">
        <v>1775</v>
      </c>
      <c r="K55" s="26" t="s">
        <v>1776</v>
      </c>
    </row>
    <row r="56" spans="3:11" ht="30">
      <c r="C56" s="25" t="s">
        <v>1777</v>
      </c>
      <c r="E56" s="25" t="s">
        <v>1778</v>
      </c>
      <c r="G56" s="26" t="s">
        <v>1779</v>
      </c>
      <c r="I56" s="27" t="s">
        <v>1780</v>
      </c>
      <c r="K56" s="26" t="s">
        <v>1781</v>
      </c>
    </row>
    <row r="57" spans="3:11" ht="30">
      <c r="C57" s="25" t="s">
        <v>1782</v>
      </c>
      <c r="E57" s="25" t="s">
        <v>1783</v>
      </c>
      <c r="G57" s="26" t="s">
        <v>1784</v>
      </c>
      <c r="I57" s="27" t="s">
        <v>1785</v>
      </c>
      <c r="K57" s="26" t="s">
        <v>1786</v>
      </c>
    </row>
    <row r="58" spans="3:11" ht="30">
      <c r="C58" s="25" t="s">
        <v>1787</v>
      </c>
      <c r="E58" s="25" t="s">
        <v>1788</v>
      </c>
      <c r="G58" s="26" t="s">
        <v>1789</v>
      </c>
      <c r="I58" s="27" t="s">
        <v>1790</v>
      </c>
      <c r="K58" s="26" t="s">
        <v>1791</v>
      </c>
    </row>
    <row r="59" spans="3:11" ht="30">
      <c r="C59" s="25" t="s">
        <v>1792</v>
      </c>
      <c r="E59" s="25" t="s">
        <v>1793</v>
      </c>
      <c r="G59" s="26" t="s">
        <v>1794</v>
      </c>
      <c r="I59" s="27" t="s">
        <v>1795</v>
      </c>
      <c r="K59" s="26" t="s">
        <v>1620</v>
      </c>
    </row>
    <row r="60" spans="3:11" ht="60">
      <c r="C60" s="25" t="s">
        <v>1796</v>
      </c>
      <c r="E60" s="25" t="s">
        <v>1797</v>
      </c>
      <c r="G60" s="26" t="s">
        <v>1798</v>
      </c>
      <c r="I60" s="27" t="s">
        <v>1799</v>
      </c>
      <c r="K60" s="26" t="s">
        <v>1800</v>
      </c>
    </row>
    <row r="61" spans="3:11" ht="60">
      <c r="C61" s="25" t="s">
        <v>1801</v>
      </c>
      <c r="E61" s="25" t="s">
        <v>1802</v>
      </c>
      <c r="G61" s="26" t="s">
        <v>1803</v>
      </c>
      <c r="I61" s="27" t="s">
        <v>1804</v>
      </c>
      <c r="K61" s="26" t="s">
        <v>1805</v>
      </c>
    </row>
    <row r="62" spans="3:11" ht="60">
      <c r="C62" s="25" t="s">
        <v>1806</v>
      </c>
      <c r="E62" s="25" t="s">
        <v>1807</v>
      </c>
      <c r="G62" s="26" t="s">
        <v>1808</v>
      </c>
      <c r="I62" s="27" t="s">
        <v>1809</v>
      </c>
      <c r="K62" s="26" t="s">
        <v>1810</v>
      </c>
    </row>
    <row r="63" spans="3:11" ht="75">
      <c r="C63" s="25" t="s">
        <v>1811</v>
      </c>
      <c r="E63" s="25" t="s">
        <v>1812</v>
      </c>
      <c r="G63" s="26" t="s">
        <v>1813</v>
      </c>
      <c r="I63" s="27" t="s">
        <v>1814</v>
      </c>
      <c r="K63" s="26" t="s">
        <v>1815</v>
      </c>
    </row>
    <row r="64" spans="3:11" ht="75">
      <c r="C64" s="25" t="s">
        <v>1816</v>
      </c>
      <c r="E64" s="25" t="s">
        <v>1817</v>
      </c>
      <c r="G64" s="26" t="s">
        <v>1818</v>
      </c>
      <c r="I64" s="27" t="s">
        <v>1819</v>
      </c>
      <c r="K64" s="26" t="s">
        <v>1820</v>
      </c>
    </row>
    <row r="65" spans="3:11" ht="45">
      <c r="C65" s="25" t="s">
        <v>1821</v>
      </c>
      <c r="E65" s="25" t="s">
        <v>1822</v>
      </c>
      <c r="G65" s="26" t="s">
        <v>1823</v>
      </c>
      <c r="I65" s="27" t="s">
        <v>1824</v>
      </c>
      <c r="K65" s="26" t="s">
        <v>1825</v>
      </c>
    </row>
    <row r="66" spans="3:11" ht="90">
      <c r="C66" s="25" t="s">
        <v>1826</v>
      </c>
      <c r="E66" s="25" t="s">
        <v>1827</v>
      </c>
      <c r="G66" s="26" t="s">
        <v>1828</v>
      </c>
      <c r="I66" s="27" t="s">
        <v>1829</v>
      </c>
      <c r="K66" s="26" t="s">
        <v>1625</v>
      </c>
    </row>
    <row r="67" spans="3:11" ht="45">
      <c r="C67" s="25" t="s">
        <v>1830</v>
      </c>
      <c r="E67" s="25" t="s">
        <v>1831</v>
      </c>
      <c r="G67" s="26" t="s">
        <v>1832</v>
      </c>
      <c r="I67" s="27" t="s">
        <v>1833</v>
      </c>
      <c r="K67" s="26" t="s">
        <v>1834</v>
      </c>
    </row>
    <row r="68" spans="3:11" ht="45">
      <c r="C68" s="25" t="s">
        <v>1835</v>
      </c>
      <c r="E68" s="25" t="s">
        <v>1836</v>
      </c>
      <c r="G68" s="26" t="s">
        <v>1837</v>
      </c>
      <c r="I68" s="27" t="s">
        <v>1838</v>
      </c>
      <c r="K68" s="26" t="s">
        <v>1839</v>
      </c>
    </row>
    <row r="69" spans="3:11" ht="45">
      <c r="C69" s="25" t="s">
        <v>1840</v>
      </c>
      <c r="E69" s="25" t="s">
        <v>1841</v>
      </c>
      <c r="G69" s="26" t="s">
        <v>1842</v>
      </c>
      <c r="I69" s="27" t="s">
        <v>1843</v>
      </c>
      <c r="K69" s="26" t="s">
        <v>1630</v>
      </c>
    </row>
    <row r="70" spans="3:11" ht="45">
      <c r="C70" s="25" t="s">
        <v>1844</v>
      </c>
      <c r="E70" s="25" t="s">
        <v>1845</v>
      </c>
      <c r="G70" s="26" t="s">
        <v>1846</v>
      </c>
      <c r="I70" s="27" t="s">
        <v>1847</v>
      </c>
      <c r="K70" s="26" t="s">
        <v>1848</v>
      </c>
    </row>
    <row r="71" spans="3:11" ht="30">
      <c r="C71" s="25" t="s">
        <v>1849</v>
      </c>
      <c r="E71" s="25" t="s">
        <v>1850</v>
      </c>
      <c r="G71" s="26" t="s">
        <v>1851</v>
      </c>
      <c r="I71" s="27" t="s">
        <v>1852</v>
      </c>
      <c r="K71" s="26" t="s">
        <v>1853</v>
      </c>
    </row>
    <row r="72" spans="3:11" ht="45">
      <c r="C72" s="25" t="s">
        <v>1854</v>
      </c>
      <c r="E72" s="25" t="s">
        <v>1855</v>
      </c>
      <c r="G72" s="26" t="s">
        <v>1856</v>
      </c>
      <c r="I72" s="27" t="s">
        <v>1857</v>
      </c>
      <c r="K72" s="26" t="s">
        <v>1858</v>
      </c>
    </row>
    <row r="73" spans="3:11" ht="30">
      <c r="C73" s="25" t="s">
        <v>1859</v>
      </c>
      <c r="E73" s="25" t="s">
        <v>1860</v>
      </c>
      <c r="G73" s="26" t="s">
        <v>1861</v>
      </c>
      <c r="I73" s="27" t="s">
        <v>1862</v>
      </c>
      <c r="K73" s="26" t="s">
        <v>1863</v>
      </c>
    </row>
    <row r="74" spans="3:11" ht="45">
      <c r="C74" s="25" t="s">
        <v>1864</v>
      </c>
      <c r="E74" s="25" t="s">
        <v>1865</v>
      </c>
      <c r="G74" s="26" t="s">
        <v>1866</v>
      </c>
      <c r="I74" s="27" t="s">
        <v>1867</v>
      </c>
      <c r="K74" s="26" t="s">
        <v>1868</v>
      </c>
    </row>
    <row r="75" spans="3:11" ht="45">
      <c r="C75" s="25" t="s">
        <v>1869</v>
      </c>
      <c r="E75" s="25" t="s">
        <v>1870</v>
      </c>
      <c r="G75" s="26" t="s">
        <v>1871</v>
      </c>
      <c r="I75" s="27" t="s">
        <v>1872</v>
      </c>
      <c r="K75" s="26" t="s">
        <v>1873</v>
      </c>
    </row>
    <row r="76" spans="3:11" ht="30">
      <c r="C76" s="25" t="s">
        <v>1874</v>
      </c>
      <c r="E76" s="25" t="s">
        <v>1875</v>
      </c>
      <c r="G76" s="26" t="s">
        <v>1876</v>
      </c>
      <c r="I76" s="27" t="s">
        <v>1877</v>
      </c>
      <c r="K76" s="26" t="s">
        <v>1878</v>
      </c>
    </row>
    <row r="77" spans="3:11" ht="60">
      <c r="C77" s="25" t="s">
        <v>1874</v>
      </c>
      <c r="E77" s="25" t="s">
        <v>1879</v>
      </c>
      <c r="G77" s="26" t="s">
        <v>1880</v>
      </c>
      <c r="I77" s="27" t="s">
        <v>1881</v>
      </c>
      <c r="K77" s="26" t="s">
        <v>1882</v>
      </c>
    </row>
    <row r="78" spans="3:11" ht="30">
      <c r="C78" s="25" t="s">
        <v>1883</v>
      </c>
      <c r="E78" s="25" t="s">
        <v>1884</v>
      </c>
      <c r="G78" s="26" t="s">
        <v>1885</v>
      </c>
      <c r="I78" s="27" t="s">
        <v>1886</v>
      </c>
      <c r="K78" s="26" t="s">
        <v>1634</v>
      </c>
    </row>
    <row r="79" spans="3:11" ht="60">
      <c r="C79" s="25" t="s">
        <v>1887</v>
      </c>
      <c r="E79" s="25" t="s">
        <v>1888</v>
      </c>
      <c r="G79" s="26" t="s">
        <v>1889</v>
      </c>
      <c r="I79" s="27" t="s">
        <v>1890</v>
      </c>
      <c r="K79" s="26" t="s">
        <v>1891</v>
      </c>
    </row>
    <row r="80" spans="3:11" ht="30">
      <c r="C80" s="25" t="s">
        <v>1892</v>
      </c>
      <c r="E80" s="25" t="s">
        <v>1893</v>
      </c>
      <c r="G80" s="26" t="s">
        <v>1562</v>
      </c>
      <c r="I80" s="27" t="s">
        <v>1894</v>
      </c>
      <c r="K80" s="26" t="s">
        <v>1895</v>
      </c>
    </row>
    <row r="81" spans="3:11" ht="45">
      <c r="C81" s="25" t="s">
        <v>1896</v>
      </c>
      <c r="E81" s="25" t="s">
        <v>1897</v>
      </c>
      <c r="G81" s="26" t="s">
        <v>1898</v>
      </c>
      <c r="I81" s="27" t="s">
        <v>1899</v>
      </c>
      <c r="K81" s="26" t="s">
        <v>1639</v>
      </c>
    </row>
    <row r="82" spans="3:11" ht="45">
      <c r="C82" s="25" t="s">
        <v>1900</v>
      </c>
      <c r="E82" s="25" t="s">
        <v>1901</v>
      </c>
      <c r="G82" s="26" t="s">
        <v>1902</v>
      </c>
      <c r="I82" s="27" t="s">
        <v>1903</v>
      </c>
      <c r="K82" s="26" t="s">
        <v>1904</v>
      </c>
    </row>
    <row r="83" spans="3:11" ht="60">
      <c r="C83" s="25" t="s">
        <v>1905</v>
      </c>
      <c r="E83" s="25" t="s">
        <v>1906</v>
      </c>
      <c r="G83" s="26" t="s">
        <v>1907</v>
      </c>
      <c r="I83" s="27" t="s">
        <v>1908</v>
      </c>
      <c r="K83" s="26" t="s">
        <v>1909</v>
      </c>
    </row>
    <row r="84" spans="3:11" ht="60">
      <c r="C84" s="25" t="s">
        <v>1910</v>
      </c>
      <c r="E84" s="25" t="s">
        <v>1911</v>
      </c>
      <c r="G84" s="26" t="s">
        <v>1912</v>
      </c>
      <c r="I84" s="27" t="s">
        <v>1913</v>
      </c>
      <c r="K84" s="26" t="s">
        <v>1914</v>
      </c>
    </row>
    <row r="85" spans="3:11" ht="45">
      <c r="C85" s="25" t="s">
        <v>1915</v>
      </c>
      <c r="E85" s="25" t="s">
        <v>1916</v>
      </c>
      <c r="G85" s="26" t="s">
        <v>1917</v>
      </c>
      <c r="I85" s="27" t="s">
        <v>1918</v>
      </c>
      <c r="K85" s="26" t="s">
        <v>1919</v>
      </c>
    </row>
    <row r="86" spans="3:11" ht="45">
      <c r="C86" s="25" t="s">
        <v>1920</v>
      </c>
      <c r="E86" s="25" t="s">
        <v>1921</v>
      </c>
      <c r="G86" s="26" t="s">
        <v>1922</v>
      </c>
      <c r="I86" s="27" t="s">
        <v>1923</v>
      </c>
      <c r="K86" s="26" t="s">
        <v>1924</v>
      </c>
    </row>
    <row r="87" spans="3:11" ht="45">
      <c r="C87" s="25" t="s">
        <v>1925</v>
      </c>
      <c r="E87" s="25" t="s">
        <v>1926</v>
      </c>
      <c r="G87" s="26" t="s">
        <v>1927</v>
      </c>
      <c r="I87" s="27" t="s">
        <v>1928</v>
      </c>
      <c r="K87" s="26" t="s">
        <v>1643</v>
      </c>
    </row>
    <row r="88" spans="3:11" ht="45">
      <c r="C88" s="25" t="s">
        <v>1929</v>
      </c>
      <c r="E88" s="25" t="s">
        <v>1930</v>
      </c>
      <c r="G88" s="26" t="s">
        <v>1931</v>
      </c>
      <c r="I88" s="27" t="s">
        <v>1932</v>
      </c>
      <c r="K88" s="26" t="s">
        <v>1648</v>
      </c>
    </row>
    <row r="89" spans="3:11" ht="45">
      <c r="C89" s="25" t="s">
        <v>1933</v>
      </c>
      <c r="E89" s="25" t="s">
        <v>1934</v>
      </c>
      <c r="G89" s="26" t="s">
        <v>1935</v>
      </c>
      <c r="I89" s="27" t="s">
        <v>1936</v>
      </c>
      <c r="K89" s="26" t="s">
        <v>1937</v>
      </c>
    </row>
    <row r="90" spans="3:11" ht="60">
      <c r="C90" s="25" t="s">
        <v>1938</v>
      </c>
      <c r="E90" s="25" t="s">
        <v>1939</v>
      </c>
      <c r="G90" s="26" t="s">
        <v>1940</v>
      </c>
      <c r="I90" s="27" t="s">
        <v>1941</v>
      </c>
      <c r="K90" s="26" t="s">
        <v>1942</v>
      </c>
    </row>
    <row r="91" spans="3:11" ht="60">
      <c r="C91" s="25" t="s">
        <v>1943</v>
      </c>
      <c r="E91" s="25" t="s">
        <v>1944</v>
      </c>
      <c r="G91" s="26" t="s">
        <v>1945</v>
      </c>
      <c r="I91" s="27" t="s">
        <v>1946</v>
      </c>
      <c r="K91" s="26" t="s">
        <v>1947</v>
      </c>
    </row>
    <row r="92" spans="3:11" ht="45">
      <c r="C92" s="25" t="s">
        <v>1948</v>
      </c>
      <c r="E92" s="25" t="s">
        <v>1949</v>
      </c>
      <c r="G92" s="26" t="s">
        <v>1950</v>
      </c>
      <c r="I92" s="27" t="s">
        <v>1951</v>
      </c>
      <c r="K92" s="26" t="s">
        <v>1952</v>
      </c>
    </row>
    <row r="93" spans="3:11" ht="45">
      <c r="C93" s="25" t="s">
        <v>1953</v>
      </c>
      <c r="E93" s="25" t="s">
        <v>1954</v>
      </c>
      <c r="G93" s="26" t="s">
        <v>1955</v>
      </c>
      <c r="I93" s="27" t="s">
        <v>1956</v>
      </c>
      <c r="K93" s="26" t="s">
        <v>1653</v>
      </c>
    </row>
    <row r="94" spans="3:11" ht="45">
      <c r="C94" s="25" t="s">
        <v>1957</v>
      </c>
      <c r="E94" s="25" t="s">
        <v>1958</v>
      </c>
      <c r="G94" s="26" t="s">
        <v>1959</v>
      </c>
      <c r="I94" s="27" t="s">
        <v>1960</v>
      </c>
      <c r="K94" s="26" t="s">
        <v>1961</v>
      </c>
    </row>
    <row r="95" spans="3:11" ht="30">
      <c r="C95" s="25" t="s">
        <v>1962</v>
      </c>
      <c r="E95" s="25" t="s">
        <v>1963</v>
      </c>
      <c r="G95" s="26" t="s">
        <v>1964</v>
      </c>
      <c r="I95" s="27" t="s">
        <v>1965</v>
      </c>
      <c r="K95" s="26" t="s">
        <v>1966</v>
      </c>
    </row>
    <row r="96" spans="3:11" ht="30">
      <c r="C96" s="25" t="s">
        <v>1967</v>
      </c>
      <c r="E96" s="25" t="s">
        <v>1968</v>
      </c>
      <c r="G96" s="26" t="s">
        <v>1969</v>
      </c>
      <c r="I96" s="27" t="s">
        <v>1970</v>
      </c>
      <c r="K96" s="26" t="s">
        <v>1971</v>
      </c>
    </row>
    <row r="97" spans="3:11" ht="30">
      <c r="C97" s="25" t="s">
        <v>1972</v>
      </c>
      <c r="E97" s="25" t="s">
        <v>1973</v>
      </c>
      <c r="G97" s="26" t="s">
        <v>1974</v>
      </c>
      <c r="I97" s="27" t="s">
        <v>1975</v>
      </c>
      <c r="K97" s="26" t="s">
        <v>1976</v>
      </c>
    </row>
    <row r="98" spans="3:11" ht="30">
      <c r="C98" s="25" t="s">
        <v>1977</v>
      </c>
      <c r="E98" s="25" t="s">
        <v>1978</v>
      </c>
      <c r="G98" s="26" t="s">
        <v>1979</v>
      </c>
      <c r="I98" s="27" t="s">
        <v>1980</v>
      </c>
      <c r="K98" s="26" t="s">
        <v>1981</v>
      </c>
    </row>
    <row r="99" spans="3:11" ht="45">
      <c r="C99" s="25" t="s">
        <v>1982</v>
      </c>
      <c r="E99" s="25" t="s">
        <v>1983</v>
      </c>
      <c r="G99" s="26" t="s">
        <v>1984</v>
      </c>
      <c r="I99" s="27" t="s">
        <v>1985</v>
      </c>
      <c r="K99" s="26" t="s">
        <v>1986</v>
      </c>
    </row>
    <row r="100" spans="3:11" ht="45">
      <c r="C100" s="25" t="s">
        <v>1987</v>
      </c>
      <c r="E100" s="25" t="s">
        <v>1988</v>
      </c>
      <c r="G100" s="26" t="s">
        <v>1989</v>
      </c>
      <c r="I100" s="27" t="s">
        <v>1990</v>
      </c>
      <c r="K100" s="26" t="s">
        <v>1991</v>
      </c>
    </row>
    <row r="101" spans="3:11" ht="30">
      <c r="C101" s="25" t="s">
        <v>1992</v>
      </c>
      <c r="E101" s="25" t="s">
        <v>1993</v>
      </c>
      <c r="G101" s="26" t="s">
        <v>1994</v>
      </c>
      <c r="I101" s="27" t="s">
        <v>1995</v>
      </c>
      <c r="K101" s="26" t="s">
        <v>1996</v>
      </c>
    </row>
    <row r="102" spans="3:11" ht="30">
      <c r="C102" s="25" t="s">
        <v>1997</v>
      </c>
      <c r="E102" s="25" t="s">
        <v>1998</v>
      </c>
      <c r="G102" s="26" t="s">
        <v>1999</v>
      </c>
      <c r="I102" s="27" t="s">
        <v>2000</v>
      </c>
      <c r="K102" s="26" t="s">
        <v>2001</v>
      </c>
    </row>
    <row r="103" spans="3:11" ht="30">
      <c r="C103" s="25" t="s">
        <v>2002</v>
      </c>
      <c r="E103" s="25" t="s">
        <v>2003</v>
      </c>
      <c r="G103" s="26" t="s">
        <v>2004</v>
      </c>
      <c r="I103" s="27" t="s">
        <v>2005</v>
      </c>
      <c r="K103" s="26" t="s">
        <v>2006</v>
      </c>
    </row>
    <row r="104" spans="3:11" ht="60">
      <c r="C104" s="25" t="s">
        <v>2007</v>
      </c>
      <c r="E104" s="25" t="s">
        <v>2008</v>
      </c>
      <c r="G104" s="26" t="s">
        <v>2009</v>
      </c>
      <c r="I104" s="27" t="s">
        <v>2010</v>
      </c>
      <c r="K104" s="26" t="s">
        <v>2011</v>
      </c>
    </row>
    <row r="105" spans="3:11" ht="60">
      <c r="C105" s="25" t="s">
        <v>2012</v>
      </c>
      <c r="E105" s="25" t="s">
        <v>2013</v>
      </c>
      <c r="G105" s="26" t="s">
        <v>2014</v>
      </c>
      <c r="I105" s="27" t="s">
        <v>2015</v>
      </c>
      <c r="K105" s="26" t="s">
        <v>2016</v>
      </c>
    </row>
    <row r="106" spans="3:11" ht="45">
      <c r="C106" s="25" t="s">
        <v>2017</v>
      </c>
      <c r="E106" s="25" t="s">
        <v>2018</v>
      </c>
      <c r="G106" s="26" t="s">
        <v>2019</v>
      </c>
      <c r="I106" s="27" t="s">
        <v>2020</v>
      </c>
      <c r="K106" s="26" t="s">
        <v>2021</v>
      </c>
    </row>
    <row r="107" spans="3:11" ht="30">
      <c r="C107" s="25" t="s">
        <v>2022</v>
      </c>
      <c r="E107" s="25" t="s">
        <v>2023</v>
      </c>
      <c r="G107" s="26" t="s">
        <v>2024</v>
      </c>
      <c r="I107" s="27" t="s">
        <v>2025</v>
      </c>
      <c r="K107" s="26" t="s">
        <v>2026</v>
      </c>
    </row>
    <row r="108" spans="3:11" ht="30">
      <c r="C108" s="25" t="s">
        <v>2027</v>
      </c>
      <c r="E108" s="25" t="s">
        <v>2028</v>
      </c>
      <c r="G108" s="26" t="s">
        <v>2029</v>
      </c>
      <c r="I108" s="27" t="s">
        <v>2030</v>
      </c>
      <c r="K108" s="26" t="s">
        <v>1658</v>
      </c>
    </row>
    <row r="109" spans="3:11" ht="30">
      <c r="C109" s="25" t="s">
        <v>2031</v>
      </c>
      <c r="E109" s="25" t="s">
        <v>2032</v>
      </c>
      <c r="G109" s="26" t="s">
        <v>2033</v>
      </c>
      <c r="I109" s="27" t="s">
        <v>2034</v>
      </c>
      <c r="K109" s="26" t="s">
        <v>2035</v>
      </c>
    </row>
    <row r="110" spans="3:11" ht="30">
      <c r="C110" s="25" t="s">
        <v>2036</v>
      </c>
      <c r="E110" s="25" t="s">
        <v>2037</v>
      </c>
      <c r="G110" s="26" t="s">
        <v>2038</v>
      </c>
      <c r="I110" s="27" t="s">
        <v>2039</v>
      </c>
      <c r="K110" s="26" t="s">
        <v>2040</v>
      </c>
    </row>
    <row r="111" spans="3:11" ht="30">
      <c r="C111" s="25" t="s">
        <v>2041</v>
      </c>
      <c r="E111" s="25" t="s">
        <v>2042</v>
      </c>
      <c r="G111" s="26" t="s">
        <v>2043</v>
      </c>
      <c r="I111" s="27" t="s">
        <v>2044</v>
      </c>
      <c r="K111" s="26" t="s">
        <v>1667</v>
      </c>
    </row>
    <row r="112" spans="3:11" ht="30">
      <c r="C112" s="25" t="s">
        <v>2045</v>
      </c>
      <c r="E112" s="25" t="s">
        <v>2046</v>
      </c>
      <c r="G112" s="26" t="s">
        <v>2047</v>
      </c>
      <c r="I112" s="27" t="s">
        <v>2048</v>
      </c>
      <c r="K112" s="26" t="s">
        <v>1672</v>
      </c>
    </row>
    <row r="113" spans="3:11" ht="30">
      <c r="C113" s="25" t="s">
        <v>2049</v>
      </c>
      <c r="E113" s="25" t="s">
        <v>2050</v>
      </c>
      <c r="G113" s="26" t="s">
        <v>2051</v>
      </c>
      <c r="I113" s="27" t="s">
        <v>2052</v>
      </c>
      <c r="K113" s="26" t="s">
        <v>2053</v>
      </c>
    </row>
    <row r="114" spans="3:11" ht="30">
      <c r="C114" s="25" t="s">
        <v>2054</v>
      </c>
      <c r="E114" s="25" t="s">
        <v>2055</v>
      </c>
      <c r="G114" s="26" t="s">
        <v>2056</v>
      </c>
      <c r="I114" s="27" t="s">
        <v>2057</v>
      </c>
      <c r="K114" s="26" t="s">
        <v>2058</v>
      </c>
    </row>
    <row r="115" spans="3:11">
      <c r="C115" s="25" t="s">
        <v>2059</v>
      </c>
      <c r="E115" s="25" t="s">
        <v>2060</v>
      </c>
      <c r="G115" s="26" t="s">
        <v>2061</v>
      </c>
      <c r="I115" s="27" t="s">
        <v>2062</v>
      </c>
      <c r="K115" s="26" t="s">
        <v>1676</v>
      </c>
    </row>
    <row r="116" spans="3:11" ht="30">
      <c r="C116" s="25" t="s">
        <v>2063</v>
      </c>
      <c r="E116" s="25" t="s">
        <v>2064</v>
      </c>
      <c r="G116" s="26" t="s">
        <v>2065</v>
      </c>
      <c r="I116" s="27" t="s">
        <v>2066</v>
      </c>
      <c r="K116" s="26" t="s">
        <v>2067</v>
      </c>
    </row>
    <row r="117" spans="3:11" ht="30">
      <c r="C117" s="25" t="s">
        <v>2068</v>
      </c>
      <c r="E117" s="25" t="s">
        <v>2069</v>
      </c>
      <c r="G117" s="26" t="s">
        <v>2070</v>
      </c>
      <c r="I117" s="27" t="s">
        <v>2071</v>
      </c>
      <c r="K117" s="26" t="s">
        <v>2072</v>
      </c>
    </row>
    <row r="118" spans="3:11" ht="30">
      <c r="C118" s="25" t="s">
        <v>2073</v>
      </c>
      <c r="E118" s="25" t="s">
        <v>2074</v>
      </c>
      <c r="G118" s="26" t="s">
        <v>2075</v>
      </c>
      <c r="I118" s="27" t="s">
        <v>2076</v>
      </c>
      <c r="K118" s="26" t="s">
        <v>2077</v>
      </c>
    </row>
    <row r="119" spans="3:11" ht="30">
      <c r="C119" s="25" t="s">
        <v>2078</v>
      </c>
      <c r="E119" s="25" t="s">
        <v>2079</v>
      </c>
      <c r="G119" s="26" t="s">
        <v>2080</v>
      </c>
      <c r="I119" s="27" t="s">
        <v>2081</v>
      </c>
      <c r="K119" s="26" t="s">
        <v>2082</v>
      </c>
    </row>
    <row r="120" spans="3:11" ht="30">
      <c r="C120" s="25" t="s">
        <v>2083</v>
      </c>
      <c r="E120" s="25" t="s">
        <v>2084</v>
      </c>
      <c r="G120" s="26" t="s">
        <v>2085</v>
      </c>
      <c r="I120" s="27" t="s">
        <v>2086</v>
      </c>
      <c r="K120" s="26" t="s">
        <v>2087</v>
      </c>
    </row>
    <row r="121" spans="3:11" ht="30">
      <c r="C121" s="25" t="s">
        <v>2088</v>
      </c>
      <c r="E121" s="25" t="s">
        <v>2089</v>
      </c>
      <c r="G121" s="26" t="s">
        <v>2090</v>
      </c>
      <c r="I121" s="27" t="s">
        <v>2091</v>
      </c>
      <c r="K121" s="26" t="s">
        <v>1686</v>
      </c>
    </row>
    <row r="122" spans="3:11" ht="30">
      <c r="C122" s="25" t="s">
        <v>2092</v>
      </c>
      <c r="E122" s="25" t="s">
        <v>2093</v>
      </c>
      <c r="G122" s="26" t="s">
        <v>2094</v>
      </c>
      <c r="I122" s="27" t="s">
        <v>2095</v>
      </c>
      <c r="K122" s="26" t="s">
        <v>1690</v>
      </c>
    </row>
    <row r="123" spans="3:11" ht="30">
      <c r="C123" s="25" t="s">
        <v>2096</v>
      </c>
      <c r="E123" s="25" t="s">
        <v>2097</v>
      </c>
      <c r="G123" s="26" t="s">
        <v>2098</v>
      </c>
      <c r="I123" s="27" t="s">
        <v>2099</v>
      </c>
      <c r="K123" s="26" t="s">
        <v>1694</v>
      </c>
    </row>
    <row r="124" spans="3:11" ht="30">
      <c r="C124" s="25" t="s">
        <v>2100</v>
      </c>
      <c r="E124" s="25" t="s">
        <v>2101</v>
      </c>
      <c r="I124" s="27" t="s">
        <v>2102</v>
      </c>
      <c r="K124" s="26" t="s">
        <v>2103</v>
      </c>
    </row>
    <row r="125" spans="3:11" ht="30">
      <c r="C125" s="25" t="s">
        <v>2104</v>
      </c>
      <c r="E125" s="25" t="s">
        <v>2105</v>
      </c>
      <c r="I125" s="27" t="s">
        <v>2106</v>
      </c>
      <c r="K125" s="26" t="s">
        <v>2107</v>
      </c>
    </row>
    <row r="126" spans="3:11" ht="30">
      <c r="C126" s="25" t="s">
        <v>2108</v>
      </c>
      <c r="E126" s="25" t="s">
        <v>2109</v>
      </c>
      <c r="I126" s="27" t="s">
        <v>2110</v>
      </c>
      <c r="K126" s="26" t="s">
        <v>1699</v>
      </c>
    </row>
    <row r="127" spans="3:11" ht="30">
      <c r="C127" s="25" t="s">
        <v>2111</v>
      </c>
      <c r="E127" s="25" t="s">
        <v>2112</v>
      </c>
      <c r="I127" s="27" t="s">
        <v>2113</v>
      </c>
      <c r="K127" s="26" t="s">
        <v>2114</v>
      </c>
    </row>
    <row r="128" spans="3:11" ht="30">
      <c r="C128" s="25" t="s">
        <v>2115</v>
      </c>
      <c r="E128" s="25" t="s">
        <v>2116</v>
      </c>
      <c r="I128" s="27" t="s">
        <v>2117</v>
      </c>
      <c r="K128" s="26" t="s">
        <v>2118</v>
      </c>
    </row>
    <row r="129" spans="3:11" ht="30">
      <c r="C129" s="25" t="s">
        <v>2119</v>
      </c>
      <c r="E129" s="25" t="s">
        <v>2120</v>
      </c>
      <c r="I129" s="27" t="s">
        <v>2121</v>
      </c>
      <c r="K129" s="26" t="s">
        <v>2122</v>
      </c>
    </row>
    <row r="130" spans="3:11" ht="30">
      <c r="C130" s="25" t="s">
        <v>2123</v>
      </c>
      <c r="E130" s="25" t="s">
        <v>2124</v>
      </c>
      <c r="I130" s="27" t="s">
        <v>2125</v>
      </c>
      <c r="K130" s="26" t="s">
        <v>1704</v>
      </c>
    </row>
    <row r="131" spans="3:11" ht="30">
      <c r="C131" s="25" t="s">
        <v>2126</v>
      </c>
      <c r="E131" s="25" t="s">
        <v>2127</v>
      </c>
      <c r="I131" s="27" t="s">
        <v>2128</v>
      </c>
      <c r="K131" s="26" t="s">
        <v>2129</v>
      </c>
    </row>
    <row r="132" spans="3:11" ht="30">
      <c r="C132" s="25" t="s">
        <v>2130</v>
      </c>
      <c r="E132" s="25" t="s">
        <v>2131</v>
      </c>
      <c r="I132" s="27" t="s">
        <v>2132</v>
      </c>
      <c r="K132" s="26" t="s">
        <v>2133</v>
      </c>
    </row>
    <row r="133" spans="3:11" ht="30">
      <c r="C133" s="25" t="s">
        <v>2130</v>
      </c>
      <c r="E133" s="25" t="s">
        <v>2134</v>
      </c>
      <c r="I133" s="27" t="s">
        <v>2135</v>
      </c>
      <c r="K133" s="26" t="s">
        <v>2136</v>
      </c>
    </row>
    <row r="134" spans="3:11" ht="30">
      <c r="C134" s="25" t="s">
        <v>2137</v>
      </c>
      <c r="E134" s="25" t="s">
        <v>2138</v>
      </c>
      <c r="I134" s="27" t="s">
        <v>2139</v>
      </c>
      <c r="K134" s="26" t="s">
        <v>2140</v>
      </c>
    </row>
    <row r="135" spans="3:11" ht="30">
      <c r="C135" s="25" t="s">
        <v>2141</v>
      </c>
      <c r="E135" s="25" t="s">
        <v>2142</v>
      </c>
      <c r="I135" s="27" t="s">
        <v>2143</v>
      </c>
      <c r="K135" s="26" t="s">
        <v>1714</v>
      </c>
    </row>
    <row r="136" spans="3:11" ht="30">
      <c r="C136" s="25" t="s">
        <v>2144</v>
      </c>
      <c r="E136" s="25" t="s">
        <v>2145</v>
      </c>
      <c r="I136" s="27" t="s">
        <v>2146</v>
      </c>
      <c r="K136" s="26" t="s">
        <v>1718</v>
      </c>
    </row>
    <row r="137" spans="3:11" ht="45">
      <c r="C137" s="25" t="s">
        <v>2144</v>
      </c>
      <c r="E137" s="25" t="s">
        <v>2147</v>
      </c>
      <c r="I137" s="27" t="s">
        <v>2148</v>
      </c>
      <c r="K137" s="26" t="s">
        <v>2149</v>
      </c>
    </row>
    <row r="138" spans="3:11" ht="45">
      <c r="C138" s="25" t="s">
        <v>2150</v>
      </c>
      <c r="E138" s="25" t="s">
        <v>2151</v>
      </c>
      <c r="I138" s="27" t="s">
        <v>2152</v>
      </c>
      <c r="K138" s="26" t="s">
        <v>1722</v>
      </c>
    </row>
    <row r="139" spans="3:11" ht="30">
      <c r="C139" s="25" t="s">
        <v>2153</v>
      </c>
      <c r="E139" s="25" t="s">
        <v>2154</v>
      </c>
      <c r="I139" s="27" t="s">
        <v>2155</v>
      </c>
      <c r="K139" s="26" t="s">
        <v>2156</v>
      </c>
    </row>
    <row r="140" spans="3:11" ht="30">
      <c r="C140" s="25" t="s">
        <v>2157</v>
      </c>
      <c r="E140" s="25" t="s">
        <v>2158</v>
      </c>
      <c r="I140" s="27" t="s">
        <v>2159</v>
      </c>
      <c r="K140" s="26" t="s">
        <v>2160</v>
      </c>
    </row>
    <row r="141" spans="3:11" ht="30">
      <c r="C141" s="25" t="s">
        <v>2161</v>
      </c>
      <c r="E141" s="25" t="s">
        <v>2162</v>
      </c>
      <c r="I141" s="27" t="s">
        <v>2163</v>
      </c>
      <c r="K141" s="26" t="s">
        <v>2164</v>
      </c>
    </row>
    <row r="142" spans="3:11" ht="30">
      <c r="C142" s="25" t="s">
        <v>2165</v>
      </c>
      <c r="E142" s="25" t="s">
        <v>2166</v>
      </c>
      <c r="I142" s="27" t="s">
        <v>2167</v>
      </c>
      <c r="K142" s="26" t="s">
        <v>1726</v>
      </c>
    </row>
    <row r="143" spans="3:11" ht="30">
      <c r="C143" s="25" t="s">
        <v>2168</v>
      </c>
      <c r="E143" s="25" t="s">
        <v>2169</v>
      </c>
      <c r="I143" s="27" t="s">
        <v>2170</v>
      </c>
      <c r="K143" s="26" t="s">
        <v>1731</v>
      </c>
    </row>
    <row r="144" spans="3:11" ht="30">
      <c r="C144" s="25" t="s">
        <v>2171</v>
      </c>
      <c r="E144" s="25" t="s">
        <v>2172</v>
      </c>
      <c r="I144" s="27" t="s">
        <v>2173</v>
      </c>
      <c r="K144" s="26" t="s">
        <v>2174</v>
      </c>
    </row>
    <row r="145" spans="3:11" ht="30">
      <c r="C145" s="25" t="s">
        <v>2175</v>
      </c>
      <c r="E145" s="25" t="s">
        <v>2176</v>
      </c>
      <c r="I145" s="27" t="s">
        <v>2177</v>
      </c>
      <c r="K145" s="26" t="s">
        <v>2178</v>
      </c>
    </row>
    <row r="146" spans="3:11" ht="30">
      <c r="C146" s="25" t="s">
        <v>2179</v>
      </c>
      <c r="E146" s="25" t="s">
        <v>2180</v>
      </c>
      <c r="I146" s="27" t="s">
        <v>2181</v>
      </c>
      <c r="K146" s="26" t="s">
        <v>2182</v>
      </c>
    </row>
    <row r="147" spans="3:11" ht="30">
      <c r="C147" s="25" t="s">
        <v>2183</v>
      </c>
      <c r="E147" s="25" t="s">
        <v>2184</v>
      </c>
      <c r="I147" s="27" t="s">
        <v>2185</v>
      </c>
      <c r="K147" s="26" t="s">
        <v>2186</v>
      </c>
    </row>
    <row r="148" spans="3:11">
      <c r="C148" s="25" t="s">
        <v>2187</v>
      </c>
      <c r="E148" s="25" t="s">
        <v>2188</v>
      </c>
      <c r="I148" s="27" t="s">
        <v>2189</v>
      </c>
      <c r="K148" s="26" t="s">
        <v>2190</v>
      </c>
    </row>
    <row r="149" spans="3:11" ht="45">
      <c r="C149" s="25" t="s">
        <v>2191</v>
      </c>
      <c r="E149" s="25" t="s">
        <v>2192</v>
      </c>
      <c r="I149" s="27" t="s">
        <v>2193</v>
      </c>
      <c r="K149" s="26" t="s">
        <v>1736</v>
      </c>
    </row>
    <row r="150" spans="3:11" ht="30">
      <c r="C150" s="25" t="s">
        <v>2194</v>
      </c>
      <c r="E150" s="25" t="s">
        <v>2195</v>
      </c>
      <c r="I150" s="27" t="s">
        <v>2196</v>
      </c>
      <c r="K150" s="26" t="s">
        <v>1741</v>
      </c>
    </row>
    <row r="151" spans="3:11" ht="30">
      <c r="C151" s="25" t="s">
        <v>2197</v>
      </c>
      <c r="E151" s="25" t="s">
        <v>2198</v>
      </c>
      <c r="I151" s="27" t="s">
        <v>2199</v>
      </c>
      <c r="K151" s="26" t="s">
        <v>1746</v>
      </c>
    </row>
    <row r="152" spans="3:11" ht="30">
      <c r="C152" s="25" t="s">
        <v>2200</v>
      </c>
      <c r="E152" s="25" t="s">
        <v>2201</v>
      </c>
      <c r="I152" s="27" t="s">
        <v>2202</v>
      </c>
      <c r="K152" s="26" t="s">
        <v>1751</v>
      </c>
    </row>
    <row r="153" spans="3:11" ht="75">
      <c r="C153" s="25" t="s">
        <v>2203</v>
      </c>
      <c r="E153" s="25" t="s">
        <v>2204</v>
      </c>
      <c r="I153" s="27" t="s">
        <v>2205</v>
      </c>
      <c r="K153" s="26" t="s">
        <v>1756</v>
      </c>
    </row>
    <row r="154" spans="3:11" ht="30">
      <c r="C154" s="25" t="s">
        <v>2206</v>
      </c>
      <c r="E154" s="25" t="s">
        <v>2207</v>
      </c>
      <c r="I154" s="27" t="s">
        <v>2208</v>
      </c>
      <c r="K154" s="26" t="s">
        <v>2209</v>
      </c>
    </row>
    <row r="155" spans="3:11">
      <c r="C155" s="25" t="s">
        <v>2210</v>
      </c>
      <c r="E155" s="25" t="s">
        <v>2211</v>
      </c>
      <c r="I155" s="27" t="s">
        <v>2212</v>
      </c>
      <c r="K155" s="26" t="s">
        <v>1761</v>
      </c>
    </row>
    <row r="156" spans="3:11" ht="45">
      <c r="C156" s="25" t="s">
        <v>2213</v>
      </c>
      <c r="E156" s="25" t="s">
        <v>2214</v>
      </c>
      <c r="I156" s="27" t="s">
        <v>2215</v>
      </c>
      <c r="K156" s="26" t="s">
        <v>1770</v>
      </c>
    </row>
    <row r="157" spans="3:11" ht="30">
      <c r="C157" s="25" t="s">
        <v>2216</v>
      </c>
      <c r="E157" s="25" t="s">
        <v>2217</v>
      </c>
      <c r="I157" s="27" t="s">
        <v>2218</v>
      </c>
      <c r="K157" s="26" t="s">
        <v>1775</v>
      </c>
    </row>
    <row r="158" spans="3:11" ht="30">
      <c r="C158" s="25" t="s">
        <v>2219</v>
      </c>
      <c r="E158" s="25" t="s">
        <v>2220</v>
      </c>
      <c r="I158" s="27" t="s">
        <v>2221</v>
      </c>
      <c r="K158" s="26" t="s">
        <v>2222</v>
      </c>
    </row>
    <row r="159" spans="3:11" ht="60">
      <c r="C159" s="25" t="s">
        <v>2223</v>
      </c>
      <c r="E159" s="25" t="s">
        <v>2224</v>
      </c>
      <c r="I159" s="27" t="s">
        <v>2225</v>
      </c>
      <c r="K159" s="26" t="s">
        <v>1780</v>
      </c>
    </row>
    <row r="160" spans="3:11" ht="30">
      <c r="C160" s="25" t="s">
        <v>2226</v>
      </c>
      <c r="E160" s="25" t="s">
        <v>2227</v>
      </c>
      <c r="I160" s="27" t="s">
        <v>2228</v>
      </c>
      <c r="K160" s="26" t="s">
        <v>2229</v>
      </c>
    </row>
    <row r="161" spans="3:11" ht="45">
      <c r="C161" s="25" t="s">
        <v>2230</v>
      </c>
      <c r="E161" s="25" t="s">
        <v>2231</v>
      </c>
      <c r="I161" s="27" t="s">
        <v>2232</v>
      </c>
      <c r="K161" s="26" t="s">
        <v>2233</v>
      </c>
    </row>
    <row r="162" spans="3:11" ht="30">
      <c r="C162" s="25" t="s">
        <v>2234</v>
      </c>
      <c r="E162" s="25" t="s">
        <v>2235</v>
      </c>
      <c r="I162" s="27" t="s">
        <v>2236</v>
      </c>
      <c r="K162" s="26" t="s">
        <v>1785</v>
      </c>
    </row>
    <row r="163" spans="3:11" ht="30">
      <c r="C163" s="25" t="s">
        <v>2237</v>
      </c>
      <c r="E163" s="25" t="s">
        <v>2238</v>
      </c>
      <c r="I163" s="27" t="s">
        <v>2239</v>
      </c>
      <c r="K163" s="26" t="s">
        <v>1790</v>
      </c>
    </row>
    <row r="164" spans="3:11" ht="30">
      <c r="C164" s="25" t="s">
        <v>2240</v>
      </c>
      <c r="E164" s="25" t="s">
        <v>2241</v>
      </c>
      <c r="I164" s="27" t="s">
        <v>2242</v>
      </c>
      <c r="K164" s="26" t="s">
        <v>2243</v>
      </c>
    </row>
    <row r="165" spans="3:11" ht="30">
      <c r="C165" s="25" t="s">
        <v>2244</v>
      </c>
      <c r="E165" s="25" t="s">
        <v>2245</v>
      </c>
      <c r="I165" s="27" t="s">
        <v>2246</v>
      </c>
      <c r="K165" s="26" t="s">
        <v>2247</v>
      </c>
    </row>
    <row r="166" spans="3:11" ht="30">
      <c r="C166" s="25" t="s">
        <v>2248</v>
      </c>
      <c r="E166" s="25" t="s">
        <v>2249</v>
      </c>
      <c r="I166" s="27" t="s">
        <v>2250</v>
      </c>
      <c r="K166" s="26" t="s">
        <v>2251</v>
      </c>
    </row>
    <row r="167" spans="3:11" ht="30">
      <c r="C167" s="25" t="s">
        <v>2252</v>
      </c>
      <c r="E167" s="25" t="s">
        <v>2253</v>
      </c>
      <c r="I167" s="27" t="s">
        <v>2254</v>
      </c>
      <c r="K167" s="26" t="s">
        <v>2255</v>
      </c>
    </row>
    <row r="168" spans="3:11" ht="45">
      <c r="C168" s="25" t="s">
        <v>2256</v>
      </c>
      <c r="E168" s="25" t="s">
        <v>2257</v>
      </c>
      <c r="I168" s="27" t="s">
        <v>2258</v>
      </c>
      <c r="K168" s="26" t="s">
        <v>2259</v>
      </c>
    </row>
    <row r="169" spans="3:11" ht="60">
      <c r="C169" s="25" t="s">
        <v>2260</v>
      </c>
      <c r="E169" s="25" t="s">
        <v>2261</v>
      </c>
      <c r="I169" s="27" t="s">
        <v>2262</v>
      </c>
      <c r="K169" s="26" t="s">
        <v>2263</v>
      </c>
    </row>
    <row r="170" spans="3:11" ht="45">
      <c r="C170" s="25" t="s">
        <v>1555</v>
      </c>
      <c r="E170" s="25" t="s">
        <v>2264</v>
      </c>
      <c r="I170" s="27" t="s">
        <v>2265</v>
      </c>
      <c r="K170" s="26" t="s">
        <v>2266</v>
      </c>
    </row>
    <row r="171" spans="3:11" ht="30">
      <c r="C171" s="25" t="s">
        <v>2267</v>
      </c>
      <c r="E171" s="25" t="s">
        <v>2268</v>
      </c>
      <c r="I171" s="27" t="s">
        <v>2269</v>
      </c>
      <c r="K171" s="26" t="s">
        <v>1799</v>
      </c>
    </row>
    <row r="172" spans="3:11" ht="30">
      <c r="C172" s="25" t="s">
        <v>2270</v>
      </c>
      <c r="E172" s="25" t="s">
        <v>2271</v>
      </c>
      <c r="I172" s="27" t="s">
        <v>2272</v>
      </c>
      <c r="K172" s="26" t="s">
        <v>1804</v>
      </c>
    </row>
    <row r="173" spans="3:11" ht="30">
      <c r="C173" s="25" t="s">
        <v>1562</v>
      </c>
      <c r="E173" s="25" t="s">
        <v>2273</v>
      </c>
      <c r="I173" s="27" t="s">
        <v>2274</v>
      </c>
      <c r="K173" s="26" t="s">
        <v>2275</v>
      </c>
    </row>
    <row r="174" spans="3:11" ht="30">
      <c r="C174" s="25" t="s">
        <v>2276</v>
      </c>
      <c r="E174" s="25" t="s">
        <v>2277</v>
      </c>
      <c r="I174" s="27" t="s">
        <v>2278</v>
      </c>
      <c r="K174" s="26" t="s">
        <v>2279</v>
      </c>
    </row>
    <row r="175" spans="3:11" ht="30">
      <c r="C175" s="25" t="s">
        <v>2280</v>
      </c>
      <c r="E175" s="25" t="s">
        <v>2281</v>
      </c>
      <c r="I175" s="27" t="s">
        <v>2282</v>
      </c>
      <c r="K175" s="26" t="s">
        <v>2283</v>
      </c>
    </row>
    <row r="176" spans="3:11" ht="30">
      <c r="C176" s="25" t="s">
        <v>2284</v>
      </c>
      <c r="E176" s="25" t="s">
        <v>2285</v>
      </c>
      <c r="I176" s="27" t="s">
        <v>2286</v>
      </c>
      <c r="K176" s="26" t="s">
        <v>1809</v>
      </c>
    </row>
    <row r="177" spans="3:11" ht="30">
      <c r="C177" s="25" t="s">
        <v>2287</v>
      </c>
      <c r="E177" s="25" t="s">
        <v>2288</v>
      </c>
      <c r="I177" s="27" t="s">
        <v>2289</v>
      </c>
      <c r="K177" s="26" t="s">
        <v>1814</v>
      </c>
    </row>
    <row r="178" spans="3:11" ht="30">
      <c r="E178" s="25" t="s">
        <v>2290</v>
      </c>
      <c r="I178" s="27" t="s">
        <v>2291</v>
      </c>
      <c r="K178" s="26" t="s">
        <v>2292</v>
      </c>
    </row>
    <row r="179" spans="3:11" ht="30">
      <c r="E179" s="25" t="s">
        <v>2293</v>
      </c>
      <c r="I179" s="27" t="s">
        <v>2294</v>
      </c>
      <c r="K179" s="26" t="s">
        <v>2295</v>
      </c>
    </row>
    <row r="180" spans="3:11" ht="30">
      <c r="E180" s="25" t="s">
        <v>2296</v>
      </c>
      <c r="I180" s="27" t="s">
        <v>2297</v>
      </c>
      <c r="K180" s="26" t="s">
        <v>1819</v>
      </c>
    </row>
    <row r="181" spans="3:11" ht="30">
      <c r="E181" s="25" t="s">
        <v>2298</v>
      </c>
      <c r="I181" s="27" t="s">
        <v>2299</v>
      </c>
      <c r="K181" s="26" t="s">
        <v>2300</v>
      </c>
    </row>
    <row r="182" spans="3:11">
      <c r="E182" s="25" t="s">
        <v>2301</v>
      </c>
      <c r="I182" s="27" t="s">
        <v>2302</v>
      </c>
      <c r="K182" s="26" t="s">
        <v>2303</v>
      </c>
    </row>
    <row r="183" spans="3:11" ht="30">
      <c r="E183" s="25" t="s">
        <v>2304</v>
      </c>
      <c r="I183" s="27" t="s">
        <v>2305</v>
      </c>
      <c r="K183" s="26" t="s">
        <v>2306</v>
      </c>
    </row>
    <row r="184" spans="3:11" ht="45">
      <c r="E184" s="25" t="s">
        <v>2307</v>
      </c>
      <c r="I184" s="27" t="s">
        <v>2308</v>
      </c>
      <c r="K184" s="26" t="s">
        <v>2309</v>
      </c>
    </row>
    <row r="185" spans="3:11" ht="30">
      <c r="E185" s="25" t="s">
        <v>2310</v>
      </c>
      <c r="I185" s="27" t="s">
        <v>2311</v>
      </c>
      <c r="K185" s="26" t="s">
        <v>2312</v>
      </c>
    </row>
    <row r="186" spans="3:11" ht="30">
      <c r="E186" s="25" t="s">
        <v>2313</v>
      </c>
      <c r="I186" s="27" t="s">
        <v>2314</v>
      </c>
      <c r="K186" s="26" t="s">
        <v>2315</v>
      </c>
    </row>
    <row r="187" spans="3:11" ht="30">
      <c r="E187" s="25" t="s">
        <v>2316</v>
      </c>
      <c r="I187" s="27" t="s">
        <v>2317</v>
      </c>
      <c r="K187" s="26" t="s">
        <v>1824</v>
      </c>
    </row>
    <row r="188" spans="3:11" ht="45">
      <c r="E188" s="25" t="s">
        <v>2318</v>
      </c>
      <c r="I188" s="27" t="s">
        <v>2319</v>
      </c>
      <c r="K188" s="26" t="s">
        <v>2320</v>
      </c>
    </row>
    <row r="189" spans="3:11" ht="30">
      <c r="E189" s="25" t="s">
        <v>2321</v>
      </c>
      <c r="I189" s="27" t="s">
        <v>2322</v>
      </c>
      <c r="K189" s="26" t="s">
        <v>2323</v>
      </c>
    </row>
    <row r="190" spans="3:11" ht="30">
      <c r="E190" s="25" t="s">
        <v>2324</v>
      </c>
      <c r="I190" s="27" t="s">
        <v>2325</v>
      </c>
      <c r="K190" s="26" t="s">
        <v>2326</v>
      </c>
    </row>
    <row r="191" spans="3:11" ht="30">
      <c r="E191" s="25" t="s">
        <v>2327</v>
      </c>
      <c r="I191" s="27" t="s">
        <v>2328</v>
      </c>
      <c r="K191" s="26" t="s">
        <v>2329</v>
      </c>
    </row>
    <row r="192" spans="3:11" ht="30">
      <c r="E192" s="25" t="s">
        <v>2330</v>
      </c>
      <c r="I192" s="27" t="s">
        <v>2331</v>
      </c>
      <c r="K192" s="26" t="s">
        <v>2332</v>
      </c>
    </row>
    <row r="193" spans="5:11" ht="30">
      <c r="E193" s="25" t="s">
        <v>2333</v>
      </c>
      <c r="I193" s="27" t="s">
        <v>2334</v>
      </c>
      <c r="K193" s="26" t="s">
        <v>2335</v>
      </c>
    </row>
    <row r="194" spans="5:11" ht="30">
      <c r="E194" s="25" t="s">
        <v>2336</v>
      </c>
      <c r="I194" s="27" t="s">
        <v>2337</v>
      </c>
      <c r="K194" s="26" t="s">
        <v>2338</v>
      </c>
    </row>
    <row r="195" spans="5:11" ht="30">
      <c r="E195" s="25" t="s">
        <v>2339</v>
      </c>
      <c r="I195" s="27" t="s">
        <v>2340</v>
      </c>
      <c r="K195" s="26" t="s">
        <v>2341</v>
      </c>
    </row>
    <row r="196" spans="5:11" ht="30">
      <c r="E196" s="25" t="s">
        <v>2342</v>
      </c>
      <c r="I196" s="27" t="s">
        <v>2343</v>
      </c>
      <c r="K196" s="26" t="s">
        <v>2344</v>
      </c>
    </row>
    <row r="197" spans="5:11" ht="30">
      <c r="E197" s="25" t="s">
        <v>2345</v>
      </c>
      <c r="I197" s="27" t="s">
        <v>2346</v>
      </c>
      <c r="K197" s="26" t="s">
        <v>2347</v>
      </c>
    </row>
    <row r="198" spans="5:11" ht="30">
      <c r="E198" s="25" t="s">
        <v>2348</v>
      </c>
      <c r="I198" s="27" t="s">
        <v>2349</v>
      </c>
      <c r="K198" s="26" t="s">
        <v>1829</v>
      </c>
    </row>
    <row r="199" spans="5:11" ht="30">
      <c r="E199" s="25" t="s">
        <v>2350</v>
      </c>
      <c r="I199" s="27" t="s">
        <v>2351</v>
      </c>
      <c r="K199" s="26" t="s">
        <v>1833</v>
      </c>
    </row>
    <row r="200" spans="5:11" ht="30">
      <c r="E200" s="25" t="s">
        <v>2352</v>
      </c>
      <c r="I200" s="27" t="s">
        <v>2353</v>
      </c>
      <c r="K200" s="26" t="s">
        <v>1838</v>
      </c>
    </row>
    <row r="201" spans="5:11" ht="60">
      <c r="E201" s="25" t="s">
        <v>2354</v>
      </c>
      <c r="I201" s="27" t="s">
        <v>2355</v>
      </c>
      <c r="K201" s="26" t="s">
        <v>2356</v>
      </c>
    </row>
    <row r="202" spans="5:11" ht="30">
      <c r="E202" s="25" t="s">
        <v>2357</v>
      </c>
      <c r="I202" s="27" t="s">
        <v>2358</v>
      </c>
      <c r="K202" s="26" t="s">
        <v>1847</v>
      </c>
    </row>
    <row r="203" spans="5:11" ht="30">
      <c r="E203" s="25" t="s">
        <v>2359</v>
      </c>
      <c r="I203" s="27" t="s">
        <v>2360</v>
      </c>
      <c r="K203" s="26" t="s">
        <v>2361</v>
      </c>
    </row>
    <row r="204" spans="5:11" ht="30">
      <c r="E204" s="25" t="s">
        <v>2362</v>
      </c>
      <c r="I204" s="27" t="s">
        <v>2363</v>
      </c>
      <c r="K204" s="26" t="s">
        <v>1852</v>
      </c>
    </row>
    <row r="205" spans="5:11" ht="30">
      <c r="E205" s="25" t="s">
        <v>2364</v>
      </c>
      <c r="I205" s="27" t="s">
        <v>2365</v>
      </c>
      <c r="K205" s="26" t="s">
        <v>2366</v>
      </c>
    </row>
    <row r="206" spans="5:11" ht="30">
      <c r="E206" s="25" t="s">
        <v>2367</v>
      </c>
      <c r="I206" s="27" t="s">
        <v>2368</v>
      </c>
      <c r="K206" s="26" t="s">
        <v>2369</v>
      </c>
    </row>
    <row r="207" spans="5:11" ht="30">
      <c r="E207" s="25" t="s">
        <v>2370</v>
      </c>
      <c r="I207" s="27" t="s">
        <v>2371</v>
      </c>
      <c r="K207" s="26" t="s">
        <v>1857</v>
      </c>
    </row>
    <row r="208" spans="5:11">
      <c r="E208" s="25" t="s">
        <v>1555</v>
      </c>
      <c r="I208" s="27" t="s">
        <v>2372</v>
      </c>
      <c r="K208" s="26" t="s">
        <v>2373</v>
      </c>
    </row>
    <row r="209" spans="5:11">
      <c r="E209" s="25" t="s">
        <v>1562</v>
      </c>
      <c r="I209" s="27" t="s">
        <v>2374</v>
      </c>
      <c r="K209" s="26" t="s">
        <v>2375</v>
      </c>
    </row>
    <row r="210" spans="5:11">
      <c r="E210" s="25" t="s">
        <v>2376</v>
      </c>
      <c r="I210" s="27" t="s">
        <v>2377</v>
      </c>
      <c r="K210" s="26" t="s">
        <v>2378</v>
      </c>
    </row>
    <row r="211" spans="5:11" ht="30">
      <c r="I211" s="27" t="s">
        <v>2379</v>
      </c>
      <c r="K211" s="26" t="s">
        <v>1867</v>
      </c>
    </row>
    <row r="212" spans="5:11">
      <c r="I212" s="27" t="s">
        <v>2380</v>
      </c>
      <c r="K212" s="26" t="s">
        <v>2381</v>
      </c>
    </row>
    <row r="213" spans="5:11">
      <c r="I213" s="27" t="s">
        <v>2382</v>
      </c>
      <c r="K213" s="26" t="s">
        <v>2383</v>
      </c>
    </row>
    <row r="214" spans="5:11">
      <c r="I214" s="27" t="s">
        <v>2384</v>
      </c>
      <c r="K214" s="26" t="s">
        <v>2385</v>
      </c>
    </row>
    <row r="215" spans="5:11">
      <c r="I215" s="27" t="s">
        <v>2386</v>
      </c>
      <c r="K215" s="26" t="s">
        <v>2387</v>
      </c>
    </row>
    <row r="216" spans="5:11">
      <c r="I216" s="27" t="s">
        <v>2388</v>
      </c>
      <c r="K216" s="26" t="s">
        <v>2389</v>
      </c>
    </row>
    <row r="217" spans="5:11">
      <c r="I217" s="27" t="s">
        <v>2390</v>
      </c>
      <c r="K217" s="26" t="s">
        <v>2391</v>
      </c>
    </row>
    <row r="218" spans="5:11">
      <c r="I218" s="27" t="s">
        <v>2392</v>
      </c>
      <c r="K218" s="26" t="s">
        <v>2393</v>
      </c>
    </row>
    <row r="219" spans="5:11">
      <c r="I219" s="27" t="s">
        <v>2394</v>
      </c>
      <c r="K219" s="26" t="s">
        <v>2395</v>
      </c>
    </row>
    <row r="220" spans="5:11">
      <c r="I220" s="27" t="s">
        <v>2396</v>
      </c>
      <c r="K220" s="26" t="s">
        <v>2397</v>
      </c>
    </row>
    <row r="221" spans="5:11">
      <c r="I221" s="27" t="s">
        <v>2398</v>
      </c>
      <c r="K221" s="26" t="s">
        <v>2399</v>
      </c>
    </row>
    <row r="222" spans="5:11">
      <c r="I222" s="27" t="s">
        <v>2400</v>
      </c>
      <c r="K222" s="26" t="s">
        <v>2401</v>
      </c>
    </row>
    <row r="223" spans="5:11">
      <c r="I223" s="27" t="s">
        <v>2402</v>
      </c>
      <c r="K223" s="26" t="s">
        <v>2403</v>
      </c>
    </row>
    <row r="224" spans="5:11">
      <c r="I224" s="27" t="s">
        <v>2404</v>
      </c>
      <c r="K224" s="26" t="s">
        <v>2405</v>
      </c>
    </row>
    <row r="225" spans="9:11">
      <c r="I225" s="27" t="s">
        <v>2406</v>
      </c>
      <c r="K225" s="26" t="s">
        <v>2407</v>
      </c>
    </row>
    <row r="226" spans="9:11">
      <c r="I226" s="27" t="s">
        <v>2408</v>
      </c>
      <c r="K226" s="26" t="s">
        <v>2409</v>
      </c>
    </row>
    <row r="227" spans="9:11">
      <c r="I227" s="27" t="s">
        <v>2410</v>
      </c>
      <c r="K227" s="26" t="s">
        <v>2411</v>
      </c>
    </row>
    <row r="228" spans="9:11">
      <c r="I228" s="27" t="s">
        <v>2412</v>
      </c>
      <c r="K228" s="26" t="s">
        <v>2413</v>
      </c>
    </row>
    <row r="229" spans="9:11">
      <c r="I229" s="27" t="s">
        <v>2414</v>
      </c>
      <c r="K229" s="26" t="s">
        <v>1872</v>
      </c>
    </row>
    <row r="230" spans="9:11">
      <c r="I230" s="27" t="s">
        <v>2415</v>
      </c>
      <c r="K230" s="26" t="s">
        <v>2416</v>
      </c>
    </row>
    <row r="231" spans="9:11" ht="30">
      <c r="I231" s="27" t="s">
        <v>2417</v>
      </c>
      <c r="K231" s="26" t="s">
        <v>2418</v>
      </c>
    </row>
    <row r="232" spans="9:11">
      <c r="I232" s="27" t="s">
        <v>2419</v>
      </c>
      <c r="K232" s="26" t="s">
        <v>2420</v>
      </c>
    </row>
    <row r="233" spans="9:11">
      <c r="I233" s="27" t="s">
        <v>2421</v>
      </c>
      <c r="K233" s="26" t="s">
        <v>2422</v>
      </c>
    </row>
    <row r="234" spans="9:11">
      <c r="I234" s="27" t="s">
        <v>2423</v>
      </c>
      <c r="K234" s="26" t="s">
        <v>2424</v>
      </c>
    </row>
    <row r="235" spans="9:11">
      <c r="I235" s="27" t="s">
        <v>2425</v>
      </c>
      <c r="K235" s="26" t="s">
        <v>1877</v>
      </c>
    </row>
    <row r="236" spans="9:11">
      <c r="I236" s="27" t="s">
        <v>2426</v>
      </c>
      <c r="K236" s="26" t="s">
        <v>1881</v>
      </c>
    </row>
    <row r="237" spans="9:11">
      <c r="I237" s="27" t="s">
        <v>2427</v>
      </c>
      <c r="K237" s="26" t="s">
        <v>2428</v>
      </c>
    </row>
    <row r="238" spans="9:11">
      <c r="I238" s="27" t="s">
        <v>2429</v>
      </c>
      <c r="K238" s="26" t="s">
        <v>2430</v>
      </c>
    </row>
    <row r="239" spans="9:11">
      <c r="I239" s="27" t="s">
        <v>2431</v>
      </c>
      <c r="K239" s="26" t="s">
        <v>2432</v>
      </c>
    </row>
    <row r="240" spans="9:11">
      <c r="I240" s="27" t="s">
        <v>2433</v>
      </c>
      <c r="K240" s="26" t="s">
        <v>2434</v>
      </c>
    </row>
    <row r="241" spans="9:11">
      <c r="I241" s="27" t="s">
        <v>2435</v>
      </c>
      <c r="K241" s="26" t="s">
        <v>2436</v>
      </c>
    </row>
    <row r="242" spans="9:11">
      <c r="I242" s="27" t="s">
        <v>2437</v>
      </c>
      <c r="K242" s="26" t="s">
        <v>2438</v>
      </c>
    </row>
    <row r="243" spans="9:11" ht="30">
      <c r="I243" s="27" t="s">
        <v>2439</v>
      </c>
      <c r="K243" s="26" t="s">
        <v>1886</v>
      </c>
    </row>
    <row r="244" spans="9:11">
      <c r="I244" s="27" t="s">
        <v>2440</v>
      </c>
      <c r="K244" s="26" t="s">
        <v>2441</v>
      </c>
    </row>
    <row r="245" spans="9:11">
      <c r="I245" s="27" t="s">
        <v>2442</v>
      </c>
      <c r="K245" s="26" t="s">
        <v>1894</v>
      </c>
    </row>
    <row r="246" spans="9:11">
      <c r="I246" s="27" t="s">
        <v>2443</v>
      </c>
      <c r="K246" s="26" t="s">
        <v>2444</v>
      </c>
    </row>
    <row r="247" spans="9:11">
      <c r="I247" s="27" t="s">
        <v>2445</v>
      </c>
      <c r="K247" s="26" t="s">
        <v>2446</v>
      </c>
    </row>
    <row r="248" spans="9:11">
      <c r="I248" s="27" t="s">
        <v>2447</v>
      </c>
      <c r="K248" s="26" t="s">
        <v>2448</v>
      </c>
    </row>
    <row r="249" spans="9:11">
      <c r="I249" s="27" t="s">
        <v>2449</v>
      </c>
      <c r="K249" s="26" t="s">
        <v>2450</v>
      </c>
    </row>
    <row r="250" spans="9:11">
      <c r="I250" s="27" t="s">
        <v>2451</v>
      </c>
      <c r="K250" s="26" t="s">
        <v>2452</v>
      </c>
    </row>
    <row r="251" spans="9:11">
      <c r="I251" s="27" t="s">
        <v>2453</v>
      </c>
      <c r="K251" s="26" t="s">
        <v>1899</v>
      </c>
    </row>
    <row r="252" spans="9:11">
      <c r="I252" s="27" t="s">
        <v>2454</v>
      </c>
      <c r="K252" s="26" t="s">
        <v>2455</v>
      </c>
    </row>
    <row r="253" spans="9:11">
      <c r="I253" s="27" t="s">
        <v>2456</v>
      </c>
      <c r="K253" s="26" t="s">
        <v>2457</v>
      </c>
    </row>
    <row r="254" spans="9:11">
      <c r="I254" s="27" t="s">
        <v>2458</v>
      </c>
      <c r="K254" s="26" t="s">
        <v>1903</v>
      </c>
    </row>
    <row r="255" spans="9:11">
      <c r="I255" s="27" t="s">
        <v>2459</v>
      </c>
      <c r="K255" s="26" t="s">
        <v>2460</v>
      </c>
    </row>
    <row r="256" spans="9:11">
      <c r="I256" s="27" t="s">
        <v>2461</v>
      </c>
      <c r="K256" s="26" t="s">
        <v>2462</v>
      </c>
    </row>
    <row r="257" spans="9:11">
      <c r="I257" s="27" t="s">
        <v>2463</v>
      </c>
      <c r="K257" s="26" t="s">
        <v>2464</v>
      </c>
    </row>
    <row r="258" spans="9:11">
      <c r="I258" s="27" t="s">
        <v>2465</v>
      </c>
      <c r="K258" s="26" t="s">
        <v>1908</v>
      </c>
    </row>
    <row r="259" spans="9:11">
      <c r="I259" s="27" t="s">
        <v>2466</v>
      </c>
      <c r="K259" s="26" t="s">
        <v>2467</v>
      </c>
    </row>
    <row r="260" spans="9:11">
      <c r="I260" s="27" t="s">
        <v>2468</v>
      </c>
      <c r="K260" s="26" t="s">
        <v>2469</v>
      </c>
    </row>
    <row r="261" spans="9:11">
      <c r="I261" s="27" t="s">
        <v>2470</v>
      </c>
      <c r="K261" s="26" t="s">
        <v>2471</v>
      </c>
    </row>
    <row r="262" spans="9:11">
      <c r="I262" s="27" t="s">
        <v>2472</v>
      </c>
      <c r="K262" s="26" t="s">
        <v>2473</v>
      </c>
    </row>
    <row r="263" spans="9:11">
      <c r="I263" s="27" t="s">
        <v>2474</v>
      </c>
      <c r="K263" s="26" t="s">
        <v>2475</v>
      </c>
    </row>
    <row r="264" spans="9:11">
      <c r="I264" s="27" t="s">
        <v>2476</v>
      </c>
      <c r="K264" s="26" t="s">
        <v>2477</v>
      </c>
    </row>
    <row r="265" spans="9:11">
      <c r="I265" s="27" t="s">
        <v>2478</v>
      </c>
      <c r="K265" s="26" t="s">
        <v>2479</v>
      </c>
    </row>
    <row r="266" spans="9:11">
      <c r="I266" s="27" t="s">
        <v>2480</v>
      </c>
      <c r="K266" s="26" t="s">
        <v>2481</v>
      </c>
    </row>
    <row r="267" spans="9:11">
      <c r="I267" s="27" t="s">
        <v>2482</v>
      </c>
      <c r="K267" s="26" t="s">
        <v>2483</v>
      </c>
    </row>
    <row r="268" spans="9:11">
      <c r="I268" s="27" t="s">
        <v>2484</v>
      </c>
      <c r="K268" s="26" t="s">
        <v>2485</v>
      </c>
    </row>
    <row r="269" spans="9:11">
      <c r="I269" s="27" t="s">
        <v>2486</v>
      </c>
      <c r="K269" s="26" t="s">
        <v>2487</v>
      </c>
    </row>
    <row r="270" spans="9:11">
      <c r="I270" s="27" t="s">
        <v>2488</v>
      </c>
      <c r="K270" s="26" t="s">
        <v>1913</v>
      </c>
    </row>
    <row r="271" spans="9:11">
      <c r="I271" s="27" t="s">
        <v>2489</v>
      </c>
      <c r="K271" s="26" t="s">
        <v>2490</v>
      </c>
    </row>
    <row r="272" spans="9:11">
      <c r="I272" s="27" t="s">
        <v>2491</v>
      </c>
      <c r="K272" s="26" t="s">
        <v>2492</v>
      </c>
    </row>
    <row r="273" spans="9:11">
      <c r="I273" s="27" t="s">
        <v>2493</v>
      </c>
      <c r="K273" s="26" t="s">
        <v>2494</v>
      </c>
    </row>
    <row r="274" spans="9:11">
      <c r="I274" s="27" t="s">
        <v>2495</v>
      </c>
      <c r="K274" s="26" t="s">
        <v>2496</v>
      </c>
    </row>
    <row r="275" spans="9:11">
      <c r="I275" s="27" t="s">
        <v>2497</v>
      </c>
      <c r="K275" s="26" t="s">
        <v>2498</v>
      </c>
    </row>
    <row r="276" spans="9:11">
      <c r="I276" s="27" t="s">
        <v>2499</v>
      </c>
      <c r="K276" s="26" t="s">
        <v>2500</v>
      </c>
    </row>
    <row r="277" spans="9:11" ht="45">
      <c r="I277" s="27" t="s">
        <v>2501</v>
      </c>
      <c r="K277" s="26" t="s">
        <v>2502</v>
      </c>
    </row>
    <row r="278" spans="9:11">
      <c r="I278" s="27" t="s">
        <v>2503</v>
      </c>
      <c r="K278" s="26" t="s">
        <v>1918</v>
      </c>
    </row>
    <row r="279" spans="9:11">
      <c r="I279" s="27" t="s">
        <v>2504</v>
      </c>
      <c r="K279" s="26" t="s">
        <v>2505</v>
      </c>
    </row>
    <row r="280" spans="9:11">
      <c r="I280" s="27" t="s">
        <v>2506</v>
      </c>
      <c r="K280" s="26" t="s">
        <v>2507</v>
      </c>
    </row>
    <row r="281" spans="9:11">
      <c r="I281" s="27" t="s">
        <v>2508</v>
      </c>
      <c r="K281" s="26" t="s">
        <v>2509</v>
      </c>
    </row>
    <row r="282" spans="9:11">
      <c r="I282" s="27" t="s">
        <v>2510</v>
      </c>
      <c r="K282" s="26" t="s">
        <v>2511</v>
      </c>
    </row>
    <row r="283" spans="9:11">
      <c r="I283" s="27" t="s">
        <v>2512</v>
      </c>
      <c r="K283" s="26" t="s">
        <v>2513</v>
      </c>
    </row>
    <row r="284" spans="9:11">
      <c r="I284" s="27" t="s">
        <v>2514</v>
      </c>
      <c r="K284" s="26" t="s">
        <v>1923</v>
      </c>
    </row>
    <row r="285" spans="9:11">
      <c r="I285" s="27" t="s">
        <v>2515</v>
      </c>
      <c r="K285" s="26" t="s">
        <v>2516</v>
      </c>
    </row>
    <row r="286" spans="9:11">
      <c r="I286" s="27" t="s">
        <v>2517</v>
      </c>
      <c r="K286" s="26" t="s">
        <v>2518</v>
      </c>
    </row>
    <row r="287" spans="9:11">
      <c r="I287" s="27" t="s">
        <v>2519</v>
      </c>
      <c r="K287" s="26" t="s">
        <v>2520</v>
      </c>
    </row>
    <row r="288" spans="9:11">
      <c r="I288" s="27" t="s">
        <v>2521</v>
      </c>
      <c r="K288" s="26" t="s">
        <v>2522</v>
      </c>
    </row>
    <row r="289" spans="9:11">
      <c r="I289" s="27" t="s">
        <v>2523</v>
      </c>
      <c r="K289" s="26" t="s">
        <v>2524</v>
      </c>
    </row>
    <row r="290" spans="9:11">
      <c r="I290" s="27" t="s">
        <v>2525</v>
      </c>
      <c r="K290" s="26" t="s">
        <v>1928</v>
      </c>
    </row>
    <row r="291" spans="9:11">
      <c r="I291" s="27" t="s">
        <v>2526</v>
      </c>
      <c r="K291" s="26" t="s">
        <v>2527</v>
      </c>
    </row>
    <row r="292" spans="9:11">
      <c r="I292" s="27" t="s">
        <v>2528</v>
      </c>
      <c r="K292" s="26" t="s">
        <v>2529</v>
      </c>
    </row>
    <row r="293" spans="9:11">
      <c r="I293" s="27" t="s">
        <v>2530</v>
      </c>
      <c r="K293" s="26" t="s">
        <v>1932</v>
      </c>
    </row>
    <row r="294" spans="9:11">
      <c r="I294" s="27" t="s">
        <v>2531</v>
      </c>
      <c r="K294" s="26" t="s">
        <v>2532</v>
      </c>
    </row>
    <row r="295" spans="9:11">
      <c r="I295" s="27" t="s">
        <v>2533</v>
      </c>
      <c r="K295" s="26" t="s">
        <v>2534</v>
      </c>
    </row>
    <row r="296" spans="9:11">
      <c r="I296" s="27" t="s">
        <v>2535</v>
      </c>
      <c r="K296" s="26" t="s">
        <v>2536</v>
      </c>
    </row>
    <row r="297" spans="9:11">
      <c r="I297" s="27" t="s">
        <v>2537</v>
      </c>
      <c r="K297" s="26" t="s">
        <v>2538</v>
      </c>
    </row>
    <row r="298" spans="9:11">
      <c r="I298" s="27" t="s">
        <v>2539</v>
      </c>
      <c r="K298" s="26" t="s">
        <v>2540</v>
      </c>
    </row>
    <row r="299" spans="9:11">
      <c r="I299" s="27" t="s">
        <v>2541</v>
      </c>
      <c r="K299" s="26" t="s">
        <v>2542</v>
      </c>
    </row>
    <row r="300" spans="9:11">
      <c r="I300" s="27" t="s">
        <v>2543</v>
      </c>
      <c r="K300" s="26" t="s">
        <v>2544</v>
      </c>
    </row>
    <row r="301" spans="9:11">
      <c r="I301" s="27" t="s">
        <v>2545</v>
      </c>
      <c r="K301" s="26" t="s">
        <v>2546</v>
      </c>
    </row>
    <row r="302" spans="9:11">
      <c r="I302" s="27" t="s">
        <v>2547</v>
      </c>
      <c r="K302" s="26" t="s">
        <v>2548</v>
      </c>
    </row>
    <row r="303" spans="9:11">
      <c r="I303" s="27" t="s">
        <v>2549</v>
      </c>
      <c r="K303" s="26" t="s">
        <v>2550</v>
      </c>
    </row>
    <row r="304" spans="9:11">
      <c r="I304" s="27" t="s">
        <v>2551</v>
      </c>
      <c r="K304" s="26" t="s">
        <v>2552</v>
      </c>
    </row>
    <row r="305" spans="9:11">
      <c r="I305" s="27" t="s">
        <v>2553</v>
      </c>
      <c r="K305" s="26" t="s">
        <v>1936</v>
      </c>
    </row>
    <row r="306" spans="9:11">
      <c r="I306" s="27" t="s">
        <v>2554</v>
      </c>
      <c r="K306" s="26" t="s">
        <v>2555</v>
      </c>
    </row>
    <row r="307" spans="9:11">
      <c r="I307" s="27" t="s">
        <v>2556</v>
      </c>
      <c r="K307" s="26" t="s">
        <v>2557</v>
      </c>
    </row>
    <row r="308" spans="9:11" ht="30">
      <c r="I308" s="27" t="s">
        <v>2558</v>
      </c>
      <c r="K308" s="26" t="s">
        <v>2559</v>
      </c>
    </row>
    <row r="309" spans="9:11">
      <c r="I309" s="27" t="s">
        <v>2560</v>
      </c>
      <c r="K309" s="26" t="s">
        <v>1946</v>
      </c>
    </row>
    <row r="310" spans="9:11">
      <c r="I310" s="27" t="s">
        <v>2561</v>
      </c>
      <c r="K310" s="26" t="s">
        <v>2562</v>
      </c>
    </row>
    <row r="311" spans="9:11">
      <c r="I311" s="27" t="s">
        <v>2563</v>
      </c>
      <c r="K311" s="26" t="s">
        <v>2564</v>
      </c>
    </row>
    <row r="312" spans="9:11">
      <c r="I312" s="27" t="s">
        <v>2565</v>
      </c>
      <c r="K312" s="26" t="s">
        <v>2566</v>
      </c>
    </row>
    <row r="313" spans="9:11">
      <c r="I313" s="27" t="s">
        <v>2567</v>
      </c>
      <c r="K313" s="26" t="s">
        <v>1951</v>
      </c>
    </row>
    <row r="314" spans="9:11">
      <c r="I314" s="27" t="s">
        <v>2568</v>
      </c>
      <c r="K314" s="26" t="s">
        <v>2569</v>
      </c>
    </row>
    <row r="315" spans="9:11">
      <c r="I315" s="27" t="s">
        <v>2570</v>
      </c>
      <c r="K315" s="26" t="s">
        <v>2571</v>
      </c>
    </row>
    <row r="316" spans="9:11">
      <c r="I316" s="27" t="s">
        <v>2572</v>
      </c>
      <c r="K316" s="26" t="s">
        <v>2573</v>
      </c>
    </row>
    <row r="317" spans="9:11">
      <c r="I317" s="27" t="s">
        <v>2574</v>
      </c>
      <c r="K317" s="26" t="s">
        <v>2575</v>
      </c>
    </row>
    <row r="318" spans="9:11">
      <c r="I318" s="27" t="s">
        <v>2576</v>
      </c>
      <c r="K318" s="26" t="s">
        <v>2577</v>
      </c>
    </row>
    <row r="319" spans="9:11">
      <c r="I319" s="27" t="s">
        <v>2578</v>
      </c>
      <c r="K319" s="26" t="s">
        <v>1956</v>
      </c>
    </row>
    <row r="320" spans="9:11">
      <c r="I320" s="27" t="s">
        <v>2579</v>
      </c>
      <c r="K320" s="26" t="s">
        <v>1960</v>
      </c>
    </row>
    <row r="321" spans="9:11">
      <c r="I321" s="27" t="s">
        <v>2580</v>
      </c>
      <c r="K321" s="26" t="s">
        <v>1965</v>
      </c>
    </row>
    <row r="322" spans="9:11">
      <c r="I322" s="27" t="s">
        <v>2581</v>
      </c>
      <c r="K322" s="26" t="s">
        <v>1970</v>
      </c>
    </row>
    <row r="323" spans="9:11">
      <c r="I323" s="27" t="s">
        <v>2582</v>
      </c>
      <c r="K323" s="26" t="s">
        <v>2583</v>
      </c>
    </row>
    <row r="324" spans="9:11">
      <c r="I324" s="27" t="s">
        <v>2584</v>
      </c>
      <c r="K324" s="26" t="s">
        <v>2585</v>
      </c>
    </row>
    <row r="325" spans="9:11">
      <c r="I325" s="27" t="s">
        <v>2586</v>
      </c>
      <c r="K325" s="26" t="s">
        <v>2587</v>
      </c>
    </row>
    <row r="326" spans="9:11">
      <c r="I326" s="27" t="s">
        <v>2588</v>
      </c>
      <c r="K326" s="26" t="s">
        <v>2589</v>
      </c>
    </row>
    <row r="327" spans="9:11">
      <c r="I327" s="27" t="s">
        <v>2590</v>
      </c>
      <c r="K327" s="26" t="s">
        <v>2591</v>
      </c>
    </row>
    <row r="328" spans="9:11">
      <c r="I328" s="27" t="s">
        <v>2592</v>
      </c>
      <c r="K328" s="26" t="s">
        <v>2593</v>
      </c>
    </row>
    <row r="329" spans="9:11">
      <c r="I329" s="27" t="s">
        <v>2594</v>
      </c>
      <c r="K329" s="26" t="s">
        <v>2595</v>
      </c>
    </row>
    <row r="330" spans="9:11">
      <c r="I330" s="27" t="s">
        <v>2596</v>
      </c>
      <c r="K330" s="26" t="s">
        <v>2597</v>
      </c>
    </row>
    <row r="331" spans="9:11">
      <c r="I331" s="27" t="s">
        <v>2598</v>
      </c>
      <c r="K331" s="26" t="s">
        <v>1980</v>
      </c>
    </row>
    <row r="332" spans="9:11">
      <c r="I332" s="27" t="s">
        <v>2599</v>
      </c>
      <c r="K332" s="26" t="s">
        <v>2600</v>
      </c>
    </row>
    <row r="333" spans="9:11">
      <c r="I333" s="27" t="s">
        <v>2601</v>
      </c>
      <c r="K333" s="26" t="s">
        <v>2602</v>
      </c>
    </row>
    <row r="334" spans="9:11">
      <c r="I334" s="27" t="s">
        <v>2603</v>
      </c>
      <c r="K334" s="26" t="s">
        <v>2604</v>
      </c>
    </row>
    <row r="335" spans="9:11">
      <c r="I335" s="27" t="s">
        <v>2605</v>
      </c>
      <c r="K335" s="26" t="s">
        <v>2606</v>
      </c>
    </row>
    <row r="336" spans="9:11">
      <c r="I336" s="27" t="s">
        <v>2607</v>
      </c>
      <c r="K336" s="26" t="s">
        <v>2608</v>
      </c>
    </row>
    <row r="337" spans="9:11">
      <c r="I337" s="27" t="s">
        <v>2609</v>
      </c>
      <c r="K337" s="26" t="s">
        <v>1985</v>
      </c>
    </row>
    <row r="338" spans="9:11">
      <c r="I338" s="27" t="s">
        <v>2610</v>
      </c>
      <c r="K338" s="26" t="s">
        <v>2611</v>
      </c>
    </row>
    <row r="339" spans="9:11">
      <c r="I339" s="27" t="s">
        <v>2612</v>
      </c>
      <c r="K339" s="26" t="s">
        <v>2613</v>
      </c>
    </row>
    <row r="340" spans="9:11">
      <c r="I340" s="27" t="s">
        <v>2614</v>
      </c>
      <c r="K340" s="26" t="s">
        <v>1990</v>
      </c>
    </row>
    <row r="341" spans="9:11">
      <c r="I341" s="27" t="s">
        <v>2615</v>
      </c>
      <c r="K341" s="26" t="s">
        <v>2616</v>
      </c>
    </row>
    <row r="342" spans="9:11">
      <c r="I342" s="27" t="s">
        <v>2617</v>
      </c>
      <c r="K342" s="26" t="s">
        <v>1995</v>
      </c>
    </row>
    <row r="343" spans="9:11">
      <c r="I343" s="27" t="s">
        <v>2618</v>
      </c>
      <c r="K343" s="26" t="s">
        <v>2619</v>
      </c>
    </row>
    <row r="344" spans="9:11">
      <c r="I344" s="27" t="s">
        <v>2620</v>
      </c>
      <c r="K344" s="26" t="s">
        <v>2621</v>
      </c>
    </row>
    <row r="345" spans="9:11">
      <c r="I345" s="27" t="s">
        <v>2622</v>
      </c>
      <c r="K345" s="26" t="s">
        <v>2623</v>
      </c>
    </row>
    <row r="346" spans="9:11">
      <c r="I346" s="27" t="s">
        <v>2624</v>
      </c>
      <c r="K346" s="26" t="s">
        <v>2625</v>
      </c>
    </row>
    <row r="347" spans="9:11" ht="30">
      <c r="I347" s="27" t="s">
        <v>2626</v>
      </c>
      <c r="K347" s="26" t="s">
        <v>2627</v>
      </c>
    </row>
    <row r="348" spans="9:11">
      <c r="I348" s="27" t="s">
        <v>2628</v>
      </c>
      <c r="K348" s="26" t="s">
        <v>2629</v>
      </c>
    </row>
    <row r="349" spans="9:11" ht="30">
      <c r="I349" s="27" t="s">
        <v>2630</v>
      </c>
      <c r="K349" s="26" t="s">
        <v>2631</v>
      </c>
    </row>
    <row r="350" spans="9:11">
      <c r="I350" s="27" t="s">
        <v>2632</v>
      </c>
      <c r="K350" s="26" t="s">
        <v>2633</v>
      </c>
    </row>
    <row r="351" spans="9:11">
      <c r="I351" s="27" t="s">
        <v>2634</v>
      </c>
      <c r="K351" s="26" t="s">
        <v>2635</v>
      </c>
    </row>
    <row r="352" spans="9:11">
      <c r="I352" s="27" t="s">
        <v>2636</v>
      </c>
      <c r="K352" s="26" t="s">
        <v>2637</v>
      </c>
    </row>
    <row r="353" spans="9:11">
      <c r="I353" s="27" t="s">
        <v>2638</v>
      </c>
      <c r="K353" s="26" t="s">
        <v>2639</v>
      </c>
    </row>
    <row r="354" spans="9:11">
      <c r="I354" s="27" t="s">
        <v>2640</v>
      </c>
      <c r="K354" s="26" t="s">
        <v>2641</v>
      </c>
    </row>
    <row r="355" spans="9:11">
      <c r="I355" s="27" t="s">
        <v>2642</v>
      </c>
      <c r="K355" s="26" t="s">
        <v>2643</v>
      </c>
    </row>
    <row r="356" spans="9:11">
      <c r="I356" s="27" t="s">
        <v>2644</v>
      </c>
      <c r="K356" s="26" t="s">
        <v>2005</v>
      </c>
    </row>
    <row r="357" spans="9:11">
      <c r="I357" s="27" t="s">
        <v>2645</v>
      </c>
      <c r="K357" s="26" t="s">
        <v>2646</v>
      </c>
    </row>
    <row r="358" spans="9:11">
      <c r="I358" s="27" t="s">
        <v>2647</v>
      </c>
      <c r="K358" s="26" t="s">
        <v>2648</v>
      </c>
    </row>
    <row r="359" spans="9:11">
      <c r="I359" s="27" t="s">
        <v>2649</v>
      </c>
      <c r="K359" s="26" t="s">
        <v>2650</v>
      </c>
    </row>
    <row r="360" spans="9:11">
      <c r="I360" s="27" t="s">
        <v>2651</v>
      </c>
      <c r="K360" s="26" t="s">
        <v>2010</v>
      </c>
    </row>
    <row r="361" spans="9:11">
      <c r="I361" s="27" t="s">
        <v>2652</v>
      </c>
      <c r="K361" s="26" t="s">
        <v>2015</v>
      </c>
    </row>
    <row r="362" spans="9:11">
      <c r="I362" s="27" t="s">
        <v>2653</v>
      </c>
      <c r="K362" s="26" t="s">
        <v>2654</v>
      </c>
    </row>
    <row r="363" spans="9:11">
      <c r="I363" s="27" t="s">
        <v>2655</v>
      </c>
      <c r="K363" s="26" t="s">
        <v>2656</v>
      </c>
    </row>
    <row r="364" spans="9:11">
      <c r="I364" s="27" t="s">
        <v>2657</v>
      </c>
      <c r="K364" s="26" t="s">
        <v>2658</v>
      </c>
    </row>
    <row r="365" spans="9:11">
      <c r="I365" s="27" t="s">
        <v>2659</v>
      </c>
      <c r="K365" s="26" t="s">
        <v>2660</v>
      </c>
    </row>
    <row r="366" spans="9:11">
      <c r="I366" s="27" t="s">
        <v>2661</v>
      </c>
      <c r="K366" s="26" t="s">
        <v>2662</v>
      </c>
    </row>
    <row r="367" spans="9:11">
      <c r="I367" s="27" t="s">
        <v>2663</v>
      </c>
      <c r="K367" s="26" t="s">
        <v>2664</v>
      </c>
    </row>
    <row r="368" spans="9:11">
      <c r="I368" s="27" t="s">
        <v>2665</v>
      </c>
      <c r="K368" s="26" t="s">
        <v>2666</v>
      </c>
    </row>
    <row r="369" spans="9:11">
      <c r="I369" s="27" t="s">
        <v>2667</v>
      </c>
      <c r="K369" s="26" t="s">
        <v>2668</v>
      </c>
    </row>
    <row r="370" spans="9:11">
      <c r="I370" s="27" t="s">
        <v>2669</v>
      </c>
      <c r="K370" s="26" t="s">
        <v>2670</v>
      </c>
    </row>
    <row r="371" spans="9:11" ht="30">
      <c r="I371" s="27" t="s">
        <v>2671</v>
      </c>
      <c r="K371" s="26" t="s">
        <v>2672</v>
      </c>
    </row>
    <row r="372" spans="9:11">
      <c r="I372" s="27" t="s">
        <v>2673</v>
      </c>
      <c r="K372" s="26" t="s">
        <v>2674</v>
      </c>
    </row>
    <row r="373" spans="9:11">
      <c r="I373" s="27" t="s">
        <v>2675</v>
      </c>
      <c r="K373" s="26" t="s">
        <v>2676</v>
      </c>
    </row>
    <row r="374" spans="9:11">
      <c r="I374" s="27" t="s">
        <v>2677</v>
      </c>
      <c r="K374" s="26" t="s">
        <v>2020</v>
      </c>
    </row>
    <row r="375" spans="9:11">
      <c r="I375" s="27" t="s">
        <v>2678</v>
      </c>
      <c r="K375" s="26" t="s">
        <v>2679</v>
      </c>
    </row>
    <row r="376" spans="9:11">
      <c r="I376" s="27" t="s">
        <v>2680</v>
      </c>
      <c r="K376" s="26" t="s">
        <v>2681</v>
      </c>
    </row>
    <row r="377" spans="9:11">
      <c r="I377" s="27" t="s">
        <v>2682</v>
      </c>
      <c r="K377" s="26" t="s">
        <v>2683</v>
      </c>
    </row>
    <row r="378" spans="9:11">
      <c r="I378" s="27" t="s">
        <v>2684</v>
      </c>
      <c r="K378" s="26" t="s">
        <v>2685</v>
      </c>
    </row>
    <row r="379" spans="9:11">
      <c r="I379" s="27" t="s">
        <v>2686</v>
      </c>
      <c r="K379" s="26" t="s">
        <v>2687</v>
      </c>
    </row>
    <row r="380" spans="9:11">
      <c r="I380" s="27" t="s">
        <v>2688</v>
      </c>
      <c r="K380" s="26" t="s">
        <v>2689</v>
      </c>
    </row>
    <row r="381" spans="9:11">
      <c r="I381" s="27" t="s">
        <v>2690</v>
      </c>
      <c r="K381" s="26" t="s">
        <v>2691</v>
      </c>
    </row>
    <row r="382" spans="9:11">
      <c r="I382" s="27" t="s">
        <v>2692</v>
      </c>
      <c r="K382" s="26" t="s">
        <v>2693</v>
      </c>
    </row>
    <row r="383" spans="9:11">
      <c r="I383" s="27" t="s">
        <v>2694</v>
      </c>
      <c r="K383" s="26" t="s">
        <v>2695</v>
      </c>
    </row>
    <row r="384" spans="9:11">
      <c r="I384" s="27" t="s">
        <v>2696</v>
      </c>
      <c r="K384" s="26" t="s">
        <v>2697</v>
      </c>
    </row>
    <row r="385" spans="9:11">
      <c r="I385" s="27" t="s">
        <v>2698</v>
      </c>
      <c r="K385" s="26" t="s">
        <v>2699</v>
      </c>
    </row>
    <row r="386" spans="9:11">
      <c r="I386" s="27" t="s">
        <v>2700</v>
      </c>
      <c r="K386" s="26" t="s">
        <v>2025</v>
      </c>
    </row>
    <row r="387" spans="9:11">
      <c r="I387" s="27" t="s">
        <v>2701</v>
      </c>
      <c r="K387" s="26" t="s">
        <v>2702</v>
      </c>
    </row>
    <row r="388" spans="9:11">
      <c r="I388" s="27" t="s">
        <v>2703</v>
      </c>
      <c r="K388" s="26" t="s">
        <v>2704</v>
      </c>
    </row>
    <row r="389" spans="9:11">
      <c r="I389" s="27" t="s">
        <v>2705</v>
      </c>
      <c r="K389" s="26" t="s">
        <v>2706</v>
      </c>
    </row>
    <row r="390" spans="9:11">
      <c r="I390" s="27" t="s">
        <v>2707</v>
      </c>
      <c r="K390" s="26" t="s">
        <v>2708</v>
      </c>
    </row>
    <row r="391" spans="9:11">
      <c r="I391" s="27" t="s">
        <v>2709</v>
      </c>
      <c r="K391" s="26" t="s">
        <v>2030</v>
      </c>
    </row>
    <row r="392" spans="9:11">
      <c r="I392" s="27" t="s">
        <v>2710</v>
      </c>
      <c r="K392" s="26" t="s">
        <v>2034</v>
      </c>
    </row>
    <row r="393" spans="9:11">
      <c r="I393" s="27" t="s">
        <v>2711</v>
      </c>
      <c r="K393" s="26" t="s">
        <v>2712</v>
      </c>
    </row>
    <row r="394" spans="9:11">
      <c r="I394" s="27" t="s">
        <v>2713</v>
      </c>
      <c r="K394" s="26" t="s">
        <v>2039</v>
      </c>
    </row>
    <row r="395" spans="9:11">
      <c r="I395" s="27" t="s">
        <v>2714</v>
      </c>
      <c r="K395" s="26" t="s">
        <v>2044</v>
      </c>
    </row>
    <row r="396" spans="9:11">
      <c r="I396" s="27" t="s">
        <v>2715</v>
      </c>
      <c r="K396" s="26" t="s">
        <v>2048</v>
      </c>
    </row>
    <row r="397" spans="9:11">
      <c r="I397" s="27" t="s">
        <v>2716</v>
      </c>
      <c r="K397" s="26" t="s">
        <v>2057</v>
      </c>
    </row>
    <row r="398" spans="9:11">
      <c r="I398" s="27" t="s">
        <v>2717</v>
      </c>
      <c r="K398" s="26" t="s">
        <v>2718</v>
      </c>
    </row>
    <row r="399" spans="9:11">
      <c r="I399" s="27" t="s">
        <v>2719</v>
      </c>
      <c r="K399" s="26" t="s">
        <v>2720</v>
      </c>
    </row>
    <row r="400" spans="9:11" ht="30">
      <c r="I400" s="27" t="s">
        <v>2721</v>
      </c>
      <c r="K400" s="26" t="s">
        <v>2722</v>
      </c>
    </row>
    <row r="401" spans="9:11">
      <c r="I401" s="27" t="s">
        <v>2723</v>
      </c>
      <c r="K401" s="26" t="s">
        <v>2724</v>
      </c>
    </row>
    <row r="402" spans="9:11">
      <c r="I402" s="27" t="s">
        <v>2725</v>
      </c>
      <c r="K402" s="26" t="s">
        <v>2726</v>
      </c>
    </row>
    <row r="403" spans="9:11">
      <c r="I403" s="27" t="s">
        <v>2727</v>
      </c>
      <c r="K403" s="26" t="s">
        <v>2728</v>
      </c>
    </row>
    <row r="404" spans="9:11">
      <c r="I404" s="27" t="s">
        <v>2729</v>
      </c>
      <c r="K404" s="26" t="s">
        <v>2066</v>
      </c>
    </row>
    <row r="405" spans="9:11">
      <c r="I405" s="27" t="s">
        <v>2730</v>
      </c>
      <c r="K405" s="26" t="s">
        <v>2071</v>
      </c>
    </row>
    <row r="406" spans="9:11">
      <c r="I406" s="27" t="s">
        <v>2731</v>
      </c>
      <c r="K406" s="26" t="s">
        <v>2732</v>
      </c>
    </row>
    <row r="407" spans="9:11">
      <c r="I407" s="27" t="s">
        <v>2733</v>
      </c>
      <c r="K407" s="26" t="s">
        <v>2734</v>
      </c>
    </row>
    <row r="408" spans="9:11">
      <c r="I408" s="27" t="s">
        <v>2735</v>
      </c>
      <c r="K408" s="26" t="s">
        <v>2736</v>
      </c>
    </row>
    <row r="409" spans="9:11">
      <c r="I409" s="27" t="s">
        <v>2737</v>
      </c>
      <c r="K409" s="26" t="s">
        <v>2738</v>
      </c>
    </row>
    <row r="410" spans="9:11">
      <c r="I410" s="27" t="s">
        <v>2739</v>
      </c>
      <c r="K410" s="26" t="s">
        <v>2740</v>
      </c>
    </row>
    <row r="411" spans="9:11">
      <c r="I411" s="27" t="s">
        <v>2741</v>
      </c>
      <c r="K411" s="26" t="s">
        <v>2076</v>
      </c>
    </row>
    <row r="412" spans="9:11">
      <c r="I412" s="27" t="s">
        <v>2742</v>
      </c>
      <c r="K412" s="26" t="s">
        <v>2743</v>
      </c>
    </row>
    <row r="413" spans="9:11">
      <c r="I413" s="27" t="s">
        <v>2744</v>
      </c>
      <c r="K413" s="26" t="s">
        <v>2081</v>
      </c>
    </row>
    <row r="414" spans="9:11">
      <c r="I414" s="27" t="s">
        <v>2745</v>
      </c>
      <c r="K414" s="26" t="s">
        <v>2746</v>
      </c>
    </row>
    <row r="415" spans="9:11">
      <c r="I415" s="27" t="s">
        <v>2747</v>
      </c>
      <c r="K415" s="26" t="s">
        <v>2748</v>
      </c>
    </row>
    <row r="416" spans="9:11">
      <c r="I416" s="27" t="s">
        <v>2749</v>
      </c>
      <c r="K416" s="26" t="s">
        <v>2750</v>
      </c>
    </row>
    <row r="417" spans="9:11">
      <c r="I417" s="27" t="s">
        <v>2751</v>
      </c>
      <c r="K417" s="26" t="s">
        <v>2752</v>
      </c>
    </row>
    <row r="418" spans="9:11">
      <c r="I418" s="27" t="s">
        <v>2753</v>
      </c>
      <c r="K418" s="26" t="s">
        <v>2754</v>
      </c>
    </row>
    <row r="419" spans="9:11">
      <c r="I419" s="27" t="s">
        <v>2755</v>
      </c>
      <c r="K419" s="26" t="s">
        <v>2756</v>
      </c>
    </row>
    <row r="420" spans="9:11">
      <c r="I420" s="27" t="s">
        <v>2757</v>
      </c>
      <c r="K420" s="26" t="s">
        <v>2758</v>
      </c>
    </row>
    <row r="421" spans="9:11">
      <c r="I421" s="27" t="s">
        <v>2759</v>
      </c>
      <c r="K421" s="26" t="s">
        <v>2760</v>
      </c>
    </row>
    <row r="422" spans="9:11">
      <c r="I422" s="27" t="s">
        <v>2761</v>
      </c>
      <c r="K422" s="26" t="s">
        <v>2762</v>
      </c>
    </row>
    <row r="423" spans="9:11">
      <c r="I423" s="27" t="s">
        <v>2763</v>
      </c>
      <c r="K423" s="26" t="s">
        <v>2091</v>
      </c>
    </row>
    <row r="424" spans="9:11">
      <c r="I424" s="27" t="s">
        <v>2764</v>
      </c>
      <c r="K424" s="26" t="s">
        <v>2765</v>
      </c>
    </row>
    <row r="425" spans="9:11">
      <c r="I425" s="27" t="s">
        <v>2766</v>
      </c>
      <c r="K425" s="26" t="s">
        <v>2767</v>
      </c>
    </row>
    <row r="426" spans="9:11">
      <c r="I426" s="27" t="s">
        <v>2768</v>
      </c>
      <c r="K426" s="26" t="s">
        <v>2769</v>
      </c>
    </row>
    <row r="427" spans="9:11">
      <c r="I427" s="27" t="s">
        <v>2770</v>
      </c>
      <c r="K427" s="26" t="s">
        <v>2099</v>
      </c>
    </row>
    <row r="428" spans="9:11">
      <c r="I428" s="27" t="s">
        <v>2771</v>
      </c>
      <c r="K428" s="26" t="s">
        <v>2102</v>
      </c>
    </row>
    <row r="429" spans="9:11">
      <c r="I429" s="27" t="s">
        <v>2772</v>
      </c>
      <c r="K429" s="26" t="s">
        <v>2106</v>
      </c>
    </row>
    <row r="430" spans="9:11">
      <c r="I430" s="27" t="s">
        <v>2773</v>
      </c>
      <c r="K430" s="26" t="s">
        <v>2110</v>
      </c>
    </row>
    <row r="431" spans="9:11">
      <c r="I431" s="27" t="s">
        <v>2774</v>
      </c>
      <c r="K431" s="26" t="s">
        <v>2113</v>
      </c>
    </row>
    <row r="432" spans="9:11">
      <c r="I432" s="27" t="s">
        <v>2775</v>
      </c>
      <c r="K432" s="26" t="s">
        <v>2117</v>
      </c>
    </row>
    <row r="433" spans="9:11">
      <c r="I433" s="27" t="s">
        <v>2776</v>
      </c>
      <c r="K433" s="26" t="s">
        <v>2777</v>
      </c>
    </row>
    <row r="434" spans="9:11">
      <c r="I434" s="27" t="s">
        <v>2778</v>
      </c>
      <c r="K434" s="26" t="s">
        <v>2121</v>
      </c>
    </row>
    <row r="435" spans="9:11">
      <c r="I435" s="27" t="s">
        <v>2779</v>
      </c>
      <c r="K435" s="26" t="s">
        <v>2780</v>
      </c>
    </row>
    <row r="436" spans="9:11">
      <c r="I436" s="27" t="s">
        <v>2781</v>
      </c>
      <c r="K436" s="26" t="s">
        <v>2782</v>
      </c>
    </row>
    <row r="437" spans="9:11">
      <c r="I437" s="27" t="s">
        <v>2783</v>
      </c>
      <c r="K437" s="26" t="s">
        <v>2784</v>
      </c>
    </row>
    <row r="438" spans="9:11">
      <c r="I438" s="27" t="s">
        <v>2785</v>
      </c>
      <c r="K438" s="26" t="s">
        <v>2786</v>
      </c>
    </row>
    <row r="439" spans="9:11">
      <c r="I439" s="27" t="s">
        <v>2787</v>
      </c>
      <c r="K439" s="26" t="s">
        <v>2128</v>
      </c>
    </row>
    <row r="440" spans="9:11">
      <c r="I440" s="27" t="s">
        <v>2788</v>
      </c>
      <c r="K440" s="26" t="s">
        <v>2132</v>
      </c>
    </row>
    <row r="441" spans="9:11">
      <c r="I441" s="27" t="s">
        <v>2789</v>
      </c>
      <c r="K441" s="26" t="s">
        <v>2135</v>
      </c>
    </row>
    <row r="442" spans="9:11">
      <c r="I442" s="27" t="s">
        <v>2790</v>
      </c>
      <c r="K442" s="26" t="s">
        <v>2139</v>
      </c>
    </row>
    <row r="443" spans="9:11">
      <c r="I443" s="27" t="s">
        <v>2791</v>
      </c>
      <c r="K443" s="26" t="s">
        <v>2143</v>
      </c>
    </row>
    <row r="444" spans="9:11">
      <c r="I444" s="27" t="s">
        <v>2792</v>
      </c>
      <c r="K444" s="26" t="s">
        <v>2146</v>
      </c>
    </row>
    <row r="445" spans="9:11">
      <c r="I445" s="27" t="s">
        <v>2793</v>
      </c>
      <c r="K445" s="26" t="s">
        <v>2148</v>
      </c>
    </row>
    <row r="446" spans="9:11">
      <c r="I446" s="27" t="s">
        <v>2794</v>
      </c>
      <c r="K446" s="26" t="s">
        <v>2795</v>
      </c>
    </row>
    <row r="447" spans="9:11">
      <c r="I447" s="27" t="s">
        <v>2796</v>
      </c>
      <c r="K447" s="26" t="s">
        <v>2152</v>
      </c>
    </row>
    <row r="448" spans="9:11">
      <c r="I448" s="27" t="s">
        <v>2797</v>
      </c>
      <c r="K448" s="26" t="s">
        <v>2798</v>
      </c>
    </row>
    <row r="449" spans="9:11">
      <c r="I449" s="27" t="s">
        <v>2799</v>
      </c>
      <c r="K449" s="26" t="s">
        <v>2800</v>
      </c>
    </row>
    <row r="450" spans="9:11">
      <c r="I450" s="27" t="s">
        <v>2801</v>
      </c>
      <c r="K450" s="26" t="s">
        <v>2802</v>
      </c>
    </row>
    <row r="451" spans="9:11">
      <c r="I451" s="27" t="s">
        <v>2803</v>
      </c>
      <c r="K451" s="26" t="s">
        <v>2155</v>
      </c>
    </row>
    <row r="452" spans="9:11">
      <c r="I452" s="27" t="s">
        <v>2804</v>
      </c>
      <c r="K452" s="26" t="s">
        <v>2805</v>
      </c>
    </row>
    <row r="453" spans="9:11">
      <c r="I453" s="27" t="s">
        <v>2806</v>
      </c>
      <c r="K453" s="26" t="s">
        <v>2807</v>
      </c>
    </row>
    <row r="454" spans="9:11" ht="30">
      <c r="I454" s="27" t="s">
        <v>2808</v>
      </c>
      <c r="K454" s="26" t="s">
        <v>2163</v>
      </c>
    </row>
    <row r="455" spans="9:11">
      <c r="I455" s="27" t="s">
        <v>2809</v>
      </c>
      <c r="K455" s="26" t="s">
        <v>2810</v>
      </c>
    </row>
    <row r="456" spans="9:11">
      <c r="I456" s="27" t="s">
        <v>2811</v>
      </c>
      <c r="K456" s="26" t="s">
        <v>2812</v>
      </c>
    </row>
    <row r="457" spans="9:11">
      <c r="I457" s="27" t="s">
        <v>2813</v>
      </c>
      <c r="K457" s="26" t="s">
        <v>2814</v>
      </c>
    </row>
    <row r="458" spans="9:11">
      <c r="I458" s="27" t="s">
        <v>2815</v>
      </c>
      <c r="K458" s="26" t="s">
        <v>2816</v>
      </c>
    </row>
    <row r="459" spans="9:11">
      <c r="I459" s="27" t="s">
        <v>2817</v>
      </c>
      <c r="K459" s="26" t="s">
        <v>2167</v>
      </c>
    </row>
    <row r="460" spans="9:11">
      <c r="I460" s="27" t="s">
        <v>2818</v>
      </c>
      <c r="K460" s="26" t="s">
        <v>2819</v>
      </c>
    </row>
    <row r="461" spans="9:11">
      <c r="I461" s="27" t="s">
        <v>2820</v>
      </c>
      <c r="K461" s="26" t="s">
        <v>2170</v>
      </c>
    </row>
    <row r="462" spans="9:11">
      <c r="I462" s="27" t="s">
        <v>2821</v>
      </c>
      <c r="K462" s="26" t="s">
        <v>2822</v>
      </c>
    </row>
    <row r="463" spans="9:11">
      <c r="I463" s="27" t="s">
        <v>2823</v>
      </c>
      <c r="K463" s="26" t="s">
        <v>2824</v>
      </c>
    </row>
    <row r="464" spans="9:11">
      <c r="I464" s="27" t="s">
        <v>2825</v>
      </c>
      <c r="K464" s="26" t="s">
        <v>2826</v>
      </c>
    </row>
    <row r="465" spans="9:11">
      <c r="I465" s="27" t="s">
        <v>2827</v>
      </c>
      <c r="K465" s="26" t="s">
        <v>2828</v>
      </c>
    </row>
    <row r="466" spans="9:11">
      <c r="I466" s="27" t="s">
        <v>2829</v>
      </c>
      <c r="K466" s="26" t="s">
        <v>2830</v>
      </c>
    </row>
    <row r="467" spans="9:11">
      <c r="I467" s="27" t="s">
        <v>2831</v>
      </c>
      <c r="K467" s="26" t="s">
        <v>2173</v>
      </c>
    </row>
    <row r="468" spans="9:11">
      <c r="I468" s="27" t="s">
        <v>2832</v>
      </c>
      <c r="K468" s="26" t="s">
        <v>2833</v>
      </c>
    </row>
    <row r="469" spans="9:11">
      <c r="I469" s="27" t="s">
        <v>2834</v>
      </c>
      <c r="K469" s="26" t="s">
        <v>2177</v>
      </c>
    </row>
    <row r="470" spans="9:11">
      <c r="I470" s="27" t="s">
        <v>2835</v>
      </c>
      <c r="K470" s="26" t="s">
        <v>2181</v>
      </c>
    </row>
    <row r="471" spans="9:11">
      <c r="I471" s="27" t="s">
        <v>2836</v>
      </c>
      <c r="K471" s="26" t="s">
        <v>2185</v>
      </c>
    </row>
    <row r="472" spans="9:11">
      <c r="I472" s="27" t="s">
        <v>2837</v>
      </c>
      <c r="K472" s="26" t="s">
        <v>2189</v>
      </c>
    </row>
    <row r="473" spans="9:11">
      <c r="I473" s="27" t="s">
        <v>2838</v>
      </c>
      <c r="K473" s="26" t="s">
        <v>2839</v>
      </c>
    </row>
    <row r="474" spans="9:11">
      <c r="I474" s="27" t="s">
        <v>2840</v>
      </c>
      <c r="K474" s="26" t="s">
        <v>2193</v>
      </c>
    </row>
    <row r="475" spans="9:11">
      <c r="I475" s="27" t="s">
        <v>2841</v>
      </c>
      <c r="K475" s="26" t="s">
        <v>2842</v>
      </c>
    </row>
    <row r="476" spans="9:11">
      <c r="I476" s="27" t="s">
        <v>2843</v>
      </c>
      <c r="K476" s="26" t="s">
        <v>2196</v>
      </c>
    </row>
    <row r="477" spans="9:11">
      <c r="I477" s="27" t="s">
        <v>2844</v>
      </c>
      <c r="K477" s="26" t="s">
        <v>2845</v>
      </c>
    </row>
    <row r="478" spans="9:11">
      <c r="I478" s="27" t="s">
        <v>2846</v>
      </c>
      <c r="K478" s="26" t="s">
        <v>2847</v>
      </c>
    </row>
    <row r="479" spans="9:11">
      <c r="I479" s="27" t="s">
        <v>2848</v>
      </c>
      <c r="K479" s="26" t="s">
        <v>2849</v>
      </c>
    </row>
    <row r="480" spans="9:11">
      <c r="I480" s="27" t="s">
        <v>2850</v>
      </c>
      <c r="K480" s="26" t="s">
        <v>2851</v>
      </c>
    </row>
    <row r="481" spans="9:11">
      <c r="I481" s="27" t="s">
        <v>2852</v>
      </c>
      <c r="K481" s="26" t="s">
        <v>2199</v>
      </c>
    </row>
    <row r="482" spans="9:11">
      <c r="I482" s="27" t="s">
        <v>2853</v>
      </c>
      <c r="K482" s="26" t="s">
        <v>2202</v>
      </c>
    </row>
    <row r="483" spans="9:11">
      <c r="I483" s="27" t="s">
        <v>2854</v>
      </c>
      <c r="K483" s="26" t="s">
        <v>2205</v>
      </c>
    </row>
    <row r="484" spans="9:11">
      <c r="I484" s="27" t="s">
        <v>2855</v>
      </c>
      <c r="K484" s="26" t="s">
        <v>2856</v>
      </c>
    </row>
    <row r="485" spans="9:11">
      <c r="I485" s="27" t="s">
        <v>2857</v>
      </c>
      <c r="K485" s="26" t="s">
        <v>2208</v>
      </c>
    </row>
    <row r="486" spans="9:11">
      <c r="I486" s="27" t="s">
        <v>2858</v>
      </c>
      <c r="K486" s="26" t="s">
        <v>2859</v>
      </c>
    </row>
    <row r="487" spans="9:11">
      <c r="I487" s="27" t="s">
        <v>2860</v>
      </c>
      <c r="K487" s="26" t="s">
        <v>2861</v>
      </c>
    </row>
    <row r="488" spans="9:11">
      <c r="I488" s="27" t="s">
        <v>2862</v>
      </c>
      <c r="K488" s="26" t="s">
        <v>2863</v>
      </c>
    </row>
    <row r="489" spans="9:11">
      <c r="I489" s="27" t="s">
        <v>2864</v>
      </c>
      <c r="K489" s="26" t="s">
        <v>2865</v>
      </c>
    </row>
    <row r="490" spans="9:11">
      <c r="I490" s="27" t="s">
        <v>2866</v>
      </c>
      <c r="K490" s="26" t="s">
        <v>2212</v>
      </c>
    </row>
    <row r="491" spans="9:11">
      <c r="I491" s="27" t="s">
        <v>2867</v>
      </c>
      <c r="K491" s="26" t="s">
        <v>2215</v>
      </c>
    </row>
    <row r="492" spans="9:11">
      <c r="I492" s="27" t="s">
        <v>2868</v>
      </c>
      <c r="K492" s="26" t="s">
        <v>2869</v>
      </c>
    </row>
    <row r="493" spans="9:11">
      <c r="I493" s="27" t="s">
        <v>2870</v>
      </c>
      <c r="K493" s="26" t="s">
        <v>2871</v>
      </c>
    </row>
    <row r="494" spans="9:11">
      <c r="I494" s="27" t="s">
        <v>2872</v>
      </c>
      <c r="K494" s="26" t="s">
        <v>2873</v>
      </c>
    </row>
    <row r="495" spans="9:11">
      <c r="I495" s="27" t="s">
        <v>2874</v>
      </c>
      <c r="K495" s="26" t="s">
        <v>2875</v>
      </c>
    </row>
    <row r="496" spans="9:11">
      <c r="I496" s="27" t="s">
        <v>2876</v>
      </c>
      <c r="K496" s="26" t="s">
        <v>2877</v>
      </c>
    </row>
    <row r="497" spans="9:11">
      <c r="I497" s="27" t="s">
        <v>2878</v>
      </c>
      <c r="K497" s="26" t="s">
        <v>2879</v>
      </c>
    </row>
    <row r="498" spans="9:11">
      <c r="I498" s="27" t="s">
        <v>2880</v>
      </c>
      <c r="K498" s="26" t="s">
        <v>2225</v>
      </c>
    </row>
    <row r="499" spans="9:11">
      <c r="I499" s="27" t="s">
        <v>2881</v>
      </c>
      <c r="K499" s="26" t="s">
        <v>2228</v>
      </c>
    </row>
    <row r="500" spans="9:11">
      <c r="I500" s="27" t="s">
        <v>2882</v>
      </c>
      <c r="K500" s="26" t="s">
        <v>2232</v>
      </c>
    </row>
    <row r="501" spans="9:11">
      <c r="I501" s="27" t="s">
        <v>2883</v>
      </c>
      <c r="K501" s="26" t="s">
        <v>2884</v>
      </c>
    </row>
    <row r="502" spans="9:11">
      <c r="I502" s="27" t="s">
        <v>2885</v>
      </c>
      <c r="K502" s="26" t="s">
        <v>2886</v>
      </c>
    </row>
    <row r="503" spans="9:11">
      <c r="I503" s="27" t="s">
        <v>2887</v>
      </c>
      <c r="K503" s="26" t="s">
        <v>2236</v>
      </c>
    </row>
    <row r="504" spans="9:11">
      <c r="I504" s="27" t="s">
        <v>2888</v>
      </c>
      <c r="K504" s="26" t="s">
        <v>2889</v>
      </c>
    </row>
    <row r="505" spans="9:11">
      <c r="I505" s="27" t="s">
        <v>2890</v>
      </c>
      <c r="K505" s="26" t="s">
        <v>2891</v>
      </c>
    </row>
    <row r="506" spans="9:11">
      <c r="I506" s="27" t="s">
        <v>2892</v>
      </c>
      <c r="K506" s="26" t="s">
        <v>2893</v>
      </c>
    </row>
    <row r="507" spans="9:11">
      <c r="I507" s="27" t="s">
        <v>2894</v>
      </c>
      <c r="K507" s="26" t="s">
        <v>2895</v>
      </c>
    </row>
    <row r="508" spans="9:11">
      <c r="I508" s="27" t="s">
        <v>2896</v>
      </c>
      <c r="K508" s="26" t="s">
        <v>2239</v>
      </c>
    </row>
    <row r="509" spans="9:11">
      <c r="I509" s="27" t="s">
        <v>2897</v>
      </c>
      <c r="K509" s="26" t="s">
        <v>2898</v>
      </c>
    </row>
    <row r="510" spans="9:11">
      <c r="I510" s="27" t="s">
        <v>2899</v>
      </c>
      <c r="K510" s="26" t="s">
        <v>2242</v>
      </c>
    </row>
    <row r="511" spans="9:11">
      <c r="I511" s="27" t="s">
        <v>2900</v>
      </c>
      <c r="K511" s="26" t="s">
        <v>2246</v>
      </c>
    </row>
    <row r="512" spans="9:11">
      <c r="I512" s="27" t="s">
        <v>2901</v>
      </c>
      <c r="K512" s="26" t="s">
        <v>2902</v>
      </c>
    </row>
    <row r="513" spans="9:11">
      <c r="I513" s="27" t="s">
        <v>2903</v>
      </c>
      <c r="K513" s="26" t="s">
        <v>2904</v>
      </c>
    </row>
    <row r="514" spans="9:11">
      <c r="I514" s="27" t="s">
        <v>2905</v>
      </c>
      <c r="K514" s="26" t="s">
        <v>2906</v>
      </c>
    </row>
    <row r="515" spans="9:11">
      <c r="I515" s="27" t="s">
        <v>2907</v>
      </c>
      <c r="K515" s="26" t="s">
        <v>2250</v>
      </c>
    </row>
    <row r="516" spans="9:11">
      <c r="I516" s="27" t="s">
        <v>2908</v>
      </c>
      <c r="K516" s="26" t="s">
        <v>2254</v>
      </c>
    </row>
    <row r="517" spans="9:11">
      <c r="I517" s="27" t="s">
        <v>2909</v>
      </c>
      <c r="K517" s="26" t="s">
        <v>2910</v>
      </c>
    </row>
    <row r="518" spans="9:11">
      <c r="I518" s="27" t="s">
        <v>2911</v>
      </c>
      <c r="K518" s="26" t="s">
        <v>2262</v>
      </c>
    </row>
    <row r="519" spans="9:11">
      <c r="I519" s="27" t="s">
        <v>2912</v>
      </c>
      <c r="K519" s="26" t="s">
        <v>2913</v>
      </c>
    </row>
    <row r="520" spans="9:11">
      <c r="I520" s="27" t="s">
        <v>2914</v>
      </c>
      <c r="K520" s="26" t="s">
        <v>2265</v>
      </c>
    </row>
    <row r="521" spans="9:11">
      <c r="I521" s="27" t="s">
        <v>2915</v>
      </c>
      <c r="K521" s="26" t="s">
        <v>2916</v>
      </c>
    </row>
    <row r="522" spans="9:11">
      <c r="I522" s="27" t="s">
        <v>2917</v>
      </c>
      <c r="K522" s="26" t="s">
        <v>2918</v>
      </c>
    </row>
    <row r="523" spans="9:11">
      <c r="I523" s="27" t="s">
        <v>2919</v>
      </c>
      <c r="K523" s="26" t="s">
        <v>2269</v>
      </c>
    </row>
    <row r="524" spans="9:11">
      <c r="I524" s="27" t="s">
        <v>2920</v>
      </c>
      <c r="K524" s="26" t="s">
        <v>2272</v>
      </c>
    </row>
    <row r="525" spans="9:11">
      <c r="I525" s="27" t="s">
        <v>2921</v>
      </c>
      <c r="K525" s="26" t="s">
        <v>2274</v>
      </c>
    </row>
    <row r="526" spans="9:11">
      <c r="I526" s="27" t="s">
        <v>2922</v>
      </c>
      <c r="K526" s="26" t="s">
        <v>2923</v>
      </c>
    </row>
    <row r="527" spans="9:11">
      <c r="I527" s="27" t="s">
        <v>2924</v>
      </c>
      <c r="K527" s="26" t="s">
        <v>2925</v>
      </c>
    </row>
    <row r="528" spans="9:11">
      <c r="I528" s="27" t="s">
        <v>2926</v>
      </c>
      <c r="K528" s="26" t="s">
        <v>2278</v>
      </c>
    </row>
    <row r="529" spans="9:11">
      <c r="I529" s="27" t="s">
        <v>2927</v>
      </c>
      <c r="K529" s="26" t="s">
        <v>2928</v>
      </c>
    </row>
    <row r="530" spans="9:11">
      <c r="I530" s="27" t="s">
        <v>2929</v>
      </c>
      <c r="K530" s="26" t="s">
        <v>2282</v>
      </c>
    </row>
    <row r="531" spans="9:11">
      <c r="I531" s="27" t="s">
        <v>2930</v>
      </c>
      <c r="K531" s="26" t="s">
        <v>2931</v>
      </c>
    </row>
    <row r="532" spans="9:11">
      <c r="I532" s="27" t="s">
        <v>2932</v>
      </c>
      <c r="K532" s="26" t="s">
        <v>2289</v>
      </c>
    </row>
    <row r="533" spans="9:11">
      <c r="I533" s="27" t="s">
        <v>2933</v>
      </c>
      <c r="K533" s="26" t="s">
        <v>2934</v>
      </c>
    </row>
    <row r="534" spans="9:11">
      <c r="I534" s="27" t="s">
        <v>2935</v>
      </c>
      <c r="K534" s="26" t="s">
        <v>2291</v>
      </c>
    </row>
    <row r="535" spans="9:11">
      <c r="I535" s="27" t="s">
        <v>2936</v>
      </c>
      <c r="K535" s="26" t="s">
        <v>2937</v>
      </c>
    </row>
    <row r="536" spans="9:11">
      <c r="I536" s="27" t="s">
        <v>2938</v>
      </c>
      <c r="K536" s="26" t="s">
        <v>2939</v>
      </c>
    </row>
    <row r="537" spans="9:11">
      <c r="I537" s="27" t="s">
        <v>2940</v>
      </c>
      <c r="K537" s="26" t="s">
        <v>2941</v>
      </c>
    </row>
    <row r="538" spans="9:11">
      <c r="I538" s="27" t="s">
        <v>2942</v>
      </c>
      <c r="K538" s="26" t="s">
        <v>2943</v>
      </c>
    </row>
    <row r="539" spans="9:11">
      <c r="I539" s="27" t="s">
        <v>2944</v>
      </c>
      <c r="K539" s="26" t="s">
        <v>2945</v>
      </c>
    </row>
    <row r="540" spans="9:11">
      <c r="I540" s="27" t="s">
        <v>2946</v>
      </c>
      <c r="K540" s="26" t="s">
        <v>2947</v>
      </c>
    </row>
    <row r="541" spans="9:11">
      <c r="I541" s="27" t="s">
        <v>2948</v>
      </c>
      <c r="K541" s="26" t="s">
        <v>2294</v>
      </c>
    </row>
    <row r="542" spans="9:11">
      <c r="I542" s="27" t="s">
        <v>2949</v>
      </c>
      <c r="K542" s="26" t="s">
        <v>2950</v>
      </c>
    </row>
    <row r="543" spans="9:11">
      <c r="I543" s="27" t="s">
        <v>2951</v>
      </c>
      <c r="K543" s="26" t="s">
        <v>2952</v>
      </c>
    </row>
    <row r="544" spans="9:11">
      <c r="I544" s="27" t="s">
        <v>2953</v>
      </c>
      <c r="K544" s="26" t="s">
        <v>2954</v>
      </c>
    </row>
    <row r="545" spans="9:11">
      <c r="I545" s="27" t="s">
        <v>2955</v>
      </c>
      <c r="K545" s="26" t="s">
        <v>2956</v>
      </c>
    </row>
    <row r="546" spans="9:11">
      <c r="I546" s="27" t="s">
        <v>2957</v>
      </c>
      <c r="K546" s="26" t="s">
        <v>2958</v>
      </c>
    </row>
    <row r="547" spans="9:11">
      <c r="I547" s="27" t="s">
        <v>2959</v>
      </c>
      <c r="K547" s="26" t="s">
        <v>2960</v>
      </c>
    </row>
    <row r="548" spans="9:11">
      <c r="I548" s="27" t="s">
        <v>2961</v>
      </c>
      <c r="K548" s="26" t="s">
        <v>2962</v>
      </c>
    </row>
    <row r="549" spans="9:11">
      <c r="I549" s="27" t="s">
        <v>2963</v>
      </c>
      <c r="K549" s="26" t="s">
        <v>2964</v>
      </c>
    </row>
    <row r="550" spans="9:11">
      <c r="I550" s="27" t="s">
        <v>2965</v>
      </c>
      <c r="K550" s="26" t="s">
        <v>2966</v>
      </c>
    </row>
    <row r="551" spans="9:11">
      <c r="I551" s="27" t="s">
        <v>2967</v>
      </c>
      <c r="K551" s="26" t="s">
        <v>2968</v>
      </c>
    </row>
    <row r="552" spans="9:11">
      <c r="I552" s="27" t="s">
        <v>2969</v>
      </c>
      <c r="K552" s="26" t="s">
        <v>2970</v>
      </c>
    </row>
    <row r="553" spans="9:11">
      <c r="I553" s="27" t="s">
        <v>2971</v>
      </c>
      <c r="K553" s="26" t="s">
        <v>2297</v>
      </c>
    </row>
    <row r="554" spans="9:11">
      <c r="I554" s="27" t="s">
        <v>2972</v>
      </c>
      <c r="K554" s="26" t="s">
        <v>2973</v>
      </c>
    </row>
    <row r="555" spans="9:11">
      <c r="I555" s="27" t="s">
        <v>2974</v>
      </c>
      <c r="K555" s="26" t="s">
        <v>2975</v>
      </c>
    </row>
    <row r="556" spans="9:11">
      <c r="I556" s="27" t="s">
        <v>2976</v>
      </c>
      <c r="K556" s="26" t="s">
        <v>2977</v>
      </c>
    </row>
    <row r="557" spans="9:11">
      <c r="I557" s="27" t="s">
        <v>2978</v>
      </c>
      <c r="K557" s="26" t="s">
        <v>2979</v>
      </c>
    </row>
    <row r="558" spans="9:11">
      <c r="I558" s="27" t="s">
        <v>2980</v>
      </c>
      <c r="K558" s="26" t="s">
        <v>2981</v>
      </c>
    </row>
    <row r="559" spans="9:11">
      <c r="I559" s="27" t="s">
        <v>2982</v>
      </c>
      <c r="K559" s="26" t="s">
        <v>2299</v>
      </c>
    </row>
    <row r="560" spans="9:11">
      <c r="I560" s="27" t="s">
        <v>2983</v>
      </c>
      <c r="K560" s="26" t="s">
        <v>2984</v>
      </c>
    </row>
    <row r="561" spans="9:11">
      <c r="I561" s="27" t="s">
        <v>2985</v>
      </c>
      <c r="K561" s="26" t="s">
        <v>2302</v>
      </c>
    </row>
    <row r="562" spans="9:11">
      <c r="I562" s="27" t="s">
        <v>2986</v>
      </c>
      <c r="K562" s="26" t="s">
        <v>2987</v>
      </c>
    </row>
    <row r="563" spans="9:11">
      <c r="I563" s="27" t="s">
        <v>831</v>
      </c>
      <c r="K563" s="26" t="s">
        <v>2305</v>
      </c>
    </row>
    <row r="564" spans="9:11">
      <c r="I564" s="27" t="s">
        <v>2988</v>
      </c>
      <c r="K564" s="26" t="s">
        <v>2308</v>
      </c>
    </row>
    <row r="565" spans="9:11">
      <c r="I565" s="27" t="s">
        <v>2989</v>
      </c>
      <c r="K565" s="26" t="s">
        <v>2311</v>
      </c>
    </row>
    <row r="566" spans="9:11">
      <c r="I566" s="27" t="s">
        <v>2990</v>
      </c>
      <c r="K566" s="26" t="s">
        <v>2314</v>
      </c>
    </row>
    <row r="567" spans="9:11" ht="30">
      <c r="I567" s="27" t="s">
        <v>2991</v>
      </c>
      <c r="K567" s="26" t="s">
        <v>2992</v>
      </c>
    </row>
    <row r="568" spans="9:11" ht="30">
      <c r="I568" s="27" t="s">
        <v>2993</v>
      </c>
      <c r="K568" s="26" t="s">
        <v>2994</v>
      </c>
    </row>
    <row r="569" spans="9:11">
      <c r="I569" s="27" t="s">
        <v>2995</v>
      </c>
      <c r="K569" s="26" t="s">
        <v>2317</v>
      </c>
    </row>
    <row r="570" spans="9:11" ht="30">
      <c r="I570" s="27" t="s">
        <v>2996</v>
      </c>
      <c r="K570" s="26" t="s">
        <v>2997</v>
      </c>
    </row>
    <row r="571" spans="9:11">
      <c r="I571" s="27" t="s">
        <v>2998</v>
      </c>
      <c r="K571" s="26" t="s">
        <v>2999</v>
      </c>
    </row>
    <row r="572" spans="9:11">
      <c r="I572" s="27" t="s">
        <v>3000</v>
      </c>
      <c r="K572" s="26" t="s">
        <v>2319</v>
      </c>
    </row>
    <row r="573" spans="9:11">
      <c r="I573" s="27" t="s">
        <v>3001</v>
      </c>
      <c r="K573" s="26" t="s">
        <v>2322</v>
      </c>
    </row>
    <row r="574" spans="9:11">
      <c r="I574" s="27" t="s">
        <v>3002</v>
      </c>
      <c r="K574" s="26" t="s">
        <v>3003</v>
      </c>
    </row>
    <row r="575" spans="9:11">
      <c r="I575" s="27" t="s">
        <v>3004</v>
      </c>
      <c r="K575" s="26" t="s">
        <v>3005</v>
      </c>
    </row>
    <row r="576" spans="9:11" ht="30">
      <c r="I576" s="27" t="s">
        <v>3006</v>
      </c>
      <c r="K576" s="26" t="s">
        <v>3007</v>
      </c>
    </row>
    <row r="577" spans="9:11">
      <c r="I577" s="27" t="s">
        <v>3008</v>
      </c>
      <c r="K577" s="26" t="s">
        <v>2328</v>
      </c>
    </row>
    <row r="578" spans="9:11">
      <c r="I578" s="27" t="s">
        <v>3009</v>
      </c>
      <c r="K578" s="26" t="s">
        <v>3010</v>
      </c>
    </row>
    <row r="579" spans="9:11">
      <c r="I579" s="27" t="s">
        <v>3011</v>
      </c>
      <c r="K579" s="26" t="s">
        <v>3012</v>
      </c>
    </row>
    <row r="580" spans="9:11">
      <c r="I580" s="27" t="s">
        <v>3013</v>
      </c>
      <c r="K580" s="26" t="s">
        <v>2331</v>
      </c>
    </row>
    <row r="581" spans="9:11" ht="30">
      <c r="I581" s="27" t="s">
        <v>3014</v>
      </c>
      <c r="K581" s="26" t="s">
        <v>3015</v>
      </c>
    </row>
    <row r="582" spans="9:11">
      <c r="I582" s="27" t="s">
        <v>3016</v>
      </c>
      <c r="K582" s="26" t="s">
        <v>2334</v>
      </c>
    </row>
    <row r="583" spans="9:11">
      <c r="I583" s="27" t="s">
        <v>3017</v>
      </c>
      <c r="K583" s="26" t="s">
        <v>3018</v>
      </c>
    </row>
    <row r="584" spans="9:11">
      <c r="I584" s="27" t="s">
        <v>3019</v>
      </c>
      <c r="K584" s="26" t="s">
        <v>3020</v>
      </c>
    </row>
    <row r="585" spans="9:11">
      <c r="I585" s="27" t="s">
        <v>3021</v>
      </c>
      <c r="K585" s="26" t="s">
        <v>3022</v>
      </c>
    </row>
    <row r="586" spans="9:11">
      <c r="I586" s="27" t="s">
        <v>3023</v>
      </c>
      <c r="K586" s="26" t="s">
        <v>3024</v>
      </c>
    </row>
    <row r="587" spans="9:11">
      <c r="I587" s="27" t="s">
        <v>3025</v>
      </c>
      <c r="K587" s="26" t="s">
        <v>3026</v>
      </c>
    </row>
    <row r="588" spans="9:11">
      <c r="I588" s="27" t="s">
        <v>3027</v>
      </c>
      <c r="K588" s="26" t="s">
        <v>3028</v>
      </c>
    </row>
    <row r="589" spans="9:11">
      <c r="I589" s="27" t="s">
        <v>3029</v>
      </c>
      <c r="K589" s="26" t="s">
        <v>3030</v>
      </c>
    </row>
    <row r="590" spans="9:11" ht="30">
      <c r="I590" s="27" t="s">
        <v>3031</v>
      </c>
      <c r="K590" s="26" t="s">
        <v>3032</v>
      </c>
    </row>
    <row r="591" spans="9:11">
      <c r="I591" s="27" t="s">
        <v>3033</v>
      </c>
      <c r="K591" s="26" t="s">
        <v>3034</v>
      </c>
    </row>
    <row r="592" spans="9:11">
      <c r="I592" s="27" t="s">
        <v>3035</v>
      </c>
      <c r="K592" s="26" t="s">
        <v>3036</v>
      </c>
    </row>
    <row r="593" spans="9:11">
      <c r="I593" s="27" t="s">
        <v>3037</v>
      </c>
      <c r="K593" s="26" t="s">
        <v>3038</v>
      </c>
    </row>
    <row r="594" spans="9:11">
      <c r="I594" s="27" t="s">
        <v>3039</v>
      </c>
      <c r="K594" s="26" t="s">
        <v>3040</v>
      </c>
    </row>
    <row r="595" spans="9:11">
      <c r="I595" s="27" t="s">
        <v>3041</v>
      </c>
      <c r="K595" s="26" t="s">
        <v>3042</v>
      </c>
    </row>
    <row r="596" spans="9:11" ht="30">
      <c r="I596" s="27" t="s">
        <v>3043</v>
      </c>
      <c r="K596" s="26" t="s">
        <v>3044</v>
      </c>
    </row>
    <row r="597" spans="9:11">
      <c r="I597" s="27" t="s">
        <v>3045</v>
      </c>
      <c r="K597" s="26" t="s">
        <v>3046</v>
      </c>
    </row>
    <row r="598" spans="9:11">
      <c r="I598" s="27" t="s">
        <v>3047</v>
      </c>
      <c r="K598" s="26" t="s">
        <v>3048</v>
      </c>
    </row>
    <row r="599" spans="9:11" ht="30">
      <c r="I599" s="27" t="s">
        <v>3049</v>
      </c>
      <c r="K599" s="26" t="s">
        <v>3050</v>
      </c>
    </row>
    <row r="600" spans="9:11">
      <c r="I600" s="27" t="s">
        <v>3051</v>
      </c>
      <c r="K600" s="26" t="s">
        <v>3052</v>
      </c>
    </row>
    <row r="601" spans="9:11">
      <c r="I601" s="27" t="s">
        <v>3053</v>
      </c>
      <c r="K601" s="26" t="s">
        <v>3054</v>
      </c>
    </row>
    <row r="602" spans="9:11">
      <c r="I602" s="27" t="s">
        <v>3055</v>
      </c>
      <c r="K602" s="26" t="s">
        <v>3056</v>
      </c>
    </row>
    <row r="603" spans="9:11">
      <c r="I603" s="27" t="s">
        <v>3057</v>
      </c>
      <c r="K603" s="26" t="s">
        <v>3058</v>
      </c>
    </row>
    <row r="604" spans="9:11">
      <c r="I604" s="27" t="s">
        <v>3059</v>
      </c>
      <c r="K604" s="26" t="s">
        <v>3060</v>
      </c>
    </row>
    <row r="605" spans="9:11">
      <c r="I605" s="27" t="s">
        <v>3061</v>
      </c>
      <c r="K605" s="26" t="s">
        <v>2337</v>
      </c>
    </row>
    <row r="606" spans="9:11">
      <c r="I606" s="27" t="s">
        <v>3062</v>
      </c>
      <c r="K606" s="26" t="s">
        <v>3063</v>
      </c>
    </row>
    <row r="607" spans="9:11">
      <c r="I607" s="27" t="s">
        <v>3064</v>
      </c>
      <c r="K607" s="26" t="s">
        <v>2343</v>
      </c>
    </row>
    <row r="608" spans="9:11">
      <c r="I608" s="27" t="s">
        <v>3065</v>
      </c>
      <c r="K608" s="26" t="s">
        <v>3066</v>
      </c>
    </row>
    <row r="609" spans="9:11">
      <c r="I609" s="27" t="s">
        <v>3067</v>
      </c>
      <c r="K609" s="26" t="s">
        <v>3068</v>
      </c>
    </row>
    <row r="610" spans="9:11">
      <c r="I610" s="27" t="s">
        <v>3069</v>
      </c>
      <c r="K610" s="26" t="s">
        <v>2346</v>
      </c>
    </row>
    <row r="611" spans="9:11">
      <c r="I611" s="27" t="s">
        <v>3070</v>
      </c>
      <c r="K611" s="26" t="s">
        <v>3071</v>
      </c>
    </row>
    <row r="612" spans="9:11">
      <c r="I612" s="27" t="s">
        <v>3072</v>
      </c>
      <c r="K612" s="26" t="s">
        <v>2349</v>
      </c>
    </row>
    <row r="613" spans="9:11">
      <c r="I613" s="27" t="s">
        <v>3073</v>
      </c>
      <c r="K613" s="26" t="s">
        <v>3074</v>
      </c>
    </row>
    <row r="614" spans="9:11">
      <c r="I614" s="27" t="s">
        <v>3075</v>
      </c>
      <c r="K614" s="26" t="s">
        <v>2351</v>
      </c>
    </row>
    <row r="615" spans="9:11">
      <c r="I615" s="27" t="s">
        <v>3076</v>
      </c>
      <c r="K615" s="26" t="s">
        <v>2353</v>
      </c>
    </row>
    <row r="616" spans="9:11">
      <c r="I616" s="27" t="s">
        <v>3077</v>
      </c>
      <c r="K616" s="26" t="s">
        <v>3078</v>
      </c>
    </row>
    <row r="617" spans="9:11">
      <c r="I617" s="27" t="s">
        <v>3079</v>
      </c>
      <c r="K617" s="26" t="s">
        <v>3080</v>
      </c>
    </row>
    <row r="618" spans="9:11">
      <c r="I618" s="27" t="s">
        <v>3081</v>
      </c>
      <c r="K618" s="26" t="s">
        <v>2358</v>
      </c>
    </row>
    <row r="619" spans="9:11">
      <c r="I619" s="27" t="s">
        <v>3082</v>
      </c>
      <c r="K619" s="26" t="s">
        <v>2360</v>
      </c>
    </row>
    <row r="620" spans="9:11">
      <c r="I620" s="27" t="s">
        <v>3083</v>
      </c>
      <c r="K620" s="26" t="s">
        <v>3084</v>
      </c>
    </row>
    <row r="621" spans="9:11">
      <c r="I621" s="27" t="s">
        <v>3085</v>
      </c>
      <c r="K621" s="26" t="s">
        <v>3086</v>
      </c>
    </row>
    <row r="622" spans="9:11">
      <c r="I622" s="27" t="s">
        <v>3087</v>
      </c>
      <c r="K622" s="26" t="s">
        <v>3088</v>
      </c>
    </row>
    <row r="623" spans="9:11">
      <c r="I623" s="27" t="s">
        <v>3089</v>
      </c>
      <c r="K623" s="26" t="s">
        <v>2365</v>
      </c>
    </row>
    <row r="624" spans="9:11">
      <c r="I624" s="27" t="s">
        <v>3090</v>
      </c>
      <c r="K624" s="26" t="s">
        <v>3091</v>
      </c>
    </row>
    <row r="625" spans="9:11">
      <c r="I625" s="27" t="s">
        <v>3092</v>
      </c>
      <c r="K625" s="26" t="s">
        <v>3093</v>
      </c>
    </row>
    <row r="626" spans="9:11">
      <c r="I626" s="27" t="s">
        <v>3094</v>
      </c>
      <c r="K626" s="26" t="s">
        <v>3095</v>
      </c>
    </row>
    <row r="627" spans="9:11">
      <c r="I627" s="27" t="s">
        <v>3096</v>
      </c>
      <c r="K627" s="26" t="s">
        <v>3097</v>
      </c>
    </row>
    <row r="628" spans="9:11">
      <c r="I628" s="27" t="s">
        <v>3098</v>
      </c>
      <c r="K628" s="26" t="s">
        <v>3099</v>
      </c>
    </row>
    <row r="629" spans="9:11">
      <c r="I629" s="27" t="s">
        <v>3100</v>
      </c>
      <c r="K629" s="26" t="s">
        <v>2368</v>
      </c>
    </row>
    <row r="630" spans="9:11">
      <c r="I630" s="27" t="s">
        <v>3101</v>
      </c>
      <c r="K630" s="26" t="s">
        <v>3102</v>
      </c>
    </row>
    <row r="631" spans="9:11">
      <c r="I631" s="27" t="s">
        <v>3103</v>
      </c>
      <c r="K631" s="26" t="s">
        <v>2371</v>
      </c>
    </row>
    <row r="632" spans="9:11">
      <c r="I632" s="27" t="s">
        <v>3104</v>
      </c>
      <c r="K632" s="26" t="s">
        <v>2372</v>
      </c>
    </row>
    <row r="633" spans="9:11">
      <c r="I633" s="27" t="s">
        <v>3105</v>
      </c>
      <c r="K633" s="26" t="s">
        <v>2374</v>
      </c>
    </row>
    <row r="634" spans="9:11">
      <c r="I634" s="27" t="s">
        <v>3106</v>
      </c>
      <c r="K634" s="26" t="s">
        <v>3107</v>
      </c>
    </row>
    <row r="635" spans="9:11">
      <c r="I635" s="27" t="s">
        <v>3108</v>
      </c>
      <c r="K635" s="26" t="s">
        <v>2377</v>
      </c>
    </row>
    <row r="636" spans="9:11">
      <c r="I636" s="27" t="s">
        <v>3109</v>
      </c>
      <c r="K636" s="26" t="s">
        <v>2379</v>
      </c>
    </row>
    <row r="637" spans="9:11">
      <c r="I637" s="27" t="s">
        <v>3110</v>
      </c>
      <c r="K637" s="26" t="s">
        <v>3111</v>
      </c>
    </row>
    <row r="638" spans="9:11">
      <c r="I638" s="27" t="s">
        <v>3112</v>
      </c>
      <c r="K638" s="26" t="s">
        <v>2380</v>
      </c>
    </row>
    <row r="639" spans="9:11">
      <c r="I639" s="27" t="s">
        <v>3113</v>
      </c>
      <c r="K639" s="26" t="s">
        <v>3114</v>
      </c>
    </row>
    <row r="640" spans="9:11">
      <c r="I640" s="27" t="s">
        <v>3115</v>
      </c>
      <c r="K640" s="26" t="s">
        <v>2382</v>
      </c>
    </row>
    <row r="641" spans="9:11">
      <c r="I641" s="27" t="s">
        <v>3116</v>
      </c>
      <c r="K641" s="26" t="s">
        <v>3117</v>
      </c>
    </row>
    <row r="642" spans="9:11">
      <c r="I642" s="27" t="s">
        <v>3118</v>
      </c>
      <c r="K642" s="26" t="s">
        <v>3119</v>
      </c>
    </row>
    <row r="643" spans="9:11">
      <c r="I643" s="27" t="s">
        <v>3120</v>
      </c>
      <c r="K643" s="26" t="s">
        <v>3121</v>
      </c>
    </row>
    <row r="644" spans="9:11">
      <c r="I644" s="27" t="s">
        <v>3122</v>
      </c>
      <c r="K644" s="26" t="s">
        <v>2384</v>
      </c>
    </row>
    <row r="645" spans="9:11">
      <c r="I645" s="27" t="s">
        <v>3123</v>
      </c>
      <c r="K645" s="26" t="s">
        <v>2386</v>
      </c>
    </row>
    <row r="646" spans="9:11">
      <c r="I646" s="27" t="s">
        <v>3124</v>
      </c>
      <c r="K646" s="26" t="s">
        <v>2388</v>
      </c>
    </row>
    <row r="647" spans="9:11">
      <c r="I647" s="27" t="s">
        <v>3125</v>
      </c>
      <c r="K647" s="26" t="s">
        <v>2390</v>
      </c>
    </row>
    <row r="648" spans="9:11">
      <c r="I648" s="27" t="s">
        <v>3126</v>
      </c>
      <c r="K648" s="26" t="s">
        <v>2392</v>
      </c>
    </row>
    <row r="649" spans="9:11">
      <c r="I649" s="27" t="s">
        <v>3127</v>
      </c>
      <c r="K649" s="26" t="s">
        <v>2394</v>
      </c>
    </row>
    <row r="650" spans="9:11">
      <c r="I650" s="27" t="s">
        <v>3128</v>
      </c>
      <c r="K650" s="26" t="s">
        <v>2396</v>
      </c>
    </row>
    <row r="651" spans="9:11">
      <c r="I651" s="27" t="s">
        <v>3129</v>
      </c>
      <c r="K651" s="26" t="s">
        <v>2398</v>
      </c>
    </row>
    <row r="652" spans="9:11">
      <c r="I652" s="27" t="s">
        <v>3130</v>
      </c>
      <c r="K652" s="26" t="s">
        <v>2400</v>
      </c>
    </row>
    <row r="653" spans="9:11">
      <c r="I653" s="27" t="s">
        <v>3131</v>
      </c>
      <c r="K653" s="26" t="s">
        <v>3132</v>
      </c>
    </row>
    <row r="654" spans="9:11">
      <c r="I654" s="27" t="s">
        <v>3133</v>
      </c>
      <c r="K654" s="26" t="s">
        <v>3134</v>
      </c>
    </row>
    <row r="655" spans="9:11">
      <c r="I655" s="27" t="s">
        <v>3135</v>
      </c>
      <c r="K655" s="26" t="s">
        <v>3136</v>
      </c>
    </row>
    <row r="656" spans="9:11">
      <c r="I656" s="27" t="s">
        <v>3137</v>
      </c>
      <c r="K656" s="26" t="s">
        <v>3138</v>
      </c>
    </row>
    <row r="657" spans="9:11">
      <c r="I657" s="27" t="s">
        <v>3139</v>
      </c>
      <c r="K657" s="26" t="s">
        <v>3140</v>
      </c>
    </row>
    <row r="658" spans="9:11">
      <c r="I658" s="27" t="s">
        <v>3141</v>
      </c>
      <c r="K658" s="26" t="s">
        <v>3142</v>
      </c>
    </row>
    <row r="659" spans="9:11">
      <c r="I659" s="27" t="s">
        <v>3143</v>
      </c>
      <c r="K659" s="26" t="s">
        <v>3144</v>
      </c>
    </row>
    <row r="660" spans="9:11">
      <c r="I660" s="27" t="s">
        <v>3145</v>
      </c>
      <c r="K660" s="26" t="s">
        <v>3146</v>
      </c>
    </row>
    <row r="661" spans="9:11">
      <c r="I661" s="27" t="s">
        <v>3147</v>
      </c>
      <c r="K661" s="26" t="s">
        <v>2402</v>
      </c>
    </row>
    <row r="662" spans="9:11">
      <c r="I662" s="27" t="s">
        <v>3148</v>
      </c>
      <c r="K662" s="26" t="s">
        <v>2404</v>
      </c>
    </row>
    <row r="663" spans="9:11">
      <c r="I663" s="27" t="s">
        <v>3149</v>
      </c>
      <c r="K663" s="26" t="s">
        <v>2406</v>
      </c>
    </row>
    <row r="664" spans="9:11">
      <c r="I664" s="27" t="s">
        <v>3150</v>
      </c>
      <c r="K664" s="26" t="s">
        <v>3151</v>
      </c>
    </row>
    <row r="665" spans="9:11">
      <c r="I665" s="27" t="s">
        <v>3152</v>
      </c>
      <c r="K665" s="26" t="s">
        <v>2408</v>
      </c>
    </row>
    <row r="666" spans="9:11">
      <c r="I666" s="27" t="s">
        <v>3153</v>
      </c>
      <c r="K666" s="26" t="s">
        <v>3154</v>
      </c>
    </row>
    <row r="667" spans="9:11">
      <c r="I667" s="27" t="s">
        <v>3155</v>
      </c>
      <c r="K667" s="26" t="s">
        <v>3156</v>
      </c>
    </row>
    <row r="668" spans="9:11" ht="30">
      <c r="I668" s="27" t="s">
        <v>3157</v>
      </c>
      <c r="K668" s="26" t="s">
        <v>3158</v>
      </c>
    </row>
    <row r="669" spans="9:11">
      <c r="I669" s="27" t="s">
        <v>3159</v>
      </c>
      <c r="K669" s="26" t="s">
        <v>3160</v>
      </c>
    </row>
    <row r="670" spans="9:11">
      <c r="I670" s="27" t="s">
        <v>3161</v>
      </c>
      <c r="K670" s="26" t="s">
        <v>2410</v>
      </c>
    </row>
    <row r="671" spans="9:11">
      <c r="I671" s="27" t="s">
        <v>3162</v>
      </c>
      <c r="K671" s="26" t="s">
        <v>3163</v>
      </c>
    </row>
    <row r="672" spans="9:11">
      <c r="I672" s="27" t="s">
        <v>3164</v>
      </c>
      <c r="K672" s="26" t="s">
        <v>3165</v>
      </c>
    </row>
    <row r="673" spans="9:11">
      <c r="I673" s="27" t="s">
        <v>3166</v>
      </c>
      <c r="K673" s="26" t="s">
        <v>3167</v>
      </c>
    </row>
    <row r="674" spans="9:11">
      <c r="I674" s="27" t="s">
        <v>3168</v>
      </c>
      <c r="K674" s="26" t="s">
        <v>2412</v>
      </c>
    </row>
    <row r="675" spans="9:11">
      <c r="I675" s="27" t="s">
        <v>3169</v>
      </c>
      <c r="K675" s="26" t="s">
        <v>3170</v>
      </c>
    </row>
    <row r="676" spans="9:11">
      <c r="I676" s="27" t="s">
        <v>3171</v>
      </c>
      <c r="K676" s="26" t="s">
        <v>3172</v>
      </c>
    </row>
    <row r="677" spans="9:11">
      <c r="I677" s="27" t="s">
        <v>3173</v>
      </c>
      <c r="K677" s="26" t="s">
        <v>2414</v>
      </c>
    </row>
    <row r="678" spans="9:11">
      <c r="I678" s="27" t="s">
        <v>3174</v>
      </c>
      <c r="K678" s="26" t="s">
        <v>2415</v>
      </c>
    </row>
    <row r="679" spans="9:11">
      <c r="I679" s="27" t="s">
        <v>3175</v>
      </c>
      <c r="K679" s="26" t="s">
        <v>2417</v>
      </c>
    </row>
    <row r="680" spans="9:11">
      <c r="I680" s="27" t="s">
        <v>3176</v>
      </c>
      <c r="K680" s="26" t="s">
        <v>3177</v>
      </c>
    </row>
    <row r="681" spans="9:11">
      <c r="I681" s="27" t="s">
        <v>3178</v>
      </c>
      <c r="K681" s="26" t="s">
        <v>3179</v>
      </c>
    </row>
    <row r="682" spans="9:11">
      <c r="I682" s="27" t="s">
        <v>3180</v>
      </c>
      <c r="K682" s="26" t="s">
        <v>2419</v>
      </c>
    </row>
    <row r="683" spans="9:11" ht="30">
      <c r="I683" s="27" t="s">
        <v>3181</v>
      </c>
      <c r="K683" s="26" t="s">
        <v>3182</v>
      </c>
    </row>
    <row r="684" spans="9:11">
      <c r="I684" s="27" t="s">
        <v>3183</v>
      </c>
      <c r="K684" s="26" t="s">
        <v>2421</v>
      </c>
    </row>
    <row r="685" spans="9:11">
      <c r="I685" s="27" t="s">
        <v>3184</v>
      </c>
      <c r="K685" s="26" t="s">
        <v>3185</v>
      </c>
    </row>
    <row r="686" spans="9:11">
      <c r="I686" s="27" t="s">
        <v>3186</v>
      </c>
      <c r="K686" s="26" t="s">
        <v>3187</v>
      </c>
    </row>
    <row r="687" spans="9:11">
      <c r="I687" s="27" t="s">
        <v>3188</v>
      </c>
      <c r="K687" s="26" t="s">
        <v>2423</v>
      </c>
    </row>
    <row r="688" spans="9:11">
      <c r="I688" s="27" t="s">
        <v>3189</v>
      </c>
      <c r="K688" s="26" t="s">
        <v>3190</v>
      </c>
    </row>
    <row r="689" spans="9:11">
      <c r="I689" s="27" t="s">
        <v>3191</v>
      </c>
      <c r="K689" s="26" t="s">
        <v>3192</v>
      </c>
    </row>
    <row r="690" spans="9:11">
      <c r="I690" s="27" t="s">
        <v>3193</v>
      </c>
      <c r="K690" s="26" t="s">
        <v>3194</v>
      </c>
    </row>
    <row r="691" spans="9:11">
      <c r="I691" s="27" t="s">
        <v>3195</v>
      </c>
      <c r="K691" s="26" t="s">
        <v>3196</v>
      </c>
    </row>
    <row r="692" spans="9:11">
      <c r="I692" s="27" t="s">
        <v>3197</v>
      </c>
      <c r="K692" s="26" t="s">
        <v>2427</v>
      </c>
    </row>
    <row r="693" spans="9:11">
      <c r="I693" s="27" t="s">
        <v>3198</v>
      </c>
      <c r="K693" s="26" t="s">
        <v>3199</v>
      </c>
    </row>
    <row r="694" spans="9:11">
      <c r="I694" s="27" t="s">
        <v>3200</v>
      </c>
      <c r="K694" s="26" t="s">
        <v>2429</v>
      </c>
    </row>
    <row r="695" spans="9:11">
      <c r="I695" s="27" t="s">
        <v>3201</v>
      </c>
      <c r="K695" s="26" t="s">
        <v>2431</v>
      </c>
    </row>
    <row r="696" spans="9:11">
      <c r="I696" s="27" t="s">
        <v>3202</v>
      </c>
      <c r="K696" s="26" t="s">
        <v>2433</v>
      </c>
    </row>
    <row r="697" spans="9:11">
      <c r="I697" s="27" t="s">
        <v>3203</v>
      </c>
      <c r="K697" s="26" t="s">
        <v>2437</v>
      </c>
    </row>
    <row r="698" spans="9:11">
      <c r="I698" s="27" t="s">
        <v>3204</v>
      </c>
      <c r="K698" s="26" t="s">
        <v>2439</v>
      </c>
    </row>
    <row r="699" spans="9:11">
      <c r="I699" s="27" t="s">
        <v>3205</v>
      </c>
      <c r="K699" s="26" t="s">
        <v>2440</v>
      </c>
    </row>
    <row r="700" spans="9:11">
      <c r="I700" s="27" t="s">
        <v>3206</v>
      </c>
      <c r="K700" s="26" t="s">
        <v>2442</v>
      </c>
    </row>
    <row r="701" spans="9:11">
      <c r="I701" s="27" t="s">
        <v>3207</v>
      </c>
      <c r="K701" s="26" t="s">
        <v>3208</v>
      </c>
    </row>
    <row r="702" spans="9:11">
      <c r="I702" s="27" t="s">
        <v>3209</v>
      </c>
      <c r="K702" s="26" t="s">
        <v>3210</v>
      </c>
    </row>
    <row r="703" spans="9:11">
      <c r="I703" s="27" t="s">
        <v>3211</v>
      </c>
      <c r="K703" s="26" t="s">
        <v>3212</v>
      </c>
    </row>
    <row r="704" spans="9:11">
      <c r="I704" s="27" t="s">
        <v>3213</v>
      </c>
      <c r="K704" s="26" t="s">
        <v>3214</v>
      </c>
    </row>
    <row r="705" spans="9:11">
      <c r="I705" s="27" t="s">
        <v>3215</v>
      </c>
      <c r="K705" s="26" t="s">
        <v>3216</v>
      </c>
    </row>
    <row r="706" spans="9:11">
      <c r="I706" s="27" t="s">
        <v>3217</v>
      </c>
      <c r="K706" s="26" t="s">
        <v>3218</v>
      </c>
    </row>
    <row r="707" spans="9:11">
      <c r="I707" s="27" t="s">
        <v>3219</v>
      </c>
      <c r="K707" s="26" t="s">
        <v>2443</v>
      </c>
    </row>
    <row r="708" spans="9:11">
      <c r="I708" s="27" t="s">
        <v>3220</v>
      </c>
      <c r="K708" s="26" t="s">
        <v>2445</v>
      </c>
    </row>
    <row r="709" spans="9:11">
      <c r="I709" s="27" t="s">
        <v>3221</v>
      </c>
      <c r="K709" s="26" t="s">
        <v>3222</v>
      </c>
    </row>
    <row r="710" spans="9:11">
      <c r="I710" s="27" t="s">
        <v>3223</v>
      </c>
      <c r="K710" s="26" t="s">
        <v>2447</v>
      </c>
    </row>
    <row r="711" spans="9:11">
      <c r="I711" s="27" t="s">
        <v>3224</v>
      </c>
      <c r="K711" s="26" t="s">
        <v>2449</v>
      </c>
    </row>
    <row r="712" spans="9:11">
      <c r="I712" s="27" t="s">
        <v>3225</v>
      </c>
      <c r="K712" s="26" t="s">
        <v>2451</v>
      </c>
    </row>
    <row r="713" spans="9:11">
      <c r="I713" s="27" t="s">
        <v>3226</v>
      </c>
      <c r="K713" s="26" t="s">
        <v>3227</v>
      </c>
    </row>
    <row r="714" spans="9:11">
      <c r="I714" s="27" t="s">
        <v>3228</v>
      </c>
      <c r="K714" s="26" t="s">
        <v>3229</v>
      </c>
    </row>
    <row r="715" spans="9:11">
      <c r="I715" s="27" t="s">
        <v>3230</v>
      </c>
      <c r="K715" s="26" t="s">
        <v>3231</v>
      </c>
    </row>
    <row r="716" spans="9:11">
      <c r="I716" s="27" t="s">
        <v>3232</v>
      </c>
      <c r="K716" s="26" t="s">
        <v>2453</v>
      </c>
    </row>
    <row r="717" spans="9:11">
      <c r="I717" s="27" t="s">
        <v>3233</v>
      </c>
      <c r="K717" s="26" t="s">
        <v>2454</v>
      </c>
    </row>
    <row r="718" spans="9:11">
      <c r="I718" s="27" t="s">
        <v>3234</v>
      </c>
      <c r="K718" s="26" t="s">
        <v>3235</v>
      </c>
    </row>
    <row r="719" spans="9:11">
      <c r="I719" s="27" t="s">
        <v>3236</v>
      </c>
      <c r="K719" s="26" t="s">
        <v>3237</v>
      </c>
    </row>
    <row r="720" spans="9:11">
      <c r="I720" s="27" t="s">
        <v>3238</v>
      </c>
      <c r="K720" s="26" t="s">
        <v>3239</v>
      </c>
    </row>
    <row r="721" spans="9:11">
      <c r="I721" s="27" t="s">
        <v>3240</v>
      </c>
      <c r="K721" s="26" t="s">
        <v>2456</v>
      </c>
    </row>
    <row r="722" spans="9:11">
      <c r="I722" s="27" t="s">
        <v>3241</v>
      </c>
      <c r="K722" s="26" t="s">
        <v>2458</v>
      </c>
    </row>
    <row r="723" spans="9:11">
      <c r="I723" s="27" t="s">
        <v>3242</v>
      </c>
      <c r="K723" s="26" t="s">
        <v>3243</v>
      </c>
    </row>
    <row r="724" spans="9:11">
      <c r="I724" s="27" t="s">
        <v>3244</v>
      </c>
      <c r="K724" s="26" t="s">
        <v>2461</v>
      </c>
    </row>
    <row r="725" spans="9:11">
      <c r="I725" s="27" t="s">
        <v>3245</v>
      </c>
      <c r="K725" s="26" t="s">
        <v>3246</v>
      </c>
    </row>
    <row r="726" spans="9:11">
      <c r="I726" s="27" t="s">
        <v>3247</v>
      </c>
      <c r="K726" s="26" t="s">
        <v>3248</v>
      </c>
    </row>
    <row r="727" spans="9:11">
      <c r="I727" s="27" t="s">
        <v>3249</v>
      </c>
      <c r="K727" s="26" t="s">
        <v>2463</v>
      </c>
    </row>
    <row r="728" spans="9:11">
      <c r="I728" s="27" t="s">
        <v>3250</v>
      </c>
      <c r="K728" s="26" t="s">
        <v>3251</v>
      </c>
    </row>
    <row r="729" spans="9:11">
      <c r="I729" s="27" t="s">
        <v>3252</v>
      </c>
      <c r="K729" s="26" t="s">
        <v>3253</v>
      </c>
    </row>
    <row r="730" spans="9:11">
      <c r="I730" s="27" t="s">
        <v>3254</v>
      </c>
      <c r="K730" s="26" t="s">
        <v>2466</v>
      </c>
    </row>
    <row r="731" spans="9:11">
      <c r="I731" s="27" t="s">
        <v>3255</v>
      </c>
      <c r="K731" s="26" t="s">
        <v>2468</v>
      </c>
    </row>
    <row r="732" spans="9:11">
      <c r="I732" s="27" t="s">
        <v>3256</v>
      </c>
      <c r="K732" s="26" t="s">
        <v>3257</v>
      </c>
    </row>
    <row r="733" spans="9:11">
      <c r="I733" s="27" t="s">
        <v>3258</v>
      </c>
      <c r="K733" s="26" t="s">
        <v>3259</v>
      </c>
    </row>
    <row r="734" spans="9:11">
      <c r="I734" s="27" t="s">
        <v>3260</v>
      </c>
      <c r="K734" s="26" t="s">
        <v>2472</v>
      </c>
    </row>
    <row r="735" spans="9:11">
      <c r="I735" s="27" t="s">
        <v>3261</v>
      </c>
      <c r="K735" s="26" t="s">
        <v>2474</v>
      </c>
    </row>
    <row r="736" spans="9:11">
      <c r="I736" s="27" t="s">
        <v>3262</v>
      </c>
      <c r="K736" s="26" t="s">
        <v>2476</v>
      </c>
    </row>
    <row r="737" spans="9:11">
      <c r="I737" s="27" t="s">
        <v>3263</v>
      </c>
      <c r="K737" s="26" t="s">
        <v>3264</v>
      </c>
    </row>
    <row r="738" spans="9:11" ht="30">
      <c r="I738" s="27" t="s">
        <v>3265</v>
      </c>
      <c r="K738" s="26" t="s">
        <v>2478</v>
      </c>
    </row>
    <row r="739" spans="9:11">
      <c r="I739" s="27" t="s">
        <v>3266</v>
      </c>
      <c r="K739" s="26" t="s">
        <v>2480</v>
      </c>
    </row>
    <row r="740" spans="9:11">
      <c r="I740" s="27" t="s">
        <v>3267</v>
      </c>
      <c r="K740" s="26" t="s">
        <v>2482</v>
      </c>
    </row>
    <row r="741" spans="9:11">
      <c r="I741" s="27" t="s">
        <v>3268</v>
      </c>
      <c r="K741" s="26" t="s">
        <v>2484</v>
      </c>
    </row>
    <row r="742" spans="9:11">
      <c r="I742" s="27" t="s">
        <v>3269</v>
      </c>
      <c r="K742" s="26" t="s">
        <v>3270</v>
      </c>
    </row>
    <row r="743" spans="9:11">
      <c r="I743" s="27" t="s">
        <v>3271</v>
      </c>
      <c r="K743" s="26" t="s">
        <v>2486</v>
      </c>
    </row>
    <row r="744" spans="9:11">
      <c r="I744" s="27" t="s">
        <v>3272</v>
      </c>
      <c r="K744" s="26" t="s">
        <v>3273</v>
      </c>
    </row>
    <row r="745" spans="9:11">
      <c r="I745" s="27" t="s">
        <v>3274</v>
      </c>
      <c r="K745" s="26" t="s">
        <v>3275</v>
      </c>
    </row>
    <row r="746" spans="9:11">
      <c r="I746" s="27" t="s">
        <v>3276</v>
      </c>
      <c r="K746" s="26" t="s">
        <v>2488</v>
      </c>
    </row>
    <row r="747" spans="9:11">
      <c r="I747" s="27" t="s">
        <v>3277</v>
      </c>
      <c r="K747" s="26" t="s">
        <v>3278</v>
      </c>
    </row>
    <row r="748" spans="9:11">
      <c r="I748" s="27" t="s">
        <v>3279</v>
      </c>
      <c r="K748" s="26" t="s">
        <v>3280</v>
      </c>
    </row>
    <row r="749" spans="9:11">
      <c r="I749" s="27" t="s">
        <v>3281</v>
      </c>
      <c r="K749" s="26" t="s">
        <v>2489</v>
      </c>
    </row>
    <row r="750" spans="9:11">
      <c r="I750" s="27" t="s">
        <v>3282</v>
      </c>
      <c r="K750" s="26" t="s">
        <v>2491</v>
      </c>
    </row>
    <row r="751" spans="9:11">
      <c r="I751" s="27" t="s">
        <v>3283</v>
      </c>
      <c r="K751" s="26" t="s">
        <v>3284</v>
      </c>
    </row>
    <row r="752" spans="9:11">
      <c r="I752" s="27" t="s">
        <v>3285</v>
      </c>
      <c r="K752" s="26" t="s">
        <v>3286</v>
      </c>
    </row>
    <row r="753" spans="9:11">
      <c r="I753" s="27" t="s">
        <v>3287</v>
      </c>
      <c r="K753" s="26" t="s">
        <v>2493</v>
      </c>
    </row>
    <row r="754" spans="9:11">
      <c r="I754" s="27" t="s">
        <v>3288</v>
      </c>
      <c r="K754" s="26" t="s">
        <v>3289</v>
      </c>
    </row>
    <row r="755" spans="9:11">
      <c r="I755" s="27" t="s">
        <v>3290</v>
      </c>
      <c r="K755" s="26" t="s">
        <v>3291</v>
      </c>
    </row>
    <row r="756" spans="9:11">
      <c r="I756" s="27" t="s">
        <v>3292</v>
      </c>
      <c r="K756" s="26" t="s">
        <v>3293</v>
      </c>
    </row>
    <row r="757" spans="9:11">
      <c r="I757" s="27" t="s">
        <v>3294</v>
      </c>
      <c r="K757" s="26" t="s">
        <v>3295</v>
      </c>
    </row>
    <row r="758" spans="9:11">
      <c r="I758" s="27" t="s">
        <v>3296</v>
      </c>
      <c r="K758" s="26" t="s">
        <v>2495</v>
      </c>
    </row>
    <row r="759" spans="9:11" ht="30">
      <c r="I759" s="27" t="s">
        <v>3297</v>
      </c>
      <c r="K759" s="26" t="s">
        <v>3298</v>
      </c>
    </row>
    <row r="760" spans="9:11">
      <c r="I760" s="27" t="s">
        <v>3299</v>
      </c>
      <c r="K760" s="26" t="s">
        <v>3300</v>
      </c>
    </row>
    <row r="761" spans="9:11">
      <c r="I761" s="27" t="s">
        <v>3301</v>
      </c>
      <c r="K761" s="26" t="s">
        <v>3302</v>
      </c>
    </row>
    <row r="762" spans="9:11">
      <c r="I762" s="27" t="s">
        <v>3303</v>
      </c>
      <c r="K762" s="26" t="s">
        <v>2497</v>
      </c>
    </row>
    <row r="763" spans="9:11">
      <c r="I763" s="27" t="s">
        <v>3304</v>
      </c>
      <c r="K763" s="26" t="s">
        <v>2499</v>
      </c>
    </row>
    <row r="764" spans="9:11">
      <c r="I764" s="27" t="s">
        <v>3305</v>
      </c>
      <c r="K764" s="26" t="s">
        <v>3306</v>
      </c>
    </row>
    <row r="765" spans="9:11">
      <c r="I765" s="27" t="s">
        <v>3307</v>
      </c>
      <c r="K765" s="26" t="s">
        <v>3308</v>
      </c>
    </row>
    <row r="766" spans="9:11">
      <c r="I766" s="27" t="s">
        <v>3309</v>
      </c>
      <c r="K766" s="26" t="s">
        <v>3310</v>
      </c>
    </row>
    <row r="767" spans="9:11">
      <c r="I767" s="27" t="s">
        <v>3311</v>
      </c>
      <c r="K767" s="26" t="s">
        <v>3312</v>
      </c>
    </row>
    <row r="768" spans="9:11" ht="30">
      <c r="I768" s="27" t="s">
        <v>3313</v>
      </c>
      <c r="K768" s="26" t="s">
        <v>2501</v>
      </c>
    </row>
    <row r="769" spans="9:11">
      <c r="I769" s="27" t="s">
        <v>3314</v>
      </c>
      <c r="K769" s="26" t="s">
        <v>3315</v>
      </c>
    </row>
    <row r="770" spans="9:11">
      <c r="I770" s="27" t="s">
        <v>3316</v>
      </c>
      <c r="K770" s="26" t="s">
        <v>3317</v>
      </c>
    </row>
    <row r="771" spans="9:11">
      <c r="I771" s="27" t="s">
        <v>3318</v>
      </c>
      <c r="K771" s="26" t="s">
        <v>3319</v>
      </c>
    </row>
    <row r="772" spans="9:11">
      <c r="I772" s="27" t="s">
        <v>3320</v>
      </c>
      <c r="K772" s="26" t="s">
        <v>3321</v>
      </c>
    </row>
    <row r="773" spans="9:11">
      <c r="I773" s="27" t="s">
        <v>3322</v>
      </c>
      <c r="K773" s="26" t="s">
        <v>3323</v>
      </c>
    </row>
    <row r="774" spans="9:11">
      <c r="I774" s="27" t="s">
        <v>3324</v>
      </c>
      <c r="K774" s="26" t="s">
        <v>3325</v>
      </c>
    </row>
    <row r="775" spans="9:11">
      <c r="I775" s="27" t="s">
        <v>3326</v>
      </c>
      <c r="K775" s="26" t="s">
        <v>3327</v>
      </c>
    </row>
    <row r="776" spans="9:11">
      <c r="I776" s="27" t="s">
        <v>3328</v>
      </c>
      <c r="K776" s="26" t="s">
        <v>3329</v>
      </c>
    </row>
    <row r="777" spans="9:11">
      <c r="I777" s="27" t="s">
        <v>3330</v>
      </c>
      <c r="K777" s="26" t="s">
        <v>2503</v>
      </c>
    </row>
    <row r="778" spans="9:11">
      <c r="I778" s="27" t="s">
        <v>3331</v>
      </c>
      <c r="K778" s="26" t="s">
        <v>2504</v>
      </c>
    </row>
    <row r="779" spans="9:11">
      <c r="I779" s="27" t="s">
        <v>3332</v>
      </c>
      <c r="K779" s="26" t="s">
        <v>3333</v>
      </c>
    </row>
    <row r="780" spans="9:11">
      <c r="I780" s="27" t="s">
        <v>3334</v>
      </c>
      <c r="K780" s="26" t="s">
        <v>3335</v>
      </c>
    </row>
    <row r="781" spans="9:11">
      <c r="I781" s="27" t="s">
        <v>3336</v>
      </c>
      <c r="K781" s="26" t="s">
        <v>2506</v>
      </c>
    </row>
    <row r="782" spans="9:11">
      <c r="I782" s="27" t="s">
        <v>3337</v>
      </c>
      <c r="K782" s="26" t="s">
        <v>3338</v>
      </c>
    </row>
    <row r="783" spans="9:11">
      <c r="I783" s="27" t="s">
        <v>3339</v>
      </c>
      <c r="K783" s="26" t="s">
        <v>3340</v>
      </c>
    </row>
    <row r="784" spans="9:11">
      <c r="I784" s="27" t="s">
        <v>3341</v>
      </c>
      <c r="K784" s="26" t="s">
        <v>2508</v>
      </c>
    </row>
    <row r="785" spans="9:11">
      <c r="I785" s="27" t="s">
        <v>3342</v>
      </c>
      <c r="K785" s="26" t="s">
        <v>3343</v>
      </c>
    </row>
    <row r="786" spans="9:11">
      <c r="I786" s="27" t="s">
        <v>3344</v>
      </c>
      <c r="K786" s="26" t="s">
        <v>3345</v>
      </c>
    </row>
    <row r="787" spans="9:11">
      <c r="I787" s="27" t="s">
        <v>3346</v>
      </c>
      <c r="K787" s="26" t="s">
        <v>3347</v>
      </c>
    </row>
    <row r="788" spans="9:11">
      <c r="I788" s="27" t="s">
        <v>3348</v>
      </c>
      <c r="K788" s="26" t="s">
        <v>2512</v>
      </c>
    </row>
    <row r="789" spans="9:11">
      <c r="I789" s="27" t="s">
        <v>3349</v>
      </c>
      <c r="K789" s="26" t="s">
        <v>3350</v>
      </c>
    </row>
    <row r="790" spans="9:11">
      <c r="I790" s="27" t="s">
        <v>3351</v>
      </c>
      <c r="K790" s="26" t="s">
        <v>3352</v>
      </c>
    </row>
    <row r="791" spans="9:11">
      <c r="I791" s="27" t="s">
        <v>3353</v>
      </c>
      <c r="K791" s="26" t="s">
        <v>2514</v>
      </c>
    </row>
    <row r="792" spans="9:11">
      <c r="I792" s="27" t="s">
        <v>3354</v>
      </c>
      <c r="K792" s="26" t="s">
        <v>3355</v>
      </c>
    </row>
    <row r="793" spans="9:11">
      <c r="I793" s="27" t="s">
        <v>3356</v>
      </c>
      <c r="K793" s="26" t="s">
        <v>3357</v>
      </c>
    </row>
    <row r="794" spans="9:11">
      <c r="I794" s="27" t="s">
        <v>3358</v>
      </c>
      <c r="K794" s="26" t="s">
        <v>3359</v>
      </c>
    </row>
    <row r="795" spans="9:11">
      <c r="I795" s="27" t="s">
        <v>3360</v>
      </c>
      <c r="K795" s="26" t="s">
        <v>2515</v>
      </c>
    </row>
    <row r="796" spans="9:11">
      <c r="I796" s="27" t="s">
        <v>3361</v>
      </c>
      <c r="K796" s="26" t="s">
        <v>2517</v>
      </c>
    </row>
    <row r="797" spans="9:11">
      <c r="I797" s="27" t="s">
        <v>3362</v>
      </c>
      <c r="K797" s="26" t="s">
        <v>3363</v>
      </c>
    </row>
    <row r="798" spans="9:11">
      <c r="I798" s="27" t="s">
        <v>3364</v>
      </c>
      <c r="K798" s="26" t="s">
        <v>3365</v>
      </c>
    </row>
    <row r="799" spans="9:11">
      <c r="I799" s="27" t="s">
        <v>3366</v>
      </c>
      <c r="K799" s="26" t="s">
        <v>3367</v>
      </c>
    </row>
    <row r="800" spans="9:11">
      <c r="I800" s="27" t="s">
        <v>3368</v>
      </c>
      <c r="K800" s="26" t="s">
        <v>3369</v>
      </c>
    </row>
    <row r="801" spans="9:11">
      <c r="I801" s="27" t="s">
        <v>3370</v>
      </c>
      <c r="K801" s="26" t="s">
        <v>2519</v>
      </c>
    </row>
    <row r="802" spans="9:11">
      <c r="I802" s="27" t="s">
        <v>3371</v>
      </c>
      <c r="K802" s="26" t="s">
        <v>3372</v>
      </c>
    </row>
    <row r="803" spans="9:11">
      <c r="I803" s="27" t="s">
        <v>3373</v>
      </c>
      <c r="K803" s="26" t="s">
        <v>3374</v>
      </c>
    </row>
    <row r="804" spans="9:11">
      <c r="I804" s="27" t="s">
        <v>3375</v>
      </c>
      <c r="K804" s="26" t="s">
        <v>2521</v>
      </c>
    </row>
    <row r="805" spans="9:11">
      <c r="I805" s="27" t="s">
        <v>3376</v>
      </c>
      <c r="K805" s="26" t="s">
        <v>2523</v>
      </c>
    </row>
    <row r="806" spans="9:11">
      <c r="I806" s="27" t="s">
        <v>3377</v>
      </c>
      <c r="K806" s="26" t="s">
        <v>3378</v>
      </c>
    </row>
    <row r="807" spans="9:11">
      <c r="I807" s="27" t="s">
        <v>3379</v>
      </c>
      <c r="K807" s="26" t="s">
        <v>2525</v>
      </c>
    </row>
    <row r="808" spans="9:11">
      <c r="I808" s="27" t="s">
        <v>3380</v>
      </c>
      <c r="K808" s="26" t="s">
        <v>3381</v>
      </c>
    </row>
    <row r="809" spans="9:11">
      <c r="I809" s="27" t="s">
        <v>3382</v>
      </c>
      <c r="K809" s="26" t="s">
        <v>3383</v>
      </c>
    </row>
    <row r="810" spans="9:11">
      <c r="I810" s="27" t="s">
        <v>3384</v>
      </c>
      <c r="K810" s="26" t="s">
        <v>3385</v>
      </c>
    </row>
    <row r="811" spans="9:11">
      <c r="I811" s="27" t="s">
        <v>3386</v>
      </c>
      <c r="K811" s="26" t="s">
        <v>2526</v>
      </c>
    </row>
    <row r="812" spans="9:11">
      <c r="I812" s="27" t="s">
        <v>3387</v>
      </c>
      <c r="K812" s="26" t="s">
        <v>3388</v>
      </c>
    </row>
    <row r="813" spans="9:11">
      <c r="I813" s="27" t="s">
        <v>3389</v>
      </c>
      <c r="K813" s="26" t="s">
        <v>3390</v>
      </c>
    </row>
    <row r="814" spans="9:11" ht="30">
      <c r="I814" s="27" t="s">
        <v>3391</v>
      </c>
      <c r="K814" s="26" t="s">
        <v>3392</v>
      </c>
    </row>
    <row r="815" spans="9:11">
      <c r="I815" s="27" t="s">
        <v>3393</v>
      </c>
      <c r="K815" s="26" t="s">
        <v>3394</v>
      </c>
    </row>
    <row r="816" spans="9:11">
      <c r="I816" s="27" t="s">
        <v>3395</v>
      </c>
      <c r="K816" s="26" t="s">
        <v>3396</v>
      </c>
    </row>
    <row r="817" spans="9:11">
      <c r="I817" s="27" t="s">
        <v>3397</v>
      </c>
      <c r="K817" s="26" t="s">
        <v>3398</v>
      </c>
    </row>
    <row r="818" spans="9:11">
      <c r="I818" s="27" t="s">
        <v>3399</v>
      </c>
      <c r="K818" s="26" t="s">
        <v>3400</v>
      </c>
    </row>
    <row r="819" spans="9:11">
      <c r="I819" s="27" t="s">
        <v>3401</v>
      </c>
      <c r="K819" s="26" t="s">
        <v>3402</v>
      </c>
    </row>
    <row r="820" spans="9:11">
      <c r="I820" s="27" t="s">
        <v>3403</v>
      </c>
      <c r="K820" s="26" t="s">
        <v>3404</v>
      </c>
    </row>
    <row r="821" spans="9:11">
      <c r="I821" s="27" t="s">
        <v>3405</v>
      </c>
      <c r="K821" s="26" t="s">
        <v>3406</v>
      </c>
    </row>
    <row r="822" spans="9:11">
      <c r="I822" s="27" t="s">
        <v>3407</v>
      </c>
      <c r="K822" s="26" t="s">
        <v>3408</v>
      </c>
    </row>
    <row r="823" spans="9:11">
      <c r="I823" s="27" t="s">
        <v>3409</v>
      </c>
      <c r="K823" s="26" t="s">
        <v>3410</v>
      </c>
    </row>
    <row r="824" spans="9:11">
      <c r="I824" s="27" t="s">
        <v>3411</v>
      </c>
      <c r="K824" s="26" t="s">
        <v>3412</v>
      </c>
    </row>
    <row r="825" spans="9:11">
      <c r="I825" s="27" t="s">
        <v>3413</v>
      </c>
      <c r="K825" s="26" t="s">
        <v>3414</v>
      </c>
    </row>
    <row r="826" spans="9:11">
      <c r="I826" s="27" t="s">
        <v>3415</v>
      </c>
      <c r="K826" s="26" t="s">
        <v>3416</v>
      </c>
    </row>
    <row r="827" spans="9:11">
      <c r="I827" s="27" t="s">
        <v>3417</v>
      </c>
      <c r="K827" s="26" t="s">
        <v>3418</v>
      </c>
    </row>
    <row r="828" spans="9:11">
      <c r="I828" s="27" t="s">
        <v>3419</v>
      </c>
      <c r="K828" s="26" t="s">
        <v>3420</v>
      </c>
    </row>
    <row r="829" spans="9:11">
      <c r="I829" s="27" t="s">
        <v>3421</v>
      </c>
      <c r="K829" s="26" t="s">
        <v>3422</v>
      </c>
    </row>
    <row r="830" spans="9:11">
      <c r="I830" s="27" t="s">
        <v>3423</v>
      </c>
      <c r="K830" s="26" t="s">
        <v>3424</v>
      </c>
    </row>
    <row r="831" spans="9:11">
      <c r="I831" s="27" t="s">
        <v>3425</v>
      </c>
      <c r="K831" s="26" t="s">
        <v>3426</v>
      </c>
    </row>
    <row r="832" spans="9:11">
      <c r="I832" s="27" t="s">
        <v>3427</v>
      </c>
      <c r="K832" s="26" t="s">
        <v>3428</v>
      </c>
    </row>
    <row r="833" spans="9:11">
      <c r="I833" s="27" t="s">
        <v>3429</v>
      </c>
      <c r="K833" s="26" t="s">
        <v>3430</v>
      </c>
    </row>
    <row r="834" spans="9:11">
      <c r="I834" s="27" t="s">
        <v>3431</v>
      </c>
      <c r="K834" s="26" t="s">
        <v>3432</v>
      </c>
    </row>
    <row r="835" spans="9:11">
      <c r="I835" s="27" t="s">
        <v>3433</v>
      </c>
      <c r="K835" s="26" t="s">
        <v>2528</v>
      </c>
    </row>
    <row r="836" spans="9:11">
      <c r="I836" s="27" t="s">
        <v>3434</v>
      </c>
      <c r="K836" s="26" t="s">
        <v>3435</v>
      </c>
    </row>
    <row r="837" spans="9:11">
      <c r="I837" s="27" t="s">
        <v>3436</v>
      </c>
      <c r="K837" s="26" t="s">
        <v>3437</v>
      </c>
    </row>
    <row r="838" spans="9:11">
      <c r="I838" s="27" t="s">
        <v>3438</v>
      </c>
      <c r="K838" s="26" t="s">
        <v>3439</v>
      </c>
    </row>
    <row r="839" spans="9:11">
      <c r="I839" s="27" t="s">
        <v>3440</v>
      </c>
      <c r="K839" s="26" t="s">
        <v>3441</v>
      </c>
    </row>
    <row r="840" spans="9:11">
      <c r="I840" s="27" t="s">
        <v>3442</v>
      </c>
      <c r="K840" s="26" t="s">
        <v>3443</v>
      </c>
    </row>
    <row r="841" spans="9:11">
      <c r="I841" s="27" t="s">
        <v>3444</v>
      </c>
      <c r="K841" s="26" t="s">
        <v>3445</v>
      </c>
    </row>
    <row r="842" spans="9:11">
      <c r="I842" s="27" t="s">
        <v>3446</v>
      </c>
      <c r="K842" s="26" t="s">
        <v>3447</v>
      </c>
    </row>
    <row r="843" spans="9:11">
      <c r="I843" s="27" t="s">
        <v>3448</v>
      </c>
      <c r="K843" s="26" t="s">
        <v>3449</v>
      </c>
    </row>
    <row r="844" spans="9:11">
      <c r="I844" s="27" t="s">
        <v>3450</v>
      </c>
      <c r="K844" s="26" t="s">
        <v>2530</v>
      </c>
    </row>
    <row r="845" spans="9:11">
      <c r="I845" s="27" t="s">
        <v>3451</v>
      </c>
      <c r="K845" s="26" t="s">
        <v>2531</v>
      </c>
    </row>
    <row r="846" spans="9:11">
      <c r="I846" s="27" t="s">
        <v>3452</v>
      </c>
      <c r="K846" s="26" t="s">
        <v>2533</v>
      </c>
    </row>
    <row r="847" spans="9:11">
      <c r="I847" s="27" t="s">
        <v>3453</v>
      </c>
      <c r="K847" s="26" t="s">
        <v>2535</v>
      </c>
    </row>
    <row r="848" spans="9:11">
      <c r="I848" s="27" t="s">
        <v>3454</v>
      </c>
      <c r="K848" s="26" t="s">
        <v>3455</v>
      </c>
    </row>
    <row r="849" spans="9:11">
      <c r="I849" s="27" t="s">
        <v>3456</v>
      </c>
      <c r="K849" s="26" t="s">
        <v>298</v>
      </c>
    </row>
    <row r="850" spans="9:11">
      <c r="I850" s="27" t="s">
        <v>3457</v>
      </c>
      <c r="K850" s="26" t="s">
        <v>3458</v>
      </c>
    </row>
    <row r="851" spans="9:11">
      <c r="I851" s="27" t="s">
        <v>3459</v>
      </c>
      <c r="K851" s="26" t="s">
        <v>3460</v>
      </c>
    </row>
    <row r="852" spans="9:11">
      <c r="I852" s="27" t="s">
        <v>3461</v>
      </c>
      <c r="K852" s="26" t="s">
        <v>2537</v>
      </c>
    </row>
    <row r="853" spans="9:11" ht="30">
      <c r="I853" s="27" t="s">
        <v>3462</v>
      </c>
      <c r="K853" s="26" t="s">
        <v>3463</v>
      </c>
    </row>
    <row r="854" spans="9:11">
      <c r="I854" s="27" t="s">
        <v>3464</v>
      </c>
      <c r="K854" s="26" t="s">
        <v>3465</v>
      </c>
    </row>
    <row r="855" spans="9:11" ht="30">
      <c r="I855" s="27" t="s">
        <v>3466</v>
      </c>
      <c r="K855" s="26" t="s">
        <v>3467</v>
      </c>
    </row>
    <row r="856" spans="9:11">
      <c r="I856" s="27" t="s">
        <v>3468</v>
      </c>
      <c r="K856" s="26" t="s">
        <v>3469</v>
      </c>
    </row>
    <row r="857" spans="9:11">
      <c r="I857" s="27" t="s">
        <v>3470</v>
      </c>
      <c r="K857" s="26" t="s">
        <v>3471</v>
      </c>
    </row>
    <row r="858" spans="9:11">
      <c r="I858" s="27" t="s">
        <v>3472</v>
      </c>
      <c r="K858" s="26" t="s">
        <v>2539</v>
      </c>
    </row>
    <row r="859" spans="9:11">
      <c r="I859" s="27" t="s">
        <v>72</v>
      </c>
      <c r="K859" s="26" t="s">
        <v>2541</v>
      </c>
    </row>
    <row r="860" spans="9:11">
      <c r="I860" s="27" t="s">
        <v>3473</v>
      </c>
      <c r="K860" s="26" t="s">
        <v>3474</v>
      </c>
    </row>
    <row r="861" spans="9:11">
      <c r="I861" s="27" t="s">
        <v>3475</v>
      </c>
      <c r="K861" s="26" t="s">
        <v>3476</v>
      </c>
    </row>
    <row r="862" spans="9:11">
      <c r="I862" s="27" t="s">
        <v>3477</v>
      </c>
      <c r="K862" s="26" t="s">
        <v>3478</v>
      </c>
    </row>
    <row r="863" spans="9:11">
      <c r="I863" s="27" t="s">
        <v>3479</v>
      </c>
      <c r="K863" s="26" t="s">
        <v>3480</v>
      </c>
    </row>
    <row r="864" spans="9:11">
      <c r="I864" s="27" t="s">
        <v>3481</v>
      </c>
      <c r="K864" s="26" t="s">
        <v>3482</v>
      </c>
    </row>
    <row r="865" spans="9:11">
      <c r="I865" s="27" t="s">
        <v>3483</v>
      </c>
      <c r="K865" s="26" t="s">
        <v>3484</v>
      </c>
    </row>
    <row r="866" spans="9:11">
      <c r="I866" s="27" t="s">
        <v>3485</v>
      </c>
      <c r="K866" s="26" t="s">
        <v>2543</v>
      </c>
    </row>
    <row r="867" spans="9:11">
      <c r="I867" s="27" t="s">
        <v>3486</v>
      </c>
      <c r="K867" s="26" t="s">
        <v>2545</v>
      </c>
    </row>
    <row r="868" spans="9:11">
      <c r="I868" s="27" t="s">
        <v>3487</v>
      </c>
      <c r="K868" s="26" t="s">
        <v>3488</v>
      </c>
    </row>
    <row r="869" spans="9:11" ht="30">
      <c r="I869" s="27" t="s">
        <v>3489</v>
      </c>
      <c r="K869" s="26" t="s">
        <v>3490</v>
      </c>
    </row>
    <row r="870" spans="9:11">
      <c r="I870" s="27" t="s">
        <v>3491</v>
      </c>
      <c r="K870" s="26" t="s">
        <v>3492</v>
      </c>
    </row>
    <row r="871" spans="9:11">
      <c r="I871" s="27" t="s">
        <v>3493</v>
      </c>
      <c r="K871" s="26" t="s">
        <v>3494</v>
      </c>
    </row>
    <row r="872" spans="9:11">
      <c r="I872" s="27" t="s">
        <v>3495</v>
      </c>
      <c r="K872" s="26" t="s">
        <v>3496</v>
      </c>
    </row>
    <row r="873" spans="9:11">
      <c r="I873" s="27" t="s">
        <v>3497</v>
      </c>
      <c r="K873" s="26" t="s">
        <v>2547</v>
      </c>
    </row>
    <row r="874" spans="9:11">
      <c r="I874" s="27" t="s">
        <v>3498</v>
      </c>
      <c r="K874" s="26" t="s">
        <v>3499</v>
      </c>
    </row>
    <row r="875" spans="9:11">
      <c r="I875" s="27" t="s">
        <v>3500</v>
      </c>
      <c r="K875" s="26" t="s">
        <v>3501</v>
      </c>
    </row>
    <row r="876" spans="9:11">
      <c r="I876" s="27" t="s">
        <v>3502</v>
      </c>
      <c r="K876" s="26" t="s">
        <v>3503</v>
      </c>
    </row>
    <row r="877" spans="9:11">
      <c r="I877" s="27" t="s">
        <v>3504</v>
      </c>
      <c r="K877" s="26" t="s">
        <v>3505</v>
      </c>
    </row>
    <row r="878" spans="9:11">
      <c r="I878" s="27" t="s">
        <v>3506</v>
      </c>
      <c r="K878" s="26" t="s">
        <v>3507</v>
      </c>
    </row>
    <row r="879" spans="9:11">
      <c r="I879" s="27" t="s">
        <v>3508</v>
      </c>
      <c r="K879" s="26" t="s">
        <v>2549</v>
      </c>
    </row>
    <row r="880" spans="9:11">
      <c r="I880" s="27" t="s">
        <v>3509</v>
      </c>
      <c r="K880" s="26" t="s">
        <v>3510</v>
      </c>
    </row>
    <row r="881" spans="9:11">
      <c r="I881" s="27" t="s">
        <v>1237</v>
      </c>
      <c r="K881" s="26" t="s">
        <v>3511</v>
      </c>
    </row>
    <row r="882" spans="9:11">
      <c r="I882" s="27" t="s">
        <v>3512</v>
      </c>
      <c r="K882" s="26" t="s">
        <v>2551</v>
      </c>
    </row>
    <row r="883" spans="9:11">
      <c r="I883" s="27" t="s">
        <v>3513</v>
      </c>
      <c r="K883" s="26" t="s">
        <v>3514</v>
      </c>
    </row>
    <row r="884" spans="9:11">
      <c r="I884" s="27" t="s">
        <v>3515</v>
      </c>
      <c r="K884" s="26" t="s">
        <v>2553</v>
      </c>
    </row>
    <row r="885" spans="9:11">
      <c r="I885" s="27" t="s">
        <v>3516</v>
      </c>
      <c r="K885" s="26" t="s">
        <v>3517</v>
      </c>
    </row>
    <row r="886" spans="9:11">
      <c r="I886" s="27" t="s">
        <v>778</v>
      </c>
      <c r="K886" s="26" t="s">
        <v>3518</v>
      </c>
    </row>
    <row r="887" spans="9:11">
      <c r="I887" s="27" t="s">
        <v>3519</v>
      </c>
      <c r="K887" s="26" t="s">
        <v>2554</v>
      </c>
    </row>
    <row r="888" spans="9:11">
      <c r="I888" s="27" t="s">
        <v>3520</v>
      </c>
      <c r="K888" s="26" t="s">
        <v>3521</v>
      </c>
    </row>
    <row r="889" spans="9:11">
      <c r="I889" s="27" t="s">
        <v>3522</v>
      </c>
      <c r="K889" s="26" t="s">
        <v>3523</v>
      </c>
    </row>
    <row r="890" spans="9:11">
      <c r="I890" s="27" t="s">
        <v>3524</v>
      </c>
      <c r="K890" s="26" t="s">
        <v>2556</v>
      </c>
    </row>
    <row r="891" spans="9:11">
      <c r="I891" s="27" t="s">
        <v>3525</v>
      </c>
      <c r="K891" s="26" t="s">
        <v>3526</v>
      </c>
    </row>
    <row r="892" spans="9:11">
      <c r="I892" s="27" t="s">
        <v>3527</v>
      </c>
      <c r="K892" s="26" t="s">
        <v>3528</v>
      </c>
    </row>
    <row r="893" spans="9:11">
      <c r="I893" s="27" t="s">
        <v>3529</v>
      </c>
      <c r="K893" s="26" t="s">
        <v>3530</v>
      </c>
    </row>
    <row r="894" spans="9:11">
      <c r="I894" s="27" t="s">
        <v>3531</v>
      </c>
      <c r="K894" s="26" t="s">
        <v>3532</v>
      </c>
    </row>
    <row r="895" spans="9:11">
      <c r="I895" s="27" t="s">
        <v>3533</v>
      </c>
      <c r="K895" s="26" t="s">
        <v>3534</v>
      </c>
    </row>
    <row r="896" spans="9:11">
      <c r="I896" s="27" t="s">
        <v>3535</v>
      </c>
      <c r="K896" s="26" t="s">
        <v>3536</v>
      </c>
    </row>
    <row r="897" spans="9:11" ht="30">
      <c r="I897" s="27" t="s">
        <v>3537</v>
      </c>
      <c r="K897" s="26" t="s">
        <v>2560</v>
      </c>
    </row>
    <row r="898" spans="9:11">
      <c r="I898" s="27" t="s">
        <v>3538</v>
      </c>
      <c r="K898" s="26" t="s">
        <v>2561</v>
      </c>
    </row>
    <row r="899" spans="9:11">
      <c r="I899" s="27" t="s">
        <v>3539</v>
      </c>
      <c r="K899" s="26" t="s">
        <v>3540</v>
      </c>
    </row>
    <row r="900" spans="9:11">
      <c r="I900" s="27" t="s">
        <v>3541</v>
      </c>
      <c r="K900" s="26" t="s">
        <v>2563</v>
      </c>
    </row>
    <row r="901" spans="9:11">
      <c r="I901" s="27" t="s">
        <v>3542</v>
      </c>
      <c r="K901" s="26" t="s">
        <v>3543</v>
      </c>
    </row>
    <row r="902" spans="9:11">
      <c r="I902" s="27" t="s">
        <v>3544</v>
      </c>
      <c r="K902" s="26" t="s">
        <v>3545</v>
      </c>
    </row>
    <row r="903" spans="9:11">
      <c r="I903" s="27" t="s">
        <v>3546</v>
      </c>
      <c r="K903" s="26" t="s">
        <v>3547</v>
      </c>
    </row>
    <row r="904" spans="9:11">
      <c r="I904" s="27" t="s">
        <v>3548</v>
      </c>
      <c r="K904" s="26" t="s">
        <v>3549</v>
      </c>
    </row>
    <row r="905" spans="9:11">
      <c r="I905" s="27" t="s">
        <v>3550</v>
      </c>
      <c r="K905" s="26" t="s">
        <v>2565</v>
      </c>
    </row>
    <row r="906" spans="9:11">
      <c r="I906" s="27" t="s">
        <v>3551</v>
      </c>
      <c r="K906" s="26" t="s">
        <v>3552</v>
      </c>
    </row>
    <row r="907" spans="9:11">
      <c r="I907" s="27" t="s">
        <v>3553</v>
      </c>
      <c r="K907" s="26" t="s">
        <v>3554</v>
      </c>
    </row>
    <row r="908" spans="9:11">
      <c r="I908" s="27" t="s">
        <v>3555</v>
      </c>
      <c r="K908" s="26" t="s">
        <v>2567</v>
      </c>
    </row>
    <row r="909" spans="9:11">
      <c r="I909" s="27" t="s">
        <v>3556</v>
      </c>
      <c r="K909" s="26" t="s">
        <v>3557</v>
      </c>
    </row>
    <row r="910" spans="9:11">
      <c r="I910" s="27" t="s">
        <v>3558</v>
      </c>
      <c r="K910" s="26" t="s">
        <v>3559</v>
      </c>
    </row>
    <row r="911" spans="9:11">
      <c r="I911" s="27" t="s">
        <v>3560</v>
      </c>
      <c r="K911" s="26" t="s">
        <v>2568</v>
      </c>
    </row>
    <row r="912" spans="9:11">
      <c r="I912" s="27" t="s">
        <v>3561</v>
      </c>
      <c r="K912" s="26" t="s">
        <v>2570</v>
      </c>
    </row>
    <row r="913" spans="9:11">
      <c r="I913" s="27" t="s">
        <v>155</v>
      </c>
      <c r="K913" s="26" t="s">
        <v>2572</v>
      </c>
    </row>
    <row r="914" spans="9:11">
      <c r="I914" s="27" t="s">
        <v>3562</v>
      </c>
      <c r="K914" s="26" t="s">
        <v>3563</v>
      </c>
    </row>
    <row r="915" spans="9:11">
      <c r="I915" s="27" t="s">
        <v>3564</v>
      </c>
      <c r="K915" s="26" t="s">
        <v>3565</v>
      </c>
    </row>
    <row r="916" spans="9:11" ht="30">
      <c r="I916" s="27" t="s">
        <v>3566</v>
      </c>
      <c r="K916" s="26" t="s">
        <v>3567</v>
      </c>
    </row>
    <row r="917" spans="9:11">
      <c r="I917" s="27" t="s">
        <v>3568</v>
      </c>
      <c r="K917" s="26" t="s">
        <v>3569</v>
      </c>
    </row>
    <row r="918" spans="9:11">
      <c r="I918" s="27" t="s">
        <v>3570</v>
      </c>
      <c r="K918" s="26" t="s">
        <v>3571</v>
      </c>
    </row>
    <row r="919" spans="9:11">
      <c r="I919" s="27" t="s">
        <v>3572</v>
      </c>
      <c r="K919" s="26" t="s">
        <v>2574</v>
      </c>
    </row>
    <row r="920" spans="9:11">
      <c r="I920" s="27" t="s">
        <v>3573</v>
      </c>
      <c r="K920" s="26" t="s">
        <v>2576</v>
      </c>
    </row>
    <row r="921" spans="9:11">
      <c r="I921" s="27" t="s">
        <v>3574</v>
      </c>
      <c r="K921" s="26" t="s">
        <v>3575</v>
      </c>
    </row>
    <row r="922" spans="9:11">
      <c r="I922" s="27" t="s">
        <v>3576</v>
      </c>
      <c r="K922" s="26" t="s">
        <v>2578</v>
      </c>
    </row>
    <row r="923" spans="9:11">
      <c r="I923" s="27" t="s">
        <v>3577</v>
      </c>
      <c r="K923" s="26" t="s">
        <v>3578</v>
      </c>
    </row>
    <row r="924" spans="9:11">
      <c r="I924" s="27" t="s">
        <v>3579</v>
      </c>
      <c r="K924" s="26" t="s">
        <v>3580</v>
      </c>
    </row>
    <row r="925" spans="9:11">
      <c r="I925" s="27" t="s">
        <v>3581</v>
      </c>
      <c r="K925" s="26" t="s">
        <v>2579</v>
      </c>
    </row>
    <row r="926" spans="9:11">
      <c r="I926" s="27" t="s">
        <v>3582</v>
      </c>
      <c r="K926" s="26" t="s">
        <v>3583</v>
      </c>
    </row>
    <row r="927" spans="9:11">
      <c r="I927" s="27" t="s">
        <v>3584</v>
      </c>
      <c r="K927" s="26" t="s">
        <v>2580</v>
      </c>
    </row>
    <row r="928" spans="9:11">
      <c r="I928" s="27" t="s">
        <v>3585</v>
      </c>
      <c r="K928" s="26" t="s">
        <v>3586</v>
      </c>
    </row>
    <row r="929" spans="9:11">
      <c r="I929" s="27" t="s">
        <v>3587</v>
      </c>
      <c r="K929" s="26" t="s">
        <v>3588</v>
      </c>
    </row>
    <row r="930" spans="9:11">
      <c r="I930" s="27" t="s">
        <v>3589</v>
      </c>
      <c r="K930" s="26" t="s">
        <v>3590</v>
      </c>
    </row>
    <row r="931" spans="9:11">
      <c r="I931" s="27" t="s">
        <v>3591</v>
      </c>
      <c r="K931" s="26" t="s">
        <v>3592</v>
      </c>
    </row>
    <row r="932" spans="9:11">
      <c r="I932" s="27" t="s">
        <v>3593</v>
      </c>
      <c r="K932" s="26" t="s">
        <v>3594</v>
      </c>
    </row>
    <row r="933" spans="9:11">
      <c r="I933" s="27" t="s">
        <v>3595</v>
      </c>
      <c r="K933" s="26" t="s">
        <v>3596</v>
      </c>
    </row>
    <row r="934" spans="9:11">
      <c r="I934" s="27" t="s">
        <v>3597</v>
      </c>
      <c r="K934" s="26" t="s">
        <v>3598</v>
      </c>
    </row>
    <row r="935" spans="9:11">
      <c r="I935" s="27" t="s">
        <v>3599</v>
      </c>
      <c r="K935" s="26" t="s">
        <v>2582</v>
      </c>
    </row>
    <row r="936" spans="9:11">
      <c r="I936" s="27" t="s">
        <v>3600</v>
      </c>
      <c r="K936" s="26" t="s">
        <v>2584</v>
      </c>
    </row>
    <row r="937" spans="9:11">
      <c r="I937" s="27" t="s">
        <v>3601</v>
      </c>
      <c r="K937" s="26" t="s">
        <v>3602</v>
      </c>
    </row>
    <row r="938" spans="9:11">
      <c r="I938" s="27" t="s">
        <v>3603</v>
      </c>
      <c r="K938" s="26" t="s">
        <v>3604</v>
      </c>
    </row>
    <row r="939" spans="9:11">
      <c r="I939" s="27" t="s">
        <v>3605</v>
      </c>
      <c r="K939" s="26" t="s">
        <v>3606</v>
      </c>
    </row>
    <row r="940" spans="9:11" ht="60">
      <c r="I940" s="27" t="s">
        <v>3607</v>
      </c>
      <c r="K940" s="26" t="s">
        <v>2588</v>
      </c>
    </row>
    <row r="941" spans="9:11">
      <c r="I941" s="27" t="s">
        <v>3608</v>
      </c>
      <c r="K941" s="26" t="s">
        <v>3609</v>
      </c>
    </row>
    <row r="942" spans="9:11">
      <c r="I942" s="27" t="s">
        <v>3610</v>
      </c>
      <c r="K942" s="26" t="s">
        <v>3611</v>
      </c>
    </row>
    <row r="943" spans="9:11">
      <c r="I943" s="27" t="s">
        <v>3612</v>
      </c>
      <c r="K943" s="26" t="s">
        <v>3613</v>
      </c>
    </row>
    <row r="944" spans="9:11">
      <c r="I944" s="27" t="s">
        <v>3614</v>
      </c>
      <c r="K944" s="26" t="s">
        <v>2590</v>
      </c>
    </row>
    <row r="945" spans="9:11">
      <c r="I945" s="27" t="s">
        <v>3615</v>
      </c>
      <c r="K945" s="26" t="s">
        <v>3616</v>
      </c>
    </row>
    <row r="946" spans="9:11">
      <c r="I946" s="27" t="s">
        <v>3617</v>
      </c>
      <c r="K946" s="26" t="s">
        <v>3618</v>
      </c>
    </row>
    <row r="947" spans="9:11">
      <c r="I947" s="27" t="s">
        <v>3619</v>
      </c>
      <c r="K947" s="26" t="s">
        <v>3620</v>
      </c>
    </row>
    <row r="948" spans="9:11">
      <c r="I948" s="27" t="s">
        <v>3621</v>
      </c>
      <c r="K948" s="26" t="s">
        <v>3622</v>
      </c>
    </row>
    <row r="949" spans="9:11">
      <c r="I949" s="27" t="s">
        <v>3623</v>
      </c>
      <c r="K949" s="26" t="s">
        <v>3624</v>
      </c>
    </row>
    <row r="950" spans="9:11">
      <c r="I950" s="27" t="s">
        <v>3625</v>
      </c>
      <c r="K950" s="26" t="s">
        <v>3626</v>
      </c>
    </row>
    <row r="951" spans="9:11">
      <c r="I951" s="27" t="s">
        <v>3627</v>
      </c>
      <c r="K951" s="26" t="s">
        <v>2592</v>
      </c>
    </row>
    <row r="952" spans="9:11">
      <c r="I952" s="27" t="s">
        <v>3628</v>
      </c>
      <c r="K952" s="26" t="s">
        <v>3629</v>
      </c>
    </row>
    <row r="953" spans="9:11">
      <c r="I953" s="27" t="s">
        <v>3630</v>
      </c>
      <c r="K953" s="26" t="s">
        <v>3631</v>
      </c>
    </row>
    <row r="954" spans="9:11">
      <c r="I954" s="27" t="s">
        <v>3632</v>
      </c>
      <c r="K954" s="26" t="s">
        <v>2594</v>
      </c>
    </row>
    <row r="955" spans="9:11">
      <c r="I955" s="27" t="s">
        <v>3633</v>
      </c>
      <c r="K955" s="26" t="s">
        <v>3634</v>
      </c>
    </row>
    <row r="956" spans="9:11">
      <c r="I956" s="27" t="s">
        <v>3635</v>
      </c>
      <c r="K956" s="26" t="s">
        <v>3636</v>
      </c>
    </row>
    <row r="957" spans="9:11">
      <c r="I957" s="27" t="s">
        <v>3637</v>
      </c>
      <c r="K957" s="26" t="s">
        <v>2598</v>
      </c>
    </row>
    <row r="958" spans="9:11">
      <c r="I958" s="27" t="s">
        <v>3638</v>
      </c>
      <c r="K958" s="26" t="s">
        <v>2599</v>
      </c>
    </row>
    <row r="959" spans="9:11">
      <c r="I959" s="27" t="s">
        <v>3639</v>
      </c>
      <c r="K959" s="26" t="s">
        <v>3640</v>
      </c>
    </row>
    <row r="960" spans="9:11">
      <c r="I960" s="27" t="s">
        <v>3641</v>
      </c>
      <c r="K960" s="26" t="s">
        <v>3642</v>
      </c>
    </row>
    <row r="961" spans="9:11">
      <c r="I961" s="27" t="s">
        <v>3643</v>
      </c>
      <c r="K961" s="26" t="s">
        <v>2601</v>
      </c>
    </row>
    <row r="962" spans="9:11">
      <c r="I962" s="27" t="s">
        <v>3644</v>
      </c>
      <c r="K962" s="26" t="s">
        <v>3645</v>
      </c>
    </row>
    <row r="963" spans="9:11">
      <c r="I963" s="27" t="s">
        <v>3646</v>
      </c>
      <c r="K963" s="26" t="s">
        <v>3647</v>
      </c>
    </row>
    <row r="964" spans="9:11">
      <c r="I964" s="27" t="s">
        <v>3648</v>
      </c>
      <c r="K964" s="26" t="s">
        <v>3649</v>
      </c>
    </row>
    <row r="965" spans="9:11">
      <c r="I965" s="27" t="s">
        <v>3650</v>
      </c>
      <c r="K965" s="26" t="s">
        <v>3651</v>
      </c>
    </row>
    <row r="966" spans="9:11">
      <c r="I966" s="27" t="s">
        <v>3652</v>
      </c>
      <c r="K966" s="26" t="s">
        <v>3653</v>
      </c>
    </row>
    <row r="967" spans="9:11">
      <c r="I967" s="27" t="s">
        <v>3654</v>
      </c>
      <c r="K967" s="26" t="s">
        <v>3655</v>
      </c>
    </row>
    <row r="968" spans="9:11">
      <c r="I968" s="27" t="s">
        <v>3656</v>
      </c>
      <c r="K968" s="26" t="s">
        <v>3657</v>
      </c>
    </row>
    <row r="969" spans="9:11">
      <c r="I969" s="27" t="s">
        <v>3658</v>
      </c>
      <c r="K969" s="26" t="s">
        <v>2603</v>
      </c>
    </row>
    <row r="970" spans="9:11">
      <c r="I970" s="27" t="s">
        <v>3659</v>
      </c>
      <c r="K970" s="26" t="s">
        <v>2605</v>
      </c>
    </row>
    <row r="971" spans="9:11">
      <c r="I971" s="27" t="s">
        <v>3660</v>
      </c>
      <c r="K971" s="26" t="s">
        <v>2607</v>
      </c>
    </row>
    <row r="972" spans="9:11">
      <c r="I972" s="27" t="s">
        <v>3661</v>
      </c>
      <c r="K972" s="26" t="s">
        <v>2609</v>
      </c>
    </row>
    <row r="973" spans="9:11">
      <c r="I973" s="27" t="s">
        <v>3662</v>
      </c>
      <c r="K973" s="26" t="s">
        <v>2610</v>
      </c>
    </row>
    <row r="974" spans="9:11">
      <c r="I974" s="27" t="s">
        <v>3663</v>
      </c>
      <c r="K974" s="26" t="s">
        <v>2612</v>
      </c>
    </row>
    <row r="975" spans="9:11">
      <c r="I975" s="27" t="s">
        <v>3664</v>
      </c>
      <c r="K975" s="26" t="s">
        <v>2614</v>
      </c>
    </row>
    <row r="976" spans="9:11" ht="30">
      <c r="I976" s="27" t="s">
        <v>3665</v>
      </c>
      <c r="K976" s="26" t="s">
        <v>2615</v>
      </c>
    </row>
    <row r="977" spans="9:11" ht="30">
      <c r="I977" s="27" t="s">
        <v>3666</v>
      </c>
      <c r="K977" s="26" t="s">
        <v>2617</v>
      </c>
    </row>
    <row r="978" spans="9:11">
      <c r="I978" s="27" t="s">
        <v>3667</v>
      </c>
      <c r="K978" s="26" t="s">
        <v>2618</v>
      </c>
    </row>
    <row r="979" spans="9:11">
      <c r="I979" s="27" t="s">
        <v>3668</v>
      </c>
      <c r="K979" s="26" t="s">
        <v>3669</v>
      </c>
    </row>
    <row r="980" spans="9:11">
      <c r="I980" s="27" t="s">
        <v>3670</v>
      </c>
      <c r="K980" s="26" t="s">
        <v>2622</v>
      </c>
    </row>
    <row r="981" spans="9:11">
      <c r="I981" s="27" t="s">
        <v>3671</v>
      </c>
      <c r="K981" s="26" t="s">
        <v>2624</v>
      </c>
    </row>
    <row r="982" spans="9:11">
      <c r="I982" s="27" t="s">
        <v>3672</v>
      </c>
      <c r="K982" s="26" t="s">
        <v>3673</v>
      </c>
    </row>
    <row r="983" spans="9:11">
      <c r="I983" s="27" t="s">
        <v>3674</v>
      </c>
      <c r="K983" s="26" t="s">
        <v>3675</v>
      </c>
    </row>
    <row r="984" spans="9:11">
      <c r="I984" s="27" t="s">
        <v>3676</v>
      </c>
      <c r="K984" s="26" t="s">
        <v>3677</v>
      </c>
    </row>
    <row r="985" spans="9:11">
      <c r="I985" s="27" t="s">
        <v>3678</v>
      </c>
      <c r="K985" s="26" t="s">
        <v>3679</v>
      </c>
    </row>
    <row r="986" spans="9:11">
      <c r="I986" s="27" t="s">
        <v>3680</v>
      </c>
      <c r="K986" s="26" t="s">
        <v>3681</v>
      </c>
    </row>
    <row r="987" spans="9:11">
      <c r="I987" s="27" t="s">
        <v>3682</v>
      </c>
      <c r="K987" s="26" t="s">
        <v>2626</v>
      </c>
    </row>
    <row r="988" spans="9:11">
      <c r="I988" s="27" t="s">
        <v>3683</v>
      </c>
      <c r="K988" s="26" t="s">
        <v>3684</v>
      </c>
    </row>
    <row r="989" spans="9:11">
      <c r="I989" s="27" t="s">
        <v>3685</v>
      </c>
      <c r="K989" s="26" t="s">
        <v>2628</v>
      </c>
    </row>
    <row r="990" spans="9:11">
      <c r="I990" s="27" t="s">
        <v>3686</v>
      </c>
      <c r="K990" s="26" t="s">
        <v>3687</v>
      </c>
    </row>
    <row r="991" spans="9:11">
      <c r="I991" s="27" t="s">
        <v>3688</v>
      </c>
      <c r="K991" s="26" t="s">
        <v>2630</v>
      </c>
    </row>
    <row r="992" spans="9:11">
      <c r="I992" s="27" t="s">
        <v>3689</v>
      </c>
      <c r="K992" s="26" t="s">
        <v>3690</v>
      </c>
    </row>
    <row r="993" spans="9:11">
      <c r="I993" s="27" t="s">
        <v>3691</v>
      </c>
      <c r="K993" s="26" t="s">
        <v>2632</v>
      </c>
    </row>
    <row r="994" spans="9:11">
      <c r="I994" s="27" t="s">
        <v>3692</v>
      </c>
      <c r="K994" s="26" t="s">
        <v>2634</v>
      </c>
    </row>
    <row r="995" spans="9:11">
      <c r="I995" s="27" t="s">
        <v>3693</v>
      </c>
      <c r="K995" s="26" t="s">
        <v>3694</v>
      </c>
    </row>
    <row r="996" spans="9:11">
      <c r="I996" s="27" t="s">
        <v>3695</v>
      </c>
      <c r="K996" s="26" t="s">
        <v>2636</v>
      </c>
    </row>
    <row r="997" spans="9:11">
      <c r="I997" s="27" t="s">
        <v>3696</v>
      </c>
      <c r="K997" s="26" t="s">
        <v>3697</v>
      </c>
    </row>
    <row r="998" spans="9:11">
      <c r="I998" s="27" t="s">
        <v>3698</v>
      </c>
      <c r="K998" s="26" t="s">
        <v>2638</v>
      </c>
    </row>
    <row r="999" spans="9:11">
      <c r="I999" s="27" t="s">
        <v>3699</v>
      </c>
      <c r="K999" s="26" t="s">
        <v>2640</v>
      </c>
    </row>
    <row r="1000" spans="9:11">
      <c r="I1000" s="27" t="s">
        <v>3700</v>
      </c>
      <c r="K1000" s="26" t="s">
        <v>3701</v>
      </c>
    </row>
    <row r="1001" spans="9:11">
      <c r="I1001" s="27" t="s">
        <v>3702</v>
      </c>
      <c r="K1001" s="26" t="s">
        <v>3703</v>
      </c>
    </row>
    <row r="1002" spans="9:11">
      <c r="I1002" s="27" t="s">
        <v>3704</v>
      </c>
      <c r="K1002" s="26" t="s">
        <v>2642</v>
      </c>
    </row>
    <row r="1003" spans="9:11">
      <c r="I1003" s="27" t="s">
        <v>3705</v>
      </c>
      <c r="K1003" s="26" t="s">
        <v>2644</v>
      </c>
    </row>
    <row r="1004" spans="9:11">
      <c r="I1004" s="27" t="s">
        <v>3706</v>
      </c>
      <c r="K1004" s="26" t="s">
        <v>3707</v>
      </c>
    </row>
    <row r="1005" spans="9:11" ht="30">
      <c r="I1005" s="27" t="s">
        <v>3708</v>
      </c>
      <c r="K1005" s="26" t="s">
        <v>2645</v>
      </c>
    </row>
    <row r="1006" spans="9:11">
      <c r="I1006" s="27" t="s">
        <v>3709</v>
      </c>
      <c r="K1006" s="26" t="s">
        <v>3710</v>
      </c>
    </row>
    <row r="1007" spans="9:11">
      <c r="I1007" s="27" t="s">
        <v>3711</v>
      </c>
      <c r="K1007" s="26" t="s">
        <v>2647</v>
      </c>
    </row>
    <row r="1008" spans="9:11">
      <c r="I1008" s="27" t="s">
        <v>3712</v>
      </c>
      <c r="K1008" s="26" t="s">
        <v>2649</v>
      </c>
    </row>
    <row r="1009" spans="9:11">
      <c r="I1009" s="27" t="s">
        <v>3713</v>
      </c>
      <c r="K1009" s="26" t="s">
        <v>3714</v>
      </c>
    </row>
    <row r="1010" spans="9:11">
      <c r="I1010" s="27" t="s">
        <v>3715</v>
      </c>
      <c r="K1010" s="26" t="s">
        <v>2651</v>
      </c>
    </row>
    <row r="1011" spans="9:11">
      <c r="I1011" s="27" t="s">
        <v>3716</v>
      </c>
      <c r="K1011" s="26" t="s">
        <v>2652</v>
      </c>
    </row>
    <row r="1012" spans="9:11">
      <c r="I1012" s="27" t="s">
        <v>3717</v>
      </c>
      <c r="K1012" s="26" t="s">
        <v>3718</v>
      </c>
    </row>
    <row r="1013" spans="9:11">
      <c r="I1013" s="27" t="s">
        <v>3719</v>
      </c>
      <c r="K1013" s="26" t="s">
        <v>3720</v>
      </c>
    </row>
    <row r="1014" spans="9:11">
      <c r="I1014" s="27" t="s">
        <v>3721</v>
      </c>
      <c r="K1014" s="26" t="s">
        <v>3722</v>
      </c>
    </row>
    <row r="1015" spans="9:11">
      <c r="I1015" s="27" t="s">
        <v>3723</v>
      </c>
      <c r="K1015" s="26" t="s">
        <v>2653</v>
      </c>
    </row>
    <row r="1016" spans="9:11">
      <c r="I1016" s="27" t="s">
        <v>3724</v>
      </c>
      <c r="K1016" s="26" t="s">
        <v>3725</v>
      </c>
    </row>
    <row r="1017" spans="9:11">
      <c r="I1017" s="27" t="s">
        <v>3726</v>
      </c>
      <c r="K1017" s="26" t="s">
        <v>2655</v>
      </c>
    </row>
    <row r="1018" spans="9:11">
      <c r="I1018" s="27" t="s">
        <v>3727</v>
      </c>
      <c r="K1018" s="26" t="s">
        <v>3728</v>
      </c>
    </row>
    <row r="1019" spans="9:11">
      <c r="I1019" s="27" t="s">
        <v>3729</v>
      </c>
      <c r="K1019" s="26" t="s">
        <v>3730</v>
      </c>
    </row>
    <row r="1020" spans="9:11">
      <c r="I1020" s="27" t="s">
        <v>3731</v>
      </c>
      <c r="K1020" s="26" t="s">
        <v>3732</v>
      </c>
    </row>
    <row r="1021" spans="9:11">
      <c r="I1021" s="27" t="s">
        <v>3733</v>
      </c>
      <c r="K1021" s="26" t="s">
        <v>3734</v>
      </c>
    </row>
    <row r="1022" spans="9:11">
      <c r="I1022" s="27" t="s">
        <v>3735</v>
      </c>
      <c r="K1022" s="26" t="s">
        <v>3736</v>
      </c>
    </row>
    <row r="1023" spans="9:11">
      <c r="I1023" s="27" t="s">
        <v>3737</v>
      </c>
      <c r="K1023" s="26" t="s">
        <v>3738</v>
      </c>
    </row>
    <row r="1024" spans="9:11">
      <c r="I1024" s="27" t="s">
        <v>3739</v>
      </c>
      <c r="K1024" s="26" t="s">
        <v>3740</v>
      </c>
    </row>
    <row r="1025" spans="9:11">
      <c r="I1025" s="27" t="s">
        <v>3741</v>
      </c>
      <c r="K1025" s="26" t="s">
        <v>2657</v>
      </c>
    </row>
    <row r="1026" spans="9:11">
      <c r="I1026" s="27" t="s">
        <v>3742</v>
      </c>
      <c r="K1026" s="26" t="s">
        <v>3743</v>
      </c>
    </row>
    <row r="1027" spans="9:11">
      <c r="I1027" s="27" t="s">
        <v>3744</v>
      </c>
      <c r="K1027" s="26" t="s">
        <v>3745</v>
      </c>
    </row>
    <row r="1028" spans="9:11">
      <c r="I1028" s="27" t="s">
        <v>3746</v>
      </c>
      <c r="K1028" s="26" t="s">
        <v>3747</v>
      </c>
    </row>
    <row r="1029" spans="9:11">
      <c r="I1029" s="27" t="s">
        <v>3748</v>
      </c>
      <c r="K1029" s="26" t="s">
        <v>3749</v>
      </c>
    </row>
    <row r="1030" spans="9:11">
      <c r="I1030" s="27" t="s">
        <v>3750</v>
      </c>
      <c r="K1030" s="26" t="s">
        <v>3751</v>
      </c>
    </row>
    <row r="1031" spans="9:11">
      <c r="I1031" s="27" t="s">
        <v>3752</v>
      </c>
      <c r="K1031" s="26" t="s">
        <v>3753</v>
      </c>
    </row>
    <row r="1032" spans="9:11">
      <c r="I1032" s="27" t="s">
        <v>3754</v>
      </c>
      <c r="K1032" s="26" t="s">
        <v>2659</v>
      </c>
    </row>
    <row r="1033" spans="9:11">
      <c r="I1033" s="27" t="s">
        <v>3755</v>
      </c>
      <c r="K1033" s="26" t="s">
        <v>3756</v>
      </c>
    </row>
    <row r="1034" spans="9:11">
      <c r="I1034" s="27" t="s">
        <v>3757</v>
      </c>
      <c r="K1034" s="26" t="s">
        <v>3758</v>
      </c>
    </row>
    <row r="1035" spans="9:11">
      <c r="I1035" s="27" t="s">
        <v>3759</v>
      </c>
      <c r="K1035" s="26" t="s">
        <v>3760</v>
      </c>
    </row>
    <row r="1036" spans="9:11">
      <c r="I1036" s="27" t="s">
        <v>3761</v>
      </c>
      <c r="K1036" s="26" t="s">
        <v>2663</v>
      </c>
    </row>
    <row r="1037" spans="9:11">
      <c r="I1037" s="27" t="s">
        <v>3762</v>
      </c>
      <c r="K1037" s="26" t="s">
        <v>3763</v>
      </c>
    </row>
    <row r="1038" spans="9:11">
      <c r="I1038" s="27" t="s">
        <v>3764</v>
      </c>
      <c r="K1038" s="26" t="s">
        <v>3765</v>
      </c>
    </row>
    <row r="1039" spans="9:11">
      <c r="I1039" s="27" t="s">
        <v>3766</v>
      </c>
      <c r="K1039" s="26" t="s">
        <v>3767</v>
      </c>
    </row>
    <row r="1040" spans="9:11">
      <c r="I1040" s="27" t="s">
        <v>3768</v>
      </c>
      <c r="K1040" s="26" t="s">
        <v>3769</v>
      </c>
    </row>
    <row r="1041" spans="9:11">
      <c r="I1041" s="27" t="s">
        <v>3770</v>
      </c>
      <c r="K1041" s="26" t="s">
        <v>3771</v>
      </c>
    </row>
    <row r="1042" spans="9:11">
      <c r="I1042" s="27" t="s">
        <v>3772</v>
      </c>
      <c r="K1042" s="26" t="s">
        <v>3773</v>
      </c>
    </row>
    <row r="1043" spans="9:11">
      <c r="I1043" s="27" t="s">
        <v>3774</v>
      </c>
      <c r="K1043" s="26" t="s">
        <v>2667</v>
      </c>
    </row>
    <row r="1044" spans="9:11">
      <c r="I1044" s="27" t="s">
        <v>3775</v>
      </c>
      <c r="K1044" s="26" t="s">
        <v>3776</v>
      </c>
    </row>
    <row r="1045" spans="9:11">
      <c r="I1045" s="27" t="s">
        <v>3777</v>
      </c>
      <c r="K1045" s="26" t="s">
        <v>3778</v>
      </c>
    </row>
    <row r="1046" spans="9:11">
      <c r="I1046" s="27" t="s">
        <v>3779</v>
      </c>
      <c r="K1046" s="26" t="s">
        <v>2669</v>
      </c>
    </row>
    <row r="1047" spans="9:11">
      <c r="I1047" s="27" t="s">
        <v>3780</v>
      </c>
      <c r="K1047" s="26" t="s">
        <v>3781</v>
      </c>
    </row>
    <row r="1048" spans="9:11">
      <c r="I1048" s="27" t="s">
        <v>3782</v>
      </c>
      <c r="K1048" s="26" t="s">
        <v>3783</v>
      </c>
    </row>
    <row r="1049" spans="9:11">
      <c r="I1049" s="27" t="s">
        <v>3784</v>
      </c>
      <c r="K1049" s="26" t="s">
        <v>3785</v>
      </c>
    </row>
    <row r="1050" spans="9:11">
      <c r="I1050" s="27" t="s">
        <v>3786</v>
      </c>
      <c r="K1050" s="26" t="s">
        <v>3787</v>
      </c>
    </row>
    <row r="1051" spans="9:11" ht="45">
      <c r="I1051" s="27" t="s">
        <v>3788</v>
      </c>
      <c r="K1051" s="26" t="s">
        <v>3789</v>
      </c>
    </row>
    <row r="1052" spans="9:11">
      <c r="I1052" s="27" t="s">
        <v>3790</v>
      </c>
      <c r="K1052" s="26" t="s">
        <v>3791</v>
      </c>
    </row>
    <row r="1053" spans="9:11">
      <c r="I1053" s="27" t="s">
        <v>3792</v>
      </c>
      <c r="K1053" s="26" t="s">
        <v>3793</v>
      </c>
    </row>
    <row r="1054" spans="9:11">
      <c r="I1054" s="27" t="s">
        <v>3794</v>
      </c>
      <c r="K1054" s="26" t="s">
        <v>3795</v>
      </c>
    </row>
    <row r="1055" spans="9:11">
      <c r="I1055" s="27" t="s">
        <v>3796</v>
      </c>
      <c r="K1055" s="26" t="s">
        <v>3797</v>
      </c>
    </row>
    <row r="1056" spans="9:11">
      <c r="I1056" s="27" t="s">
        <v>3798</v>
      </c>
      <c r="K1056" s="26" t="s">
        <v>3799</v>
      </c>
    </row>
    <row r="1057" spans="9:11">
      <c r="I1057" s="27" t="s">
        <v>3800</v>
      </c>
      <c r="K1057" s="26" t="s">
        <v>3801</v>
      </c>
    </row>
    <row r="1058" spans="9:11">
      <c r="I1058" s="27" t="s">
        <v>3802</v>
      </c>
      <c r="K1058" s="26" t="s">
        <v>3803</v>
      </c>
    </row>
    <row r="1059" spans="9:11">
      <c r="I1059" s="27" t="s">
        <v>3804</v>
      </c>
      <c r="K1059" s="26" t="s">
        <v>3805</v>
      </c>
    </row>
    <row r="1060" spans="9:11">
      <c r="I1060" s="27" t="s">
        <v>3806</v>
      </c>
      <c r="K1060" s="26" t="s">
        <v>2671</v>
      </c>
    </row>
    <row r="1061" spans="9:11">
      <c r="I1061" s="27" t="s">
        <v>3807</v>
      </c>
      <c r="K1061" s="26" t="s">
        <v>3808</v>
      </c>
    </row>
    <row r="1062" spans="9:11">
      <c r="I1062" s="27" t="s">
        <v>3809</v>
      </c>
      <c r="K1062" s="26" t="s">
        <v>2673</v>
      </c>
    </row>
    <row r="1063" spans="9:11">
      <c r="I1063" s="27" t="s">
        <v>3810</v>
      </c>
      <c r="K1063" s="26" t="s">
        <v>3811</v>
      </c>
    </row>
    <row r="1064" spans="9:11">
      <c r="I1064" s="27" t="s">
        <v>3812</v>
      </c>
      <c r="K1064" s="26" t="s">
        <v>3813</v>
      </c>
    </row>
    <row r="1065" spans="9:11">
      <c r="I1065" s="27" t="s">
        <v>3814</v>
      </c>
      <c r="K1065" s="26" t="s">
        <v>3815</v>
      </c>
    </row>
    <row r="1066" spans="9:11">
      <c r="I1066" s="27" t="s">
        <v>3816</v>
      </c>
      <c r="K1066" s="26" t="s">
        <v>2675</v>
      </c>
    </row>
    <row r="1067" spans="9:11">
      <c r="I1067" s="27" t="s">
        <v>3817</v>
      </c>
      <c r="K1067" s="26" t="s">
        <v>3818</v>
      </c>
    </row>
    <row r="1068" spans="9:11">
      <c r="I1068" s="27" t="s">
        <v>3819</v>
      </c>
      <c r="K1068" s="26" t="s">
        <v>3820</v>
      </c>
    </row>
    <row r="1069" spans="9:11">
      <c r="I1069" s="27" t="s">
        <v>3821</v>
      </c>
      <c r="K1069" s="26" t="s">
        <v>3822</v>
      </c>
    </row>
    <row r="1070" spans="9:11">
      <c r="I1070" s="27" t="s">
        <v>3823</v>
      </c>
      <c r="K1070" s="26" t="s">
        <v>3824</v>
      </c>
    </row>
    <row r="1071" spans="9:11">
      <c r="I1071" s="27" t="s">
        <v>3825</v>
      </c>
      <c r="K1071" s="26" t="s">
        <v>2677</v>
      </c>
    </row>
    <row r="1072" spans="9:11">
      <c r="I1072" s="27" t="s">
        <v>3826</v>
      </c>
      <c r="K1072" s="26" t="s">
        <v>2678</v>
      </c>
    </row>
    <row r="1073" spans="9:11">
      <c r="I1073" s="27" t="s">
        <v>3827</v>
      </c>
      <c r="K1073" s="26" t="s">
        <v>3828</v>
      </c>
    </row>
    <row r="1074" spans="9:11">
      <c r="I1074" s="27" t="s">
        <v>3829</v>
      </c>
      <c r="K1074" s="26" t="s">
        <v>2680</v>
      </c>
    </row>
    <row r="1075" spans="9:11">
      <c r="I1075" s="27" t="s">
        <v>3830</v>
      </c>
      <c r="K1075" s="26" t="s">
        <v>3831</v>
      </c>
    </row>
    <row r="1076" spans="9:11">
      <c r="I1076" s="27" t="s">
        <v>3832</v>
      </c>
      <c r="K1076" s="26" t="s">
        <v>3833</v>
      </c>
    </row>
    <row r="1077" spans="9:11">
      <c r="I1077" s="27" t="s">
        <v>3834</v>
      </c>
      <c r="K1077" s="26" t="s">
        <v>3835</v>
      </c>
    </row>
    <row r="1078" spans="9:11">
      <c r="I1078" s="27" t="s">
        <v>3836</v>
      </c>
      <c r="K1078" s="26" t="s">
        <v>3837</v>
      </c>
    </row>
    <row r="1079" spans="9:11">
      <c r="I1079" s="27" t="s">
        <v>3838</v>
      </c>
      <c r="K1079" s="26" t="s">
        <v>3839</v>
      </c>
    </row>
    <row r="1080" spans="9:11">
      <c r="I1080" s="27" t="s">
        <v>3840</v>
      </c>
      <c r="K1080" s="26" t="s">
        <v>3841</v>
      </c>
    </row>
    <row r="1081" spans="9:11">
      <c r="I1081" s="27" t="s">
        <v>3842</v>
      </c>
      <c r="K1081" s="26" t="s">
        <v>2682</v>
      </c>
    </row>
    <row r="1082" spans="9:11">
      <c r="I1082" s="27" t="s">
        <v>3843</v>
      </c>
      <c r="K1082" s="26" t="s">
        <v>3844</v>
      </c>
    </row>
    <row r="1083" spans="9:11">
      <c r="I1083" s="27" t="s">
        <v>3845</v>
      </c>
      <c r="K1083" s="26" t="s">
        <v>3846</v>
      </c>
    </row>
    <row r="1084" spans="9:11">
      <c r="I1084" s="27" t="s">
        <v>3847</v>
      </c>
      <c r="K1084" s="26" t="s">
        <v>2684</v>
      </c>
    </row>
    <row r="1085" spans="9:11">
      <c r="I1085" s="27" t="s">
        <v>3848</v>
      </c>
      <c r="K1085" s="26" t="s">
        <v>3849</v>
      </c>
    </row>
    <row r="1086" spans="9:11">
      <c r="I1086" s="27" t="s">
        <v>3850</v>
      </c>
      <c r="K1086" s="26" t="s">
        <v>2686</v>
      </c>
    </row>
    <row r="1087" spans="9:11">
      <c r="I1087" s="27" t="s">
        <v>3851</v>
      </c>
      <c r="K1087" s="26" t="s">
        <v>3852</v>
      </c>
    </row>
    <row r="1088" spans="9:11">
      <c r="I1088" s="27" t="s">
        <v>3853</v>
      </c>
      <c r="K1088" s="26" t="s">
        <v>2688</v>
      </c>
    </row>
    <row r="1089" spans="9:11">
      <c r="I1089" s="27" t="s">
        <v>3854</v>
      </c>
      <c r="K1089" s="26" t="s">
        <v>3855</v>
      </c>
    </row>
    <row r="1090" spans="9:11">
      <c r="I1090" s="27" t="s">
        <v>3856</v>
      </c>
      <c r="K1090" s="26" t="s">
        <v>3857</v>
      </c>
    </row>
    <row r="1091" spans="9:11">
      <c r="I1091" s="27" t="s">
        <v>3858</v>
      </c>
      <c r="K1091" s="26" t="s">
        <v>2690</v>
      </c>
    </row>
    <row r="1092" spans="9:11" ht="45">
      <c r="I1092" s="27" t="s">
        <v>3859</v>
      </c>
      <c r="K1092" s="26" t="s">
        <v>3860</v>
      </c>
    </row>
    <row r="1093" spans="9:11">
      <c r="I1093" s="27" t="s">
        <v>3861</v>
      </c>
      <c r="K1093" s="26" t="s">
        <v>3862</v>
      </c>
    </row>
    <row r="1094" spans="9:11">
      <c r="I1094" s="27" t="s">
        <v>3863</v>
      </c>
      <c r="K1094" s="26" t="s">
        <v>3864</v>
      </c>
    </row>
    <row r="1095" spans="9:11">
      <c r="I1095" s="27" t="s">
        <v>3865</v>
      </c>
      <c r="K1095" s="26" t="s">
        <v>3866</v>
      </c>
    </row>
    <row r="1096" spans="9:11">
      <c r="I1096" s="27" t="s">
        <v>3867</v>
      </c>
      <c r="K1096" s="26" t="s">
        <v>3868</v>
      </c>
    </row>
    <row r="1097" spans="9:11">
      <c r="I1097" s="27" t="s">
        <v>3869</v>
      </c>
      <c r="K1097" s="26" t="s">
        <v>3870</v>
      </c>
    </row>
    <row r="1098" spans="9:11">
      <c r="I1098" s="27" t="s">
        <v>3871</v>
      </c>
      <c r="K1098" s="26" t="s">
        <v>3872</v>
      </c>
    </row>
    <row r="1099" spans="9:11">
      <c r="I1099" s="27" t="s">
        <v>3873</v>
      </c>
      <c r="K1099" s="26" t="s">
        <v>2692</v>
      </c>
    </row>
    <row r="1100" spans="9:11">
      <c r="I1100" s="27" t="s">
        <v>3874</v>
      </c>
      <c r="K1100" s="26" t="s">
        <v>2694</v>
      </c>
    </row>
    <row r="1101" spans="9:11">
      <c r="I1101" s="27" t="s">
        <v>3875</v>
      </c>
      <c r="K1101" s="26" t="s">
        <v>2696</v>
      </c>
    </row>
    <row r="1102" spans="9:11" ht="30">
      <c r="I1102" s="27" t="s">
        <v>3876</v>
      </c>
      <c r="K1102" s="26" t="s">
        <v>3877</v>
      </c>
    </row>
    <row r="1103" spans="9:11">
      <c r="I1103" s="27" t="s">
        <v>3878</v>
      </c>
      <c r="K1103" s="26" t="s">
        <v>2698</v>
      </c>
    </row>
    <row r="1104" spans="9:11">
      <c r="I1104" s="27" t="s">
        <v>3879</v>
      </c>
      <c r="K1104" s="26" t="s">
        <v>2700</v>
      </c>
    </row>
    <row r="1105" spans="9:11">
      <c r="I1105" s="27" t="s">
        <v>3880</v>
      </c>
      <c r="K1105" s="26" t="s">
        <v>3881</v>
      </c>
    </row>
    <row r="1106" spans="9:11">
      <c r="I1106" s="27" t="s">
        <v>3882</v>
      </c>
      <c r="K1106" s="26" t="s">
        <v>3883</v>
      </c>
    </row>
    <row r="1107" spans="9:11">
      <c r="I1107" s="27" t="s">
        <v>3884</v>
      </c>
      <c r="K1107" s="26" t="s">
        <v>2701</v>
      </c>
    </row>
    <row r="1108" spans="9:11">
      <c r="I1108" s="27" t="s">
        <v>3885</v>
      </c>
      <c r="K1108" s="26" t="s">
        <v>2703</v>
      </c>
    </row>
    <row r="1109" spans="9:11">
      <c r="I1109" s="27" t="s">
        <v>3886</v>
      </c>
      <c r="K1109" s="26" t="s">
        <v>3887</v>
      </c>
    </row>
    <row r="1110" spans="9:11">
      <c r="I1110" s="27" t="s">
        <v>3888</v>
      </c>
      <c r="K1110" s="26" t="s">
        <v>3889</v>
      </c>
    </row>
    <row r="1111" spans="9:11">
      <c r="I1111" s="27" t="s">
        <v>3890</v>
      </c>
      <c r="K1111" s="26" t="s">
        <v>2705</v>
      </c>
    </row>
    <row r="1112" spans="9:11">
      <c r="I1112" s="27" t="s">
        <v>3891</v>
      </c>
      <c r="K1112" s="26" t="s">
        <v>2707</v>
      </c>
    </row>
    <row r="1113" spans="9:11">
      <c r="I1113" s="27" t="s">
        <v>3892</v>
      </c>
      <c r="K1113" s="26" t="s">
        <v>3893</v>
      </c>
    </row>
    <row r="1114" spans="9:11">
      <c r="I1114" s="27" t="s">
        <v>1555</v>
      </c>
      <c r="K1114" s="26" t="s">
        <v>2710</v>
      </c>
    </row>
    <row r="1115" spans="9:11">
      <c r="I1115" s="27" t="s">
        <v>3894</v>
      </c>
      <c r="K1115" s="26" t="s">
        <v>2711</v>
      </c>
    </row>
    <row r="1116" spans="9:11">
      <c r="I1116" s="27" t="s">
        <v>3895</v>
      </c>
      <c r="K1116" s="26" t="s">
        <v>3896</v>
      </c>
    </row>
    <row r="1117" spans="9:11">
      <c r="I1117" s="27" t="s">
        <v>3897</v>
      </c>
      <c r="K1117" s="26" t="s">
        <v>2713</v>
      </c>
    </row>
    <row r="1118" spans="9:11">
      <c r="I1118" s="27" t="s">
        <v>3898</v>
      </c>
      <c r="K1118" s="26" t="s">
        <v>3899</v>
      </c>
    </row>
    <row r="1119" spans="9:11">
      <c r="I1119" s="27" t="s">
        <v>924</v>
      </c>
      <c r="K1119" s="26" t="s">
        <v>3900</v>
      </c>
    </row>
    <row r="1120" spans="9:11" ht="30">
      <c r="I1120" s="27" t="s">
        <v>3901</v>
      </c>
      <c r="K1120" s="26" t="s">
        <v>3902</v>
      </c>
    </row>
    <row r="1121" spans="9:11">
      <c r="I1121" s="27" t="s">
        <v>3903</v>
      </c>
      <c r="K1121" s="26" t="s">
        <v>3904</v>
      </c>
    </row>
    <row r="1122" spans="9:11">
      <c r="I1122" s="27" t="s">
        <v>3905</v>
      </c>
      <c r="K1122" s="26" t="s">
        <v>2714</v>
      </c>
    </row>
    <row r="1123" spans="9:11">
      <c r="I1123" s="27" t="s">
        <v>3906</v>
      </c>
      <c r="K1123" s="26" t="s">
        <v>2715</v>
      </c>
    </row>
    <row r="1124" spans="9:11">
      <c r="I1124" s="27" t="s">
        <v>3907</v>
      </c>
      <c r="K1124" s="26" t="s">
        <v>3908</v>
      </c>
    </row>
    <row r="1125" spans="9:11">
      <c r="I1125" s="27" t="s">
        <v>3909</v>
      </c>
      <c r="K1125" s="26" t="s">
        <v>2716</v>
      </c>
    </row>
    <row r="1126" spans="9:11">
      <c r="I1126" s="27" t="s">
        <v>3910</v>
      </c>
      <c r="K1126" s="26" t="s">
        <v>3911</v>
      </c>
    </row>
    <row r="1127" spans="9:11">
      <c r="I1127" s="27" t="s">
        <v>3912</v>
      </c>
      <c r="K1127" s="26" t="s">
        <v>2717</v>
      </c>
    </row>
    <row r="1128" spans="9:11">
      <c r="I1128" s="27" t="s">
        <v>3913</v>
      </c>
      <c r="K1128" s="26" t="s">
        <v>3914</v>
      </c>
    </row>
    <row r="1129" spans="9:11">
      <c r="I1129" s="27" t="s">
        <v>3915</v>
      </c>
      <c r="K1129" s="26" t="s">
        <v>3916</v>
      </c>
    </row>
    <row r="1130" spans="9:11">
      <c r="I1130" s="27" t="s">
        <v>3917</v>
      </c>
      <c r="K1130" s="26" t="s">
        <v>2719</v>
      </c>
    </row>
    <row r="1131" spans="9:11">
      <c r="I1131" s="27" t="s">
        <v>3918</v>
      </c>
      <c r="K1131" s="26" t="s">
        <v>3919</v>
      </c>
    </row>
    <row r="1132" spans="9:11">
      <c r="I1132" s="27" t="s">
        <v>3920</v>
      </c>
      <c r="K1132" s="26" t="s">
        <v>2721</v>
      </c>
    </row>
    <row r="1133" spans="9:11">
      <c r="I1133" s="27" t="s">
        <v>3921</v>
      </c>
      <c r="K1133" s="26" t="s">
        <v>3922</v>
      </c>
    </row>
    <row r="1134" spans="9:11">
      <c r="I1134" s="27" t="s">
        <v>3923</v>
      </c>
      <c r="K1134" s="26" t="s">
        <v>2723</v>
      </c>
    </row>
    <row r="1135" spans="9:11">
      <c r="I1135" s="27" t="s">
        <v>3924</v>
      </c>
      <c r="K1135" s="26" t="s">
        <v>3925</v>
      </c>
    </row>
    <row r="1136" spans="9:11">
      <c r="I1136" s="27" t="s">
        <v>3926</v>
      </c>
      <c r="K1136" s="26" t="s">
        <v>3927</v>
      </c>
    </row>
    <row r="1137" spans="9:11">
      <c r="I1137" s="27" t="s">
        <v>3928</v>
      </c>
      <c r="K1137" s="26" t="s">
        <v>3929</v>
      </c>
    </row>
    <row r="1138" spans="9:11">
      <c r="I1138" s="27" t="s">
        <v>3930</v>
      </c>
      <c r="K1138" s="26" t="s">
        <v>3931</v>
      </c>
    </row>
    <row r="1139" spans="9:11">
      <c r="I1139" s="27" t="s">
        <v>3932</v>
      </c>
      <c r="K1139" s="26" t="s">
        <v>2725</v>
      </c>
    </row>
    <row r="1140" spans="9:11">
      <c r="I1140" s="27" t="s">
        <v>3933</v>
      </c>
      <c r="K1140" s="26" t="s">
        <v>3934</v>
      </c>
    </row>
    <row r="1141" spans="9:11">
      <c r="I1141" s="27" t="s">
        <v>3935</v>
      </c>
      <c r="K1141" s="26" t="s">
        <v>2727</v>
      </c>
    </row>
    <row r="1142" spans="9:11">
      <c r="I1142" s="27" t="s">
        <v>3936</v>
      </c>
      <c r="K1142" s="26" t="s">
        <v>3937</v>
      </c>
    </row>
    <row r="1143" spans="9:11">
      <c r="I1143" s="27" t="s">
        <v>3938</v>
      </c>
      <c r="K1143" s="26" t="s">
        <v>3939</v>
      </c>
    </row>
    <row r="1144" spans="9:11">
      <c r="I1144" s="27" t="s">
        <v>3940</v>
      </c>
      <c r="K1144" s="26" t="s">
        <v>3941</v>
      </c>
    </row>
    <row r="1145" spans="9:11">
      <c r="I1145" s="27" t="s">
        <v>3942</v>
      </c>
      <c r="K1145" s="26" t="s">
        <v>2729</v>
      </c>
    </row>
    <row r="1146" spans="9:11">
      <c r="I1146" s="27" t="s">
        <v>3943</v>
      </c>
      <c r="K1146" s="26" t="s">
        <v>3944</v>
      </c>
    </row>
    <row r="1147" spans="9:11">
      <c r="I1147" s="27" t="s">
        <v>3945</v>
      </c>
      <c r="K1147" s="26" t="s">
        <v>3946</v>
      </c>
    </row>
    <row r="1148" spans="9:11">
      <c r="I1148" s="27" t="s">
        <v>3947</v>
      </c>
      <c r="K1148" s="26" t="s">
        <v>3948</v>
      </c>
    </row>
    <row r="1149" spans="9:11" ht="45">
      <c r="I1149" s="27" t="s">
        <v>3949</v>
      </c>
      <c r="K1149" s="26" t="s">
        <v>3950</v>
      </c>
    </row>
    <row r="1150" spans="9:11" ht="30">
      <c r="I1150" s="27" t="s">
        <v>3951</v>
      </c>
      <c r="K1150" s="26" t="s">
        <v>3952</v>
      </c>
    </row>
    <row r="1151" spans="9:11" ht="30">
      <c r="I1151" s="27" t="s">
        <v>3953</v>
      </c>
      <c r="K1151" s="26" t="s">
        <v>3954</v>
      </c>
    </row>
    <row r="1152" spans="9:11">
      <c r="I1152" s="27" t="s">
        <v>3955</v>
      </c>
      <c r="K1152" s="26" t="s">
        <v>2730</v>
      </c>
    </row>
    <row r="1153" spans="9:11">
      <c r="I1153" s="27" t="s">
        <v>3956</v>
      </c>
      <c r="K1153" s="26" t="s">
        <v>3957</v>
      </c>
    </row>
    <row r="1154" spans="9:11">
      <c r="I1154" s="27" t="s">
        <v>3958</v>
      </c>
      <c r="K1154" s="26" t="s">
        <v>3959</v>
      </c>
    </row>
    <row r="1155" spans="9:11">
      <c r="I1155" s="27" t="s">
        <v>3960</v>
      </c>
      <c r="K1155" s="26" t="s">
        <v>3961</v>
      </c>
    </row>
    <row r="1156" spans="9:11">
      <c r="I1156" s="27" t="s">
        <v>3962</v>
      </c>
      <c r="K1156" s="26" t="s">
        <v>3963</v>
      </c>
    </row>
    <row r="1157" spans="9:11">
      <c r="I1157" s="27" t="s">
        <v>3964</v>
      </c>
      <c r="K1157" s="26" t="s">
        <v>3965</v>
      </c>
    </row>
    <row r="1158" spans="9:11">
      <c r="I1158" s="27" t="s">
        <v>1562</v>
      </c>
      <c r="K1158" s="26" t="s">
        <v>3966</v>
      </c>
    </row>
    <row r="1159" spans="9:11">
      <c r="I1159" s="27" t="s">
        <v>3967</v>
      </c>
      <c r="K1159" s="26" t="s">
        <v>3968</v>
      </c>
    </row>
    <row r="1160" spans="9:11">
      <c r="I1160" s="27" t="s">
        <v>3969</v>
      </c>
      <c r="K1160" s="26" t="s">
        <v>3970</v>
      </c>
    </row>
    <row r="1161" spans="9:11">
      <c r="I1161" s="27" t="s">
        <v>3971</v>
      </c>
      <c r="K1161" s="26" t="s">
        <v>3972</v>
      </c>
    </row>
    <row r="1162" spans="9:11">
      <c r="I1162" s="27" t="s">
        <v>3973</v>
      </c>
      <c r="K1162" s="26" t="s">
        <v>3974</v>
      </c>
    </row>
    <row r="1163" spans="9:11">
      <c r="I1163" s="27" t="s">
        <v>3975</v>
      </c>
      <c r="K1163" s="26" t="s">
        <v>3976</v>
      </c>
    </row>
    <row r="1164" spans="9:11">
      <c r="I1164" s="27" t="s">
        <v>3977</v>
      </c>
      <c r="K1164" s="26" t="s">
        <v>3978</v>
      </c>
    </row>
    <row r="1165" spans="9:11">
      <c r="I1165" s="27" t="s">
        <v>3979</v>
      </c>
      <c r="K1165" s="26" t="s">
        <v>3980</v>
      </c>
    </row>
    <row r="1166" spans="9:11">
      <c r="I1166" s="27" t="s">
        <v>3981</v>
      </c>
      <c r="K1166" s="26" t="s">
        <v>3982</v>
      </c>
    </row>
    <row r="1167" spans="9:11">
      <c r="I1167" s="27" t="s">
        <v>3983</v>
      </c>
      <c r="K1167" s="26" t="s">
        <v>2731</v>
      </c>
    </row>
    <row r="1168" spans="9:11">
      <c r="I1168" s="27" t="s">
        <v>3984</v>
      </c>
      <c r="K1168" s="26" t="s">
        <v>3985</v>
      </c>
    </row>
    <row r="1169" spans="9:11">
      <c r="I1169" s="27" t="s">
        <v>3986</v>
      </c>
      <c r="K1169" s="26" t="s">
        <v>3987</v>
      </c>
    </row>
    <row r="1170" spans="9:11">
      <c r="I1170" s="27" t="s">
        <v>3988</v>
      </c>
      <c r="K1170" s="26" t="s">
        <v>3989</v>
      </c>
    </row>
    <row r="1171" spans="9:11">
      <c r="I1171" s="27" t="s">
        <v>3990</v>
      </c>
      <c r="K1171" s="26" t="s">
        <v>3991</v>
      </c>
    </row>
    <row r="1172" spans="9:11">
      <c r="I1172" s="27" t="s">
        <v>3992</v>
      </c>
      <c r="K1172" s="26" t="s">
        <v>3993</v>
      </c>
    </row>
    <row r="1173" spans="9:11">
      <c r="I1173" s="27" t="s">
        <v>3994</v>
      </c>
      <c r="K1173" s="26" t="s">
        <v>2733</v>
      </c>
    </row>
    <row r="1174" spans="9:11">
      <c r="I1174" s="27" t="s">
        <v>3995</v>
      </c>
      <c r="K1174" s="26" t="s">
        <v>3996</v>
      </c>
    </row>
    <row r="1175" spans="9:11">
      <c r="I1175" s="27" t="s">
        <v>3997</v>
      </c>
      <c r="K1175" s="26" t="s">
        <v>3998</v>
      </c>
    </row>
    <row r="1176" spans="9:11">
      <c r="I1176" s="27" t="s">
        <v>3999</v>
      </c>
      <c r="K1176" s="26" t="s">
        <v>2737</v>
      </c>
    </row>
    <row r="1177" spans="9:11">
      <c r="I1177" s="27" t="s">
        <v>4000</v>
      </c>
      <c r="K1177" s="26" t="s">
        <v>2739</v>
      </c>
    </row>
    <row r="1178" spans="9:11">
      <c r="I1178" s="27" t="s">
        <v>4001</v>
      </c>
      <c r="K1178" s="26" t="s">
        <v>2741</v>
      </c>
    </row>
    <row r="1179" spans="9:11">
      <c r="I1179" s="27" t="s">
        <v>4002</v>
      </c>
      <c r="K1179" s="26" t="s">
        <v>2742</v>
      </c>
    </row>
    <row r="1180" spans="9:11">
      <c r="I1180" s="27" t="s">
        <v>4003</v>
      </c>
      <c r="K1180" s="26" t="s">
        <v>4004</v>
      </c>
    </row>
    <row r="1181" spans="9:11">
      <c r="I1181" s="27" t="s">
        <v>4005</v>
      </c>
      <c r="K1181" s="26" t="s">
        <v>2744</v>
      </c>
    </row>
    <row r="1182" spans="9:11">
      <c r="I1182" s="27" t="s">
        <v>4006</v>
      </c>
      <c r="K1182" s="26" t="s">
        <v>4007</v>
      </c>
    </row>
    <row r="1183" spans="9:11">
      <c r="I1183" s="27" t="s">
        <v>4008</v>
      </c>
      <c r="K1183" s="26" t="s">
        <v>2745</v>
      </c>
    </row>
    <row r="1184" spans="9:11">
      <c r="I1184" s="27" t="s">
        <v>4009</v>
      </c>
      <c r="K1184" s="26" t="s">
        <v>2747</v>
      </c>
    </row>
    <row r="1185" spans="9:11">
      <c r="I1185" s="27" t="s">
        <v>4010</v>
      </c>
      <c r="K1185" s="26" t="s">
        <v>4011</v>
      </c>
    </row>
    <row r="1186" spans="9:11">
      <c r="I1186" s="27" t="s">
        <v>4012</v>
      </c>
      <c r="K1186" s="26" t="s">
        <v>4013</v>
      </c>
    </row>
    <row r="1187" spans="9:11">
      <c r="I1187" s="27" t="s">
        <v>4014</v>
      </c>
      <c r="K1187" s="26" t="s">
        <v>4015</v>
      </c>
    </row>
    <row r="1188" spans="9:11">
      <c r="I1188" s="27" t="s">
        <v>4016</v>
      </c>
      <c r="K1188" s="26" t="s">
        <v>4017</v>
      </c>
    </row>
    <row r="1189" spans="9:11">
      <c r="I1189" s="27" t="s">
        <v>4018</v>
      </c>
      <c r="K1189" s="26" t="s">
        <v>2753</v>
      </c>
    </row>
    <row r="1190" spans="9:11">
      <c r="I1190" s="27" t="s">
        <v>4019</v>
      </c>
      <c r="K1190" s="26" t="s">
        <v>2755</v>
      </c>
    </row>
    <row r="1191" spans="9:11">
      <c r="I1191" s="27" t="s">
        <v>4020</v>
      </c>
      <c r="K1191" s="26" t="s">
        <v>2757</v>
      </c>
    </row>
    <row r="1192" spans="9:11">
      <c r="I1192" s="27" t="s">
        <v>4021</v>
      </c>
      <c r="K1192" s="26" t="s">
        <v>4022</v>
      </c>
    </row>
    <row r="1193" spans="9:11">
      <c r="I1193" s="27" t="s">
        <v>4023</v>
      </c>
      <c r="K1193" s="26" t="s">
        <v>4024</v>
      </c>
    </row>
    <row r="1194" spans="9:11">
      <c r="I1194" s="27" t="s">
        <v>4025</v>
      </c>
      <c r="K1194" s="26" t="s">
        <v>4026</v>
      </c>
    </row>
    <row r="1195" spans="9:11">
      <c r="I1195" s="27" t="s">
        <v>4027</v>
      </c>
      <c r="K1195" s="26" t="s">
        <v>2759</v>
      </c>
    </row>
    <row r="1196" spans="9:11">
      <c r="I1196" s="27" t="s">
        <v>4028</v>
      </c>
      <c r="K1196" s="26" t="s">
        <v>4029</v>
      </c>
    </row>
    <row r="1197" spans="9:11">
      <c r="I1197" s="27" t="s">
        <v>4030</v>
      </c>
      <c r="K1197" s="26" t="s">
        <v>4031</v>
      </c>
    </row>
    <row r="1198" spans="9:11">
      <c r="I1198" s="27" t="s">
        <v>4032</v>
      </c>
      <c r="K1198" s="26" t="s">
        <v>4033</v>
      </c>
    </row>
    <row r="1199" spans="9:11">
      <c r="I1199" s="27" t="s">
        <v>4034</v>
      </c>
      <c r="K1199" s="26" t="s">
        <v>4035</v>
      </c>
    </row>
    <row r="1200" spans="9:11">
      <c r="I1200" s="27" t="s">
        <v>4036</v>
      </c>
      <c r="K1200" s="26" t="s">
        <v>4037</v>
      </c>
    </row>
    <row r="1201" spans="9:11">
      <c r="I1201" s="27" t="s">
        <v>4038</v>
      </c>
      <c r="K1201" s="26" t="s">
        <v>2763</v>
      </c>
    </row>
    <row r="1202" spans="9:11" ht="30">
      <c r="I1202" s="27" t="s">
        <v>4039</v>
      </c>
      <c r="K1202" s="26" t="s">
        <v>2764</v>
      </c>
    </row>
    <row r="1203" spans="9:11">
      <c r="I1203" s="27" t="s">
        <v>4040</v>
      </c>
      <c r="K1203" s="26" t="s">
        <v>4041</v>
      </c>
    </row>
    <row r="1204" spans="9:11">
      <c r="I1204" s="27" t="s">
        <v>4042</v>
      </c>
      <c r="K1204" s="26" t="s">
        <v>4043</v>
      </c>
    </row>
    <row r="1205" spans="9:11">
      <c r="I1205" s="27" t="s">
        <v>4044</v>
      </c>
      <c r="K1205" s="26" t="s">
        <v>4045</v>
      </c>
    </row>
    <row r="1206" spans="9:11">
      <c r="I1206" s="27" t="s">
        <v>4046</v>
      </c>
      <c r="K1206" s="26" t="s">
        <v>4047</v>
      </c>
    </row>
    <row r="1207" spans="9:11">
      <c r="I1207" s="27" t="s">
        <v>4048</v>
      </c>
      <c r="K1207" s="26" t="s">
        <v>2766</v>
      </c>
    </row>
    <row r="1208" spans="9:11">
      <c r="I1208" s="27" t="s">
        <v>4049</v>
      </c>
      <c r="K1208" s="26" t="s">
        <v>4050</v>
      </c>
    </row>
    <row r="1209" spans="9:11">
      <c r="I1209" s="27" t="s">
        <v>4051</v>
      </c>
      <c r="K1209" s="26" t="s">
        <v>2768</v>
      </c>
    </row>
    <row r="1210" spans="9:11">
      <c r="I1210" s="27" t="s">
        <v>4052</v>
      </c>
      <c r="K1210" s="26" t="s">
        <v>2770</v>
      </c>
    </row>
    <row r="1211" spans="9:11">
      <c r="I1211" s="27" t="s">
        <v>4053</v>
      </c>
      <c r="K1211" s="26" t="s">
        <v>2771</v>
      </c>
    </row>
    <row r="1212" spans="9:11">
      <c r="I1212" s="27" t="s">
        <v>4054</v>
      </c>
      <c r="K1212" s="26" t="s">
        <v>4055</v>
      </c>
    </row>
    <row r="1213" spans="9:11" ht="30">
      <c r="I1213" s="27" t="s">
        <v>4056</v>
      </c>
      <c r="K1213" s="26" t="s">
        <v>4057</v>
      </c>
    </row>
    <row r="1214" spans="9:11">
      <c r="I1214" s="27" t="s">
        <v>4058</v>
      </c>
      <c r="K1214" s="26" t="s">
        <v>4059</v>
      </c>
    </row>
    <row r="1215" spans="9:11">
      <c r="I1215" s="27" t="s">
        <v>4060</v>
      </c>
      <c r="K1215" s="26" t="s">
        <v>4061</v>
      </c>
    </row>
    <row r="1216" spans="9:11">
      <c r="I1216" s="27" t="s">
        <v>4062</v>
      </c>
      <c r="K1216" s="26" t="s">
        <v>4063</v>
      </c>
    </row>
    <row r="1217" spans="9:11">
      <c r="I1217" s="27" t="s">
        <v>4064</v>
      </c>
      <c r="K1217" s="26" t="s">
        <v>4065</v>
      </c>
    </row>
    <row r="1218" spans="9:11">
      <c r="I1218" s="27" t="s">
        <v>4066</v>
      </c>
      <c r="K1218" s="26" t="s">
        <v>4067</v>
      </c>
    </row>
    <row r="1219" spans="9:11">
      <c r="I1219" s="27" t="s">
        <v>4068</v>
      </c>
      <c r="K1219" s="26" t="s">
        <v>2772</v>
      </c>
    </row>
    <row r="1220" spans="9:11">
      <c r="I1220" s="27" t="s">
        <v>4069</v>
      </c>
      <c r="K1220" s="26" t="s">
        <v>4070</v>
      </c>
    </row>
    <row r="1221" spans="9:11">
      <c r="I1221" s="27" t="s">
        <v>4071</v>
      </c>
      <c r="K1221" s="26" t="s">
        <v>4072</v>
      </c>
    </row>
    <row r="1222" spans="9:11">
      <c r="I1222" s="27" t="s">
        <v>4073</v>
      </c>
      <c r="K1222" s="26" t="s">
        <v>2773</v>
      </c>
    </row>
    <row r="1223" spans="9:11">
      <c r="I1223" s="27" t="s">
        <v>4074</v>
      </c>
      <c r="K1223" s="26" t="s">
        <v>4075</v>
      </c>
    </row>
    <row r="1224" spans="9:11">
      <c r="I1224" s="27" t="s">
        <v>4076</v>
      </c>
      <c r="K1224" s="26" t="s">
        <v>4077</v>
      </c>
    </row>
    <row r="1225" spans="9:11">
      <c r="I1225" s="27" t="s">
        <v>4078</v>
      </c>
      <c r="K1225" s="26" t="s">
        <v>2774</v>
      </c>
    </row>
    <row r="1226" spans="9:11">
      <c r="I1226" s="27" t="s">
        <v>4079</v>
      </c>
      <c r="K1226" s="26" t="s">
        <v>4080</v>
      </c>
    </row>
    <row r="1227" spans="9:11">
      <c r="I1227" s="27" t="s">
        <v>4081</v>
      </c>
      <c r="K1227" s="26" t="s">
        <v>4082</v>
      </c>
    </row>
    <row r="1228" spans="9:11">
      <c r="I1228" s="27" t="s">
        <v>4083</v>
      </c>
      <c r="K1228" s="26" t="s">
        <v>4084</v>
      </c>
    </row>
    <row r="1229" spans="9:11">
      <c r="I1229" s="27" t="s">
        <v>4085</v>
      </c>
      <c r="K1229" s="26" t="s">
        <v>4086</v>
      </c>
    </row>
    <row r="1230" spans="9:11">
      <c r="I1230" s="27" t="s">
        <v>4087</v>
      </c>
      <c r="K1230" s="26" t="s">
        <v>4088</v>
      </c>
    </row>
    <row r="1231" spans="9:11">
      <c r="I1231" s="27" t="s">
        <v>4089</v>
      </c>
      <c r="K1231" s="26" t="s">
        <v>4090</v>
      </c>
    </row>
    <row r="1232" spans="9:11">
      <c r="I1232" s="27" t="s">
        <v>4091</v>
      </c>
      <c r="K1232" s="26" t="s">
        <v>4092</v>
      </c>
    </row>
    <row r="1233" spans="9:11">
      <c r="I1233" s="27" t="s">
        <v>4093</v>
      </c>
      <c r="K1233" s="26" t="s">
        <v>4094</v>
      </c>
    </row>
    <row r="1234" spans="9:11">
      <c r="I1234" s="27" t="s">
        <v>4095</v>
      </c>
      <c r="K1234" s="26" t="s">
        <v>2775</v>
      </c>
    </row>
    <row r="1235" spans="9:11">
      <c r="I1235" s="27" t="s">
        <v>4096</v>
      </c>
      <c r="K1235" s="26" t="s">
        <v>2776</v>
      </c>
    </row>
    <row r="1236" spans="9:11">
      <c r="I1236" s="27" t="s">
        <v>4097</v>
      </c>
      <c r="K1236" s="26" t="s">
        <v>4098</v>
      </c>
    </row>
    <row r="1237" spans="9:11">
      <c r="I1237" s="27" t="s">
        <v>4099</v>
      </c>
      <c r="K1237" s="26" t="s">
        <v>4100</v>
      </c>
    </row>
    <row r="1238" spans="9:11">
      <c r="I1238" s="27" t="s">
        <v>4101</v>
      </c>
      <c r="K1238" s="26" t="s">
        <v>2779</v>
      </c>
    </row>
    <row r="1239" spans="9:11" ht="30">
      <c r="I1239" s="27" t="s">
        <v>4102</v>
      </c>
      <c r="K1239" s="26" t="s">
        <v>2781</v>
      </c>
    </row>
    <row r="1240" spans="9:11">
      <c r="I1240" s="27" t="s">
        <v>4103</v>
      </c>
      <c r="K1240" s="26" t="s">
        <v>4104</v>
      </c>
    </row>
    <row r="1241" spans="9:11" ht="60">
      <c r="I1241" s="27" t="s">
        <v>4105</v>
      </c>
      <c r="K1241" s="26" t="s">
        <v>4106</v>
      </c>
    </row>
    <row r="1242" spans="9:11">
      <c r="I1242" s="27" t="s">
        <v>4107</v>
      </c>
      <c r="K1242" s="26" t="s">
        <v>2785</v>
      </c>
    </row>
    <row r="1243" spans="9:11">
      <c r="I1243" s="27" t="s">
        <v>4108</v>
      </c>
      <c r="K1243" s="26" t="s">
        <v>2787</v>
      </c>
    </row>
    <row r="1244" spans="9:11">
      <c r="I1244" s="27" t="s">
        <v>4109</v>
      </c>
      <c r="K1244" s="26" t="s">
        <v>4110</v>
      </c>
    </row>
    <row r="1245" spans="9:11">
      <c r="I1245" s="27" t="s">
        <v>4111</v>
      </c>
      <c r="K1245" s="26" t="s">
        <v>2788</v>
      </c>
    </row>
    <row r="1246" spans="9:11">
      <c r="I1246" s="27" t="s">
        <v>4112</v>
      </c>
      <c r="K1246" s="26" t="s">
        <v>4113</v>
      </c>
    </row>
    <row r="1247" spans="9:11">
      <c r="I1247" s="27" t="s">
        <v>4114</v>
      </c>
      <c r="K1247" s="26" t="s">
        <v>4115</v>
      </c>
    </row>
    <row r="1248" spans="9:11">
      <c r="I1248" s="27" t="s">
        <v>4116</v>
      </c>
      <c r="K1248" s="26" t="s">
        <v>4117</v>
      </c>
    </row>
    <row r="1249" spans="9:11">
      <c r="I1249" s="27" t="s">
        <v>4118</v>
      </c>
      <c r="K1249" s="26" t="s">
        <v>4119</v>
      </c>
    </row>
    <row r="1250" spans="9:11">
      <c r="I1250" s="27" t="s">
        <v>4120</v>
      </c>
      <c r="K1250" s="26" t="s">
        <v>2789</v>
      </c>
    </row>
    <row r="1251" spans="9:11">
      <c r="I1251" s="27" t="s">
        <v>4121</v>
      </c>
      <c r="K1251" s="26" t="s">
        <v>4122</v>
      </c>
    </row>
    <row r="1252" spans="9:11">
      <c r="I1252" s="27" t="s">
        <v>4123</v>
      </c>
      <c r="K1252" s="26" t="s">
        <v>4124</v>
      </c>
    </row>
    <row r="1253" spans="9:11">
      <c r="I1253" s="27" t="s">
        <v>4125</v>
      </c>
      <c r="K1253" s="26" t="s">
        <v>2790</v>
      </c>
    </row>
    <row r="1254" spans="9:11">
      <c r="I1254" s="27" t="s">
        <v>4126</v>
      </c>
      <c r="K1254" s="26" t="s">
        <v>4127</v>
      </c>
    </row>
    <row r="1255" spans="9:11">
      <c r="I1255" s="27" t="s">
        <v>4128</v>
      </c>
      <c r="K1255" s="26" t="s">
        <v>2791</v>
      </c>
    </row>
    <row r="1256" spans="9:11">
      <c r="I1256" s="27" t="s">
        <v>4129</v>
      </c>
      <c r="K1256" s="26" t="s">
        <v>4130</v>
      </c>
    </row>
    <row r="1257" spans="9:11">
      <c r="I1257" s="27" t="s">
        <v>4131</v>
      </c>
      <c r="K1257" s="26" t="s">
        <v>4132</v>
      </c>
    </row>
    <row r="1258" spans="9:11">
      <c r="I1258" s="27" t="s">
        <v>4133</v>
      </c>
      <c r="K1258" s="26" t="s">
        <v>2792</v>
      </c>
    </row>
    <row r="1259" spans="9:11" ht="30">
      <c r="I1259" s="27" t="s">
        <v>4134</v>
      </c>
      <c r="K1259" s="26" t="s">
        <v>4135</v>
      </c>
    </row>
    <row r="1260" spans="9:11">
      <c r="I1260" s="27" t="s">
        <v>4136</v>
      </c>
      <c r="K1260" s="26" t="s">
        <v>2793</v>
      </c>
    </row>
    <row r="1261" spans="9:11">
      <c r="I1261" s="27" t="s">
        <v>4137</v>
      </c>
      <c r="K1261" s="26" t="s">
        <v>2794</v>
      </c>
    </row>
    <row r="1262" spans="9:11">
      <c r="I1262" s="27" t="s">
        <v>4138</v>
      </c>
      <c r="K1262" s="26" t="s">
        <v>4139</v>
      </c>
    </row>
    <row r="1263" spans="9:11">
      <c r="I1263" s="27" t="s">
        <v>4140</v>
      </c>
      <c r="K1263" s="26" t="s">
        <v>4141</v>
      </c>
    </row>
    <row r="1264" spans="9:11">
      <c r="I1264" s="27" t="s">
        <v>4142</v>
      </c>
      <c r="K1264" s="26" t="s">
        <v>4143</v>
      </c>
    </row>
    <row r="1265" spans="9:11">
      <c r="I1265" s="27" t="s">
        <v>4144</v>
      </c>
      <c r="K1265" s="26" t="s">
        <v>2796</v>
      </c>
    </row>
    <row r="1266" spans="9:11">
      <c r="I1266" s="27" t="s">
        <v>4145</v>
      </c>
      <c r="K1266" s="26" t="s">
        <v>4146</v>
      </c>
    </row>
    <row r="1267" spans="9:11">
      <c r="I1267" s="27" t="s">
        <v>4147</v>
      </c>
      <c r="K1267" s="26" t="s">
        <v>2797</v>
      </c>
    </row>
    <row r="1268" spans="9:11">
      <c r="I1268" s="27" t="s">
        <v>4148</v>
      </c>
      <c r="K1268" s="26" t="s">
        <v>4149</v>
      </c>
    </row>
    <row r="1269" spans="9:11">
      <c r="I1269" s="27" t="s">
        <v>4150</v>
      </c>
      <c r="K1269" s="26" t="s">
        <v>2799</v>
      </c>
    </row>
    <row r="1270" spans="9:11">
      <c r="I1270" s="27" t="s">
        <v>4151</v>
      </c>
      <c r="K1270" s="26" t="s">
        <v>2801</v>
      </c>
    </row>
    <row r="1271" spans="9:11">
      <c r="I1271" s="27" t="s">
        <v>4152</v>
      </c>
      <c r="K1271" s="26" t="s">
        <v>4153</v>
      </c>
    </row>
    <row r="1272" spans="9:11">
      <c r="I1272" s="27" t="s">
        <v>4154</v>
      </c>
      <c r="K1272" s="26" t="s">
        <v>2804</v>
      </c>
    </row>
    <row r="1273" spans="9:11">
      <c r="I1273" s="27" t="s">
        <v>4155</v>
      </c>
      <c r="K1273" s="26" t="s">
        <v>4156</v>
      </c>
    </row>
    <row r="1274" spans="9:11">
      <c r="I1274" s="27" t="s">
        <v>4157</v>
      </c>
      <c r="K1274" s="26" t="s">
        <v>2806</v>
      </c>
    </row>
    <row r="1275" spans="9:11">
      <c r="I1275" s="27" t="s">
        <v>4158</v>
      </c>
      <c r="K1275" s="26" t="s">
        <v>4159</v>
      </c>
    </row>
    <row r="1276" spans="9:11">
      <c r="I1276" s="27" t="s">
        <v>4160</v>
      </c>
      <c r="K1276" s="26" t="s">
        <v>2808</v>
      </c>
    </row>
    <row r="1277" spans="9:11">
      <c r="I1277" s="27" t="s">
        <v>4161</v>
      </c>
      <c r="K1277" s="26" t="s">
        <v>4162</v>
      </c>
    </row>
    <row r="1278" spans="9:11">
      <c r="I1278" s="27" t="s">
        <v>4163</v>
      </c>
      <c r="K1278" s="26" t="s">
        <v>2811</v>
      </c>
    </row>
    <row r="1279" spans="9:11">
      <c r="I1279" s="27" t="s">
        <v>4164</v>
      </c>
      <c r="K1279" s="26" t="s">
        <v>2813</v>
      </c>
    </row>
    <row r="1280" spans="9:11">
      <c r="I1280" s="27" t="s">
        <v>4165</v>
      </c>
      <c r="K1280" s="26" t="s">
        <v>2815</v>
      </c>
    </row>
    <row r="1281" spans="9:11">
      <c r="I1281" s="27" t="s">
        <v>4166</v>
      </c>
      <c r="K1281" s="26" t="s">
        <v>4167</v>
      </c>
    </row>
    <row r="1282" spans="9:11">
      <c r="I1282" s="27" t="s">
        <v>4168</v>
      </c>
      <c r="K1282" s="26" t="s">
        <v>4169</v>
      </c>
    </row>
    <row r="1283" spans="9:11">
      <c r="I1283" s="27" t="s">
        <v>4170</v>
      </c>
      <c r="K1283" s="26" t="s">
        <v>4171</v>
      </c>
    </row>
    <row r="1284" spans="9:11">
      <c r="I1284" s="27" t="s">
        <v>4172</v>
      </c>
      <c r="K1284" s="26" t="s">
        <v>4173</v>
      </c>
    </row>
    <row r="1285" spans="9:11">
      <c r="I1285" s="27" t="s">
        <v>4174</v>
      </c>
      <c r="K1285" s="26" t="s">
        <v>4175</v>
      </c>
    </row>
    <row r="1286" spans="9:11">
      <c r="I1286" s="27" t="s">
        <v>4176</v>
      </c>
      <c r="K1286" s="26" t="s">
        <v>4177</v>
      </c>
    </row>
    <row r="1287" spans="9:11">
      <c r="I1287" s="27" t="s">
        <v>4178</v>
      </c>
      <c r="K1287" s="26" t="s">
        <v>4179</v>
      </c>
    </row>
    <row r="1288" spans="9:11">
      <c r="I1288" s="27" t="s">
        <v>4180</v>
      </c>
      <c r="K1288" s="26" t="s">
        <v>4181</v>
      </c>
    </row>
    <row r="1289" spans="9:11">
      <c r="I1289" s="27" t="s">
        <v>4182</v>
      </c>
      <c r="K1289" s="26" t="s">
        <v>2818</v>
      </c>
    </row>
    <row r="1290" spans="9:11">
      <c r="I1290" s="27" t="s">
        <v>4183</v>
      </c>
      <c r="K1290" s="26" t="s">
        <v>2820</v>
      </c>
    </row>
    <row r="1291" spans="9:11">
      <c r="I1291" s="27" t="s">
        <v>4184</v>
      </c>
      <c r="K1291" s="26" t="s">
        <v>4185</v>
      </c>
    </row>
    <row r="1292" spans="9:11">
      <c r="I1292" s="27" t="s">
        <v>4186</v>
      </c>
      <c r="K1292" s="26" t="s">
        <v>4187</v>
      </c>
    </row>
    <row r="1293" spans="9:11">
      <c r="I1293" s="27" t="s">
        <v>4188</v>
      </c>
      <c r="K1293" s="26" t="s">
        <v>4189</v>
      </c>
    </row>
    <row r="1294" spans="9:11">
      <c r="I1294" s="27" t="s">
        <v>4190</v>
      </c>
      <c r="K1294" s="26" t="s">
        <v>2821</v>
      </c>
    </row>
    <row r="1295" spans="9:11">
      <c r="I1295" s="27" t="s">
        <v>4191</v>
      </c>
      <c r="K1295" s="26" t="s">
        <v>4192</v>
      </c>
    </row>
    <row r="1296" spans="9:11">
      <c r="I1296" s="27" t="s">
        <v>4193</v>
      </c>
      <c r="K1296" s="26" t="s">
        <v>4194</v>
      </c>
    </row>
    <row r="1297" spans="9:11">
      <c r="I1297" s="27" t="s">
        <v>4195</v>
      </c>
      <c r="K1297" s="26" t="s">
        <v>4196</v>
      </c>
    </row>
    <row r="1298" spans="9:11">
      <c r="I1298" s="27" t="s">
        <v>4197</v>
      </c>
      <c r="K1298" s="26" t="s">
        <v>4198</v>
      </c>
    </row>
    <row r="1299" spans="9:11">
      <c r="I1299" s="27" t="s">
        <v>4199</v>
      </c>
      <c r="K1299" s="26" t="s">
        <v>4200</v>
      </c>
    </row>
    <row r="1300" spans="9:11">
      <c r="I1300" s="27" t="s">
        <v>4201</v>
      </c>
      <c r="K1300" s="26" t="s">
        <v>4202</v>
      </c>
    </row>
    <row r="1301" spans="9:11">
      <c r="I1301" s="27" t="s">
        <v>4203</v>
      </c>
      <c r="K1301" s="26" t="s">
        <v>2823</v>
      </c>
    </row>
    <row r="1302" spans="9:11">
      <c r="I1302" s="27" t="s">
        <v>4204</v>
      </c>
      <c r="K1302" s="26" t="s">
        <v>2825</v>
      </c>
    </row>
    <row r="1303" spans="9:11">
      <c r="I1303" s="27" t="s">
        <v>4205</v>
      </c>
      <c r="K1303" s="26" t="s">
        <v>2827</v>
      </c>
    </row>
    <row r="1304" spans="9:11">
      <c r="I1304" s="27" t="s">
        <v>4206</v>
      </c>
      <c r="K1304" s="26" t="s">
        <v>4207</v>
      </c>
    </row>
    <row r="1305" spans="9:11">
      <c r="I1305" s="27" t="s">
        <v>4208</v>
      </c>
      <c r="K1305" s="26" t="s">
        <v>2829</v>
      </c>
    </row>
    <row r="1306" spans="9:11">
      <c r="I1306" s="27" t="s">
        <v>4209</v>
      </c>
      <c r="K1306" s="26" t="s">
        <v>2831</v>
      </c>
    </row>
    <row r="1307" spans="9:11">
      <c r="I1307" s="27" t="s">
        <v>4210</v>
      </c>
      <c r="K1307" s="26" t="s">
        <v>4211</v>
      </c>
    </row>
    <row r="1308" spans="9:11">
      <c r="I1308" s="27" t="s">
        <v>4212</v>
      </c>
      <c r="K1308" s="26" t="s">
        <v>4213</v>
      </c>
    </row>
    <row r="1309" spans="9:11">
      <c r="I1309" s="27" t="s">
        <v>4214</v>
      </c>
      <c r="K1309" s="26" t="s">
        <v>2832</v>
      </c>
    </row>
    <row r="1310" spans="9:11">
      <c r="I1310" s="27" t="s">
        <v>4215</v>
      </c>
      <c r="K1310" s="26" t="s">
        <v>2834</v>
      </c>
    </row>
    <row r="1311" spans="9:11">
      <c r="I1311" s="27" t="s">
        <v>4216</v>
      </c>
      <c r="K1311" s="26" t="s">
        <v>2835</v>
      </c>
    </row>
    <row r="1312" spans="9:11">
      <c r="I1312" s="27" t="s">
        <v>4217</v>
      </c>
      <c r="K1312" s="26" t="s">
        <v>4218</v>
      </c>
    </row>
    <row r="1313" spans="9:11">
      <c r="I1313" s="27" t="s">
        <v>4219</v>
      </c>
      <c r="K1313" s="26" t="s">
        <v>4220</v>
      </c>
    </row>
    <row r="1314" spans="9:11">
      <c r="I1314" s="27" t="s">
        <v>4221</v>
      </c>
      <c r="K1314" s="26" t="s">
        <v>2836</v>
      </c>
    </row>
    <row r="1315" spans="9:11">
      <c r="I1315" s="27" t="s">
        <v>4222</v>
      </c>
      <c r="K1315" s="26" t="s">
        <v>4223</v>
      </c>
    </row>
    <row r="1316" spans="9:11">
      <c r="I1316" s="27" t="s">
        <v>4224</v>
      </c>
      <c r="K1316" s="26" t="s">
        <v>4225</v>
      </c>
    </row>
    <row r="1317" spans="9:11">
      <c r="I1317" s="27" t="s">
        <v>4226</v>
      </c>
      <c r="K1317" s="26" t="s">
        <v>4227</v>
      </c>
    </row>
    <row r="1318" spans="9:11">
      <c r="I1318" s="27" t="s">
        <v>4228</v>
      </c>
      <c r="K1318" s="26" t="s">
        <v>2837</v>
      </c>
    </row>
    <row r="1319" spans="9:11">
      <c r="I1319" s="27" t="s">
        <v>4229</v>
      </c>
      <c r="K1319" s="26" t="s">
        <v>280</v>
      </c>
    </row>
    <row r="1320" spans="9:11">
      <c r="I1320" s="27" t="s">
        <v>1019</v>
      </c>
      <c r="K1320" s="26" t="s">
        <v>4230</v>
      </c>
    </row>
    <row r="1321" spans="9:11">
      <c r="I1321" s="27" t="s">
        <v>4231</v>
      </c>
      <c r="K1321" s="26" t="s">
        <v>2838</v>
      </c>
    </row>
    <row r="1322" spans="9:11">
      <c r="I1322" s="27" t="s">
        <v>4232</v>
      </c>
      <c r="K1322" s="26" t="s">
        <v>2840</v>
      </c>
    </row>
    <row r="1323" spans="9:11">
      <c r="I1323" s="27" t="s">
        <v>4233</v>
      </c>
      <c r="K1323" s="26" t="s">
        <v>4234</v>
      </c>
    </row>
    <row r="1324" spans="9:11" ht="30">
      <c r="I1324" s="27" t="s">
        <v>4235</v>
      </c>
      <c r="K1324" s="26" t="s">
        <v>4236</v>
      </c>
    </row>
    <row r="1325" spans="9:11">
      <c r="I1325" s="27" t="s">
        <v>4237</v>
      </c>
      <c r="K1325" s="26" t="s">
        <v>4238</v>
      </c>
    </row>
    <row r="1326" spans="9:11">
      <c r="I1326" s="27" t="s">
        <v>4239</v>
      </c>
      <c r="K1326" s="26" t="s">
        <v>4240</v>
      </c>
    </row>
    <row r="1327" spans="9:11">
      <c r="I1327" s="27" t="s">
        <v>4241</v>
      </c>
      <c r="K1327" s="26" t="s">
        <v>2843</v>
      </c>
    </row>
    <row r="1328" spans="9:11">
      <c r="I1328" s="27" t="s">
        <v>4242</v>
      </c>
      <c r="K1328" s="26" t="s">
        <v>2844</v>
      </c>
    </row>
    <row r="1329" spans="9:11">
      <c r="I1329" s="27" t="s">
        <v>4243</v>
      </c>
      <c r="K1329" s="26" t="s">
        <v>2846</v>
      </c>
    </row>
    <row r="1330" spans="9:11">
      <c r="I1330" s="27" t="s">
        <v>4244</v>
      </c>
      <c r="K1330" s="26" t="s">
        <v>2848</v>
      </c>
    </row>
    <row r="1331" spans="9:11">
      <c r="I1331" s="27" t="s">
        <v>4245</v>
      </c>
      <c r="K1331" s="26" t="s">
        <v>4246</v>
      </c>
    </row>
    <row r="1332" spans="9:11">
      <c r="I1332" s="27" t="s">
        <v>4247</v>
      </c>
      <c r="K1332" s="26" t="s">
        <v>2850</v>
      </c>
    </row>
    <row r="1333" spans="9:11">
      <c r="I1333" s="27" t="s">
        <v>4248</v>
      </c>
      <c r="K1333" s="26" t="s">
        <v>2852</v>
      </c>
    </row>
    <row r="1334" spans="9:11">
      <c r="I1334" s="27" t="s">
        <v>4249</v>
      </c>
      <c r="K1334" s="26" t="s">
        <v>4250</v>
      </c>
    </row>
    <row r="1335" spans="9:11">
      <c r="I1335" s="27" t="s">
        <v>4251</v>
      </c>
      <c r="K1335" s="26" t="s">
        <v>2853</v>
      </c>
    </row>
    <row r="1336" spans="9:11">
      <c r="I1336" s="27" t="s">
        <v>4252</v>
      </c>
      <c r="K1336" s="26" t="s">
        <v>2854</v>
      </c>
    </row>
    <row r="1337" spans="9:11">
      <c r="I1337" s="27" t="s">
        <v>4253</v>
      </c>
      <c r="K1337" s="26" t="s">
        <v>2855</v>
      </c>
    </row>
    <row r="1338" spans="9:11">
      <c r="I1338" s="27" t="s">
        <v>4254</v>
      </c>
      <c r="K1338" s="26" t="s">
        <v>2857</v>
      </c>
    </row>
    <row r="1339" spans="9:11">
      <c r="I1339" s="27" t="s">
        <v>4255</v>
      </c>
      <c r="K1339" s="26" t="s">
        <v>4256</v>
      </c>
    </row>
    <row r="1340" spans="9:11">
      <c r="I1340" s="27" t="s">
        <v>4257</v>
      </c>
      <c r="K1340" s="26" t="s">
        <v>2858</v>
      </c>
    </row>
    <row r="1341" spans="9:11">
      <c r="I1341" s="27" t="s">
        <v>4258</v>
      </c>
      <c r="K1341" s="26" t="s">
        <v>2860</v>
      </c>
    </row>
    <row r="1342" spans="9:11">
      <c r="I1342" s="27" t="s">
        <v>4259</v>
      </c>
      <c r="K1342" s="26" t="s">
        <v>4260</v>
      </c>
    </row>
    <row r="1343" spans="9:11">
      <c r="I1343" s="27" t="s">
        <v>4261</v>
      </c>
      <c r="K1343" s="26" t="s">
        <v>4262</v>
      </c>
    </row>
    <row r="1344" spans="9:11">
      <c r="I1344" s="27" t="s">
        <v>4263</v>
      </c>
      <c r="K1344" s="26" t="s">
        <v>4264</v>
      </c>
    </row>
    <row r="1345" spans="9:11">
      <c r="I1345" s="27" t="s">
        <v>4265</v>
      </c>
      <c r="K1345" s="26" t="s">
        <v>2866</v>
      </c>
    </row>
    <row r="1346" spans="9:11">
      <c r="I1346" s="27" t="s">
        <v>4266</v>
      </c>
      <c r="K1346" s="26" t="s">
        <v>2867</v>
      </c>
    </row>
    <row r="1347" spans="9:11">
      <c r="I1347" s="27" t="s">
        <v>4267</v>
      </c>
      <c r="K1347" s="26" t="s">
        <v>2868</v>
      </c>
    </row>
    <row r="1348" spans="9:11">
      <c r="I1348" s="27" t="s">
        <v>4268</v>
      </c>
      <c r="K1348" s="26" t="s">
        <v>2870</v>
      </c>
    </row>
    <row r="1349" spans="9:11">
      <c r="I1349" s="27" t="s">
        <v>4269</v>
      </c>
      <c r="K1349" s="26" t="s">
        <v>2872</v>
      </c>
    </row>
    <row r="1350" spans="9:11">
      <c r="I1350" s="27" t="s">
        <v>4270</v>
      </c>
      <c r="K1350" s="26" t="s">
        <v>2874</v>
      </c>
    </row>
    <row r="1351" spans="9:11">
      <c r="I1351" s="27" t="s">
        <v>4271</v>
      </c>
      <c r="K1351" s="26" t="s">
        <v>4272</v>
      </c>
    </row>
    <row r="1352" spans="9:11">
      <c r="I1352" s="27" t="s">
        <v>4273</v>
      </c>
      <c r="K1352" s="26" t="s">
        <v>4274</v>
      </c>
    </row>
    <row r="1353" spans="9:11">
      <c r="I1353" s="27" t="s">
        <v>4275</v>
      </c>
      <c r="K1353" s="26" t="s">
        <v>2878</v>
      </c>
    </row>
    <row r="1354" spans="9:11">
      <c r="I1354" s="27" t="s">
        <v>4276</v>
      </c>
      <c r="K1354" s="26" t="s">
        <v>2880</v>
      </c>
    </row>
    <row r="1355" spans="9:11">
      <c r="I1355" s="27" t="s">
        <v>4277</v>
      </c>
      <c r="K1355" s="26" t="s">
        <v>2881</v>
      </c>
    </row>
    <row r="1356" spans="9:11">
      <c r="I1356" s="27" t="s">
        <v>4278</v>
      </c>
      <c r="K1356" s="26" t="s">
        <v>2882</v>
      </c>
    </row>
    <row r="1357" spans="9:11">
      <c r="I1357" s="27" t="s">
        <v>4279</v>
      </c>
      <c r="K1357" s="26" t="s">
        <v>2883</v>
      </c>
    </row>
    <row r="1358" spans="9:11">
      <c r="I1358" s="27" t="s">
        <v>4280</v>
      </c>
      <c r="K1358" s="26" t="s">
        <v>2885</v>
      </c>
    </row>
    <row r="1359" spans="9:11">
      <c r="I1359" s="27" t="s">
        <v>4281</v>
      </c>
      <c r="K1359" s="26" t="s">
        <v>4282</v>
      </c>
    </row>
    <row r="1360" spans="9:11">
      <c r="I1360" s="27" t="s">
        <v>4283</v>
      </c>
      <c r="K1360" s="26" t="s">
        <v>4284</v>
      </c>
    </row>
    <row r="1361" spans="9:11">
      <c r="I1361" s="27" t="s">
        <v>4285</v>
      </c>
      <c r="K1361" s="26" t="s">
        <v>4286</v>
      </c>
    </row>
    <row r="1362" spans="9:11" ht="30">
      <c r="I1362" s="27" t="s">
        <v>4287</v>
      </c>
      <c r="K1362" s="26" t="s">
        <v>4288</v>
      </c>
    </row>
    <row r="1363" spans="9:11">
      <c r="I1363" s="27" t="s">
        <v>4289</v>
      </c>
      <c r="K1363" s="26" t="s">
        <v>2888</v>
      </c>
    </row>
    <row r="1364" spans="9:11">
      <c r="I1364" s="27" t="s">
        <v>4290</v>
      </c>
      <c r="K1364" s="26" t="s">
        <v>2890</v>
      </c>
    </row>
    <row r="1365" spans="9:11">
      <c r="I1365" s="27" t="s">
        <v>4291</v>
      </c>
      <c r="K1365" s="26" t="s">
        <v>4292</v>
      </c>
    </row>
    <row r="1366" spans="9:11">
      <c r="I1366" s="27" t="s">
        <v>4293</v>
      </c>
      <c r="K1366" s="26" t="s">
        <v>2892</v>
      </c>
    </row>
    <row r="1367" spans="9:11">
      <c r="I1367" s="27" t="s">
        <v>4294</v>
      </c>
      <c r="K1367" s="26" t="s">
        <v>2894</v>
      </c>
    </row>
    <row r="1368" spans="9:11">
      <c r="I1368" s="27" t="s">
        <v>4295</v>
      </c>
      <c r="K1368" s="26" t="s">
        <v>2896</v>
      </c>
    </row>
    <row r="1369" spans="9:11">
      <c r="I1369" s="27" t="s">
        <v>4296</v>
      </c>
      <c r="K1369" s="26" t="s">
        <v>2897</v>
      </c>
    </row>
    <row r="1370" spans="9:11">
      <c r="I1370" s="27" t="s">
        <v>4297</v>
      </c>
      <c r="K1370" s="26" t="s">
        <v>4298</v>
      </c>
    </row>
    <row r="1371" spans="9:11">
      <c r="I1371" s="27" t="s">
        <v>4299</v>
      </c>
      <c r="K1371" s="26" t="s">
        <v>2899</v>
      </c>
    </row>
    <row r="1372" spans="9:11">
      <c r="I1372" s="27" t="s">
        <v>4300</v>
      </c>
      <c r="K1372" s="26" t="s">
        <v>4301</v>
      </c>
    </row>
    <row r="1373" spans="9:11">
      <c r="I1373" s="27" t="s">
        <v>4302</v>
      </c>
      <c r="K1373" s="26" t="s">
        <v>4303</v>
      </c>
    </row>
    <row r="1374" spans="9:11">
      <c r="I1374" s="27" t="s">
        <v>4304</v>
      </c>
      <c r="K1374" s="26" t="s">
        <v>4305</v>
      </c>
    </row>
    <row r="1375" spans="9:11">
      <c r="I1375" s="27" t="s">
        <v>4306</v>
      </c>
      <c r="K1375" s="26" t="s">
        <v>4307</v>
      </c>
    </row>
    <row r="1376" spans="9:11">
      <c r="I1376" s="27" t="s">
        <v>4308</v>
      </c>
      <c r="K1376" s="26" t="s">
        <v>2900</v>
      </c>
    </row>
    <row r="1377" spans="9:11">
      <c r="I1377" s="27" t="s">
        <v>4309</v>
      </c>
      <c r="K1377" s="26" t="s">
        <v>4310</v>
      </c>
    </row>
    <row r="1378" spans="9:11">
      <c r="I1378" s="27" t="s">
        <v>4311</v>
      </c>
      <c r="K1378" s="26" t="s">
        <v>4312</v>
      </c>
    </row>
    <row r="1379" spans="9:11">
      <c r="I1379" s="27" t="s">
        <v>4313</v>
      </c>
      <c r="K1379" s="26" t="s">
        <v>4314</v>
      </c>
    </row>
    <row r="1380" spans="9:11">
      <c r="I1380" s="27" t="s">
        <v>4315</v>
      </c>
      <c r="K1380" s="26" t="s">
        <v>2901</v>
      </c>
    </row>
    <row r="1381" spans="9:11">
      <c r="I1381" s="27" t="s">
        <v>4316</v>
      </c>
      <c r="K1381" s="26" t="s">
        <v>4317</v>
      </c>
    </row>
    <row r="1382" spans="9:11">
      <c r="I1382" s="27" t="s">
        <v>4318</v>
      </c>
      <c r="K1382" s="26" t="s">
        <v>4319</v>
      </c>
    </row>
    <row r="1383" spans="9:11">
      <c r="I1383" s="27" t="s">
        <v>4320</v>
      </c>
      <c r="K1383" s="26" t="s">
        <v>2903</v>
      </c>
    </row>
    <row r="1384" spans="9:11">
      <c r="I1384" s="27" t="s">
        <v>4321</v>
      </c>
      <c r="K1384" s="26" t="s">
        <v>4322</v>
      </c>
    </row>
    <row r="1385" spans="9:11">
      <c r="I1385" s="27" t="s">
        <v>4323</v>
      </c>
      <c r="K1385" s="26" t="s">
        <v>2905</v>
      </c>
    </row>
    <row r="1386" spans="9:11">
      <c r="I1386" s="27" t="s">
        <v>4324</v>
      </c>
      <c r="K1386" s="26" t="s">
        <v>4325</v>
      </c>
    </row>
    <row r="1387" spans="9:11">
      <c r="I1387" s="27" t="s">
        <v>4326</v>
      </c>
      <c r="K1387" s="26" t="s">
        <v>2907</v>
      </c>
    </row>
    <row r="1388" spans="9:11">
      <c r="I1388" s="27" t="s">
        <v>4327</v>
      </c>
      <c r="K1388" s="26" t="s">
        <v>4328</v>
      </c>
    </row>
    <row r="1389" spans="9:11">
      <c r="I1389" s="27" t="s">
        <v>4329</v>
      </c>
      <c r="K1389" s="26" t="s">
        <v>4330</v>
      </c>
    </row>
    <row r="1390" spans="9:11">
      <c r="I1390" s="27" t="s">
        <v>4331</v>
      </c>
      <c r="K1390" s="26" t="s">
        <v>2908</v>
      </c>
    </row>
    <row r="1391" spans="9:11">
      <c r="I1391" s="27" t="s">
        <v>4332</v>
      </c>
      <c r="K1391" s="26" t="s">
        <v>2909</v>
      </c>
    </row>
    <row r="1392" spans="9:11">
      <c r="I1392" s="27" t="s">
        <v>4333</v>
      </c>
      <c r="K1392" s="26" t="s">
        <v>2911</v>
      </c>
    </row>
    <row r="1393" spans="9:11">
      <c r="I1393" s="27" t="s">
        <v>4334</v>
      </c>
      <c r="K1393" s="26" t="s">
        <v>2912</v>
      </c>
    </row>
    <row r="1394" spans="9:11">
      <c r="I1394" s="27" t="s">
        <v>4335</v>
      </c>
      <c r="K1394" s="26" t="s">
        <v>2914</v>
      </c>
    </row>
    <row r="1395" spans="9:11">
      <c r="I1395" s="27" t="s">
        <v>4336</v>
      </c>
      <c r="K1395" s="26" t="s">
        <v>2915</v>
      </c>
    </row>
    <row r="1396" spans="9:11">
      <c r="I1396" s="27" t="s">
        <v>4337</v>
      </c>
      <c r="K1396" s="26" t="s">
        <v>2917</v>
      </c>
    </row>
    <row r="1397" spans="9:11">
      <c r="I1397" s="27" t="s">
        <v>4338</v>
      </c>
      <c r="K1397" s="26" t="s">
        <v>2919</v>
      </c>
    </row>
    <row r="1398" spans="9:11">
      <c r="I1398" s="27" t="s">
        <v>4339</v>
      </c>
      <c r="K1398" s="26" t="s">
        <v>2920</v>
      </c>
    </row>
    <row r="1399" spans="9:11">
      <c r="I1399" s="27" t="s">
        <v>4340</v>
      </c>
      <c r="K1399" s="26" t="s">
        <v>4341</v>
      </c>
    </row>
    <row r="1400" spans="9:11">
      <c r="I1400" s="27" t="s">
        <v>4342</v>
      </c>
      <c r="K1400" s="26" t="s">
        <v>4343</v>
      </c>
    </row>
    <row r="1401" spans="9:11">
      <c r="I1401" s="27" t="s">
        <v>4344</v>
      </c>
      <c r="K1401" s="26" t="s">
        <v>2921</v>
      </c>
    </row>
    <row r="1402" spans="9:11">
      <c r="I1402" s="27" t="s">
        <v>4345</v>
      </c>
      <c r="K1402" s="26" t="s">
        <v>2922</v>
      </c>
    </row>
    <row r="1403" spans="9:11">
      <c r="I1403" s="27" t="s">
        <v>4346</v>
      </c>
      <c r="K1403" s="26" t="s">
        <v>2924</v>
      </c>
    </row>
    <row r="1404" spans="9:11">
      <c r="I1404" s="27" t="s">
        <v>4347</v>
      </c>
      <c r="K1404" s="26" t="s">
        <v>2926</v>
      </c>
    </row>
    <row r="1405" spans="9:11">
      <c r="I1405" s="27" t="s">
        <v>4348</v>
      </c>
      <c r="K1405" s="26" t="s">
        <v>4349</v>
      </c>
    </row>
    <row r="1406" spans="9:11">
      <c r="I1406" s="27" t="s">
        <v>4350</v>
      </c>
      <c r="K1406" s="26" t="s">
        <v>4351</v>
      </c>
    </row>
    <row r="1407" spans="9:11">
      <c r="I1407" s="27" t="s">
        <v>4352</v>
      </c>
      <c r="K1407" s="26" t="s">
        <v>4353</v>
      </c>
    </row>
    <row r="1408" spans="9:11">
      <c r="I1408" s="27" t="s">
        <v>4354</v>
      </c>
      <c r="K1408" s="26" t="s">
        <v>2927</v>
      </c>
    </row>
    <row r="1409" spans="9:11">
      <c r="I1409" s="27" t="s">
        <v>4355</v>
      </c>
      <c r="K1409" s="26" t="s">
        <v>2929</v>
      </c>
    </row>
    <row r="1410" spans="9:11">
      <c r="I1410" s="27" t="s">
        <v>4356</v>
      </c>
      <c r="K1410" s="26" t="s">
        <v>4357</v>
      </c>
    </row>
    <row r="1411" spans="9:11">
      <c r="I1411" s="27" t="s">
        <v>4358</v>
      </c>
      <c r="K1411" s="26" t="s">
        <v>4359</v>
      </c>
    </row>
    <row r="1412" spans="9:11">
      <c r="I1412" s="27" t="s">
        <v>4360</v>
      </c>
      <c r="K1412" s="26" t="s">
        <v>2930</v>
      </c>
    </row>
    <row r="1413" spans="9:11">
      <c r="I1413" s="27" t="s">
        <v>4361</v>
      </c>
      <c r="K1413" s="26" t="s">
        <v>4362</v>
      </c>
    </row>
    <row r="1414" spans="9:11">
      <c r="I1414" s="27" t="s">
        <v>4363</v>
      </c>
      <c r="K1414" s="26" t="s">
        <v>4364</v>
      </c>
    </row>
    <row r="1415" spans="9:11">
      <c r="I1415" s="27" t="s">
        <v>4365</v>
      </c>
      <c r="K1415" s="26" t="s">
        <v>2932</v>
      </c>
    </row>
    <row r="1416" spans="9:11">
      <c r="I1416" s="27" t="s">
        <v>4366</v>
      </c>
      <c r="K1416" s="26" t="s">
        <v>2933</v>
      </c>
    </row>
    <row r="1417" spans="9:11">
      <c r="I1417" s="27" t="s">
        <v>4367</v>
      </c>
      <c r="K1417" s="26" t="s">
        <v>2935</v>
      </c>
    </row>
    <row r="1418" spans="9:11">
      <c r="I1418" s="27" t="s">
        <v>4368</v>
      </c>
      <c r="K1418" s="26" t="s">
        <v>4369</v>
      </c>
    </row>
    <row r="1419" spans="9:11">
      <c r="I1419" s="27" t="s">
        <v>4370</v>
      </c>
      <c r="K1419" s="26" t="s">
        <v>2938</v>
      </c>
    </row>
    <row r="1420" spans="9:11">
      <c r="I1420" s="27" t="s">
        <v>4371</v>
      </c>
      <c r="K1420" s="26" t="s">
        <v>4372</v>
      </c>
    </row>
    <row r="1421" spans="9:11">
      <c r="I1421" s="27" t="s">
        <v>4373</v>
      </c>
      <c r="K1421" s="26" t="s">
        <v>4374</v>
      </c>
    </row>
    <row r="1422" spans="9:11">
      <c r="I1422" s="27" t="s">
        <v>4375</v>
      </c>
      <c r="K1422" s="26" t="s">
        <v>2940</v>
      </c>
    </row>
    <row r="1423" spans="9:11">
      <c r="I1423" s="27" t="s">
        <v>4376</v>
      </c>
      <c r="K1423" s="26" t="s">
        <v>2942</v>
      </c>
    </row>
    <row r="1424" spans="9:11">
      <c r="I1424" s="27" t="s">
        <v>4377</v>
      </c>
      <c r="K1424" s="26" t="s">
        <v>2944</v>
      </c>
    </row>
    <row r="1425" spans="9:11">
      <c r="I1425" s="27" t="s">
        <v>4378</v>
      </c>
      <c r="K1425" s="26" t="s">
        <v>2946</v>
      </c>
    </row>
    <row r="1426" spans="9:11">
      <c r="I1426" s="27" t="s">
        <v>4379</v>
      </c>
      <c r="K1426" s="26" t="s">
        <v>2948</v>
      </c>
    </row>
    <row r="1427" spans="9:11">
      <c r="I1427" s="27" t="s">
        <v>4380</v>
      </c>
      <c r="K1427" s="26" t="s">
        <v>4381</v>
      </c>
    </row>
    <row r="1428" spans="9:11">
      <c r="I1428" s="27" t="s">
        <v>4382</v>
      </c>
      <c r="K1428" s="26" t="s">
        <v>2949</v>
      </c>
    </row>
    <row r="1429" spans="9:11">
      <c r="I1429" s="27" t="s">
        <v>4383</v>
      </c>
      <c r="K1429" s="26" t="s">
        <v>2951</v>
      </c>
    </row>
    <row r="1430" spans="9:11">
      <c r="I1430" s="27" t="s">
        <v>4384</v>
      </c>
      <c r="K1430" s="26" t="s">
        <v>2953</v>
      </c>
    </row>
    <row r="1431" spans="9:11">
      <c r="I1431" s="27" t="s">
        <v>4385</v>
      </c>
      <c r="K1431" s="26" t="s">
        <v>2955</v>
      </c>
    </row>
    <row r="1432" spans="9:11">
      <c r="I1432" s="27" t="s">
        <v>4386</v>
      </c>
      <c r="K1432" s="26" t="s">
        <v>2957</v>
      </c>
    </row>
    <row r="1433" spans="9:11">
      <c r="I1433" s="27" t="s">
        <v>4387</v>
      </c>
      <c r="K1433" s="26" t="s">
        <v>4388</v>
      </c>
    </row>
    <row r="1434" spans="9:11">
      <c r="I1434" s="27" t="s">
        <v>4389</v>
      </c>
      <c r="K1434" s="26" t="s">
        <v>2961</v>
      </c>
    </row>
    <row r="1435" spans="9:11">
      <c r="I1435" s="27" t="s">
        <v>4390</v>
      </c>
      <c r="K1435" s="26" t="s">
        <v>2963</v>
      </c>
    </row>
    <row r="1436" spans="9:11">
      <c r="I1436" s="27" t="s">
        <v>4391</v>
      </c>
      <c r="K1436" s="26" t="s">
        <v>2965</v>
      </c>
    </row>
    <row r="1437" spans="9:11">
      <c r="I1437" s="27" t="s">
        <v>4392</v>
      </c>
      <c r="K1437" s="26" t="s">
        <v>2967</v>
      </c>
    </row>
    <row r="1438" spans="9:11">
      <c r="I1438" s="27" t="s">
        <v>4393</v>
      </c>
      <c r="K1438" s="26" t="s">
        <v>2969</v>
      </c>
    </row>
    <row r="1439" spans="9:11">
      <c r="I1439" s="27" t="s">
        <v>4394</v>
      </c>
      <c r="K1439" s="26" t="s">
        <v>2971</v>
      </c>
    </row>
    <row r="1440" spans="9:11">
      <c r="I1440" s="27" t="s">
        <v>4395</v>
      </c>
      <c r="K1440" s="26" t="s">
        <v>2972</v>
      </c>
    </row>
    <row r="1441" spans="9:11">
      <c r="I1441" s="27" t="s">
        <v>4396</v>
      </c>
      <c r="K1441" s="26" t="s">
        <v>2974</v>
      </c>
    </row>
    <row r="1442" spans="9:11">
      <c r="I1442" s="27" t="s">
        <v>4397</v>
      </c>
      <c r="K1442" s="26" t="s">
        <v>4398</v>
      </c>
    </row>
    <row r="1443" spans="9:11">
      <c r="I1443" s="27" t="s">
        <v>4399</v>
      </c>
      <c r="K1443" s="26" t="s">
        <v>2976</v>
      </c>
    </row>
    <row r="1444" spans="9:11">
      <c r="I1444" s="27" t="s">
        <v>4400</v>
      </c>
      <c r="K1444" s="26" t="s">
        <v>2980</v>
      </c>
    </row>
    <row r="1445" spans="9:11">
      <c r="I1445" s="27" t="s">
        <v>4401</v>
      </c>
      <c r="K1445" s="26" t="s">
        <v>4402</v>
      </c>
    </row>
    <row r="1446" spans="9:11">
      <c r="I1446" s="27" t="s">
        <v>4403</v>
      </c>
      <c r="K1446" s="26" t="s">
        <v>4404</v>
      </c>
    </row>
    <row r="1447" spans="9:11">
      <c r="I1447" s="27" t="s">
        <v>4405</v>
      </c>
      <c r="K1447" s="26" t="s">
        <v>2982</v>
      </c>
    </row>
    <row r="1448" spans="9:11">
      <c r="I1448" s="27" t="s">
        <v>4406</v>
      </c>
      <c r="K1448" s="26" t="s">
        <v>4407</v>
      </c>
    </row>
    <row r="1449" spans="9:11">
      <c r="I1449" s="27" t="s">
        <v>4408</v>
      </c>
      <c r="K1449" s="26" t="s">
        <v>4409</v>
      </c>
    </row>
    <row r="1450" spans="9:11">
      <c r="I1450" s="27" t="s">
        <v>4410</v>
      </c>
      <c r="K1450" s="26" t="s">
        <v>4411</v>
      </c>
    </row>
    <row r="1451" spans="9:11">
      <c r="I1451" s="27" t="s">
        <v>4412</v>
      </c>
      <c r="K1451" s="26" t="s">
        <v>4413</v>
      </c>
    </row>
    <row r="1452" spans="9:11">
      <c r="I1452" s="27" t="s">
        <v>4414</v>
      </c>
      <c r="K1452" s="26" t="s">
        <v>4415</v>
      </c>
    </row>
    <row r="1453" spans="9:11">
      <c r="I1453" s="27" t="s">
        <v>4416</v>
      </c>
      <c r="K1453" s="26" t="s">
        <v>4417</v>
      </c>
    </row>
    <row r="1454" spans="9:11">
      <c r="I1454" s="27" t="s">
        <v>4418</v>
      </c>
      <c r="K1454" s="26" t="s">
        <v>2983</v>
      </c>
    </row>
    <row r="1455" spans="9:11">
      <c r="I1455" s="27" t="s">
        <v>4419</v>
      </c>
      <c r="K1455" s="26" t="s">
        <v>4420</v>
      </c>
    </row>
    <row r="1456" spans="9:11">
      <c r="I1456" s="27" t="s">
        <v>4421</v>
      </c>
      <c r="K1456" s="26" t="s">
        <v>4422</v>
      </c>
    </row>
    <row r="1457" spans="9:11">
      <c r="I1457" s="27" t="s">
        <v>4423</v>
      </c>
      <c r="K1457" s="26" t="s">
        <v>4424</v>
      </c>
    </row>
    <row r="1458" spans="9:11">
      <c r="I1458" s="27" t="s">
        <v>4425</v>
      </c>
      <c r="K1458" s="26" t="s">
        <v>4426</v>
      </c>
    </row>
    <row r="1459" spans="9:11">
      <c r="I1459" s="27" t="s">
        <v>4427</v>
      </c>
      <c r="K1459" s="26" t="s">
        <v>4428</v>
      </c>
    </row>
    <row r="1460" spans="9:11">
      <c r="I1460" s="27" t="s">
        <v>4429</v>
      </c>
      <c r="K1460" s="26" t="s">
        <v>4430</v>
      </c>
    </row>
    <row r="1461" spans="9:11">
      <c r="I1461" s="27" t="s">
        <v>4431</v>
      </c>
      <c r="K1461" s="26" t="s">
        <v>2985</v>
      </c>
    </row>
    <row r="1462" spans="9:11">
      <c r="I1462" s="27" t="s">
        <v>4432</v>
      </c>
      <c r="K1462" s="26" t="s">
        <v>4433</v>
      </c>
    </row>
    <row r="1463" spans="9:11">
      <c r="I1463" s="27" t="s">
        <v>4434</v>
      </c>
      <c r="K1463" s="26" t="s">
        <v>4435</v>
      </c>
    </row>
    <row r="1464" spans="9:11">
      <c r="I1464" s="27" t="s">
        <v>4436</v>
      </c>
      <c r="K1464" s="26" t="s">
        <v>2986</v>
      </c>
    </row>
    <row r="1465" spans="9:11">
      <c r="I1465" s="27" t="s">
        <v>4437</v>
      </c>
      <c r="K1465" s="26" t="s">
        <v>105</v>
      </c>
    </row>
    <row r="1466" spans="9:11">
      <c r="I1466" s="27" t="s">
        <v>4438</v>
      </c>
      <c r="K1466" s="26" t="s">
        <v>4439</v>
      </c>
    </row>
    <row r="1467" spans="9:11">
      <c r="I1467" s="27" t="s">
        <v>4440</v>
      </c>
      <c r="K1467" s="26" t="s">
        <v>4441</v>
      </c>
    </row>
    <row r="1468" spans="9:11">
      <c r="I1468" s="27" t="s">
        <v>4442</v>
      </c>
      <c r="K1468" s="26" t="s">
        <v>4443</v>
      </c>
    </row>
    <row r="1469" spans="9:11">
      <c r="I1469" s="27" t="s">
        <v>4444</v>
      </c>
      <c r="K1469" s="26" t="s">
        <v>831</v>
      </c>
    </row>
    <row r="1470" spans="9:11">
      <c r="I1470" s="27" t="s">
        <v>4445</v>
      </c>
      <c r="K1470" s="26" t="s">
        <v>4446</v>
      </c>
    </row>
    <row r="1471" spans="9:11">
      <c r="I1471" s="27" t="s">
        <v>4447</v>
      </c>
      <c r="K1471" s="26" t="s">
        <v>2988</v>
      </c>
    </row>
    <row r="1472" spans="9:11">
      <c r="I1472" s="27" t="s">
        <v>4448</v>
      </c>
      <c r="K1472" s="26" t="s">
        <v>4449</v>
      </c>
    </row>
    <row r="1473" spans="9:11">
      <c r="I1473" s="27" t="s">
        <v>4450</v>
      </c>
      <c r="K1473" s="26" t="s">
        <v>4451</v>
      </c>
    </row>
    <row r="1474" spans="9:11">
      <c r="I1474" s="27" t="s">
        <v>4452</v>
      </c>
      <c r="K1474" s="26" t="s">
        <v>4453</v>
      </c>
    </row>
    <row r="1475" spans="9:11">
      <c r="I1475" s="27" t="s">
        <v>4454</v>
      </c>
      <c r="K1475" s="26" t="s">
        <v>4455</v>
      </c>
    </row>
    <row r="1476" spans="9:11">
      <c r="I1476" s="27" t="s">
        <v>4456</v>
      </c>
      <c r="K1476" s="26" t="s">
        <v>4457</v>
      </c>
    </row>
    <row r="1477" spans="9:11">
      <c r="I1477" s="27" t="s">
        <v>4458</v>
      </c>
      <c r="K1477" s="26" t="s">
        <v>2989</v>
      </c>
    </row>
    <row r="1478" spans="9:11">
      <c r="I1478" s="27" t="s">
        <v>4459</v>
      </c>
      <c r="K1478" s="26" t="s">
        <v>4460</v>
      </c>
    </row>
    <row r="1479" spans="9:11">
      <c r="I1479" s="27" t="s">
        <v>4461</v>
      </c>
      <c r="K1479" s="26" t="s">
        <v>2990</v>
      </c>
    </row>
    <row r="1480" spans="9:11">
      <c r="I1480" s="27" t="s">
        <v>4462</v>
      </c>
      <c r="K1480" s="26" t="s">
        <v>4463</v>
      </c>
    </row>
    <row r="1481" spans="9:11">
      <c r="I1481" s="27" t="s">
        <v>4464</v>
      </c>
      <c r="K1481" s="26" t="s">
        <v>4465</v>
      </c>
    </row>
    <row r="1482" spans="9:11">
      <c r="I1482" s="27" t="s">
        <v>4466</v>
      </c>
      <c r="K1482" s="26" t="s">
        <v>2991</v>
      </c>
    </row>
    <row r="1483" spans="9:11">
      <c r="I1483" s="27" t="s">
        <v>4467</v>
      </c>
      <c r="K1483" s="26" t="s">
        <v>4468</v>
      </c>
    </row>
    <row r="1484" spans="9:11">
      <c r="I1484" s="27" t="s">
        <v>4469</v>
      </c>
      <c r="K1484" s="26" t="s">
        <v>2993</v>
      </c>
    </row>
    <row r="1485" spans="9:11">
      <c r="I1485" s="27" t="s">
        <v>4470</v>
      </c>
      <c r="K1485" s="26" t="s">
        <v>4471</v>
      </c>
    </row>
    <row r="1486" spans="9:11">
      <c r="I1486" s="27" t="s">
        <v>104</v>
      </c>
      <c r="K1486" s="26" t="s">
        <v>2995</v>
      </c>
    </row>
    <row r="1487" spans="9:11">
      <c r="I1487" s="27" t="s">
        <v>4472</v>
      </c>
      <c r="K1487" s="26" t="s">
        <v>2996</v>
      </c>
    </row>
    <row r="1488" spans="9:11">
      <c r="I1488" s="27" t="s">
        <v>4473</v>
      </c>
      <c r="K1488" s="26" t="s">
        <v>4474</v>
      </c>
    </row>
    <row r="1489" spans="9:11">
      <c r="I1489" s="27" t="s">
        <v>4475</v>
      </c>
      <c r="K1489" s="26" t="s">
        <v>4476</v>
      </c>
    </row>
    <row r="1490" spans="9:11">
      <c r="I1490" s="27" t="s">
        <v>4477</v>
      </c>
      <c r="K1490" s="26" t="s">
        <v>4478</v>
      </c>
    </row>
    <row r="1491" spans="9:11">
      <c r="I1491" s="27" t="s">
        <v>4479</v>
      </c>
      <c r="K1491" s="26" t="s">
        <v>4480</v>
      </c>
    </row>
    <row r="1492" spans="9:11">
      <c r="I1492" s="27" t="s">
        <v>4481</v>
      </c>
      <c r="K1492" s="26" t="s">
        <v>2998</v>
      </c>
    </row>
    <row r="1493" spans="9:11">
      <c r="I1493" s="27" t="s">
        <v>4482</v>
      </c>
      <c r="K1493" s="26" t="s">
        <v>4483</v>
      </c>
    </row>
    <row r="1494" spans="9:11" ht="45">
      <c r="I1494" s="27" t="s">
        <v>4484</v>
      </c>
      <c r="K1494" s="26" t="s">
        <v>4485</v>
      </c>
    </row>
    <row r="1495" spans="9:11">
      <c r="I1495" s="27" t="s">
        <v>4486</v>
      </c>
      <c r="K1495" s="26" t="s">
        <v>4487</v>
      </c>
    </row>
    <row r="1496" spans="9:11">
      <c r="I1496" s="27" t="s">
        <v>4488</v>
      </c>
      <c r="K1496" s="26" t="s">
        <v>3000</v>
      </c>
    </row>
    <row r="1497" spans="9:11">
      <c r="I1497" s="27" t="s">
        <v>4489</v>
      </c>
      <c r="K1497" s="26" t="s">
        <v>3001</v>
      </c>
    </row>
    <row r="1498" spans="9:11">
      <c r="I1498" s="27" t="s">
        <v>4490</v>
      </c>
      <c r="K1498" s="26" t="s">
        <v>3002</v>
      </c>
    </row>
    <row r="1499" spans="9:11">
      <c r="I1499" s="27" t="s">
        <v>4491</v>
      </c>
      <c r="K1499" s="26" t="s">
        <v>825</v>
      </c>
    </row>
    <row r="1500" spans="9:11">
      <c r="I1500" s="27" t="s">
        <v>4492</v>
      </c>
      <c r="K1500" s="26" t="s">
        <v>4493</v>
      </c>
    </row>
    <row r="1501" spans="9:11">
      <c r="I1501" s="27" t="s">
        <v>4494</v>
      </c>
      <c r="K1501" s="26" t="s">
        <v>4495</v>
      </c>
    </row>
    <row r="1502" spans="9:11">
      <c r="I1502" s="27" t="s">
        <v>4496</v>
      </c>
      <c r="K1502" s="26" t="s">
        <v>3004</v>
      </c>
    </row>
    <row r="1503" spans="9:11">
      <c r="I1503" s="27" t="s">
        <v>4497</v>
      </c>
      <c r="K1503" s="26" t="s">
        <v>4498</v>
      </c>
    </row>
    <row r="1504" spans="9:11">
      <c r="I1504" s="27" t="s">
        <v>4499</v>
      </c>
      <c r="K1504" s="26" t="s">
        <v>4500</v>
      </c>
    </row>
    <row r="1505" spans="9:11">
      <c r="I1505" s="27" t="s">
        <v>4501</v>
      </c>
      <c r="K1505" s="26" t="s">
        <v>3006</v>
      </c>
    </row>
    <row r="1506" spans="9:11">
      <c r="I1506" s="27" t="s">
        <v>4502</v>
      </c>
      <c r="K1506" s="26" t="s">
        <v>3008</v>
      </c>
    </row>
    <row r="1507" spans="9:11">
      <c r="I1507" s="27" t="s">
        <v>4503</v>
      </c>
      <c r="K1507" s="26" t="s">
        <v>3009</v>
      </c>
    </row>
    <row r="1508" spans="9:11">
      <c r="I1508" s="27" t="s">
        <v>4504</v>
      </c>
      <c r="K1508" s="26" t="s">
        <v>3011</v>
      </c>
    </row>
    <row r="1509" spans="9:11">
      <c r="I1509" s="27" t="s">
        <v>4505</v>
      </c>
      <c r="K1509" s="26" t="s">
        <v>3013</v>
      </c>
    </row>
    <row r="1510" spans="9:11">
      <c r="I1510" s="27" t="s">
        <v>4506</v>
      </c>
      <c r="K1510" s="26" t="s">
        <v>3014</v>
      </c>
    </row>
    <row r="1511" spans="9:11">
      <c r="I1511" s="27" t="s">
        <v>4507</v>
      </c>
      <c r="K1511" s="26" t="s">
        <v>4508</v>
      </c>
    </row>
    <row r="1512" spans="9:11">
      <c r="I1512" s="27" t="s">
        <v>4509</v>
      </c>
      <c r="K1512" s="26" t="s">
        <v>4510</v>
      </c>
    </row>
    <row r="1513" spans="9:11">
      <c r="I1513" s="27" t="s">
        <v>4511</v>
      </c>
      <c r="K1513" s="26" t="s">
        <v>4512</v>
      </c>
    </row>
    <row r="1514" spans="9:11">
      <c r="I1514" s="27" t="s">
        <v>1077</v>
      </c>
      <c r="K1514" s="26" t="s">
        <v>4513</v>
      </c>
    </row>
    <row r="1515" spans="9:11">
      <c r="I1515" s="27" t="s">
        <v>4514</v>
      </c>
      <c r="K1515" s="26" t="s">
        <v>4515</v>
      </c>
    </row>
    <row r="1516" spans="9:11">
      <c r="I1516" s="27" t="s">
        <v>4516</v>
      </c>
      <c r="K1516" s="26" t="s">
        <v>4517</v>
      </c>
    </row>
    <row r="1517" spans="9:11">
      <c r="I1517" s="27" t="s">
        <v>4518</v>
      </c>
      <c r="K1517" s="26" t="s">
        <v>4519</v>
      </c>
    </row>
    <row r="1518" spans="9:11">
      <c r="I1518" s="27" t="s">
        <v>4520</v>
      </c>
      <c r="K1518" s="26" t="s">
        <v>4521</v>
      </c>
    </row>
    <row r="1519" spans="9:11">
      <c r="I1519" s="27" t="s">
        <v>4522</v>
      </c>
      <c r="K1519" s="26" t="s">
        <v>3016</v>
      </c>
    </row>
    <row r="1520" spans="9:11">
      <c r="I1520" s="27" t="s">
        <v>4523</v>
      </c>
      <c r="K1520" s="26" t="s">
        <v>4524</v>
      </c>
    </row>
    <row r="1521" spans="9:11">
      <c r="I1521" s="27" t="s">
        <v>4525</v>
      </c>
      <c r="K1521" s="26" t="s">
        <v>4526</v>
      </c>
    </row>
    <row r="1522" spans="9:11">
      <c r="I1522" s="27" t="s">
        <v>758</v>
      </c>
      <c r="K1522" s="26" t="s">
        <v>4527</v>
      </c>
    </row>
    <row r="1523" spans="9:11">
      <c r="I1523" s="27" t="s">
        <v>4528</v>
      </c>
      <c r="K1523" s="26" t="s">
        <v>4529</v>
      </c>
    </row>
    <row r="1524" spans="9:11">
      <c r="I1524" s="27" t="s">
        <v>4530</v>
      </c>
      <c r="K1524" s="26" t="s">
        <v>3017</v>
      </c>
    </row>
    <row r="1525" spans="9:11" ht="30">
      <c r="I1525" s="27" t="s">
        <v>4531</v>
      </c>
      <c r="K1525" s="26" t="s">
        <v>3019</v>
      </c>
    </row>
    <row r="1526" spans="9:11">
      <c r="I1526" s="27" t="s">
        <v>4532</v>
      </c>
      <c r="K1526" s="26" t="s">
        <v>4533</v>
      </c>
    </row>
    <row r="1527" spans="9:11">
      <c r="I1527" s="27" t="s">
        <v>4534</v>
      </c>
      <c r="K1527" s="26" t="s">
        <v>4535</v>
      </c>
    </row>
    <row r="1528" spans="9:11">
      <c r="I1528" s="27" t="s">
        <v>4536</v>
      </c>
      <c r="K1528" s="26" t="s">
        <v>4537</v>
      </c>
    </row>
    <row r="1529" spans="9:11" ht="30">
      <c r="I1529" s="27" t="s">
        <v>4538</v>
      </c>
      <c r="K1529" s="26" t="s">
        <v>4539</v>
      </c>
    </row>
    <row r="1530" spans="9:11">
      <c r="I1530" s="27" t="s">
        <v>4540</v>
      </c>
      <c r="K1530" s="26" t="s">
        <v>4541</v>
      </c>
    </row>
    <row r="1531" spans="9:11">
      <c r="I1531" s="27" t="s">
        <v>4542</v>
      </c>
      <c r="K1531" s="26" t="s">
        <v>4543</v>
      </c>
    </row>
    <row r="1532" spans="9:11">
      <c r="I1532" s="27" t="s">
        <v>4544</v>
      </c>
      <c r="K1532" s="26" t="s">
        <v>4545</v>
      </c>
    </row>
    <row r="1533" spans="9:11">
      <c r="I1533" s="27" t="s">
        <v>4546</v>
      </c>
      <c r="K1533" s="26" t="s">
        <v>4547</v>
      </c>
    </row>
    <row r="1534" spans="9:11">
      <c r="I1534" s="27" t="s">
        <v>4548</v>
      </c>
      <c r="K1534" s="26" t="s">
        <v>4549</v>
      </c>
    </row>
    <row r="1535" spans="9:11">
      <c r="I1535" s="27" t="s">
        <v>4550</v>
      </c>
      <c r="K1535" s="26" t="s">
        <v>4551</v>
      </c>
    </row>
    <row r="1536" spans="9:11">
      <c r="I1536" s="27" t="s">
        <v>4552</v>
      </c>
      <c r="K1536" s="26" t="s">
        <v>3025</v>
      </c>
    </row>
    <row r="1537" spans="9:11">
      <c r="I1537" s="27" t="s">
        <v>4553</v>
      </c>
      <c r="K1537" s="26" t="s">
        <v>4554</v>
      </c>
    </row>
    <row r="1538" spans="9:11">
      <c r="I1538" s="27" t="s">
        <v>4555</v>
      </c>
      <c r="K1538" s="26" t="s">
        <v>4556</v>
      </c>
    </row>
    <row r="1539" spans="9:11">
      <c r="I1539" s="27" t="s">
        <v>4557</v>
      </c>
      <c r="K1539" s="26" t="s">
        <v>3027</v>
      </c>
    </row>
    <row r="1540" spans="9:11">
      <c r="I1540" s="27" t="s">
        <v>4558</v>
      </c>
      <c r="K1540" s="26" t="s">
        <v>4559</v>
      </c>
    </row>
    <row r="1541" spans="9:11">
      <c r="I1541" s="27" t="s">
        <v>4560</v>
      </c>
      <c r="K1541" s="26" t="s">
        <v>3029</v>
      </c>
    </row>
    <row r="1542" spans="9:11">
      <c r="I1542" s="27" t="s">
        <v>4561</v>
      </c>
      <c r="K1542" s="26" t="s">
        <v>4562</v>
      </c>
    </row>
    <row r="1543" spans="9:11">
      <c r="I1543" s="27" t="s">
        <v>4563</v>
      </c>
      <c r="K1543" s="26" t="s">
        <v>3035</v>
      </c>
    </row>
    <row r="1544" spans="9:11">
      <c r="I1544" s="27" t="s">
        <v>4564</v>
      </c>
      <c r="K1544" s="26" t="s">
        <v>4565</v>
      </c>
    </row>
    <row r="1545" spans="9:11">
      <c r="I1545" s="27" t="s">
        <v>4566</v>
      </c>
      <c r="K1545" s="26" t="s">
        <v>4567</v>
      </c>
    </row>
    <row r="1546" spans="9:11">
      <c r="I1546" s="27" t="s">
        <v>4568</v>
      </c>
      <c r="K1546" s="26" t="s">
        <v>4569</v>
      </c>
    </row>
    <row r="1547" spans="9:11">
      <c r="I1547" s="27" t="s">
        <v>4570</v>
      </c>
      <c r="K1547" s="26" t="s">
        <v>3037</v>
      </c>
    </row>
    <row r="1548" spans="9:11">
      <c r="I1548" s="27" t="s">
        <v>4571</v>
      </c>
      <c r="K1548" s="26" t="s">
        <v>4572</v>
      </c>
    </row>
    <row r="1549" spans="9:11">
      <c r="I1549" s="27" t="s">
        <v>4573</v>
      </c>
      <c r="K1549" s="26" t="s">
        <v>4574</v>
      </c>
    </row>
    <row r="1550" spans="9:11">
      <c r="I1550" s="27" t="s">
        <v>4575</v>
      </c>
      <c r="K1550" s="26" t="s">
        <v>4576</v>
      </c>
    </row>
    <row r="1551" spans="9:11">
      <c r="I1551" s="27" t="s">
        <v>4577</v>
      </c>
      <c r="K1551" s="26" t="s">
        <v>3041</v>
      </c>
    </row>
    <row r="1552" spans="9:11">
      <c r="I1552" s="27" t="s">
        <v>4578</v>
      </c>
      <c r="K1552" s="26" t="s">
        <v>4579</v>
      </c>
    </row>
    <row r="1553" spans="9:11">
      <c r="I1553" s="27" t="s">
        <v>4580</v>
      </c>
      <c r="K1553" s="26" t="s">
        <v>4581</v>
      </c>
    </row>
    <row r="1554" spans="9:11">
      <c r="I1554" s="27" t="s">
        <v>4582</v>
      </c>
      <c r="K1554" s="26" t="s">
        <v>3045</v>
      </c>
    </row>
    <row r="1555" spans="9:11">
      <c r="I1555" s="27" t="s">
        <v>4583</v>
      </c>
      <c r="K1555" s="26" t="s">
        <v>3047</v>
      </c>
    </row>
    <row r="1556" spans="9:11">
      <c r="I1556" s="27" t="s">
        <v>4584</v>
      </c>
      <c r="K1556" s="26" t="s">
        <v>4585</v>
      </c>
    </row>
    <row r="1557" spans="9:11">
      <c r="I1557" s="27" t="s">
        <v>4586</v>
      </c>
      <c r="K1557" s="26" t="s">
        <v>4587</v>
      </c>
    </row>
    <row r="1558" spans="9:11">
      <c r="I1558" s="27" t="s">
        <v>4588</v>
      </c>
      <c r="K1558" s="26" t="s">
        <v>3049</v>
      </c>
    </row>
    <row r="1559" spans="9:11">
      <c r="I1559" s="27" t="s">
        <v>4589</v>
      </c>
      <c r="K1559" s="26" t="s">
        <v>4590</v>
      </c>
    </row>
    <row r="1560" spans="9:11">
      <c r="I1560" s="27" t="s">
        <v>4591</v>
      </c>
      <c r="K1560" s="26" t="s">
        <v>4592</v>
      </c>
    </row>
    <row r="1561" spans="9:11">
      <c r="I1561" s="27" t="s">
        <v>4593</v>
      </c>
      <c r="K1561" s="26" t="s">
        <v>3051</v>
      </c>
    </row>
    <row r="1562" spans="9:11">
      <c r="I1562" s="27" t="s">
        <v>4594</v>
      </c>
      <c r="K1562" s="26" t="s">
        <v>3053</v>
      </c>
    </row>
    <row r="1563" spans="9:11" ht="30">
      <c r="I1563" s="27" t="s">
        <v>4595</v>
      </c>
      <c r="K1563" s="26" t="s">
        <v>3055</v>
      </c>
    </row>
    <row r="1564" spans="9:11">
      <c r="I1564" s="27" t="s">
        <v>4596</v>
      </c>
      <c r="K1564" s="26" t="s">
        <v>3057</v>
      </c>
    </row>
    <row r="1565" spans="9:11">
      <c r="I1565" s="27" t="s">
        <v>4597</v>
      </c>
      <c r="K1565" s="26" t="s">
        <v>3059</v>
      </c>
    </row>
    <row r="1566" spans="9:11">
      <c r="I1566" s="27" t="s">
        <v>4598</v>
      </c>
      <c r="K1566" s="26" t="s">
        <v>4599</v>
      </c>
    </row>
    <row r="1567" spans="9:11">
      <c r="I1567" s="27" t="s">
        <v>4600</v>
      </c>
      <c r="K1567" s="26" t="s">
        <v>4601</v>
      </c>
    </row>
    <row r="1568" spans="9:11">
      <c r="I1568" s="27" t="s">
        <v>4602</v>
      </c>
      <c r="K1568" s="26" t="s">
        <v>4603</v>
      </c>
    </row>
    <row r="1569" spans="9:11">
      <c r="I1569" s="27" t="s">
        <v>4604</v>
      </c>
      <c r="K1569" s="26" t="s">
        <v>4605</v>
      </c>
    </row>
    <row r="1570" spans="9:11">
      <c r="I1570" s="27" t="s">
        <v>4606</v>
      </c>
      <c r="K1570" s="26" t="s">
        <v>3062</v>
      </c>
    </row>
    <row r="1571" spans="9:11">
      <c r="I1571" s="27" t="s">
        <v>4607</v>
      </c>
      <c r="K1571" s="26" t="s">
        <v>3064</v>
      </c>
    </row>
    <row r="1572" spans="9:11">
      <c r="I1572" s="27" t="s">
        <v>4608</v>
      </c>
      <c r="K1572" s="26" t="s">
        <v>4609</v>
      </c>
    </row>
    <row r="1573" spans="9:11">
      <c r="I1573" s="27" t="s">
        <v>4610</v>
      </c>
      <c r="K1573" s="26" t="s">
        <v>3065</v>
      </c>
    </row>
    <row r="1574" spans="9:11">
      <c r="I1574" s="27" t="s">
        <v>4611</v>
      </c>
      <c r="K1574" s="26" t="s">
        <v>4612</v>
      </c>
    </row>
    <row r="1575" spans="9:11">
      <c r="I1575" s="27" t="s">
        <v>4613</v>
      </c>
      <c r="K1575" s="26" t="s">
        <v>3067</v>
      </c>
    </row>
    <row r="1576" spans="9:11">
      <c r="I1576" s="27" t="s">
        <v>4614</v>
      </c>
      <c r="K1576" s="26" t="s">
        <v>4615</v>
      </c>
    </row>
    <row r="1577" spans="9:11" ht="30">
      <c r="I1577" s="27" t="s">
        <v>4616</v>
      </c>
      <c r="K1577" s="26" t="s">
        <v>4617</v>
      </c>
    </row>
    <row r="1578" spans="9:11">
      <c r="I1578" s="27" t="s">
        <v>4618</v>
      </c>
      <c r="K1578" s="26" t="s">
        <v>4619</v>
      </c>
    </row>
    <row r="1579" spans="9:11">
      <c r="I1579" s="27" t="s">
        <v>4620</v>
      </c>
      <c r="K1579" s="26" t="s">
        <v>4621</v>
      </c>
    </row>
    <row r="1580" spans="9:11">
      <c r="I1580" s="27" t="s">
        <v>4622</v>
      </c>
      <c r="K1580" s="26" t="s">
        <v>4623</v>
      </c>
    </row>
    <row r="1581" spans="9:11">
      <c r="I1581" s="27" t="s">
        <v>4624</v>
      </c>
      <c r="K1581" s="26" t="s">
        <v>3069</v>
      </c>
    </row>
    <row r="1582" spans="9:11">
      <c r="I1582" s="27" t="s">
        <v>4625</v>
      </c>
      <c r="K1582" s="26" t="s">
        <v>3070</v>
      </c>
    </row>
    <row r="1583" spans="9:11">
      <c r="I1583" s="27" t="s">
        <v>4626</v>
      </c>
      <c r="K1583" s="26" t="s">
        <v>4627</v>
      </c>
    </row>
    <row r="1584" spans="9:11">
      <c r="I1584" s="27" t="s">
        <v>4628</v>
      </c>
      <c r="K1584" s="26" t="s">
        <v>4629</v>
      </c>
    </row>
    <row r="1585" spans="9:11">
      <c r="I1585" s="27" t="s">
        <v>4630</v>
      </c>
      <c r="K1585" s="26" t="s">
        <v>3072</v>
      </c>
    </row>
    <row r="1586" spans="9:11">
      <c r="I1586" s="27" t="s">
        <v>4631</v>
      </c>
      <c r="K1586" s="26" t="s">
        <v>4632</v>
      </c>
    </row>
    <row r="1587" spans="9:11">
      <c r="I1587" s="27" t="s">
        <v>4633</v>
      </c>
      <c r="K1587" s="26" t="s">
        <v>4634</v>
      </c>
    </row>
    <row r="1588" spans="9:11">
      <c r="I1588" s="27" t="s">
        <v>4635</v>
      </c>
      <c r="K1588" s="26" t="s">
        <v>3073</v>
      </c>
    </row>
    <row r="1589" spans="9:11">
      <c r="I1589" s="27" t="s">
        <v>4636</v>
      </c>
      <c r="K1589" s="26" t="s">
        <v>4637</v>
      </c>
    </row>
    <row r="1590" spans="9:11">
      <c r="I1590" s="27" t="s">
        <v>4638</v>
      </c>
      <c r="K1590" s="26" t="s">
        <v>4639</v>
      </c>
    </row>
    <row r="1591" spans="9:11">
      <c r="I1591" s="27" t="s">
        <v>4640</v>
      </c>
      <c r="K1591" s="26" t="s">
        <v>3075</v>
      </c>
    </row>
    <row r="1592" spans="9:11">
      <c r="I1592" s="27" t="s">
        <v>4641</v>
      </c>
      <c r="K1592" s="26" t="s">
        <v>4642</v>
      </c>
    </row>
    <row r="1593" spans="9:11">
      <c r="I1593" s="27" t="s">
        <v>4643</v>
      </c>
      <c r="K1593" s="26" t="s">
        <v>4644</v>
      </c>
    </row>
    <row r="1594" spans="9:11">
      <c r="I1594" s="27" t="s">
        <v>4645</v>
      </c>
      <c r="K1594" s="26" t="s">
        <v>3076</v>
      </c>
    </row>
    <row r="1595" spans="9:11">
      <c r="I1595" s="27" t="s">
        <v>4646</v>
      </c>
      <c r="K1595" s="26" t="s">
        <v>4647</v>
      </c>
    </row>
    <row r="1596" spans="9:11">
      <c r="I1596" s="27" t="s">
        <v>4648</v>
      </c>
      <c r="K1596" s="26" t="s">
        <v>4649</v>
      </c>
    </row>
    <row r="1597" spans="9:11">
      <c r="I1597" s="27" t="s">
        <v>4650</v>
      </c>
      <c r="K1597" s="26" t="s">
        <v>4651</v>
      </c>
    </row>
    <row r="1598" spans="9:11">
      <c r="I1598" s="27" t="s">
        <v>4652</v>
      </c>
      <c r="K1598" s="26" t="s">
        <v>4653</v>
      </c>
    </row>
    <row r="1599" spans="9:11">
      <c r="I1599" s="27" t="s">
        <v>4654</v>
      </c>
      <c r="K1599" s="26" t="s">
        <v>4655</v>
      </c>
    </row>
    <row r="1600" spans="9:11">
      <c r="I1600" s="27" t="s">
        <v>4656</v>
      </c>
      <c r="K1600" s="26" t="s">
        <v>4657</v>
      </c>
    </row>
    <row r="1601" spans="9:11">
      <c r="I1601" s="27" t="s">
        <v>4658</v>
      </c>
      <c r="K1601" s="26" t="s">
        <v>4659</v>
      </c>
    </row>
    <row r="1602" spans="9:11">
      <c r="I1602" s="27" t="s">
        <v>4660</v>
      </c>
      <c r="K1602" s="26" t="s">
        <v>3077</v>
      </c>
    </row>
    <row r="1603" spans="9:11">
      <c r="I1603" s="27" t="s">
        <v>4661</v>
      </c>
      <c r="K1603" s="26" t="s">
        <v>3079</v>
      </c>
    </row>
    <row r="1604" spans="9:11">
      <c r="I1604" s="27" t="s">
        <v>4662</v>
      </c>
      <c r="K1604" s="26" t="s">
        <v>4663</v>
      </c>
    </row>
    <row r="1605" spans="9:11">
      <c r="I1605" s="27" t="s">
        <v>4664</v>
      </c>
      <c r="K1605" s="26" t="s">
        <v>4665</v>
      </c>
    </row>
    <row r="1606" spans="9:11">
      <c r="I1606" s="27" t="s">
        <v>4666</v>
      </c>
      <c r="K1606" s="26" t="s">
        <v>4667</v>
      </c>
    </row>
    <row r="1607" spans="9:11">
      <c r="I1607" s="27" t="s">
        <v>4668</v>
      </c>
      <c r="K1607" s="26" t="s">
        <v>4669</v>
      </c>
    </row>
    <row r="1608" spans="9:11">
      <c r="I1608" s="27" t="s">
        <v>4670</v>
      </c>
      <c r="K1608" s="26" t="s">
        <v>3081</v>
      </c>
    </row>
    <row r="1609" spans="9:11">
      <c r="I1609" s="27" t="s">
        <v>4671</v>
      </c>
      <c r="K1609" s="26" t="s">
        <v>3082</v>
      </c>
    </row>
    <row r="1610" spans="9:11">
      <c r="I1610" s="27" t="s">
        <v>4672</v>
      </c>
      <c r="K1610" s="26" t="s">
        <v>4673</v>
      </c>
    </row>
    <row r="1611" spans="9:11">
      <c r="I1611" s="27" t="s">
        <v>4674</v>
      </c>
      <c r="K1611" s="26" t="s">
        <v>4675</v>
      </c>
    </row>
    <row r="1612" spans="9:11">
      <c r="I1612" s="27" t="s">
        <v>4676</v>
      </c>
      <c r="K1612" s="26" t="s">
        <v>4677</v>
      </c>
    </row>
    <row r="1613" spans="9:11">
      <c r="I1613" s="27" t="s">
        <v>4678</v>
      </c>
      <c r="K1613" s="26" t="s">
        <v>4679</v>
      </c>
    </row>
    <row r="1614" spans="9:11">
      <c r="I1614" s="27" t="s">
        <v>4680</v>
      </c>
      <c r="K1614" s="26" t="s">
        <v>4681</v>
      </c>
    </row>
    <row r="1615" spans="9:11">
      <c r="I1615" s="27" t="s">
        <v>4682</v>
      </c>
      <c r="K1615" s="26" t="s">
        <v>3085</v>
      </c>
    </row>
    <row r="1616" spans="9:11">
      <c r="I1616" s="27" t="s">
        <v>4683</v>
      </c>
      <c r="K1616" s="26" t="s">
        <v>4684</v>
      </c>
    </row>
    <row r="1617" spans="9:11">
      <c r="I1617" s="27" t="s">
        <v>4685</v>
      </c>
      <c r="K1617" s="26" t="s">
        <v>4686</v>
      </c>
    </row>
    <row r="1618" spans="9:11">
      <c r="I1618" s="27" t="s">
        <v>4687</v>
      </c>
      <c r="K1618" s="26" t="s">
        <v>4688</v>
      </c>
    </row>
    <row r="1619" spans="9:11">
      <c r="I1619" s="27" t="s">
        <v>4689</v>
      </c>
      <c r="K1619" s="26" t="s">
        <v>4690</v>
      </c>
    </row>
    <row r="1620" spans="9:11">
      <c r="I1620" s="27" t="s">
        <v>4691</v>
      </c>
      <c r="K1620" s="26" t="s">
        <v>4692</v>
      </c>
    </row>
    <row r="1621" spans="9:11">
      <c r="I1621" s="27" t="s">
        <v>4693</v>
      </c>
      <c r="K1621" s="26" t="s">
        <v>4694</v>
      </c>
    </row>
    <row r="1622" spans="9:11" ht="30">
      <c r="I1622" s="27" t="s">
        <v>4695</v>
      </c>
      <c r="K1622" s="26" t="s">
        <v>4696</v>
      </c>
    </row>
    <row r="1623" spans="9:11">
      <c r="I1623" s="27" t="s">
        <v>4697</v>
      </c>
      <c r="K1623" s="26" t="s">
        <v>4698</v>
      </c>
    </row>
    <row r="1624" spans="9:11">
      <c r="I1624" s="27" t="s">
        <v>4699</v>
      </c>
      <c r="K1624" s="26" t="s">
        <v>4700</v>
      </c>
    </row>
    <row r="1625" spans="9:11">
      <c r="I1625" s="27" t="s">
        <v>4701</v>
      </c>
      <c r="K1625" s="26" t="s">
        <v>4702</v>
      </c>
    </row>
    <row r="1626" spans="9:11">
      <c r="I1626" s="27" t="s">
        <v>4703</v>
      </c>
      <c r="K1626" s="26" t="s">
        <v>4704</v>
      </c>
    </row>
    <row r="1627" spans="9:11">
      <c r="I1627" s="27" t="s">
        <v>4705</v>
      </c>
      <c r="K1627" s="26" t="s">
        <v>3087</v>
      </c>
    </row>
    <row r="1628" spans="9:11">
      <c r="I1628" s="27" t="s">
        <v>4706</v>
      </c>
      <c r="K1628" s="26" t="s">
        <v>4707</v>
      </c>
    </row>
    <row r="1629" spans="9:11">
      <c r="I1629" s="27" t="s">
        <v>4708</v>
      </c>
      <c r="K1629" s="26" t="s">
        <v>3089</v>
      </c>
    </row>
    <row r="1630" spans="9:11">
      <c r="I1630" s="27" t="s">
        <v>4709</v>
      </c>
      <c r="K1630" s="26" t="s">
        <v>3090</v>
      </c>
    </row>
    <row r="1631" spans="9:11">
      <c r="I1631" s="27" t="s">
        <v>4710</v>
      </c>
      <c r="K1631" s="26" t="s">
        <v>4711</v>
      </c>
    </row>
    <row r="1632" spans="9:11">
      <c r="I1632" s="27" t="s">
        <v>4712</v>
      </c>
      <c r="K1632" s="26" t="s">
        <v>4713</v>
      </c>
    </row>
    <row r="1633" spans="9:11">
      <c r="I1633" s="27" t="s">
        <v>4714</v>
      </c>
      <c r="K1633" s="26" t="s">
        <v>4715</v>
      </c>
    </row>
    <row r="1634" spans="9:11">
      <c r="I1634" s="27" t="s">
        <v>4716</v>
      </c>
      <c r="K1634" s="26" t="s">
        <v>4717</v>
      </c>
    </row>
    <row r="1635" spans="9:11">
      <c r="I1635" s="27" t="s">
        <v>4718</v>
      </c>
      <c r="K1635" s="26" t="s">
        <v>4719</v>
      </c>
    </row>
    <row r="1636" spans="9:11">
      <c r="I1636" s="27" t="s">
        <v>4720</v>
      </c>
      <c r="K1636" s="26" t="s">
        <v>4721</v>
      </c>
    </row>
    <row r="1637" spans="9:11">
      <c r="I1637" s="27" t="s">
        <v>4722</v>
      </c>
      <c r="K1637" s="26" t="s">
        <v>3092</v>
      </c>
    </row>
    <row r="1638" spans="9:11">
      <c r="I1638" s="27" t="s">
        <v>4723</v>
      </c>
      <c r="K1638" s="26" t="s">
        <v>3094</v>
      </c>
    </row>
    <row r="1639" spans="9:11">
      <c r="I1639" s="27" t="s">
        <v>4724</v>
      </c>
      <c r="K1639" s="26" t="s">
        <v>4725</v>
      </c>
    </row>
    <row r="1640" spans="9:11">
      <c r="I1640" s="27" t="s">
        <v>4726</v>
      </c>
      <c r="K1640" s="26" t="s">
        <v>3096</v>
      </c>
    </row>
    <row r="1641" spans="9:11">
      <c r="I1641" s="27" t="s">
        <v>4727</v>
      </c>
      <c r="K1641" s="26" t="s">
        <v>4728</v>
      </c>
    </row>
    <row r="1642" spans="9:11">
      <c r="I1642" s="27" t="s">
        <v>4729</v>
      </c>
      <c r="K1642" s="26" t="s">
        <v>4730</v>
      </c>
    </row>
    <row r="1643" spans="9:11">
      <c r="I1643" s="27" t="s">
        <v>4731</v>
      </c>
      <c r="K1643" s="26" t="s">
        <v>4732</v>
      </c>
    </row>
    <row r="1644" spans="9:11">
      <c r="I1644" s="27" t="s">
        <v>4733</v>
      </c>
      <c r="K1644" s="26" t="s">
        <v>3098</v>
      </c>
    </row>
    <row r="1645" spans="9:11">
      <c r="I1645" s="27" t="s">
        <v>4734</v>
      </c>
      <c r="K1645" s="26" t="s">
        <v>3100</v>
      </c>
    </row>
    <row r="1646" spans="9:11">
      <c r="I1646" s="27" t="s">
        <v>4735</v>
      </c>
      <c r="K1646" s="26" t="s">
        <v>3101</v>
      </c>
    </row>
    <row r="1647" spans="9:11">
      <c r="I1647" s="27" t="s">
        <v>4736</v>
      </c>
      <c r="K1647" s="26" t="s">
        <v>3103</v>
      </c>
    </row>
    <row r="1648" spans="9:11">
      <c r="I1648" s="27" t="s">
        <v>4737</v>
      </c>
      <c r="K1648" s="26" t="s">
        <v>3104</v>
      </c>
    </row>
    <row r="1649" spans="9:11">
      <c r="I1649" s="27" t="s">
        <v>4738</v>
      </c>
      <c r="K1649" s="26" t="s">
        <v>4739</v>
      </c>
    </row>
    <row r="1650" spans="9:11">
      <c r="I1650" s="27" t="s">
        <v>4740</v>
      </c>
      <c r="K1650" s="26" t="s">
        <v>4741</v>
      </c>
    </row>
    <row r="1651" spans="9:11">
      <c r="I1651" s="27" t="s">
        <v>4742</v>
      </c>
      <c r="K1651" s="26" t="s">
        <v>4743</v>
      </c>
    </row>
    <row r="1652" spans="9:11">
      <c r="I1652" s="27" t="s">
        <v>4744</v>
      </c>
      <c r="K1652" s="26" t="s">
        <v>4745</v>
      </c>
    </row>
    <row r="1653" spans="9:11">
      <c r="I1653" s="27" t="s">
        <v>4746</v>
      </c>
      <c r="K1653" s="26" t="s">
        <v>3106</v>
      </c>
    </row>
    <row r="1654" spans="9:11">
      <c r="I1654" s="27" t="s">
        <v>4747</v>
      </c>
      <c r="K1654" s="26" t="s">
        <v>4748</v>
      </c>
    </row>
    <row r="1655" spans="9:11">
      <c r="I1655" s="27" t="s">
        <v>4749</v>
      </c>
      <c r="K1655" s="26" t="s">
        <v>4750</v>
      </c>
    </row>
    <row r="1656" spans="9:11">
      <c r="I1656" s="27" t="s">
        <v>4751</v>
      </c>
      <c r="K1656" s="26" t="s">
        <v>4752</v>
      </c>
    </row>
    <row r="1657" spans="9:11">
      <c r="I1657" s="27" t="s">
        <v>4753</v>
      </c>
      <c r="K1657" s="26" t="s">
        <v>4754</v>
      </c>
    </row>
    <row r="1658" spans="9:11">
      <c r="I1658" s="27" t="s">
        <v>4755</v>
      </c>
      <c r="K1658" s="26" t="s">
        <v>3109</v>
      </c>
    </row>
    <row r="1659" spans="9:11">
      <c r="I1659" s="27" t="s">
        <v>4756</v>
      </c>
      <c r="K1659" s="26" t="s">
        <v>3110</v>
      </c>
    </row>
    <row r="1660" spans="9:11">
      <c r="I1660" s="27" t="s">
        <v>4757</v>
      </c>
      <c r="K1660" s="26" t="s">
        <v>4758</v>
      </c>
    </row>
    <row r="1661" spans="9:11">
      <c r="I1661" s="27" t="s">
        <v>4759</v>
      </c>
      <c r="K1661" s="26" t="s">
        <v>4760</v>
      </c>
    </row>
    <row r="1662" spans="9:11">
      <c r="I1662" s="27" t="s">
        <v>4761</v>
      </c>
      <c r="K1662" s="26" t="s">
        <v>4762</v>
      </c>
    </row>
    <row r="1663" spans="9:11">
      <c r="I1663" s="27" t="s">
        <v>4763</v>
      </c>
      <c r="K1663" s="26" t="s">
        <v>3112</v>
      </c>
    </row>
    <row r="1664" spans="9:11">
      <c r="I1664" s="27" t="s">
        <v>4764</v>
      </c>
      <c r="K1664" s="26" t="s">
        <v>4765</v>
      </c>
    </row>
    <row r="1665" spans="9:11">
      <c r="I1665" s="27" t="s">
        <v>4766</v>
      </c>
      <c r="K1665" s="26" t="s">
        <v>457</v>
      </c>
    </row>
    <row r="1666" spans="9:11">
      <c r="I1666" s="27" t="s">
        <v>4767</v>
      </c>
      <c r="K1666" s="26" t="s">
        <v>3115</v>
      </c>
    </row>
    <row r="1667" spans="9:11">
      <c r="I1667" s="27" t="s">
        <v>4768</v>
      </c>
      <c r="K1667" s="26" t="s">
        <v>4769</v>
      </c>
    </row>
    <row r="1668" spans="9:11">
      <c r="I1668" s="27" t="s">
        <v>4770</v>
      </c>
      <c r="K1668" s="26" t="s">
        <v>4771</v>
      </c>
    </row>
    <row r="1669" spans="9:11">
      <c r="I1669" s="27" t="s">
        <v>4772</v>
      </c>
      <c r="K1669" s="26" t="s">
        <v>4773</v>
      </c>
    </row>
    <row r="1670" spans="9:11">
      <c r="I1670" s="27" t="s">
        <v>4774</v>
      </c>
      <c r="K1670" s="26" t="s">
        <v>4775</v>
      </c>
    </row>
    <row r="1671" spans="9:11">
      <c r="I1671" s="27" t="s">
        <v>4776</v>
      </c>
      <c r="K1671" s="26" t="s">
        <v>4777</v>
      </c>
    </row>
    <row r="1672" spans="9:11">
      <c r="I1672" s="27" t="s">
        <v>4778</v>
      </c>
      <c r="K1672" s="26" t="s">
        <v>4779</v>
      </c>
    </row>
    <row r="1673" spans="9:11">
      <c r="I1673" s="27" t="s">
        <v>4780</v>
      </c>
      <c r="K1673" s="26" t="s">
        <v>4781</v>
      </c>
    </row>
    <row r="1674" spans="9:11">
      <c r="I1674" s="27" t="s">
        <v>4782</v>
      </c>
      <c r="K1674" s="26" t="s">
        <v>4783</v>
      </c>
    </row>
    <row r="1675" spans="9:11">
      <c r="I1675" s="27" t="s">
        <v>4784</v>
      </c>
      <c r="K1675" s="26" t="s">
        <v>4785</v>
      </c>
    </row>
    <row r="1676" spans="9:11">
      <c r="I1676" s="27" t="s">
        <v>4786</v>
      </c>
      <c r="K1676" s="26" t="s">
        <v>4787</v>
      </c>
    </row>
    <row r="1677" spans="9:11" ht="30">
      <c r="I1677" s="27" t="s">
        <v>4788</v>
      </c>
      <c r="K1677" s="26" t="s">
        <v>4789</v>
      </c>
    </row>
    <row r="1678" spans="9:11">
      <c r="I1678" s="27" t="s">
        <v>4790</v>
      </c>
      <c r="K1678" s="26" t="s">
        <v>4791</v>
      </c>
    </row>
    <row r="1679" spans="9:11">
      <c r="I1679" s="27" t="s">
        <v>4792</v>
      </c>
      <c r="K1679" s="26" t="s">
        <v>4793</v>
      </c>
    </row>
    <row r="1680" spans="9:11">
      <c r="I1680" s="27" t="s">
        <v>4794</v>
      </c>
      <c r="K1680" s="26" t="s">
        <v>4795</v>
      </c>
    </row>
    <row r="1681" spans="9:11" ht="45">
      <c r="I1681" s="27" t="s">
        <v>4796</v>
      </c>
      <c r="K1681" s="26" t="s">
        <v>4797</v>
      </c>
    </row>
    <row r="1682" spans="9:11">
      <c r="I1682" s="27" t="s">
        <v>4798</v>
      </c>
      <c r="K1682" s="26" t="s">
        <v>3118</v>
      </c>
    </row>
    <row r="1683" spans="9:11">
      <c r="I1683" s="27" t="s">
        <v>4799</v>
      </c>
      <c r="K1683" s="26" t="s">
        <v>3120</v>
      </c>
    </row>
    <row r="1684" spans="9:11">
      <c r="I1684" s="27" t="s">
        <v>4800</v>
      </c>
      <c r="K1684" s="26" t="s">
        <v>4801</v>
      </c>
    </row>
    <row r="1685" spans="9:11">
      <c r="I1685" s="27" t="s">
        <v>4802</v>
      </c>
      <c r="K1685" s="26" t="s">
        <v>3122</v>
      </c>
    </row>
    <row r="1686" spans="9:11">
      <c r="I1686" s="27" t="s">
        <v>4803</v>
      </c>
      <c r="K1686" s="26" t="s">
        <v>4804</v>
      </c>
    </row>
    <row r="1687" spans="9:11" ht="60">
      <c r="I1687" s="27" t="s">
        <v>4805</v>
      </c>
      <c r="K1687" s="26" t="s">
        <v>4806</v>
      </c>
    </row>
    <row r="1688" spans="9:11">
      <c r="I1688" s="27" t="s">
        <v>4807</v>
      </c>
      <c r="K1688" s="26" t="s">
        <v>3123</v>
      </c>
    </row>
    <row r="1689" spans="9:11">
      <c r="I1689" s="27" t="s">
        <v>4808</v>
      </c>
      <c r="K1689" s="26" t="s">
        <v>4809</v>
      </c>
    </row>
    <row r="1690" spans="9:11">
      <c r="I1690" s="27" t="s">
        <v>4810</v>
      </c>
      <c r="K1690" s="26" t="s">
        <v>4811</v>
      </c>
    </row>
    <row r="1691" spans="9:11">
      <c r="I1691" s="27" t="s">
        <v>638</v>
      </c>
      <c r="K1691" s="26" t="s">
        <v>4812</v>
      </c>
    </row>
    <row r="1692" spans="9:11">
      <c r="I1692" s="27" t="s">
        <v>4813</v>
      </c>
      <c r="K1692" s="26" t="s">
        <v>3124</v>
      </c>
    </row>
    <row r="1693" spans="9:11">
      <c r="I1693" s="27" t="s">
        <v>4814</v>
      </c>
      <c r="K1693" s="26" t="s">
        <v>3125</v>
      </c>
    </row>
    <row r="1694" spans="9:11">
      <c r="I1694" s="27" t="s">
        <v>4815</v>
      </c>
      <c r="K1694" s="26" t="s">
        <v>4816</v>
      </c>
    </row>
    <row r="1695" spans="9:11">
      <c r="I1695" s="27" t="s">
        <v>4817</v>
      </c>
      <c r="K1695" s="26" t="s">
        <v>4818</v>
      </c>
    </row>
    <row r="1696" spans="9:11">
      <c r="I1696" s="27" t="s">
        <v>4819</v>
      </c>
      <c r="K1696" s="26" t="s">
        <v>4820</v>
      </c>
    </row>
    <row r="1697" spans="9:11">
      <c r="I1697" s="27" t="s">
        <v>4821</v>
      </c>
      <c r="K1697" s="26" t="s">
        <v>3126</v>
      </c>
    </row>
    <row r="1698" spans="9:11">
      <c r="I1698" s="27" t="s">
        <v>4822</v>
      </c>
      <c r="K1698" s="26" t="s">
        <v>4823</v>
      </c>
    </row>
    <row r="1699" spans="9:11">
      <c r="I1699" s="27" t="s">
        <v>4824</v>
      </c>
      <c r="K1699" s="26" t="s">
        <v>4825</v>
      </c>
    </row>
    <row r="1700" spans="9:11">
      <c r="I1700" s="27" t="s">
        <v>4826</v>
      </c>
      <c r="K1700" s="26" t="s">
        <v>3127</v>
      </c>
    </row>
    <row r="1701" spans="9:11">
      <c r="I1701" s="27" t="s">
        <v>4827</v>
      </c>
      <c r="K1701" s="26" t="s">
        <v>3128</v>
      </c>
    </row>
    <row r="1702" spans="9:11">
      <c r="I1702" s="27" t="s">
        <v>4828</v>
      </c>
      <c r="K1702" s="26" t="s">
        <v>3129</v>
      </c>
    </row>
    <row r="1703" spans="9:11">
      <c r="I1703" s="27" t="s">
        <v>4829</v>
      </c>
      <c r="K1703" s="26" t="s">
        <v>3130</v>
      </c>
    </row>
    <row r="1704" spans="9:11">
      <c r="I1704" s="27" t="s">
        <v>4830</v>
      </c>
      <c r="K1704" s="26" t="s">
        <v>4831</v>
      </c>
    </row>
    <row r="1705" spans="9:11">
      <c r="I1705" s="27" t="s">
        <v>4832</v>
      </c>
      <c r="K1705" s="26" t="s">
        <v>4833</v>
      </c>
    </row>
    <row r="1706" spans="9:11">
      <c r="I1706" s="27" t="s">
        <v>4834</v>
      </c>
      <c r="K1706" s="26" t="s">
        <v>4835</v>
      </c>
    </row>
    <row r="1707" spans="9:11">
      <c r="I1707" s="27" t="s">
        <v>4836</v>
      </c>
      <c r="K1707" s="26" t="s">
        <v>3131</v>
      </c>
    </row>
    <row r="1708" spans="9:11">
      <c r="I1708" s="27" t="s">
        <v>4837</v>
      </c>
      <c r="K1708" s="26" t="s">
        <v>4838</v>
      </c>
    </row>
    <row r="1709" spans="9:11">
      <c r="I1709" s="27" t="s">
        <v>4839</v>
      </c>
      <c r="K1709" s="26" t="s">
        <v>3135</v>
      </c>
    </row>
    <row r="1710" spans="9:11">
      <c r="I1710" s="27" t="s">
        <v>4840</v>
      </c>
      <c r="K1710" s="26" t="s">
        <v>3137</v>
      </c>
    </row>
    <row r="1711" spans="9:11">
      <c r="I1711" s="27" t="s">
        <v>4841</v>
      </c>
      <c r="K1711" s="26" t="s">
        <v>3139</v>
      </c>
    </row>
    <row r="1712" spans="9:11">
      <c r="I1712" s="27" t="s">
        <v>4842</v>
      </c>
      <c r="K1712" s="26" t="s">
        <v>4843</v>
      </c>
    </row>
    <row r="1713" spans="9:11">
      <c r="I1713" s="27" t="s">
        <v>4844</v>
      </c>
      <c r="K1713" s="26" t="s">
        <v>4845</v>
      </c>
    </row>
    <row r="1714" spans="9:11">
      <c r="I1714" s="27" t="s">
        <v>4846</v>
      </c>
      <c r="K1714" s="26" t="s">
        <v>3141</v>
      </c>
    </row>
    <row r="1715" spans="9:11">
      <c r="I1715" s="27" t="s">
        <v>4847</v>
      </c>
      <c r="K1715" s="26" t="s">
        <v>365</v>
      </c>
    </row>
    <row r="1716" spans="9:11">
      <c r="I1716" s="27" t="s">
        <v>4848</v>
      </c>
      <c r="K1716" s="26" t="s">
        <v>3143</v>
      </c>
    </row>
    <row r="1717" spans="9:11">
      <c r="I1717" s="27" t="s">
        <v>4849</v>
      </c>
      <c r="K1717" s="26" t="s">
        <v>4850</v>
      </c>
    </row>
    <row r="1718" spans="9:11">
      <c r="I1718" s="27" t="s">
        <v>4851</v>
      </c>
      <c r="K1718" s="26" t="s">
        <v>4852</v>
      </c>
    </row>
    <row r="1719" spans="9:11">
      <c r="I1719" s="27" t="s">
        <v>328</v>
      </c>
      <c r="K1719" s="26" t="s">
        <v>4853</v>
      </c>
    </row>
    <row r="1720" spans="9:11">
      <c r="I1720" s="27" t="s">
        <v>4854</v>
      </c>
      <c r="K1720" s="26" t="s">
        <v>3145</v>
      </c>
    </row>
    <row r="1721" spans="9:11">
      <c r="I1721" s="27" t="s">
        <v>4855</v>
      </c>
      <c r="K1721" s="26" t="s">
        <v>4856</v>
      </c>
    </row>
    <row r="1722" spans="9:11">
      <c r="I1722" s="27" t="s">
        <v>4857</v>
      </c>
      <c r="K1722" s="26" t="s">
        <v>4858</v>
      </c>
    </row>
    <row r="1723" spans="9:11">
      <c r="I1723" s="27" t="s">
        <v>4859</v>
      </c>
      <c r="K1723" s="26" t="s">
        <v>3147</v>
      </c>
    </row>
    <row r="1724" spans="9:11">
      <c r="I1724" s="27" t="s">
        <v>4860</v>
      </c>
      <c r="K1724" s="26" t="s">
        <v>4861</v>
      </c>
    </row>
    <row r="1725" spans="9:11">
      <c r="I1725" s="27" t="s">
        <v>4862</v>
      </c>
      <c r="K1725" s="26" t="s">
        <v>4863</v>
      </c>
    </row>
    <row r="1726" spans="9:11">
      <c r="I1726" s="27" t="s">
        <v>4864</v>
      </c>
      <c r="K1726" s="26" t="s">
        <v>4865</v>
      </c>
    </row>
    <row r="1727" spans="9:11">
      <c r="I1727" s="27" t="s">
        <v>4866</v>
      </c>
      <c r="K1727" s="26" t="s">
        <v>4867</v>
      </c>
    </row>
    <row r="1728" spans="9:11">
      <c r="I1728" s="27" t="s">
        <v>4868</v>
      </c>
      <c r="K1728" s="26" t="s">
        <v>4869</v>
      </c>
    </row>
    <row r="1729" spans="9:11">
      <c r="I1729" s="27" t="s">
        <v>4870</v>
      </c>
      <c r="K1729" s="26" t="s">
        <v>4871</v>
      </c>
    </row>
    <row r="1730" spans="9:11">
      <c r="I1730" s="27" t="s">
        <v>4872</v>
      </c>
      <c r="K1730" s="26" t="s">
        <v>4873</v>
      </c>
    </row>
    <row r="1731" spans="9:11">
      <c r="I1731" s="27" t="s">
        <v>4874</v>
      </c>
      <c r="K1731" s="26" t="s">
        <v>4875</v>
      </c>
    </row>
    <row r="1732" spans="9:11">
      <c r="I1732" s="27" t="s">
        <v>4876</v>
      </c>
      <c r="K1732" s="26" t="s">
        <v>4877</v>
      </c>
    </row>
    <row r="1733" spans="9:11">
      <c r="I1733" s="27" t="s">
        <v>4878</v>
      </c>
      <c r="K1733" s="26" t="s">
        <v>4879</v>
      </c>
    </row>
    <row r="1734" spans="9:11" ht="30">
      <c r="I1734" s="27" t="s">
        <v>4880</v>
      </c>
      <c r="K1734" s="26" t="s">
        <v>4881</v>
      </c>
    </row>
    <row r="1735" spans="9:11">
      <c r="I1735" s="27" t="s">
        <v>4882</v>
      </c>
      <c r="K1735" s="26" t="s">
        <v>4883</v>
      </c>
    </row>
    <row r="1736" spans="9:11">
      <c r="I1736" s="27" t="s">
        <v>4884</v>
      </c>
      <c r="K1736" s="26" t="s">
        <v>4885</v>
      </c>
    </row>
    <row r="1737" spans="9:11">
      <c r="I1737" s="27" t="s">
        <v>4886</v>
      </c>
      <c r="K1737" s="26" t="s">
        <v>4887</v>
      </c>
    </row>
    <row r="1738" spans="9:11">
      <c r="I1738" s="27" t="s">
        <v>4888</v>
      </c>
      <c r="K1738" s="26" t="s">
        <v>4889</v>
      </c>
    </row>
    <row r="1739" spans="9:11">
      <c r="I1739" s="27" t="s">
        <v>4890</v>
      </c>
      <c r="K1739" s="26" t="s">
        <v>3148</v>
      </c>
    </row>
    <row r="1740" spans="9:11">
      <c r="I1740" s="27" t="s">
        <v>4891</v>
      </c>
      <c r="K1740" s="26" t="s">
        <v>4892</v>
      </c>
    </row>
    <row r="1741" spans="9:11">
      <c r="I1741" s="27" t="s">
        <v>4893</v>
      </c>
      <c r="K1741" s="26" t="s">
        <v>4894</v>
      </c>
    </row>
    <row r="1742" spans="9:11">
      <c r="I1742" s="27" t="s">
        <v>4895</v>
      </c>
      <c r="K1742" s="26" t="s">
        <v>3149</v>
      </c>
    </row>
    <row r="1743" spans="9:11">
      <c r="I1743" s="27" t="s">
        <v>4896</v>
      </c>
      <c r="K1743" s="26" t="s">
        <v>4897</v>
      </c>
    </row>
    <row r="1744" spans="9:11">
      <c r="I1744" s="27" t="s">
        <v>4898</v>
      </c>
      <c r="K1744" s="26" t="s">
        <v>4899</v>
      </c>
    </row>
    <row r="1745" spans="9:11">
      <c r="I1745" s="27" t="s">
        <v>4900</v>
      </c>
      <c r="K1745" s="26" t="s">
        <v>4901</v>
      </c>
    </row>
    <row r="1746" spans="9:11">
      <c r="I1746" s="27" t="s">
        <v>4902</v>
      </c>
      <c r="K1746" s="26" t="s">
        <v>4903</v>
      </c>
    </row>
    <row r="1747" spans="9:11">
      <c r="I1747" s="27" t="s">
        <v>4904</v>
      </c>
      <c r="K1747" s="26" t="s">
        <v>4905</v>
      </c>
    </row>
    <row r="1748" spans="9:11">
      <c r="I1748" s="27" t="s">
        <v>4906</v>
      </c>
      <c r="K1748" s="26" t="s">
        <v>3150</v>
      </c>
    </row>
    <row r="1749" spans="9:11">
      <c r="I1749" s="27" t="s">
        <v>4907</v>
      </c>
      <c r="K1749" s="26" t="s">
        <v>3152</v>
      </c>
    </row>
    <row r="1750" spans="9:11">
      <c r="I1750" s="27" t="s">
        <v>4908</v>
      </c>
      <c r="K1750" s="26" t="s">
        <v>4909</v>
      </c>
    </row>
    <row r="1751" spans="9:11">
      <c r="I1751" s="27" t="s">
        <v>4910</v>
      </c>
      <c r="K1751" s="26" t="s">
        <v>4911</v>
      </c>
    </row>
    <row r="1752" spans="9:11">
      <c r="I1752" s="27" t="s">
        <v>4912</v>
      </c>
      <c r="K1752" s="26" t="s">
        <v>4913</v>
      </c>
    </row>
    <row r="1753" spans="9:11">
      <c r="I1753" s="27" t="s">
        <v>4914</v>
      </c>
      <c r="K1753" s="26" t="s">
        <v>3153</v>
      </c>
    </row>
    <row r="1754" spans="9:11">
      <c r="I1754" s="27" t="s">
        <v>4915</v>
      </c>
      <c r="K1754" s="26" t="s">
        <v>4916</v>
      </c>
    </row>
    <row r="1755" spans="9:11">
      <c r="I1755" s="27" t="s">
        <v>4917</v>
      </c>
      <c r="K1755" s="26" t="s">
        <v>4918</v>
      </c>
    </row>
    <row r="1756" spans="9:11">
      <c r="I1756" s="27" t="s">
        <v>4919</v>
      </c>
      <c r="K1756" s="26" t="s">
        <v>3155</v>
      </c>
    </row>
    <row r="1757" spans="9:11">
      <c r="I1757" s="27" t="s">
        <v>4920</v>
      </c>
      <c r="K1757" s="26" t="s">
        <v>3157</v>
      </c>
    </row>
    <row r="1758" spans="9:11">
      <c r="I1758" s="27" t="s">
        <v>4921</v>
      </c>
      <c r="K1758" s="26" t="s">
        <v>3159</v>
      </c>
    </row>
    <row r="1759" spans="9:11">
      <c r="I1759" s="27" t="s">
        <v>4922</v>
      </c>
      <c r="K1759" s="26" t="s">
        <v>3161</v>
      </c>
    </row>
    <row r="1760" spans="9:11">
      <c r="I1760" s="27" t="s">
        <v>4923</v>
      </c>
      <c r="K1760" s="26" t="s">
        <v>3162</v>
      </c>
    </row>
    <row r="1761" spans="9:11">
      <c r="I1761" s="27" t="s">
        <v>4924</v>
      </c>
      <c r="K1761" s="26" t="s">
        <v>3164</v>
      </c>
    </row>
    <row r="1762" spans="9:11">
      <c r="I1762" s="27" t="s">
        <v>4925</v>
      </c>
      <c r="K1762" s="26" t="s">
        <v>4926</v>
      </c>
    </row>
    <row r="1763" spans="9:11">
      <c r="I1763" s="27" t="s">
        <v>4927</v>
      </c>
      <c r="K1763" s="26" t="s">
        <v>4928</v>
      </c>
    </row>
    <row r="1764" spans="9:11">
      <c r="I1764" s="27" t="s">
        <v>4929</v>
      </c>
      <c r="K1764" s="26" t="s">
        <v>3166</v>
      </c>
    </row>
    <row r="1765" spans="9:11">
      <c r="I1765" s="27" t="s">
        <v>4930</v>
      </c>
      <c r="K1765" s="26" t="s">
        <v>4931</v>
      </c>
    </row>
    <row r="1766" spans="9:11">
      <c r="I1766" s="27" t="s">
        <v>4932</v>
      </c>
      <c r="K1766" s="26" t="s">
        <v>3168</v>
      </c>
    </row>
    <row r="1767" spans="9:11">
      <c r="I1767" s="27" t="s">
        <v>4933</v>
      </c>
      <c r="K1767" s="26" t="s">
        <v>3169</v>
      </c>
    </row>
    <row r="1768" spans="9:11">
      <c r="I1768" s="27" t="s">
        <v>4934</v>
      </c>
      <c r="K1768" s="26" t="s">
        <v>3171</v>
      </c>
    </row>
    <row r="1769" spans="9:11">
      <c r="I1769" s="27" t="s">
        <v>4935</v>
      </c>
      <c r="K1769" s="26" t="s">
        <v>4936</v>
      </c>
    </row>
    <row r="1770" spans="9:11">
      <c r="I1770" s="27" t="s">
        <v>4937</v>
      </c>
      <c r="K1770" s="26" t="s">
        <v>3173</v>
      </c>
    </row>
    <row r="1771" spans="9:11">
      <c r="I1771" s="27" t="s">
        <v>4938</v>
      </c>
      <c r="K1771" s="26" t="s">
        <v>3174</v>
      </c>
    </row>
    <row r="1772" spans="9:11">
      <c r="I1772" s="27" t="s">
        <v>4939</v>
      </c>
      <c r="K1772" s="26" t="s">
        <v>3175</v>
      </c>
    </row>
    <row r="1773" spans="9:11">
      <c r="I1773" s="27" t="s">
        <v>4940</v>
      </c>
      <c r="K1773" s="26" t="s">
        <v>4941</v>
      </c>
    </row>
    <row r="1774" spans="9:11">
      <c r="I1774" s="27" t="s">
        <v>4942</v>
      </c>
      <c r="K1774" s="26" t="s">
        <v>4943</v>
      </c>
    </row>
    <row r="1775" spans="9:11" ht="30">
      <c r="I1775" s="27" t="s">
        <v>4944</v>
      </c>
      <c r="K1775" s="26" t="s">
        <v>4945</v>
      </c>
    </row>
    <row r="1776" spans="9:11">
      <c r="I1776" s="27" t="s">
        <v>4946</v>
      </c>
      <c r="K1776" s="26" t="s">
        <v>4947</v>
      </c>
    </row>
    <row r="1777" spans="9:11">
      <c r="I1777" s="27" t="s">
        <v>4948</v>
      </c>
      <c r="K1777" s="26" t="s">
        <v>4949</v>
      </c>
    </row>
    <row r="1778" spans="9:11">
      <c r="I1778" s="27" t="s">
        <v>4950</v>
      </c>
      <c r="K1778" s="26" t="s">
        <v>4951</v>
      </c>
    </row>
    <row r="1779" spans="9:11" ht="30">
      <c r="I1779" s="27" t="s">
        <v>4952</v>
      </c>
      <c r="K1779" s="26" t="s">
        <v>4953</v>
      </c>
    </row>
    <row r="1780" spans="9:11">
      <c r="I1780" s="27" t="s">
        <v>4954</v>
      </c>
      <c r="K1780" s="26" t="s">
        <v>4955</v>
      </c>
    </row>
    <row r="1781" spans="9:11">
      <c r="I1781" s="27" t="s">
        <v>4956</v>
      </c>
      <c r="K1781" s="26" t="s">
        <v>4957</v>
      </c>
    </row>
    <row r="1782" spans="9:11">
      <c r="I1782" s="27" t="s">
        <v>4958</v>
      </c>
      <c r="K1782" s="26" t="s">
        <v>4959</v>
      </c>
    </row>
    <row r="1783" spans="9:11">
      <c r="I1783" s="27" t="s">
        <v>4960</v>
      </c>
      <c r="K1783" s="26" t="s">
        <v>4961</v>
      </c>
    </row>
    <row r="1784" spans="9:11">
      <c r="I1784" s="27" t="s">
        <v>4962</v>
      </c>
      <c r="K1784" s="26" t="s">
        <v>4963</v>
      </c>
    </row>
    <row r="1785" spans="9:11">
      <c r="I1785" s="27" t="s">
        <v>4964</v>
      </c>
      <c r="K1785" s="26" t="s">
        <v>3176</v>
      </c>
    </row>
    <row r="1786" spans="9:11">
      <c r="I1786" s="27" t="s">
        <v>4965</v>
      </c>
      <c r="K1786" s="26" t="s">
        <v>4966</v>
      </c>
    </row>
    <row r="1787" spans="9:11">
      <c r="I1787" s="27" t="s">
        <v>4967</v>
      </c>
      <c r="K1787" s="26" t="s">
        <v>4968</v>
      </c>
    </row>
    <row r="1788" spans="9:11">
      <c r="I1788" s="27" t="s">
        <v>4969</v>
      </c>
      <c r="K1788" s="26" t="s">
        <v>4970</v>
      </c>
    </row>
    <row r="1789" spans="9:11">
      <c r="I1789" s="27" t="s">
        <v>4971</v>
      </c>
      <c r="K1789" s="26" t="s">
        <v>4972</v>
      </c>
    </row>
    <row r="1790" spans="9:11">
      <c r="I1790" s="27" t="s">
        <v>4973</v>
      </c>
      <c r="K1790" s="26" t="s">
        <v>4974</v>
      </c>
    </row>
    <row r="1791" spans="9:11">
      <c r="I1791" s="27" t="s">
        <v>4975</v>
      </c>
      <c r="K1791" s="26" t="s">
        <v>4976</v>
      </c>
    </row>
    <row r="1792" spans="9:11">
      <c r="I1792" s="27" t="s">
        <v>4977</v>
      </c>
      <c r="K1792" s="26" t="s">
        <v>4978</v>
      </c>
    </row>
    <row r="1793" spans="9:11">
      <c r="I1793" s="27" t="s">
        <v>4979</v>
      </c>
      <c r="K1793" s="26" t="s">
        <v>4980</v>
      </c>
    </row>
    <row r="1794" spans="9:11">
      <c r="I1794" s="27" t="s">
        <v>4981</v>
      </c>
      <c r="K1794" s="26" t="s">
        <v>3178</v>
      </c>
    </row>
    <row r="1795" spans="9:11">
      <c r="I1795" s="27" t="s">
        <v>4982</v>
      </c>
      <c r="K1795" s="26" t="s">
        <v>3180</v>
      </c>
    </row>
    <row r="1796" spans="9:11">
      <c r="I1796" s="27" t="s">
        <v>4983</v>
      </c>
      <c r="K1796" s="26" t="s">
        <v>4984</v>
      </c>
    </row>
    <row r="1797" spans="9:11">
      <c r="I1797" s="27" t="s">
        <v>4985</v>
      </c>
      <c r="K1797" s="26" t="s">
        <v>4986</v>
      </c>
    </row>
    <row r="1798" spans="9:11">
      <c r="I1798" s="27" t="s">
        <v>4987</v>
      </c>
      <c r="K1798" s="26" t="s">
        <v>4988</v>
      </c>
    </row>
    <row r="1799" spans="9:11">
      <c r="K1799" s="26" t="s">
        <v>4989</v>
      </c>
    </row>
    <row r="1800" spans="9:11">
      <c r="K1800" s="26" t="s">
        <v>4990</v>
      </c>
    </row>
    <row r="1801" spans="9:11">
      <c r="K1801" s="26" t="s">
        <v>4991</v>
      </c>
    </row>
    <row r="1802" spans="9:11">
      <c r="K1802" s="26" t="s">
        <v>4992</v>
      </c>
    </row>
    <row r="1803" spans="9:11">
      <c r="K1803" s="26" t="s">
        <v>4993</v>
      </c>
    </row>
    <row r="1804" spans="9:11">
      <c r="K1804" s="26" t="s">
        <v>4994</v>
      </c>
    </row>
    <row r="1805" spans="9:11" ht="30">
      <c r="K1805" s="26" t="s">
        <v>4995</v>
      </c>
    </row>
    <row r="1806" spans="9:11">
      <c r="K1806" s="26" t="s">
        <v>4996</v>
      </c>
    </row>
    <row r="1807" spans="9:11">
      <c r="K1807" s="26" t="s">
        <v>4997</v>
      </c>
    </row>
    <row r="1808" spans="9:11">
      <c r="K1808" s="26" t="s">
        <v>4998</v>
      </c>
    </row>
    <row r="1809" spans="11:11">
      <c r="K1809" s="26" t="s">
        <v>4999</v>
      </c>
    </row>
    <row r="1810" spans="11:11">
      <c r="K1810" s="26" t="s">
        <v>5000</v>
      </c>
    </row>
    <row r="1811" spans="11:11">
      <c r="K1811" s="26" t="s">
        <v>3181</v>
      </c>
    </row>
    <row r="1812" spans="11:11">
      <c r="K1812" s="26" t="s">
        <v>5001</v>
      </c>
    </row>
    <row r="1813" spans="11:11">
      <c r="K1813" s="26" t="s">
        <v>5002</v>
      </c>
    </row>
    <row r="1814" spans="11:11" ht="30">
      <c r="K1814" s="26" t="s">
        <v>5003</v>
      </c>
    </row>
    <row r="1815" spans="11:11">
      <c r="K1815" s="26" t="s">
        <v>5004</v>
      </c>
    </row>
    <row r="1816" spans="11:11">
      <c r="K1816" s="26" t="s">
        <v>5005</v>
      </c>
    </row>
    <row r="1817" spans="11:11">
      <c r="K1817" s="26" t="s">
        <v>5006</v>
      </c>
    </row>
    <row r="1818" spans="11:11">
      <c r="K1818" s="26" t="s">
        <v>5007</v>
      </c>
    </row>
    <row r="1819" spans="11:11">
      <c r="K1819" s="26" t="s">
        <v>5008</v>
      </c>
    </row>
    <row r="1820" spans="11:11">
      <c r="K1820" s="26" t="s">
        <v>5009</v>
      </c>
    </row>
    <row r="1821" spans="11:11">
      <c r="K1821" s="26" t="s">
        <v>5010</v>
      </c>
    </row>
    <row r="1822" spans="11:11">
      <c r="K1822" s="26" t="s">
        <v>5011</v>
      </c>
    </row>
    <row r="1823" spans="11:11">
      <c r="K1823" s="26" t="s">
        <v>3183</v>
      </c>
    </row>
    <row r="1824" spans="11:11">
      <c r="K1824" s="26" t="s">
        <v>5012</v>
      </c>
    </row>
    <row r="1825" spans="11:11">
      <c r="K1825" s="26" t="s">
        <v>5013</v>
      </c>
    </row>
    <row r="1826" spans="11:11">
      <c r="K1826" s="26" t="s">
        <v>5014</v>
      </c>
    </row>
    <row r="1827" spans="11:11">
      <c r="K1827" s="26" t="s">
        <v>5015</v>
      </c>
    </row>
    <row r="1828" spans="11:11">
      <c r="K1828" s="26" t="s">
        <v>5016</v>
      </c>
    </row>
    <row r="1829" spans="11:11">
      <c r="K1829" s="26" t="s">
        <v>5017</v>
      </c>
    </row>
    <row r="1830" spans="11:11">
      <c r="K1830" s="26" t="s">
        <v>5018</v>
      </c>
    </row>
    <row r="1831" spans="11:11">
      <c r="K1831" s="26" t="s">
        <v>3184</v>
      </c>
    </row>
    <row r="1832" spans="11:11" ht="30">
      <c r="K1832" s="26" t="s">
        <v>5019</v>
      </c>
    </row>
    <row r="1833" spans="11:11" ht="30">
      <c r="K1833" s="26" t="s">
        <v>5020</v>
      </c>
    </row>
    <row r="1834" spans="11:11">
      <c r="K1834" s="26" t="s">
        <v>5021</v>
      </c>
    </row>
    <row r="1835" spans="11:11">
      <c r="K1835" s="26" t="s">
        <v>5022</v>
      </c>
    </row>
    <row r="1836" spans="11:11">
      <c r="K1836" s="26" t="s">
        <v>5023</v>
      </c>
    </row>
    <row r="1837" spans="11:11">
      <c r="K1837" s="26" t="s">
        <v>5024</v>
      </c>
    </row>
    <row r="1838" spans="11:11">
      <c r="K1838" s="26" t="s">
        <v>5025</v>
      </c>
    </row>
    <row r="1839" spans="11:11">
      <c r="K1839" s="26" t="s">
        <v>5026</v>
      </c>
    </row>
    <row r="1840" spans="11:11">
      <c r="K1840" s="26" t="s">
        <v>5027</v>
      </c>
    </row>
    <row r="1841" spans="11:11">
      <c r="K1841" s="26" t="s">
        <v>5028</v>
      </c>
    </row>
    <row r="1842" spans="11:11">
      <c r="K1842" s="26" t="s">
        <v>5029</v>
      </c>
    </row>
    <row r="1843" spans="11:11" ht="30">
      <c r="K1843" s="26" t="s">
        <v>5030</v>
      </c>
    </row>
    <row r="1844" spans="11:11">
      <c r="K1844" s="26" t="s">
        <v>5031</v>
      </c>
    </row>
    <row r="1845" spans="11:11">
      <c r="K1845" s="26" t="s">
        <v>5032</v>
      </c>
    </row>
    <row r="1846" spans="11:11">
      <c r="K1846" s="26" t="s">
        <v>5033</v>
      </c>
    </row>
    <row r="1847" spans="11:11" ht="30">
      <c r="K1847" s="26" t="s">
        <v>5034</v>
      </c>
    </row>
    <row r="1848" spans="11:11" ht="30">
      <c r="K1848" s="26" t="s">
        <v>5035</v>
      </c>
    </row>
    <row r="1849" spans="11:11">
      <c r="K1849" s="26" t="s">
        <v>5036</v>
      </c>
    </row>
    <row r="1850" spans="11:11">
      <c r="K1850" s="26" t="s">
        <v>5037</v>
      </c>
    </row>
    <row r="1851" spans="11:11">
      <c r="K1851" s="26" t="s">
        <v>5038</v>
      </c>
    </row>
    <row r="1852" spans="11:11">
      <c r="K1852" s="26" t="s">
        <v>5039</v>
      </c>
    </row>
    <row r="1853" spans="11:11">
      <c r="K1853" s="26" t="s">
        <v>5040</v>
      </c>
    </row>
    <row r="1854" spans="11:11">
      <c r="K1854" s="26" t="s">
        <v>5041</v>
      </c>
    </row>
    <row r="1855" spans="11:11">
      <c r="K1855" s="26" t="s">
        <v>5042</v>
      </c>
    </row>
    <row r="1856" spans="11:11">
      <c r="K1856" s="26" t="s">
        <v>5043</v>
      </c>
    </row>
    <row r="1857" spans="11:11">
      <c r="K1857" s="26" t="s">
        <v>5044</v>
      </c>
    </row>
    <row r="1858" spans="11:11">
      <c r="K1858" s="26" t="s">
        <v>5045</v>
      </c>
    </row>
    <row r="1859" spans="11:11">
      <c r="K1859" s="26" t="s">
        <v>5046</v>
      </c>
    </row>
    <row r="1860" spans="11:11">
      <c r="K1860" s="26" t="s">
        <v>5047</v>
      </c>
    </row>
    <row r="1861" spans="11:11">
      <c r="K1861" s="26" t="s">
        <v>5048</v>
      </c>
    </row>
    <row r="1862" spans="11:11">
      <c r="K1862" s="26" t="s">
        <v>5049</v>
      </c>
    </row>
    <row r="1863" spans="11:11">
      <c r="K1863" s="26" t="s">
        <v>5050</v>
      </c>
    </row>
    <row r="1864" spans="11:11">
      <c r="K1864" s="26" t="s">
        <v>3186</v>
      </c>
    </row>
    <row r="1865" spans="11:11">
      <c r="K1865" s="26" t="s">
        <v>3188</v>
      </c>
    </row>
    <row r="1866" spans="11:11">
      <c r="K1866" s="26" t="s">
        <v>3189</v>
      </c>
    </row>
    <row r="1867" spans="11:11">
      <c r="K1867" s="26" t="s">
        <v>3191</v>
      </c>
    </row>
    <row r="1868" spans="11:11">
      <c r="K1868" s="26" t="s">
        <v>5051</v>
      </c>
    </row>
    <row r="1869" spans="11:11">
      <c r="K1869" s="26" t="s">
        <v>5052</v>
      </c>
    </row>
    <row r="1870" spans="11:11">
      <c r="K1870" s="26" t="s">
        <v>5053</v>
      </c>
    </row>
    <row r="1871" spans="11:11">
      <c r="K1871" s="26" t="s">
        <v>5054</v>
      </c>
    </row>
    <row r="1872" spans="11:11">
      <c r="K1872" s="26" t="s">
        <v>5055</v>
      </c>
    </row>
    <row r="1873" spans="11:11">
      <c r="K1873" s="26" t="s">
        <v>3193</v>
      </c>
    </row>
    <row r="1874" spans="11:11">
      <c r="K1874" s="26" t="s">
        <v>3195</v>
      </c>
    </row>
    <row r="1875" spans="11:11">
      <c r="K1875" s="26" t="s">
        <v>3197</v>
      </c>
    </row>
    <row r="1876" spans="11:11">
      <c r="K1876" s="26" t="s">
        <v>3198</v>
      </c>
    </row>
    <row r="1877" spans="11:11">
      <c r="K1877" s="26" t="s">
        <v>5056</v>
      </c>
    </row>
    <row r="1878" spans="11:11">
      <c r="K1878" s="26" t="s">
        <v>5057</v>
      </c>
    </row>
    <row r="1879" spans="11:11">
      <c r="K1879" s="26" t="s">
        <v>5058</v>
      </c>
    </row>
    <row r="1880" spans="11:11">
      <c r="K1880" s="26" t="s">
        <v>5059</v>
      </c>
    </row>
    <row r="1881" spans="11:11">
      <c r="K1881" s="26" t="s">
        <v>5060</v>
      </c>
    </row>
    <row r="1882" spans="11:11">
      <c r="K1882" s="26" t="s">
        <v>5061</v>
      </c>
    </row>
    <row r="1883" spans="11:11">
      <c r="K1883" s="26" t="s">
        <v>5062</v>
      </c>
    </row>
    <row r="1884" spans="11:11">
      <c r="K1884" s="26" t="s">
        <v>5063</v>
      </c>
    </row>
    <row r="1885" spans="11:11">
      <c r="K1885" s="26" t="s">
        <v>5064</v>
      </c>
    </row>
    <row r="1886" spans="11:11">
      <c r="K1886" s="26" t="s">
        <v>5065</v>
      </c>
    </row>
    <row r="1887" spans="11:11">
      <c r="K1887" s="26" t="s">
        <v>3200</v>
      </c>
    </row>
    <row r="1888" spans="11:11">
      <c r="K1888" s="26" t="s">
        <v>5066</v>
      </c>
    </row>
    <row r="1889" spans="11:11" ht="30">
      <c r="K1889" s="26" t="s">
        <v>5067</v>
      </c>
    </row>
    <row r="1890" spans="11:11">
      <c r="K1890" s="26" t="s">
        <v>5068</v>
      </c>
    </row>
    <row r="1891" spans="11:11">
      <c r="K1891" s="26" t="s">
        <v>5069</v>
      </c>
    </row>
    <row r="1892" spans="11:11">
      <c r="K1892" s="26" t="s">
        <v>5070</v>
      </c>
    </row>
    <row r="1893" spans="11:11">
      <c r="K1893" s="26" t="s">
        <v>5071</v>
      </c>
    </row>
    <row r="1894" spans="11:11">
      <c r="K1894" s="26" t="s">
        <v>5072</v>
      </c>
    </row>
    <row r="1895" spans="11:11">
      <c r="K1895" s="26" t="s">
        <v>5073</v>
      </c>
    </row>
    <row r="1896" spans="11:11">
      <c r="K1896" s="26" t="s">
        <v>5074</v>
      </c>
    </row>
    <row r="1897" spans="11:11">
      <c r="K1897" s="26" t="s">
        <v>3201</v>
      </c>
    </row>
    <row r="1898" spans="11:11">
      <c r="K1898" s="26" t="s">
        <v>5075</v>
      </c>
    </row>
    <row r="1899" spans="11:11">
      <c r="K1899" s="26" t="s">
        <v>5076</v>
      </c>
    </row>
    <row r="1900" spans="11:11">
      <c r="K1900" s="26" t="s">
        <v>5077</v>
      </c>
    </row>
    <row r="1901" spans="11:11">
      <c r="K1901" s="26" t="s">
        <v>5078</v>
      </c>
    </row>
    <row r="1902" spans="11:11">
      <c r="K1902" s="26" t="s">
        <v>5079</v>
      </c>
    </row>
    <row r="1903" spans="11:11">
      <c r="K1903" s="26" t="s">
        <v>3202</v>
      </c>
    </row>
    <row r="1904" spans="11:11">
      <c r="K1904" s="26" t="s">
        <v>3203</v>
      </c>
    </row>
    <row r="1905" spans="11:11">
      <c r="K1905" s="26" t="s">
        <v>5080</v>
      </c>
    </row>
    <row r="1906" spans="11:11">
      <c r="K1906" s="26" t="s">
        <v>5081</v>
      </c>
    </row>
    <row r="1907" spans="11:11">
      <c r="K1907" s="26" t="s">
        <v>5082</v>
      </c>
    </row>
    <row r="1908" spans="11:11">
      <c r="K1908" s="26" t="s">
        <v>3204</v>
      </c>
    </row>
    <row r="1909" spans="11:11">
      <c r="K1909" s="26" t="s">
        <v>5083</v>
      </c>
    </row>
    <row r="1910" spans="11:11">
      <c r="K1910" s="26" t="s">
        <v>5084</v>
      </c>
    </row>
    <row r="1911" spans="11:11">
      <c r="K1911" s="26" t="s">
        <v>5085</v>
      </c>
    </row>
    <row r="1912" spans="11:11">
      <c r="K1912" s="26" t="s">
        <v>5086</v>
      </c>
    </row>
    <row r="1913" spans="11:11">
      <c r="K1913" s="26" t="s">
        <v>5087</v>
      </c>
    </row>
    <row r="1914" spans="11:11">
      <c r="K1914" s="26" t="s">
        <v>5088</v>
      </c>
    </row>
    <row r="1915" spans="11:11" ht="30">
      <c r="K1915" s="26" t="s">
        <v>5089</v>
      </c>
    </row>
    <row r="1916" spans="11:11">
      <c r="K1916" s="26" t="s">
        <v>3206</v>
      </c>
    </row>
    <row r="1917" spans="11:11">
      <c r="K1917" s="26" t="s">
        <v>3207</v>
      </c>
    </row>
    <row r="1918" spans="11:11">
      <c r="K1918" s="26" t="s">
        <v>5090</v>
      </c>
    </row>
    <row r="1919" spans="11:11">
      <c r="K1919" s="26" t="s">
        <v>5091</v>
      </c>
    </row>
    <row r="1920" spans="11:11">
      <c r="K1920" s="26" t="s">
        <v>5092</v>
      </c>
    </row>
    <row r="1921" spans="11:11">
      <c r="K1921" s="26" t="s">
        <v>3209</v>
      </c>
    </row>
    <row r="1922" spans="11:11">
      <c r="K1922" s="26" t="s">
        <v>5093</v>
      </c>
    </row>
    <row r="1923" spans="11:11">
      <c r="K1923" s="26" t="s">
        <v>5094</v>
      </c>
    </row>
    <row r="1924" spans="11:11">
      <c r="K1924" s="26" t="s">
        <v>5095</v>
      </c>
    </row>
    <row r="1925" spans="11:11">
      <c r="K1925" s="26" t="s">
        <v>5096</v>
      </c>
    </row>
    <row r="1926" spans="11:11">
      <c r="K1926" s="26" t="s">
        <v>5097</v>
      </c>
    </row>
    <row r="1927" spans="11:11">
      <c r="K1927" s="26" t="s">
        <v>3211</v>
      </c>
    </row>
    <row r="1928" spans="11:11">
      <c r="K1928" s="26" t="s">
        <v>5098</v>
      </c>
    </row>
    <row r="1929" spans="11:11">
      <c r="K1929" s="26" t="s">
        <v>5099</v>
      </c>
    </row>
    <row r="1930" spans="11:11">
      <c r="K1930" s="26" t="s">
        <v>5100</v>
      </c>
    </row>
    <row r="1931" spans="11:11">
      <c r="K1931" s="26" t="s">
        <v>5101</v>
      </c>
    </row>
    <row r="1932" spans="11:11" ht="30">
      <c r="K1932" s="26" t="s">
        <v>5102</v>
      </c>
    </row>
    <row r="1933" spans="11:11">
      <c r="K1933" s="26" t="s">
        <v>5103</v>
      </c>
    </row>
    <row r="1934" spans="11:11" ht="30">
      <c r="K1934" s="26" t="s">
        <v>5104</v>
      </c>
    </row>
    <row r="1935" spans="11:11">
      <c r="K1935" s="26" t="s">
        <v>5105</v>
      </c>
    </row>
    <row r="1936" spans="11:11">
      <c r="K1936" s="26" t="s">
        <v>5106</v>
      </c>
    </row>
    <row r="1937" spans="11:11">
      <c r="K1937" s="26" t="s">
        <v>5107</v>
      </c>
    </row>
    <row r="1938" spans="11:11">
      <c r="K1938" s="26" t="s">
        <v>5108</v>
      </c>
    </row>
    <row r="1939" spans="11:11">
      <c r="K1939" s="26" t="s">
        <v>5109</v>
      </c>
    </row>
    <row r="1940" spans="11:11">
      <c r="K1940" s="26" t="s">
        <v>3213</v>
      </c>
    </row>
    <row r="1941" spans="11:11">
      <c r="K1941" s="26" t="s">
        <v>5110</v>
      </c>
    </row>
    <row r="1942" spans="11:11">
      <c r="K1942" s="26" t="s">
        <v>3215</v>
      </c>
    </row>
    <row r="1943" spans="11:11">
      <c r="K1943" s="26" t="s">
        <v>5111</v>
      </c>
    </row>
    <row r="1944" spans="11:11">
      <c r="K1944" s="26" t="s">
        <v>5112</v>
      </c>
    </row>
    <row r="1945" spans="11:11">
      <c r="K1945" s="26" t="s">
        <v>5113</v>
      </c>
    </row>
    <row r="1946" spans="11:11">
      <c r="K1946" s="26" t="s">
        <v>5114</v>
      </c>
    </row>
    <row r="1947" spans="11:11">
      <c r="K1947" s="26" t="s">
        <v>5115</v>
      </c>
    </row>
    <row r="1948" spans="11:11">
      <c r="K1948" s="26" t="s">
        <v>5116</v>
      </c>
    </row>
    <row r="1949" spans="11:11">
      <c r="K1949" s="26" t="s">
        <v>5117</v>
      </c>
    </row>
    <row r="1950" spans="11:11">
      <c r="K1950" s="26" t="s">
        <v>5118</v>
      </c>
    </row>
    <row r="1951" spans="11:11">
      <c r="K1951" s="26" t="s">
        <v>5119</v>
      </c>
    </row>
    <row r="1952" spans="11:11">
      <c r="K1952" s="26" t="s">
        <v>5120</v>
      </c>
    </row>
    <row r="1953" spans="11:11">
      <c r="K1953" s="26" t="s">
        <v>5121</v>
      </c>
    </row>
    <row r="1954" spans="11:11">
      <c r="K1954" s="26" t="s">
        <v>5122</v>
      </c>
    </row>
    <row r="1955" spans="11:11">
      <c r="K1955" s="26" t="s">
        <v>5123</v>
      </c>
    </row>
    <row r="1956" spans="11:11">
      <c r="K1956" s="26" t="s">
        <v>5124</v>
      </c>
    </row>
    <row r="1957" spans="11:11">
      <c r="K1957" s="26" t="s">
        <v>5125</v>
      </c>
    </row>
    <row r="1958" spans="11:11">
      <c r="K1958" s="26" t="s">
        <v>5126</v>
      </c>
    </row>
    <row r="1959" spans="11:11">
      <c r="K1959" s="26" t="s">
        <v>5127</v>
      </c>
    </row>
    <row r="1960" spans="11:11">
      <c r="K1960" s="26" t="s">
        <v>5128</v>
      </c>
    </row>
    <row r="1961" spans="11:11">
      <c r="K1961" s="26" t="s">
        <v>5129</v>
      </c>
    </row>
    <row r="1962" spans="11:11">
      <c r="K1962" s="26" t="s">
        <v>5130</v>
      </c>
    </row>
    <row r="1963" spans="11:11" ht="30">
      <c r="K1963" s="26" t="s">
        <v>5131</v>
      </c>
    </row>
    <row r="1964" spans="11:11">
      <c r="K1964" s="26" t="s">
        <v>5132</v>
      </c>
    </row>
    <row r="1965" spans="11:11">
      <c r="K1965" s="26" t="s">
        <v>5133</v>
      </c>
    </row>
    <row r="1966" spans="11:11">
      <c r="K1966" s="26" t="s">
        <v>5134</v>
      </c>
    </row>
    <row r="1967" spans="11:11">
      <c r="K1967" s="26" t="s">
        <v>5135</v>
      </c>
    </row>
    <row r="1968" spans="11:11">
      <c r="K1968" s="26" t="s">
        <v>5136</v>
      </c>
    </row>
    <row r="1969" spans="11:11">
      <c r="K1969" s="26" t="s">
        <v>5137</v>
      </c>
    </row>
    <row r="1970" spans="11:11">
      <c r="K1970" s="26" t="s">
        <v>5138</v>
      </c>
    </row>
    <row r="1971" spans="11:11">
      <c r="K1971" s="26" t="s">
        <v>5139</v>
      </c>
    </row>
    <row r="1972" spans="11:11">
      <c r="K1972" s="26" t="s">
        <v>5140</v>
      </c>
    </row>
    <row r="1973" spans="11:11">
      <c r="K1973" s="26" t="s">
        <v>3217</v>
      </c>
    </row>
    <row r="1974" spans="11:11">
      <c r="K1974" s="26" t="s">
        <v>3219</v>
      </c>
    </row>
    <row r="1975" spans="11:11">
      <c r="K1975" s="26" t="s">
        <v>5141</v>
      </c>
    </row>
    <row r="1976" spans="11:11">
      <c r="K1976" s="26" t="s">
        <v>5142</v>
      </c>
    </row>
    <row r="1977" spans="11:11">
      <c r="K1977" s="26" t="s">
        <v>5143</v>
      </c>
    </row>
    <row r="1978" spans="11:11">
      <c r="K1978" s="26" t="s">
        <v>5144</v>
      </c>
    </row>
    <row r="1979" spans="11:11">
      <c r="K1979" s="26" t="s">
        <v>5145</v>
      </c>
    </row>
    <row r="1980" spans="11:11">
      <c r="K1980" s="26" t="s">
        <v>5146</v>
      </c>
    </row>
    <row r="1981" spans="11:11">
      <c r="K1981" s="26" t="s">
        <v>5147</v>
      </c>
    </row>
    <row r="1982" spans="11:11">
      <c r="K1982" s="26" t="s">
        <v>5148</v>
      </c>
    </row>
    <row r="1983" spans="11:11">
      <c r="K1983" s="26" t="s">
        <v>5149</v>
      </c>
    </row>
    <row r="1984" spans="11:11">
      <c r="K1984" s="26" t="s">
        <v>3220</v>
      </c>
    </row>
    <row r="1985" spans="11:11">
      <c r="K1985" s="26" t="s">
        <v>5150</v>
      </c>
    </row>
    <row r="1986" spans="11:11" ht="30">
      <c r="K1986" s="26" t="s">
        <v>5151</v>
      </c>
    </row>
    <row r="1987" spans="11:11" ht="30">
      <c r="K1987" s="26" t="s">
        <v>5152</v>
      </c>
    </row>
    <row r="1988" spans="11:11">
      <c r="K1988" s="26" t="s">
        <v>5153</v>
      </c>
    </row>
    <row r="1989" spans="11:11" ht="30">
      <c r="K1989" s="26" t="s">
        <v>5154</v>
      </c>
    </row>
    <row r="1990" spans="11:11">
      <c r="K1990" s="26" t="s">
        <v>5155</v>
      </c>
    </row>
    <row r="1991" spans="11:11" ht="60">
      <c r="K1991" s="26" t="s">
        <v>5156</v>
      </c>
    </row>
    <row r="1992" spans="11:11">
      <c r="K1992" s="26" t="s">
        <v>5157</v>
      </c>
    </row>
    <row r="1993" spans="11:11">
      <c r="K1993" s="26" t="s">
        <v>5158</v>
      </c>
    </row>
    <row r="1994" spans="11:11">
      <c r="K1994" s="26" t="s">
        <v>5159</v>
      </c>
    </row>
    <row r="1995" spans="11:11">
      <c r="K1995" s="26" t="s">
        <v>5160</v>
      </c>
    </row>
    <row r="1996" spans="11:11">
      <c r="K1996" s="26" t="s">
        <v>3221</v>
      </c>
    </row>
    <row r="1997" spans="11:11">
      <c r="K1997" s="26" t="s">
        <v>5161</v>
      </c>
    </row>
    <row r="1998" spans="11:11">
      <c r="K1998" s="26" t="s">
        <v>5162</v>
      </c>
    </row>
    <row r="1999" spans="11:11">
      <c r="K1999" s="26" t="s">
        <v>5163</v>
      </c>
    </row>
    <row r="2000" spans="11:11">
      <c r="K2000" s="26" t="s">
        <v>5164</v>
      </c>
    </row>
    <row r="2001" spans="11:11">
      <c r="K2001" s="26" t="s">
        <v>5165</v>
      </c>
    </row>
    <row r="2002" spans="11:11">
      <c r="K2002" s="26" t="s">
        <v>5166</v>
      </c>
    </row>
    <row r="2003" spans="11:11">
      <c r="K2003" s="26" t="s">
        <v>5167</v>
      </c>
    </row>
    <row r="2004" spans="11:11">
      <c r="K2004" s="26" t="s">
        <v>5168</v>
      </c>
    </row>
    <row r="2005" spans="11:11">
      <c r="K2005" s="26" t="s">
        <v>5169</v>
      </c>
    </row>
    <row r="2006" spans="11:11">
      <c r="K2006" s="26" t="s">
        <v>5170</v>
      </c>
    </row>
    <row r="2007" spans="11:11">
      <c r="K2007" s="26" t="s">
        <v>5171</v>
      </c>
    </row>
    <row r="2008" spans="11:11">
      <c r="K2008" s="26" t="s">
        <v>5172</v>
      </c>
    </row>
    <row r="2009" spans="11:11">
      <c r="K2009" s="26" t="s">
        <v>5173</v>
      </c>
    </row>
    <row r="2010" spans="11:11">
      <c r="K2010" s="26" t="s">
        <v>5174</v>
      </c>
    </row>
    <row r="2011" spans="11:11">
      <c r="K2011" s="26" t="s">
        <v>5175</v>
      </c>
    </row>
    <row r="2012" spans="11:11">
      <c r="K2012" s="26" t="s">
        <v>5176</v>
      </c>
    </row>
    <row r="2013" spans="11:11">
      <c r="K2013" s="26" t="s">
        <v>5177</v>
      </c>
    </row>
    <row r="2014" spans="11:11">
      <c r="K2014" s="26" t="s">
        <v>5178</v>
      </c>
    </row>
    <row r="2015" spans="11:11">
      <c r="K2015" s="26" t="s">
        <v>5179</v>
      </c>
    </row>
    <row r="2016" spans="11:11">
      <c r="K2016" s="26" t="s">
        <v>3223</v>
      </c>
    </row>
    <row r="2017" spans="11:11">
      <c r="K2017" s="26" t="s">
        <v>3224</v>
      </c>
    </row>
    <row r="2018" spans="11:11">
      <c r="K2018" s="26" t="s">
        <v>5180</v>
      </c>
    </row>
    <row r="2019" spans="11:11">
      <c r="K2019" s="26" t="s">
        <v>5181</v>
      </c>
    </row>
    <row r="2020" spans="11:11">
      <c r="K2020" s="26" t="s">
        <v>5182</v>
      </c>
    </row>
    <row r="2021" spans="11:11">
      <c r="K2021" s="26" t="s">
        <v>5183</v>
      </c>
    </row>
    <row r="2022" spans="11:11" ht="30">
      <c r="K2022" s="26" t="s">
        <v>5184</v>
      </c>
    </row>
    <row r="2023" spans="11:11">
      <c r="K2023" s="26" t="s">
        <v>5185</v>
      </c>
    </row>
    <row r="2024" spans="11:11">
      <c r="K2024" s="26" t="s">
        <v>5186</v>
      </c>
    </row>
    <row r="2025" spans="11:11">
      <c r="K2025" s="26" t="s">
        <v>5187</v>
      </c>
    </row>
    <row r="2026" spans="11:11">
      <c r="K2026" s="26" t="s">
        <v>5188</v>
      </c>
    </row>
    <row r="2027" spans="11:11">
      <c r="K2027" s="26" t="s">
        <v>5189</v>
      </c>
    </row>
    <row r="2028" spans="11:11">
      <c r="K2028" s="26" t="s">
        <v>5190</v>
      </c>
    </row>
    <row r="2029" spans="11:11">
      <c r="K2029" s="26" t="s">
        <v>5191</v>
      </c>
    </row>
    <row r="2030" spans="11:11">
      <c r="K2030" s="26" t="s">
        <v>3225</v>
      </c>
    </row>
    <row r="2031" spans="11:11">
      <c r="K2031" s="26" t="s">
        <v>3226</v>
      </c>
    </row>
    <row r="2032" spans="11:11">
      <c r="K2032" s="26" t="s">
        <v>5192</v>
      </c>
    </row>
    <row r="2033" spans="11:11">
      <c r="K2033" s="26" t="s">
        <v>5193</v>
      </c>
    </row>
    <row r="2034" spans="11:11">
      <c r="K2034" s="26" t="s">
        <v>3228</v>
      </c>
    </row>
    <row r="2035" spans="11:11">
      <c r="K2035" s="26" t="s">
        <v>5194</v>
      </c>
    </row>
    <row r="2036" spans="11:11">
      <c r="K2036" s="26" t="s">
        <v>5195</v>
      </c>
    </row>
    <row r="2037" spans="11:11">
      <c r="K2037" s="26" t="s">
        <v>5196</v>
      </c>
    </row>
    <row r="2038" spans="11:11">
      <c r="K2038" s="26" t="s">
        <v>3232</v>
      </c>
    </row>
    <row r="2039" spans="11:11">
      <c r="K2039" s="26" t="s">
        <v>5197</v>
      </c>
    </row>
    <row r="2040" spans="11:11">
      <c r="K2040" s="26" t="s">
        <v>5198</v>
      </c>
    </row>
    <row r="2041" spans="11:11">
      <c r="K2041" s="26" t="s">
        <v>5199</v>
      </c>
    </row>
    <row r="2042" spans="11:11" ht="30">
      <c r="K2042" s="26" t="s">
        <v>5200</v>
      </c>
    </row>
    <row r="2043" spans="11:11">
      <c r="K2043" s="26" t="s">
        <v>3233</v>
      </c>
    </row>
    <row r="2044" spans="11:11">
      <c r="K2044" s="26" t="s">
        <v>3234</v>
      </c>
    </row>
    <row r="2045" spans="11:11">
      <c r="K2045" s="26" t="s">
        <v>5201</v>
      </c>
    </row>
    <row r="2046" spans="11:11">
      <c r="K2046" s="26" t="s">
        <v>3236</v>
      </c>
    </row>
    <row r="2047" spans="11:11">
      <c r="K2047" s="26" t="s">
        <v>5202</v>
      </c>
    </row>
    <row r="2048" spans="11:11" ht="30">
      <c r="K2048" s="26" t="s">
        <v>5203</v>
      </c>
    </row>
    <row r="2049" spans="11:11">
      <c r="K2049" s="26" t="s">
        <v>5204</v>
      </c>
    </row>
    <row r="2050" spans="11:11">
      <c r="K2050" s="26" t="s">
        <v>5205</v>
      </c>
    </row>
    <row r="2051" spans="11:11">
      <c r="K2051" s="26" t="s">
        <v>5206</v>
      </c>
    </row>
    <row r="2052" spans="11:11">
      <c r="K2052" s="26" t="s">
        <v>5207</v>
      </c>
    </row>
    <row r="2053" spans="11:11">
      <c r="K2053" s="26" t="s">
        <v>5208</v>
      </c>
    </row>
    <row r="2054" spans="11:11">
      <c r="K2054" s="26" t="s">
        <v>5209</v>
      </c>
    </row>
    <row r="2055" spans="11:11">
      <c r="K2055" s="26" t="s">
        <v>3238</v>
      </c>
    </row>
    <row r="2056" spans="11:11">
      <c r="K2056" s="26" t="s">
        <v>5210</v>
      </c>
    </row>
    <row r="2057" spans="11:11">
      <c r="K2057" s="26" t="s">
        <v>5211</v>
      </c>
    </row>
    <row r="2058" spans="11:11">
      <c r="K2058" s="26" t="s">
        <v>3240</v>
      </c>
    </row>
    <row r="2059" spans="11:11">
      <c r="K2059" s="26" t="s">
        <v>5212</v>
      </c>
    </row>
    <row r="2060" spans="11:11">
      <c r="K2060" s="26" t="s">
        <v>5213</v>
      </c>
    </row>
    <row r="2061" spans="11:11">
      <c r="K2061" s="26" t="s">
        <v>5214</v>
      </c>
    </row>
    <row r="2062" spans="11:11">
      <c r="K2062" s="26" t="s">
        <v>5215</v>
      </c>
    </row>
    <row r="2063" spans="11:11">
      <c r="K2063" s="26" t="s">
        <v>5216</v>
      </c>
    </row>
    <row r="2064" spans="11:11">
      <c r="K2064" s="26" t="s">
        <v>5217</v>
      </c>
    </row>
    <row r="2065" spans="11:11">
      <c r="K2065" s="26" t="s">
        <v>5218</v>
      </c>
    </row>
    <row r="2066" spans="11:11">
      <c r="K2066" s="26" t="s">
        <v>5219</v>
      </c>
    </row>
    <row r="2067" spans="11:11">
      <c r="K2067" s="26" t="s">
        <v>5220</v>
      </c>
    </row>
    <row r="2068" spans="11:11">
      <c r="K2068" s="26" t="s">
        <v>5221</v>
      </c>
    </row>
    <row r="2069" spans="11:11">
      <c r="K2069" s="26" t="s">
        <v>5222</v>
      </c>
    </row>
    <row r="2070" spans="11:11">
      <c r="K2070" s="26" t="s">
        <v>3242</v>
      </c>
    </row>
    <row r="2071" spans="11:11">
      <c r="K2071" s="26" t="s">
        <v>5223</v>
      </c>
    </row>
    <row r="2072" spans="11:11">
      <c r="K2072" s="26" t="s">
        <v>5224</v>
      </c>
    </row>
    <row r="2073" spans="11:11">
      <c r="K2073" s="26" t="s">
        <v>5225</v>
      </c>
    </row>
    <row r="2074" spans="11:11">
      <c r="K2074" s="26" t="s">
        <v>5226</v>
      </c>
    </row>
    <row r="2075" spans="11:11">
      <c r="K2075" s="26" t="s">
        <v>3244</v>
      </c>
    </row>
    <row r="2076" spans="11:11">
      <c r="K2076" s="26" t="s">
        <v>5227</v>
      </c>
    </row>
    <row r="2077" spans="11:11">
      <c r="K2077" s="26" t="s">
        <v>5228</v>
      </c>
    </row>
    <row r="2078" spans="11:11">
      <c r="K2078" s="26" t="s">
        <v>5229</v>
      </c>
    </row>
    <row r="2079" spans="11:11">
      <c r="K2079" s="26" t="s">
        <v>5230</v>
      </c>
    </row>
    <row r="2080" spans="11:11">
      <c r="K2080" s="26" t="s">
        <v>5231</v>
      </c>
    </row>
    <row r="2081" spans="11:11">
      <c r="K2081" s="26" t="s">
        <v>5232</v>
      </c>
    </row>
    <row r="2082" spans="11:11">
      <c r="K2082" s="26" t="s">
        <v>5233</v>
      </c>
    </row>
    <row r="2083" spans="11:11">
      <c r="K2083" s="26" t="s">
        <v>3245</v>
      </c>
    </row>
    <row r="2084" spans="11:11">
      <c r="K2084" s="26" t="s">
        <v>3247</v>
      </c>
    </row>
    <row r="2085" spans="11:11">
      <c r="K2085" s="26" t="s">
        <v>3249</v>
      </c>
    </row>
    <row r="2086" spans="11:11">
      <c r="K2086" s="26" t="s">
        <v>5234</v>
      </c>
    </row>
    <row r="2087" spans="11:11">
      <c r="K2087" s="26" t="s">
        <v>5235</v>
      </c>
    </row>
    <row r="2088" spans="11:11">
      <c r="K2088" s="26" t="s">
        <v>5236</v>
      </c>
    </row>
    <row r="2089" spans="11:11">
      <c r="K2089" s="26" t="s">
        <v>5237</v>
      </c>
    </row>
    <row r="2090" spans="11:11">
      <c r="K2090" s="26" t="s">
        <v>5238</v>
      </c>
    </row>
    <row r="2091" spans="11:11">
      <c r="K2091" s="26" t="s">
        <v>5239</v>
      </c>
    </row>
    <row r="2092" spans="11:11">
      <c r="K2092" s="26" t="s">
        <v>5240</v>
      </c>
    </row>
    <row r="2093" spans="11:11">
      <c r="K2093" s="26" t="s">
        <v>3252</v>
      </c>
    </row>
    <row r="2094" spans="11:11">
      <c r="K2094" s="26" t="s">
        <v>5241</v>
      </c>
    </row>
    <row r="2095" spans="11:11">
      <c r="K2095" s="26" t="s">
        <v>5242</v>
      </c>
    </row>
    <row r="2096" spans="11:11">
      <c r="K2096" s="26" t="s">
        <v>5243</v>
      </c>
    </row>
    <row r="2097" spans="11:11">
      <c r="K2097" s="26" t="s">
        <v>5244</v>
      </c>
    </row>
    <row r="2098" spans="11:11">
      <c r="K2098" s="26" t="s">
        <v>5245</v>
      </c>
    </row>
    <row r="2099" spans="11:11">
      <c r="K2099" s="26" t="s">
        <v>3254</v>
      </c>
    </row>
    <row r="2100" spans="11:11">
      <c r="K2100" s="26" t="s">
        <v>5246</v>
      </c>
    </row>
    <row r="2101" spans="11:11">
      <c r="K2101" s="26" t="s">
        <v>5247</v>
      </c>
    </row>
    <row r="2102" spans="11:11">
      <c r="K2102" s="26" t="s">
        <v>5248</v>
      </c>
    </row>
    <row r="2103" spans="11:11">
      <c r="K2103" s="26" t="s">
        <v>5249</v>
      </c>
    </row>
    <row r="2104" spans="11:11">
      <c r="K2104" s="26" t="s">
        <v>5250</v>
      </c>
    </row>
    <row r="2105" spans="11:11">
      <c r="K2105" s="26" t="s">
        <v>5251</v>
      </c>
    </row>
    <row r="2106" spans="11:11">
      <c r="K2106" s="26" t="s">
        <v>5252</v>
      </c>
    </row>
    <row r="2107" spans="11:11">
      <c r="K2107" s="26" t="s">
        <v>5253</v>
      </c>
    </row>
    <row r="2108" spans="11:11">
      <c r="K2108" s="26" t="s">
        <v>5254</v>
      </c>
    </row>
    <row r="2109" spans="11:11">
      <c r="K2109" s="26" t="s">
        <v>5255</v>
      </c>
    </row>
    <row r="2110" spans="11:11" ht="30">
      <c r="K2110" s="26" t="s">
        <v>5256</v>
      </c>
    </row>
    <row r="2111" spans="11:11">
      <c r="K2111" s="26" t="s">
        <v>5257</v>
      </c>
    </row>
    <row r="2112" spans="11:11">
      <c r="K2112" s="26" t="s">
        <v>5258</v>
      </c>
    </row>
    <row r="2113" spans="11:11">
      <c r="K2113" s="26" t="s">
        <v>5259</v>
      </c>
    </row>
    <row r="2114" spans="11:11">
      <c r="K2114" s="26" t="s">
        <v>5260</v>
      </c>
    </row>
    <row r="2115" spans="11:11">
      <c r="K2115" s="26" t="s">
        <v>5261</v>
      </c>
    </row>
    <row r="2116" spans="11:11">
      <c r="K2116" s="26" t="s">
        <v>5262</v>
      </c>
    </row>
    <row r="2117" spans="11:11">
      <c r="K2117" s="26" t="s">
        <v>5263</v>
      </c>
    </row>
    <row r="2118" spans="11:11">
      <c r="K2118" s="26" t="s">
        <v>5264</v>
      </c>
    </row>
    <row r="2119" spans="11:11">
      <c r="K2119" s="26" t="s">
        <v>5265</v>
      </c>
    </row>
    <row r="2120" spans="11:11">
      <c r="K2120" s="26" t="s">
        <v>5266</v>
      </c>
    </row>
    <row r="2121" spans="11:11">
      <c r="K2121" s="26" t="s">
        <v>3255</v>
      </c>
    </row>
    <row r="2122" spans="11:11">
      <c r="K2122" s="26" t="s">
        <v>5267</v>
      </c>
    </row>
    <row r="2123" spans="11:11">
      <c r="K2123" s="26" t="s">
        <v>5268</v>
      </c>
    </row>
    <row r="2124" spans="11:11">
      <c r="K2124" s="26" t="s">
        <v>5269</v>
      </c>
    </row>
    <row r="2125" spans="11:11">
      <c r="K2125" s="26" t="s">
        <v>5270</v>
      </c>
    </row>
    <row r="2126" spans="11:11">
      <c r="K2126" s="26" t="s">
        <v>5271</v>
      </c>
    </row>
    <row r="2127" spans="11:11">
      <c r="K2127" s="26" t="s">
        <v>5272</v>
      </c>
    </row>
    <row r="2128" spans="11:11">
      <c r="K2128" s="26" t="s">
        <v>5273</v>
      </c>
    </row>
    <row r="2129" spans="11:11" ht="30">
      <c r="K2129" s="26" t="s">
        <v>5274</v>
      </c>
    </row>
    <row r="2130" spans="11:11">
      <c r="K2130" s="26" t="s">
        <v>5275</v>
      </c>
    </row>
    <row r="2131" spans="11:11">
      <c r="K2131" s="26" t="s">
        <v>5276</v>
      </c>
    </row>
    <row r="2132" spans="11:11">
      <c r="K2132" s="26" t="s">
        <v>3256</v>
      </c>
    </row>
    <row r="2133" spans="11:11">
      <c r="K2133" s="26" t="s">
        <v>5277</v>
      </c>
    </row>
    <row r="2134" spans="11:11">
      <c r="K2134" s="26" t="s">
        <v>5278</v>
      </c>
    </row>
    <row r="2135" spans="11:11">
      <c r="K2135" s="26" t="s">
        <v>5279</v>
      </c>
    </row>
    <row r="2136" spans="11:11" ht="30">
      <c r="K2136" s="26" t="s">
        <v>5280</v>
      </c>
    </row>
    <row r="2137" spans="11:11" ht="30">
      <c r="K2137" s="26" t="s">
        <v>5281</v>
      </c>
    </row>
    <row r="2138" spans="11:11">
      <c r="K2138" s="26" t="s">
        <v>5282</v>
      </c>
    </row>
    <row r="2139" spans="11:11">
      <c r="K2139" s="26" t="s">
        <v>3258</v>
      </c>
    </row>
    <row r="2140" spans="11:11" ht="30">
      <c r="K2140" s="26" t="s">
        <v>5283</v>
      </c>
    </row>
    <row r="2141" spans="11:11">
      <c r="K2141" s="26" t="s">
        <v>5284</v>
      </c>
    </row>
    <row r="2142" spans="11:11">
      <c r="K2142" s="26" t="s">
        <v>5285</v>
      </c>
    </row>
    <row r="2143" spans="11:11">
      <c r="K2143" s="26" t="s">
        <v>5286</v>
      </c>
    </row>
    <row r="2144" spans="11:11">
      <c r="K2144" s="26" t="s">
        <v>5287</v>
      </c>
    </row>
    <row r="2145" spans="11:11">
      <c r="K2145" s="26" t="s">
        <v>5288</v>
      </c>
    </row>
    <row r="2146" spans="11:11">
      <c r="K2146" s="26" t="s">
        <v>3260</v>
      </c>
    </row>
    <row r="2147" spans="11:11">
      <c r="K2147" s="26" t="s">
        <v>3261</v>
      </c>
    </row>
    <row r="2148" spans="11:11">
      <c r="K2148" s="26" t="s">
        <v>5289</v>
      </c>
    </row>
    <row r="2149" spans="11:11">
      <c r="K2149" s="26" t="s">
        <v>5290</v>
      </c>
    </row>
    <row r="2150" spans="11:11">
      <c r="K2150" s="26" t="s">
        <v>5291</v>
      </c>
    </row>
    <row r="2151" spans="11:11">
      <c r="K2151" s="26" t="s">
        <v>5292</v>
      </c>
    </row>
    <row r="2152" spans="11:11">
      <c r="K2152" s="26" t="s">
        <v>5293</v>
      </c>
    </row>
    <row r="2153" spans="11:11">
      <c r="K2153" s="26" t="s">
        <v>5294</v>
      </c>
    </row>
    <row r="2154" spans="11:11">
      <c r="K2154" s="26" t="s">
        <v>5295</v>
      </c>
    </row>
    <row r="2155" spans="11:11">
      <c r="K2155" s="26" t="s">
        <v>5296</v>
      </c>
    </row>
    <row r="2156" spans="11:11">
      <c r="K2156" s="26" t="s">
        <v>3263</v>
      </c>
    </row>
    <row r="2157" spans="11:11">
      <c r="K2157" s="26" t="s">
        <v>5297</v>
      </c>
    </row>
    <row r="2158" spans="11:11">
      <c r="K2158" s="26" t="s">
        <v>5298</v>
      </c>
    </row>
    <row r="2159" spans="11:11">
      <c r="K2159" s="26" t="s">
        <v>3265</v>
      </c>
    </row>
    <row r="2160" spans="11:11">
      <c r="K2160" s="26" t="s">
        <v>5299</v>
      </c>
    </row>
    <row r="2161" spans="11:11">
      <c r="K2161" s="26" t="s">
        <v>5300</v>
      </c>
    </row>
    <row r="2162" spans="11:11">
      <c r="K2162" s="26" t="s">
        <v>5301</v>
      </c>
    </row>
    <row r="2163" spans="11:11">
      <c r="K2163" s="26" t="s">
        <v>5302</v>
      </c>
    </row>
    <row r="2164" spans="11:11">
      <c r="K2164" s="26" t="s">
        <v>5303</v>
      </c>
    </row>
    <row r="2165" spans="11:11" ht="30">
      <c r="K2165" s="26" t="s">
        <v>5304</v>
      </c>
    </row>
    <row r="2166" spans="11:11">
      <c r="K2166" s="26" t="s">
        <v>5305</v>
      </c>
    </row>
    <row r="2167" spans="11:11">
      <c r="K2167" s="26" t="s">
        <v>5306</v>
      </c>
    </row>
    <row r="2168" spans="11:11">
      <c r="K2168" s="26" t="s">
        <v>5307</v>
      </c>
    </row>
    <row r="2169" spans="11:11">
      <c r="K2169" s="26" t="s">
        <v>5308</v>
      </c>
    </row>
    <row r="2170" spans="11:11">
      <c r="K2170" s="26" t="s">
        <v>5309</v>
      </c>
    </row>
    <row r="2171" spans="11:11">
      <c r="K2171" s="26" t="s">
        <v>5310</v>
      </c>
    </row>
    <row r="2172" spans="11:11">
      <c r="K2172" s="26" t="s">
        <v>5311</v>
      </c>
    </row>
    <row r="2173" spans="11:11">
      <c r="K2173" s="26" t="s">
        <v>5312</v>
      </c>
    </row>
    <row r="2174" spans="11:11">
      <c r="K2174" s="26" t="s">
        <v>5313</v>
      </c>
    </row>
    <row r="2175" spans="11:11">
      <c r="K2175" s="26" t="s">
        <v>5314</v>
      </c>
    </row>
    <row r="2176" spans="11:11">
      <c r="K2176" s="26" t="s">
        <v>3266</v>
      </c>
    </row>
    <row r="2177" spans="11:11">
      <c r="K2177" s="26" t="s">
        <v>5315</v>
      </c>
    </row>
    <row r="2178" spans="11:11">
      <c r="K2178" s="26" t="s">
        <v>3267</v>
      </c>
    </row>
    <row r="2179" spans="11:11">
      <c r="K2179" s="26" t="s">
        <v>3268</v>
      </c>
    </row>
    <row r="2180" spans="11:11" ht="45">
      <c r="K2180" s="26" t="s">
        <v>5316</v>
      </c>
    </row>
    <row r="2181" spans="11:11">
      <c r="K2181" s="26" t="s">
        <v>5317</v>
      </c>
    </row>
    <row r="2182" spans="11:11">
      <c r="K2182" s="26" t="s">
        <v>5318</v>
      </c>
    </row>
    <row r="2183" spans="11:11">
      <c r="K2183" s="26" t="s">
        <v>5319</v>
      </c>
    </row>
    <row r="2184" spans="11:11">
      <c r="K2184" s="26" t="s">
        <v>5320</v>
      </c>
    </row>
    <row r="2185" spans="11:11">
      <c r="K2185" s="26" t="s">
        <v>5321</v>
      </c>
    </row>
    <row r="2186" spans="11:11">
      <c r="K2186" s="26" t="s">
        <v>5322</v>
      </c>
    </row>
    <row r="2187" spans="11:11">
      <c r="K2187" s="26" t="s">
        <v>3269</v>
      </c>
    </row>
    <row r="2188" spans="11:11">
      <c r="K2188" s="26" t="s">
        <v>5323</v>
      </c>
    </row>
    <row r="2189" spans="11:11">
      <c r="K2189" s="26" t="s">
        <v>5324</v>
      </c>
    </row>
    <row r="2190" spans="11:11">
      <c r="K2190" s="26" t="s">
        <v>5325</v>
      </c>
    </row>
    <row r="2191" spans="11:11">
      <c r="K2191" s="26" t="s">
        <v>3271</v>
      </c>
    </row>
    <row r="2192" spans="11:11">
      <c r="K2192" s="26" t="s">
        <v>5326</v>
      </c>
    </row>
    <row r="2193" spans="11:11">
      <c r="K2193" s="26" t="s">
        <v>5327</v>
      </c>
    </row>
    <row r="2194" spans="11:11">
      <c r="K2194" s="26" t="s">
        <v>5328</v>
      </c>
    </row>
    <row r="2195" spans="11:11">
      <c r="K2195" s="26" t="s">
        <v>5329</v>
      </c>
    </row>
    <row r="2196" spans="11:11">
      <c r="K2196" s="26" t="s">
        <v>5330</v>
      </c>
    </row>
    <row r="2197" spans="11:11">
      <c r="K2197" s="26" t="s">
        <v>5331</v>
      </c>
    </row>
    <row r="2198" spans="11:11">
      <c r="K2198" s="26" t="s">
        <v>5332</v>
      </c>
    </row>
    <row r="2199" spans="11:11">
      <c r="K2199" s="26" t="s">
        <v>5333</v>
      </c>
    </row>
    <row r="2200" spans="11:11">
      <c r="K2200" s="26" t="s">
        <v>5334</v>
      </c>
    </row>
    <row r="2201" spans="11:11">
      <c r="K2201" s="26" t="s">
        <v>5335</v>
      </c>
    </row>
    <row r="2202" spans="11:11">
      <c r="K2202" s="26" t="s">
        <v>3272</v>
      </c>
    </row>
    <row r="2203" spans="11:11">
      <c r="K2203" s="26" t="s">
        <v>5336</v>
      </c>
    </row>
    <row r="2204" spans="11:11">
      <c r="K2204" s="26" t="s">
        <v>5337</v>
      </c>
    </row>
    <row r="2205" spans="11:11">
      <c r="K2205" s="26" t="s">
        <v>5338</v>
      </c>
    </row>
    <row r="2206" spans="11:11">
      <c r="K2206" s="26" t="s">
        <v>5339</v>
      </c>
    </row>
    <row r="2207" spans="11:11">
      <c r="K2207" s="26" t="s">
        <v>5340</v>
      </c>
    </row>
    <row r="2208" spans="11:11">
      <c r="K2208" s="26" t="s">
        <v>5341</v>
      </c>
    </row>
    <row r="2209" spans="11:11">
      <c r="K2209" s="26" t="s">
        <v>5342</v>
      </c>
    </row>
    <row r="2210" spans="11:11">
      <c r="K2210" s="26" t="s">
        <v>5343</v>
      </c>
    </row>
    <row r="2211" spans="11:11">
      <c r="K2211" s="26" t="s">
        <v>5344</v>
      </c>
    </row>
    <row r="2212" spans="11:11">
      <c r="K2212" s="26" t="s">
        <v>5345</v>
      </c>
    </row>
    <row r="2213" spans="11:11" ht="30">
      <c r="K2213" s="26" t="s">
        <v>5346</v>
      </c>
    </row>
    <row r="2214" spans="11:11">
      <c r="K2214" s="26" t="s">
        <v>5347</v>
      </c>
    </row>
    <row r="2215" spans="11:11">
      <c r="K2215" s="26" t="s">
        <v>5348</v>
      </c>
    </row>
    <row r="2216" spans="11:11">
      <c r="K2216" s="26" t="s">
        <v>5349</v>
      </c>
    </row>
    <row r="2217" spans="11:11">
      <c r="K2217" s="26" t="s">
        <v>5350</v>
      </c>
    </row>
    <row r="2218" spans="11:11">
      <c r="K2218" s="26" t="s">
        <v>5351</v>
      </c>
    </row>
    <row r="2219" spans="11:11">
      <c r="K2219" s="26" t="s">
        <v>5352</v>
      </c>
    </row>
    <row r="2220" spans="11:11">
      <c r="K2220" s="26" t="s">
        <v>5353</v>
      </c>
    </row>
    <row r="2221" spans="11:11">
      <c r="K2221" s="26" t="s">
        <v>5354</v>
      </c>
    </row>
    <row r="2222" spans="11:11">
      <c r="K2222" s="26" t="s">
        <v>5355</v>
      </c>
    </row>
    <row r="2223" spans="11:11">
      <c r="K2223" s="26" t="s">
        <v>3274</v>
      </c>
    </row>
    <row r="2224" spans="11:11">
      <c r="K2224" s="26" t="s">
        <v>5356</v>
      </c>
    </row>
    <row r="2225" spans="11:11">
      <c r="K2225" s="26" t="s">
        <v>5357</v>
      </c>
    </row>
    <row r="2226" spans="11:11">
      <c r="K2226" s="26" t="s">
        <v>5358</v>
      </c>
    </row>
    <row r="2227" spans="11:11">
      <c r="K2227" s="26" t="s">
        <v>5359</v>
      </c>
    </row>
    <row r="2228" spans="11:11" ht="30">
      <c r="K2228" s="26" t="s">
        <v>5360</v>
      </c>
    </row>
    <row r="2229" spans="11:11">
      <c r="K2229" s="26" t="s">
        <v>5361</v>
      </c>
    </row>
    <row r="2230" spans="11:11">
      <c r="K2230" s="26" t="s">
        <v>5362</v>
      </c>
    </row>
    <row r="2231" spans="11:11">
      <c r="K2231" s="26" t="s">
        <v>5363</v>
      </c>
    </row>
    <row r="2232" spans="11:11">
      <c r="K2232" s="26" t="s">
        <v>5364</v>
      </c>
    </row>
    <row r="2233" spans="11:11">
      <c r="K2233" s="26" t="s">
        <v>5365</v>
      </c>
    </row>
    <row r="2234" spans="11:11" ht="30">
      <c r="K2234" s="26" t="s">
        <v>5366</v>
      </c>
    </row>
    <row r="2235" spans="11:11">
      <c r="K2235" s="26" t="s">
        <v>5367</v>
      </c>
    </row>
    <row r="2236" spans="11:11">
      <c r="K2236" s="26" t="s">
        <v>5368</v>
      </c>
    </row>
    <row r="2237" spans="11:11">
      <c r="K2237" s="26" t="s">
        <v>5369</v>
      </c>
    </row>
    <row r="2238" spans="11:11">
      <c r="K2238" s="26" t="s">
        <v>5370</v>
      </c>
    </row>
    <row r="2239" spans="11:11">
      <c r="K2239" s="26" t="s">
        <v>5371</v>
      </c>
    </row>
    <row r="2240" spans="11:11">
      <c r="K2240" s="26" t="s">
        <v>5372</v>
      </c>
    </row>
    <row r="2241" spans="11:11">
      <c r="K2241" s="26" t="s">
        <v>5373</v>
      </c>
    </row>
    <row r="2242" spans="11:11">
      <c r="K2242" s="26" t="s">
        <v>5374</v>
      </c>
    </row>
    <row r="2243" spans="11:11" ht="30">
      <c r="K2243" s="26" t="s">
        <v>5375</v>
      </c>
    </row>
    <row r="2244" spans="11:11" ht="30">
      <c r="K2244" s="26" t="s">
        <v>5376</v>
      </c>
    </row>
    <row r="2245" spans="11:11">
      <c r="K2245" s="26" t="s">
        <v>5377</v>
      </c>
    </row>
    <row r="2246" spans="11:11">
      <c r="K2246" s="26" t="s">
        <v>3276</v>
      </c>
    </row>
    <row r="2247" spans="11:11">
      <c r="K2247" s="26" t="s">
        <v>3277</v>
      </c>
    </row>
    <row r="2248" spans="11:11">
      <c r="K2248" s="26" t="s">
        <v>3279</v>
      </c>
    </row>
    <row r="2249" spans="11:11">
      <c r="K2249" s="26" t="s">
        <v>5378</v>
      </c>
    </row>
    <row r="2250" spans="11:11">
      <c r="K2250" s="26" t="s">
        <v>5379</v>
      </c>
    </row>
    <row r="2251" spans="11:11">
      <c r="K2251" s="26" t="s">
        <v>5380</v>
      </c>
    </row>
    <row r="2252" spans="11:11">
      <c r="K2252" s="26" t="s">
        <v>5381</v>
      </c>
    </row>
    <row r="2253" spans="11:11">
      <c r="K2253" s="26" t="s">
        <v>5382</v>
      </c>
    </row>
    <row r="2254" spans="11:11">
      <c r="K2254" s="26" t="s">
        <v>5383</v>
      </c>
    </row>
    <row r="2255" spans="11:11">
      <c r="K2255" s="26" t="s">
        <v>5384</v>
      </c>
    </row>
    <row r="2256" spans="11:11">
      <c r="K2256" s="26" t="s">
        <v>5385</v>
      </c>
    </row>
    <row r="2257" spans="11:11">
      <c r="K2257" s="26" t="s">
        <v>5386</v>
      </c>
    </row>
    <row r="2258" spans="11:11">
      <c r="K2258" s="26" t="s">
        <v>5387</v>
      </c>
    </row>
    <row r="2259" spans="11:11">
      <c r="K2259" s="26" t="s">
        <v>5388</v>
      </c>
    </row>
    <row r="2260" spans="11:11">
      <c r="K2260" s="26" t="s">
        <v>5389</v>
      </c>
    </row>
    <row r="2261" spans="11:11">
      <c r="K2261" s="26" t="s">
        <v>5390</v>
      </c>
    </row>
    <row r="2262" spans="11:11">
      <c r="K2262" s="26" t="s">
        <v>5391</v>
      </c>
    </row>
    <row r="2263" spans="11:11">
      <c r="K2263" s="26" t="s">
        <v>5392</v>
      </c>
    </row>
    <row r="2264" spans="11:11">
      <c r="K2264" s="26" t="s">
        <v>5393</v>
      </c>
    </row>
    <row r="2265" spans="11:11">
      <c r="K2265" s="26" t="s">
        <v>5394</v>
      </c>
    </row>
    <row r="2266" spans="11:11">
      <c r="K2266" s="26" t="s">
        <v>3281</v>
      </c>
    </row>
    <row r="2267" spans="11:11">
      <c r="K2267" s="26" t="s">
        <v>5395</v>
      </c>
    </row>
    <row r="2268" spans="11:11">
      <c r="K2268" s="26" t="s">
        <v>5396</v>
      </c>
    </row>
    <row r="2269" spans="11:11">
      <c r="K2269" s="26" t="s">
        <v>5397</v>
      </c>
    </row>
    <row r="2270" spans="11:11">
      <c r="K2270" s="26" t="s">
        <v>3282</v>
      </c>
    </row>
    <row r="2271" spans="11:11">
      <c r="K2271" s="26" t="s">
        <v>5398</v>
      </c>
    </row>
    <row r="2272" spans="11:11">
      <c r="K2272" s="26" t="s">
        <v>5399</v>
      </c>
    </row>
    <row r="2273" spans="11:11" ht="30">
      <c r="K2273" s="26" t="s">
        <v>5400</v>
      </c>
    </row>
    <row r="2274" spans="11:11">
      <c r="K2274" s="26" t="s">
        <v>5401</v>
      </c>
    </row>
    <row r="2275" spans="11:11">
      <c r="K2275" s="26" t="s">
        <v>5402</v>
      </c>
    </row>
    <row r="2276" spans="11:11">
      <c r="K2276" s="26" t="s">
        <v>5403</v>
      </c>
    </row>
    <row r="2277" spans="11:11">
      <c r="K2277" s="26" t="s">
        <v>5404</v>
      </c>
    </row>
    <row r="2278" spans="11:11">
      <c r="K2278" s="26" t="s">
        <v>5405</v>
      </c>
    </row>
    <row r="2279" spans="11:11">
      <c r="K2279" s="26" t="s">
        <v>5406</v>
      </c>
    </row>
    <row r="2280" spans="11:11">
      <c r="K2280" s="26" t="s">
        <v>5407</v>
      </c>
    </row>
    <row r="2281" spans="11:11">
      <c r="K2281" s="26" t="s">
        <v>5408</v>
      </c>
    </row>
    <row r="2282" spans="11:11">
      <c r="K2282" s="26" t="s">
        <v>5409</v>
      </c>
    </row>
    <row r="2283" spans="11:11">
      <c r="K2283" s="26" t="s">
        <v>5410</v>
      </c>
    </row>
    <row r="2284" spans="11:11" ht="45">
      <c r="K2284" s="26" t="s">
        <v>5411</v>
      </c>
    </row>
    <row r="2285" spans="11:11">
      <c r="K2285" s="26" t="s">
        <v>5412</v>
      </c>
    </row>
    <row r="2286" spans="11:11">
      <c r="K2286" s="26" t="s">
        <v>3283</v>
      </c>
    </row>
    <row r="2287" spans="11:11">
      <c r="K2287" s="26" t="s">
        <v>5413</v>
      </c>
    </row>
    <row r="2288" spans="11:11">
      <c r="K2288" s="26" t="s">
        <v>5414</v>
      </c>
    </row>
    <row r="2289" spans="11:11">
      <c r="K2289" s="26" t="s">
        <v>5415</v>
      </c>
    </row>
    <row r="2290" spans="11:11" ht="30">
      <c r="K2290" s="26" t="s">
        <v>5416</v>
      </c>
    </row>
    <row r="2291" spans="11:11">
      <c r="K2291" s="26" t="s">
        <v>5417</v>
      </c>
    </row>
    <row r="2292" spans="11:11">
      <c r="K2292" s="26" t="s">
        <v>5418</v>
      </c>
    </row>
    <row r="2293" spans="11:11">
      <c r="K2293" s="26" t="s">
        <v>5419</v>
      </c>
    </row>
    <row r="2294" spans="11:11">
      <c r="K2294" s="26" t="s">
        <v>3285</v>
      </c>
    </row>
    <row r="2295" spans="11:11">
      <c r="K2295" s="26" t="s">
        <v>3287</v>
      </c>
    </row>
    <row r="2296" spans="11:11">
      <c r="K2296" s="26" t="s">
        <v>5420</v>
      </c>
    </row>
    <row r="2297" spans="11:11">
      <c r="K2297" s="26" t="s">
        <v>5421</v>
      </c>
    </row>
    <row r="2298" spans="11:11">
      <c r="K2298" s="26" t="s">
        <v>5422</v>
      </c>
    </row>
    <row r="2299" spans="11:11">
      <c r="K2299" s="26" t="s">
        <v>5423</v>
      </c>
    </row>
    <row r="2300" spans="11:11">
      <c r="K2300" s="26" t="s">
        <v>5424</v>
      </c>
    </row>
    <row r="2301" spans="11:11">
      <c r="K2301" s="26" t="s">
        <v>3288</v>
      </c>
    </row>
    <row r="2302" spans="11:11">
      <c r="K2302" s="26" t="s">
        <v>3290</v>
      </c>
    </row>
    <row r="2303" spans="11:11">
      <c r="K2303" s="26" t="s">
        <v>5425</v>
      </c>
    </row>
    <row r="2304" spans="11:11">
      <c r="K2304" s="26" t="s">
        <v>5426</v>
      </c>
    </row>
    <row r="2305" spans="11:11">
      <c r="K2305" s="26" t="s">
        <v>5427</v>
      </c>
    </row>
    <row r="2306" spans="11:11">
      <c r="K2306" s="26" t="s">
        <v>5428</v>
      </c>
    </row>
    <row r="2307" spans="11:11">
      <c r="K2307" s="26" t="s">
        <v>5429</v>
      </c>
    </row>
    <row r="2308" spans="11:11">
      <c r="K2308" s="26" t="s">
        <v>5430</v>
      </c>
    </row>
    <row r="2309" spans="11:11">
      <c r="K2309" s="26" t="s">
        <v>5431</v>
      </c>
    </row>
    <row r="2310" spans="11:11">
      <c r="K2310" s="26" t="s">
        <v>5432</v>
      </c>
    </row>
    <row r="2311" spans="11:11">
      <c r="K2311" s="26" t="s">
        <v>3292</v>
      </c>
    </row>
    <row r="2312" spans="11:11">
      <c r="K2312" s="26" t="s">
        <v>5433</v>
      </c>
    </row>
    <row r="2313" spans="11:11">
      <c r="K2313" s="26" t="s">
        <v>5434</v>
      </c>
    </row>
    <row r="2314" spans="11:11">
      <c r="K2314" s="26" t="s">
        <v>5435</v>
      </c>
    </row>
    <row r="2315" spans="11:11">
      <c r="K2315" s="26" t="s">
        <v>5436</v>
      </c>
    </row>
    <row r="2316" spans="11:11">
      <c r="K2316" s="26" t="s">
        <v>5437</v>
      </c>
    </row>
    <row r="2317" spans="11:11">
      <c r="K2317" s="26" t="s">
        <v>3294</v>
      </c>
    </row>
    <row r="2318" spans="11:11">
      <c r="K2318" s="26" t="s">
        <v>5438</v>
      </c>
    </row>
    <row r="2319" spans="11:11">
      <c r="K2319" s="26" t="s">
        <v>5439</v>
      </c>
    </row>
    <row r="2320" spans="11:11">
      <c r="K2320" s="26" t="s">
        <v>5440</v>
      </c>
    </row>
    <row r="2321" spans="11:11">
      <c r="K2321" s="26" t="s">
        <v>5441</v>
      </c>
    </row>
    <row r="2322" spans="11:11">
      <c r="K2322" s="26" t="s">
        <v>5442</v>
      </c>
    </row>
    <row r="2323" spans="11:11">
      <c r="K2323" s="26" t="s">
        <v>5443</v>
      </c>
    </row>
    <row r="2324" spans="11:11">
      <c r="K2324" s="26" t="s">
        <v>5444</v>
      </c>
    </row>
    <row r="2325" spans="11:11">
      <c r="K2325" s="26" t="s">
        <v>5445</v>
      </c>
    </row>
    <row r="2326" spans="11:11">
      <c r="K2326" s="26" t="s">
        <v>5446</v>
      </c>
    </row>
    <row r="2327" spans="11:11">
      <c r="K2327" s="26" t="s">
        <v>3296</v>
      </c>
    </row>
    <row r="2328" spans="11:11">
      <c r="K2328" s="26" t="s">
        <v>5447</v>
      </c>
    </row>
    <row r="2329" spans="11:11" ht="30">
      <c r="K2329" s="26" t="s">
        <v>5448</v>
      </c>
    </row>
    <row r="2330" spans="11:11">
      <c r="K2330" s="26" t="s">
        <v>5449</v>
      </c>
    </row>
    <row r="2331" spans="11:11">
      <c r="K2331" s="26" t="s">
        <v>5450</v>
      </c>
    </row>
    <row r="2332" spans="11:11">
      <c r="K2332" s="26" t="s">
        <v>5451</v>
      </c>
    </row>
    <row r="2333" spans="11:11">
      <c r="K2333" s="26" t="s">
        <v>5452</v>
      </c>
    </row>
    <row r="2334" spans="11:11">
      <c r="K2334" s="26" t="s">
        <v>5453</v>
      </c>
    </row>
    <row r="2335" spans="11:11">
      <c r="K2335" s="26" t="s">
        <v>5454</v>
      </c>
    </row>
    <row r="2336" spans="11:11">
      <c r="K2336" s="26" t="s">
        <v>5455</v>
      </c>
    </row>
    <row r="2337" spans="11:11">
      <c r="K2337" s="26" t="s">
        <v>5456</v>
      </c>
    </row>
    <row r="2338" spans="11:11">
      <c r="K2338" s="26" t="s">
        <v>5457</v>
      </c>
    </row>
    <row r="2339" spans="11:11">
      <c r="K2339" s="26" t="s">
        <v>5458</v>
      </c>
    </row>
    <row r="2340" spans="11:11">
      <c r="K2340" s="26" t="s">
        <v>5459</v>
      </c>
    </row>
    <row r="2341" spans="11:11">
      <c r="K2341" s="26" t="s">
        <v>5460</v>
      </c>
    </row>
    <row r="2342" spans="11:11">
      <c r="K2342" s="26" t="s">
        <v>5461</v>
      </c>
    </row>
    <row r="2343" spans="11:11">
      <c r="K2343" s="26" t="s">
        <v>5462</v>
      </c>
    </row>
    <row r="2344" spans="11:11">
      <c r="K2344" s="26" t="s">
        <v>5463</v>
      </c>
    </row>
    <row r="2345" spans="11:11">
      <c r="K2345" s="26" t="s">
        <v>5464</v>
      </c>
    </row>
    <row r="2346" spans="11:11">
      <c r="K2346" s="26" t="s">
        <v>5465</v>
      </c>
    </row>
    <row r="2347" spans="11:11">
      <c r="K2347" s="26" t="s">
        <v>5466</v>
      </c>
    </row>
    <row r="2348" spans="11:11">
      <c r="K2348" s="26" t="s">
        <v>3297</v>
      </c>
    </row>
    <row r="2349" spans="11:11">
      <c r="K2349" s="26" t="s">
        <v>5467</v>
      </c>
    </row>
    <row r="2350" spans="11:11">
      <c r="K2350" s="26" t="s">
        <v>5468</v>
      </c>
    </row>
    <row r="2351" spans="11:11">
      <c r="K2351" s="26" t="s">
        <v>5469</v>
      </c>
    </row>
    <row r="2352" spans="11:11" ht="30">
      <c r="K2352" s="26" t="s">
        <v>5470</v>
      </c>
    </row>
    <row r="2353" spans="11:11" ht="30">
      <c r="K2353" s="26" t="s">
        <v>5471</v>
      </c>
    </row>
    <row r="2354" spans="11:11">
      <c r="K2354" s="26" t="s">
        <v>5472</v>
      </c>
    </row>
    <row r="2355" spans="11:11">
      <c r="K2355" s="26" t="s">
        <v>5473</v>
      </c>
    </row>
    <row r="2356" spans="11:11">
      <c r="K2356" s="26" t="s">
        <v>5474</v>
      </c>
    </row>
    <row r="2357" spans="11:11">
      <c r="K2357" s="26" t="s">
        <v>5475</v>
      </c>
    </row>
    <row r="2358" spans="11:11">
      <c r="K2358" s="26" t="s">
        <v>5476</v>
      </c>
    </row>
    <row r="2359" spans="11:11">
      <c r="K2359" s="26" t="s">
        <v>5477</v>
      </c>
    </row>
    <row r="2360" spans="11:11">
      <c r="K2360" s="26" t="s">
        <v>5478</v>
      </c>
    </row>
    <row r="2361" spans="11:11">
      <c r="K2361" s="26" t="s">
        <v>3299</v>
      </c>
    </row>
    <row r="2362" spans="11:11">
      <c r="K2362" s="26" t="s">
        <v>5479</v>
      </c>
    </row>
    <row r="2363" spans="11:11" ht="30">
      <c r="K2363" s="26" t="s">
        <v>5480</v>
      </c>
    </row>
    <row r="2364" spans="11:11">
      <c r="K2364" s="26" t="s">
        <v>5481</v>
      </c>
    </row>
    <row r="2365" spans="11:11">
      <c r="K2365" s="26" t="s">
        <v>3301</v>
      </c>
    </row>
    <row r="2366" spans="11:11">
      <c r="K2366" s="26" t="s">
        <v>5482</v>
      </c>
    </row>
    <row r="2367" spans="11:11" ht="45">
      <c r="K2367" s="26" t="s">
        <v>5483</v>
      </c>
    </row>
    <row r="2368" spans="11:11">
      <c r="K2368" s="26" t="s">
        <v>5484</v>
      </c>
    </row>
    <row r="2369" spans="11:11" ht="30">
      <c r="K2369" s="26" t="s">
        <v>5485</v>
      </c>
    </row>
    <row r="2370" spans="11:11">
      <c r="K2370" s="26" t="s">
        <v>5486</v>
      </c>
    </row>
    <row r="2371" spans="11:11">
      <c r="K2371" s="26" t="s">
        <v>5487</v>
      </c>
    </row>
    <row r="2372" spans="11:11">
      <c r="K2372" s="26" t="s">
        <v>5488</v>
      </c>
    </row>
    <row r="2373" spans="11:11">
      <c r="K2373" s="26" t="s">
        <v>5489</v>
      </c>
    </row>
    <row r="2374" spans="11:11">
      <c r="K2374" s="26" t="s">
        <v>5490</v>
      </c>
    </row>
    <row r="2375" spans="11:11">
      <c r="K2375" s="26" t="s">
        <v>5491</v>
      </c>
    </row>
    <row r="2376" spans="11:11" ht="30">
      <c r="K2376" s="26" t="s">
        <v>5492</v>
      </c>
    </row>
    <row r="2377" spans="11:11">
      <c r="K2377" s="26" t="s">
        <v>5493</v>
      </c>
    </row>
    <row r="2378" spans="11:11">
      <c r="K2378" s="26" t="s">
        <v>5494</v>
      </c>
    </row>
    <row r="2379" spans="11:11">
      <c r="K2379" s="26" t="s">
        <v>5495</v>
      </c>
    </row>
    <row r="2380" spans="11:11">
      <c r="K2380" s="26" t="s">
        <v>5496</v>
      </c>
    </row>
    <row r="2381" spans="11:11">
      <c r="K2381" s="26" t="s">
        <v>5497</v>
      </c>
    </row>
    <row r="2382" spans="11:11">
      <c r="K2382" s="26" t="s">
        <v>5498</v>
      </c>
    </row>
    <row r="2383" spans="11:11">
      <c r="K2383" s="26" t="s">
        <v>5499</v>
      </c>
    </row>
    <row r="2384" spans="11:11">
      <c r="K2384" s="26" t="s">
        <v>5500</v>
      </c>
    </row>
    <row r="2385" spans="11:11">
      <c r="K2385" s="26" t="s">
        <v>3303</v>
      </c>
    </row>
    <row r="2386" spans="11:11">
      <c r="K2386" s="26" t="s">
        <v>5501</v>
      </c>
    </row>
    <row r="2387" spans="11:11">
      <c r="K2387" s="26" t="s">
        <v>5502</v>
      </c>
    </row>
    <row r="2388" spans="11:11">
      <c r="K2388" s="26" t="s">
        <v>5503</v>
      </c>
    </row>
    <row r="2389" spans="11:11">
      <c r="K2389" s="26" t="s">
        <v>5504</v>
      </c>
    </row>
    <row r="2390" spans="11:11">
      <c r="K2390" s="26" t="s">
        <v>5505</v>
      </c>
    </row>
    <row r="2391" spans="11:11" ht="45">
      <c r="K2391" s="26" t="s">
        <v>5506</v>
      </c>
    </row>
    <row r="2392" spans="11:11">
      <c r="K2392" s="26" t="s">
        <v>5507</v>
      </c>
    </row>
    <row r="2393" spans="11:11">
      <c r="K2393" s="26" t="s">
        <v>5508</v>
      </c>
    </row>
    <row r="2394" spans="11:11">
      <c r="K2394" s="26" t="s">
        <v>5509</v>
      </c>
    </row>
    <row r="2395" spans="11:11">
      <c r="K2395" s="26" t="s">
        <v>5510</v>
      </c>
    </row>
    <row r="2396" spans="11:11">
      <c r="K2396" s="26" t="s">
        <v>5511</v>
      </c>
    </row>
    <row r="2397" spans="11:11">
      <c r="K2397" s="26" t="s">
        <v>5512</v>
      </c>
    </row>
    <row r="2398" spans="11:11">
      <c r="K2398" s="26" t="s">
        <v>5513</v>
      </c>
    </row>
    <row r="2399" spans="11:11">
      <c r="K2399" s="26" t="s">
        <v>3304</v>
      </c>
    </row>
    <row r="2400" spans="11:11">
      <c r="K2400" s="26" t="s">
        <v>5514</v>
      </c>
    </row>
    <row r="2401" spans="11:11">
      <c r="K2401" s="26" t="s">
        <v>5515</v>
      </c>
    </row>
    <row r="2402" spans="11:11">
      <c r="K2402" s="26" t="s">
        <v>5516</v>
      </c>
    </row>
    <row r="2403" spans="11:11">
      <c r="K2403" s="26" t="s">
        <v>5517</v>
      </c>
    </row>
    <row r="2404" spans="11:11">
      <c r="K2404" s="26" t="s">
        <v>3305</v>
      </c>
    </row>
    <row r="2405" spans="11:11">
      <c r="K2405" s="26" t="s">
        <v>5518</v>
      </c>
    </row>
    <row r="2406" spans="11:11">
      <c r="K2406" s="26" t="s">
        <v>5519</v>
      </c>
    </row>
    <row r="2407" spans="11:11">
      <c r="K2407" s="26" t="s">
        <v>5520</v>
      </c>
    </row>
    <row r="2408" spans="11:11">
      <c r="K2408" s="26" t="s">
        <v>5521</v>
      </c>
    </row>
    <row r="2409" spans="11:11">
      <c r="K2409" s="26" t="s">
        <v>5522</v>
      </c>
    </row>
    <row r="2410" spans="11:11">
      <c r="K2410" s="26" t="s">
        <v>5523</v>
      </c>
    </row>
    <row r="2411" spans="11:11">
      <c r="K2411" s="26" t="s">
        <v>5524</v>
      </c>
    </row>
    <row r="2412" spans="11:11">
      <c r="K2412" s="26" t="s">
        <v>5525</v>
      </c>
    </row>
    <row r="2413" spans="11:11">
      <c r="K2413" s="26" t="s">
        <v>5526</v>
      </c>
    </row>
    <row r="2414" spans="11:11">
      <c r="K2414" s="26" t="s">
        <v>5527</v>
      </c>
    </row>
    <row r="2415" spans="11:11">
      <c r="K2415" s="26" t="s">
        <v>5528</v>
      </c>
    </row>
    <row r="2416" spans="11:11">
      <c r="K2416" s="26" t="s">
        <v>3307</v>
      </c>
    </row>
    <row r="2417" spans="11:11">
      <c r="K2417" s="26" t="s">
        <v>5529</v>
      </c>
    </row>
    <row r="2418" spans="11:11">
      <c r="K2418" s="26" t="s">
        <v>5530</v>
      </c>
    </row>
    <row r="2419" spans="11:11" ht="45">
      <c r="K2419" s="26" t="s">
        <v>5531</v>
      </c>
    </row>
    <row r="2420" spans="11:11">
      <c r="K2420" s="26" t="s">
        <v>5532</v>
      </c>
    </row>
    <row r="2421" spans="11:11">
      <c r="K2421" s="26" t="s">
        <v>3309</v>
      </c>
    </row>
    <row r="2422" spans="11:11">
      <c r="K2422" s="26" t="s">
        <v>5533</v>
      </c>
    </row>
    <row r="2423" spans="11:11">
      <c r="K2423" s="26" t="s">
        <v>5534</v>
      </c>
    </row>
    <row r="2424" spans="11:11">
      <c r="K2424" s="26" t="s">
        <v>3311</v>
      </c>
    </row>
    <row r="2425" spans="11:11">
      <c r="K2425" s="26" t="s">
        <v>5535</v>
      </c>
    </row>
    <row r="2426" spans="11:11">
      <c r="K2426" s="26" t="s">
        <v>5536</v>
      </c>
    </row>
    <row r="2427" spans="11:11">
      <c r="K2427" s="26" t="s">
        <v>3313</v>
      </c>
    </row>
    <row r="2428" spans="11:11">
      <c r="K2428" s="26" t="s">
        <v>5537</v>
      </c>
    </row>
    <row r="2429" spans="11:11">
      <c r="K2429" s="26" t="s">
        <v>5538</v>
      </c>
    </row>
    <row r="2430" spans="11:11">
      <c r="K2430" s="26" t="s">
        <v>5539</v>
      </c>
    </row>
    <row r="2431" spans="11:11">
      <c r="K2431" s="26" t="s">
        <v>3314</v>
      </c>
    </row>
    <row r="2432" spans="11:11">
      <c r="K2432" s="26" t="s">
        <v>5540</v>
      </c>
    </row>
    <row r="2433" spans="11:11">
      <c r="K2433" s="26" t="s">
        <v>5541</v>
      </c>
    </row>
    <row r="2434" spans="11:11">
      <c r="K2434" s="26" t="s">
        <v>5542</v>
      </c>
    </row>
    <row r="2435" spans="11:11">
      <c r="K2435" s="26" t="s">
        <v>5543</v>
      </c>
    </row>
    <row r="2436" spans="11:11">
      <c r="K2436" s="26" t="s">
        <v>5544</v>
      </c>
    </row>
    <row r="2437" spans="11:11">
      <c r="K2437" s="26" t="s">
        <v>5545</v>
      </c>
    </row>
    <row r="2438" spans="11:11">
      <c r="K2438" s="26" t="s">
        <v>5546</v>
      </c>
    </row>
    <row r="2439" spans="11:11">
      <c r="K2439" s="26" t="s">
        <v>5547</v>
      </c>
    </row>
    <row r="2440" spans="11:11">
      <c r="K2440" s="26" t="s">
        <v>3316</v>
      </c>
    </row>
    <row r="2441" spans="11:11">
      <c r="K2441" s="26" t="s">
        <v>5548</v>
      </c>
    </row>
    <row r="2442" spans="11:11">
      <c r="K2442" s="26" t="s">
        <v>5549</v>
      </c>
    </row>
    <row r="2443" spans="11:11" ht="30">
      <c r="K2443" s="26" t="s">
        <v>5550</v>
      </c>
    </row>
    <row r="2444" spans="11:11">
      <c r="K2444" s="26" t="s">
        <v>5551</v>
      </c>
    </row>
    <row r="2445" spans="11:11">
      <c r="K2445" s="26" t="s">
        <v>5552</v>
      </c>
    </row>
    <row r="2446" spans="11:11">
      <c r="K2446" s="26" t="s">
        <v>5553</v>
      </c>
    </row>
    <row r="2447" spans="11:11">
      <c r="K2447" s="26" t="s">
        <v>5554</v>
      </c>
    </row>
    <row r="2448" spans="11:11">
      <c r="K2448" s="26" t="s">
        <v>3318</v>
      </c>
    </row>
    <row r="2449" spans="11:11">
      <c r="K2449" s="26" t="s">
        <v>5555</v>
      </c>
    </row>
    <row r="2450" spans="11:11">
      <c r="K2450" s="26" t="s">
        <v>5556</v>
      </c>
    </row>
    <row r="2451" spans="11:11">
      <c r="K2451" s="26" t="s">
        <v>5557</v>
      </c>
    </row>
    <row r="2452" spans="11:11">
      <c r="K2452" s="26" t="s">
        <v>3320</v>
      </c>
    </row>
    <row r="2453" spans="11:11" ht="30">
      <c r="K2453" s="26" t="s">
        <v>5558</v>
      </c>
    </row>
    <row r="2454" spans="11:11">
      <c r="K2454" s="26" t="s">
        <v>3324</v>
      </c>
    </row>
    <row r="2455" spans="11:11">
      <c r="K2455" s="26" t="s">
        <v>3326</v>
      </c>
    </row>
    <row r="2456" spans="11:11">
      <c r="K2456" s="26" t="s">
        <v>5559</v>
      </c>
    </row>
    <row r="2457" spans="11:11" ht="30">
      <c r="K2457" s="26" t="s">
        <v>5560</v>
      </c>
    </row>
    <row r="2458" spans="11:11">
      <c r="K2458" s="26" t="s">
        <v>3328</v>
      </c>
    </row>
    <row r="2459" spans="11:11">
      <c r="K2459" s="26" t="s">
        <v>5561</v>
      </c>
    </row>
    <row r="2460" spans="11:11">
      <c r="K2460" s="26" t="s">
        <v>5562</v>
      </c>
    </row>
    <row r="2461" spans="11:11">
      <c r="K2461" s="26" t="s">
        <v>5563</v>
      </c>
    </row>
    <row r="2462" spans="11:11">
      <c r="K2462" s="26" t="s">
        <v>5564</v>
      </c>
    </row>
    <row r="2463" spans="11:11">
      <c r="K2463" s="26" t="s">
        <v>5565</v>
      </c>
    </row>
    <row r="2464" spans="11:11">
      <c r="K2464" s="26" t="s">
        <v>5566</v>
      </c>
    </row>
    <row r="2465" spans="11:11">
      <c r="K2465" s="26" t="s">
        <v>3331</v>
      </c>
    </row>
    <row r="2466" spans="11:11">
      <c r="K2466" s="26" t="s">
        <v>5567</v>
      </c>
    </row>
    <row r="2467" spans="11:11">
      <c r="K2467" s="26" t="s">
        <v>5568</v>
      </c>
    </row>
    <row r="2468" spans="11:11">
      <c r="K2468" s="26" t="s">
        <v>5569</v>
      </c>
    </row>
    <row r="2469" spans="11:11">
      <c r="K2469" s="26" t="s">
        <v>5570</v>
      </c>
    </row>
    <row r="2470" spans="11:11">
      <c r="K2470" s="26" t="s">
        <v>5571</v>
      </c>
    </row>
    <row r="2471" spans="11:11">
      <c r="K2471" s="26" t="s">
        <v>5572</v>
      </c>
    </row>
    <row r="2472" spans="11:11">
      <c r="K2472" s="26" t="s">
        <v>5573</v>
      </c>
    </row>
    <row r="2473" spans="11:11">
      <c r="K2473" s="26" t="s">
        <v>5574</v>
      </c>
    </row>
    <row r="2474" spans="11:11">
      <c r="K2474" s="26" t="s">
        <v>5575</v>
      </c>
    </row>
    <row r="2475" spans="11:11">
      <c r="K2475" s="26" t="s">
        <v>5576</v>
      </c>
    </row>
    <row r="2476" spans="11:11">
      <c r="K2476" s="26" t="s">
        <v>5577</v>
      </c>
    </row>
    <row r="2477" spans="11:11">
      <c r="K2477" s="26" t="s">
        <v>5578</v>
      </c>
    </row>
    <row r="2478" spans="11:11">
      <c r="K2478" s="26" t="s">
        <v>5579</v>
      </c>
    </row>
    <row r="2479" spans="11:11">
      <c r="K2479" s="26" t="s">
        <v>5580</v>
      </c>
    </row>
    <row r="2480" spans="11:11">
      <c r="K2480" s="26" t="s">
        <v>5581</v>
      </c>
    </row>
    <row r="2481" spans="11:11">
      <c r="K2481" s="26" t="s">
        <v>5582</v>
      </c>
    </row>
    <row r="2482" spans="11:11">
      <c r="K2482" s="26" t="s">
        <v>5583</v>
      </c>
    </row>
    <row r="2483" spans="11:11">
      <c r="K2483" s="26" t="s">
        <v>5584</v>
      </c>
    </row>
    <row r="2484" spans="11:11">
      <c r="K2484" s="26" t="s">
        <v>3332</v>
      </c>
    </row>
    <row r="2485" spans="11:11" ht="30">
      <c r="K2485" s="26" t="s">
        <v>5585</v>
      </c>
    </row>
    <row r="2486" spans="11:11">
      <c r="K2486" s="26" t="s">
        <v>5586</v>
      </c>
    </row>
    <row r="2487" spans="11:11">
      <c r="K2487" s="26" t="s">
        <v>3334</v>
      </c>
    </row>
    <row r="2488" spans="11:11">
      <c r="K2488" s="26" t="s">
        <v>5587</v>
      </c>
    </row>
    <row r="2489" spans="11:11">
      <c r="K2489" s="26" t="s">
        <v>5588</v>
      </c>
    </row>
    <row r="2490" spans="11:11">
      <c r="K2490" s="26" t="s">
        <v>5589</v>
      </c>
    </row>
    <row r="2491" spans="11:11">
      <c r="K2491" s="26" t="s">
        <v>3336</v>
      </c>
    </row>
    <row r="2492" spans="11:11">
      <c r="K2492" s="26" t="s">
        <v>3337</v>
      </c>
    </row>
    <row r="2493" spans="11:11">
      <c r="K2493" s="26" t="s">
        <v>5590</v>
      </c>
    </row>
    <row r="2494" spans="11:11">
      <c r="K2494" s="26" t="s">
        <v>3339</v>
      </c>
    </row>
    <row r="2495" spans="11:11">
      <c r="K2495" s="26" t="s">
        <v>5591</v>
      </c>
    </row>
    <row r="2496" spans="11:11">
      <c r="K2496" s="26" t="s">
        <v>5592</v>
      </c>
    </row>
    <row r="2497" spans="11:11">
      <c r="K2497" s="26" t="s">
        <v>5593</v>
      </c>
    </row>
    <row r="2498" spans="11:11">
      <c r="K2498" s="26" t="s">
        <v>5594</v>
      </c>
    </row>
    <row r="2499" spans="11:11">
      <c r="K2499" s="26" t="s">
        <v>3341</v>
      </c>
    </row>
    <row r="2500" spans="11:11">
      <c r="K2500" s="26" t="s">
        <v>5595</v>
      </c>
    </row>
    <row r="2501" spans="11:11">
      <c r="K2501" s="26" t="s">
        <v>5596</v>
      </c>
    </row>
    <row r="2502" spans="11:11">
      <c r="K2502" s="26" t="s">
        <v>3342</v>
      </c>
    </row>
    <row r="2503" spans="11:11">
      <c r="K2503" s="26" t="s">
        <v>5597</v>
      </c>
    </row>
    <row r="2504" spans="11:11">
      <c r="K2504" s="26" t="s">
        <v>5598</v>
      </c>
    </row>
    <row r="2505" spans="11:11">
      <c r="K2505" s="26" t="s">
        <v>5599</v>
      </c>
    </row>
    <row r="2506" spans="11:11">
      <c r="K2506" s="26" t="s">
        <v>5600</v>
      </c>
    </row>
    <row r="2507" spans="11:11">
      <c r="K2507" s="26" t="s">
        <v>5601</v>
      </c>
    </row>
    <row r="2508" spans="11:11">
      <c r="K2508" s="26" t="s">
        <v>3344</v>
      </c>
    </row>
    <row r="2509" spans="11:11">
      <c r="K2509" s="26" t="s">
        <v>5602</v>
      </c>
    </row>
    <row r="2510" spans="11:11">
      <c r="K2510" s="26" t="s">
        <v>5603</v>
      </c>
    </row>
    <row r="2511" spans="11:11">
      <c r="K2511" s="26" t="s">
        <v>5604</v>
      </c>
    </row>
    <row r="2512" spans="11:11">
      <c r="K2512" s="26" t="s">
        <v>5605</v>
      </c>
    </row>
    <row r="2513" spans="11:11">
      <c r="K2513" s="26" t="s">
        <v>5606</v>
      </c>
    </row>
    <row r="2514" spans="11:11">
      <c r="K2514" s="26" t="s">
        <v>3346</v>
      </c>
    </row>
    <row r="2515" spans="11:11" ht="30">
      <c r="K2515" s="26" t="s">
        <v>5607</v>
      </c>
    </row>
    <row r="2516" spans="11:11">
      <c r="K2516" s="26" t="s">
        <v>3348</v>
      </c>
    </row>
    <row r="2517" spans="11:11">
      <c r="K2517" s="26" t="s">
        <v>5608</v>
      </c>
    </row>
    <row r="2518" spans="11:11">
      <c r="K2518" s="26" t="s">
        <v>5609</v>
      </c>
    </row>
    <row r="2519" spans="11:11">
      <c r="K2519" s="26" t="s">
        <v>5610</v>
      </c>
    </row>
    <row r="2520" spans="11:11">
      <c r="K2520" s="26" t="s">
        <v>5611</v>
      </c>
    </row>
    <row r="2521" spans="11:11">
      <c r="K2521" s="26" t="s">
        <v>5612</v>
      </c>
    </row>
    <row r="2522" spans="11:11">
      <c r="K2522" s="26" t="s">
        <v>5613</v>
      </c>
    </row>
    <row r="2523" spans="11:11" ht="30">
      <c r="K2523" s="26" t="s">
        <v>5614</v>
      </c>
    </row>
    <row r="2524" spans="11:11">
      <c r="K2524" s="26" t="s">
        <v>5615</v>
      </c>
    </row>
    <row r="2525" spans="11:11" ht="30">
      <c r="K2525" s="26" t="s">
        <v>3349</v>
      </c>
    </row>
    <row r="2526" spans="11:11">
      <c r="K2526" s="26" t="s">
        <v>3351</v>
      </c>
    </row>
    <row r="2527" spans="11:11">
      <c r="K2527" s="26" t="s">
        <v>3353</v>
      </c>
    </row>
    <row r="2528" spans="11:11">
      <c r="K2528" s="26" t="s">
        <v>3354</v>
      </c>
    </row>
    <row r="2529" spans="11:11">
      <c r="K2529" s="26" t="s">
        <v>3358</v>
      </c>
    </row>
    <row r="2530" spans="11:11">
      <c r="K2530" s="26" t="s">
        <v>3361</v>
      </c>
    </row>
    <row r="2531" spans="11:11">
      <c r="K2531" s="26" t="s">
        <v>3362</v>
      </c>
    </row>
    <row r="2532" spans="11:11">
      <c r="K2532" s="26" t="s">
        <v>3364</v>
      </c>
    </row>
    <row r="2533" spans="11:11">
      <c r="K2533" s="26" t="s">
        <v>3366</v>
      </c>
    </row>
    <row r="2534" spans="11:11">
      <c r="K2534" s="26" t="s">
        <v>3368</v>
      </c>
    </row>
    <row r="2535" spans="11:11">
      <c r="K2535" s="26" t="s">
        <v>5616</v>
      </c>
    </row>
    <row r="2536" spans="11:11">
      <c r="K2536" s="26" t="s">
        <v>5617</v>
      </c>
    </row>
    <row r="2537" spans="11:11">
      <c r="K2537" s="26" t="s">
        <v>5618</v>
      </c>
    </row>
    <row r="2538" spans="11:11">
      <c r="K2538" s="26" t="s">
        <v>3370</v>
      </c>
    </row>
    <row r="2539" spans="11:11">
      <c r="K2539" s="26" t="s">
        <v>3371</v>
      </c>
    </row>
    <row r="2540" spans="11:11">
      <c r="K2540" s="26" t="s">
        <v>5619</v>
      </c>
    </row>
    <row r="2541" spans="11:11">
      <c r="K2541" s="26" t="s">
        <v>5620</v>
      </c>
    </row>
    <row r="2542" spans="11:11">
      <c r="K2542" s="26" t="s">
        <v>5621</v>
      </c>
    </row>
    <row r="2543" spans="11:11">
      <c r="K2543" s="26" t="s">
        <v>3373</v>
      </c>
    </row>
    <row r="2544" spans="11:11">
      <c r="K2544" s="26" t="s">
        <v>3375</v>
      </c>
    </row>
    <row r="2545" spans="11:11">
      <c r="K2545" s="26" t="s">
        <v>3376</v>
      </c>
    </row>
    <row r="2546" spans="11:11">
      <c r="K2546" s="26" t="s">
        <v>3377</v>
      </c>
    </row>
    <row r="2547" spans="11:11">
      <c r="K2547" s="26" t="s">
        <v>5622</v>
      </c>
    </row>
    <row r="2548" spans="11:11">
      <c r="K2548" s="26" t="s">
        <v>5623</v>
      </c>
    </row>
    <row r="2549" spans="11:11">
      <c r="K2549" s="26" t="s">
        <v>3379</v>
      </c>
    </row>
    <row r="2550" spans="11:11">
      <c r="K2550" s="26" t="s">
        <v>5624</v>
      </c>
    </row>
    <row r="2551" spans="11:11">
      <c r="K2551" s="26" t="s">
        <v>3382</v>
      </c>
    </row>
    <row r="2552" spans="11:11">
      <c r="K2552" s="26" t="s">
        <v>5625</v>
      </c>
    </row>
    <row r="2553" spans="11:11">
      <c r="K2553" s="26" t="s">
        <v>5626</v>
      </c>
    </row>
    <row r="2554" spans="11:11">
      <c r="K2554" s="26" t="s">
        <v>5627</v>
      </c>
    </row>
    <row r="2555" spans="11:11">
      <c r="K2555" s="26" t="s">
        <v>5628</v>
      </c>
    </row>
    <row r="2556" spans="11:11">
      <c r="K2556" s="26" t="s">
        <v>5629</v>
      </c>
    </row>
    <row r="2557" spans="11:11">
      <c r="K2557" s="26" t="s">
        <v>3384</v>
      </c>
    </row>
    <row r="2558" spans="11:11">
      <c r="K2558" s="26" t="s">
        <v>3386</v>
      </c>
    </row>
    <row r="2559" spans="11:11">
      <c r="K2559" s="26" t="s">
        <v>3387</v>
      </c>
    </row>
    <row r="2560" spans="11:11">
      <c r="K2560" s="26" t="s">
        <v>3389</v>
      </c>
    </row>
    <row r="2561" spans="11:11">
      <c r="K2561" s="26" t="s">
        <v>5630</v>
      </c>
    </row>
    <row r="2562" spans="11:11">
      <c r="K2562" s="26" t="s">
        <v>5631</v>
      </c>
    </row>
    <row r="2563" spans="11:11">
      <c r="K2563" s="26" t="s">
        <v>3391</v>
      </c>
    </row>
    <row r="2564" spans="11:11">
      <c r="K2564" s="26" t="s">
        <v>5632</v>
      </c>
    </row>
    <row r="2565" spans="11:11">
      <c r="K2565" s="26" t="s">
        <v>5633</v>
      </c>
    </row>
    <row r="2566" spans="11:11">
      <c r="K2566" s="26" t="s">
        <v>5634</v>
      </c>
    </row>
    <row r="2567" spans="11:11">
      <c r="K2567" s="26" t="s">
        <v>3393</v>
      </c>
    </row>
    <row r="2568" spans="11:11">
      <c r="K2568" s="26" t="s">
        <v>3395</v>
      </c>
    </row>
    <row r="2569" spans="11:11">
      <c r="K2569" s="26" t="s">
        <v>5635</v>
      </c>
    </row>
    <row r="2570" spans="11:11">
      <c r="K2570" s="26" t="s">
        <v>5636</v>
      </c>
    </row>
    <row r="2571" spans="11:11">
      <c r="K2571" s="26" t="s">
        <v>5637</v>
      </c>
    </row>
    <row r="2572" spans="11:11" ht="30">
      <c r="K2572" s="26" t="s">
        <v>5638</v>
      </c>
    </row>
    <row r="2573" spans="11:11">
      <c r="K2573" s="26" t="s">
        <v>3399</v>
      </c>
    </row>
    <row r="2574" spans="11:11">
      <c r="K2574" s="26" t="s">
        <v>5639</v>
      </c>
    </row>
    <row r="2575" spans="11:11" ht="30">
      <c r="K2575" s="26" t="s">
        <v>5640</v>
      </c>
    </row>
    <row r="2576" spans="11:11">
      <c r="K2576" s="26" t="s">
        <v>5641</v>
      </c>
    </row>
    <row r="2577" spans="11:11">
      <c r="K2577" s="26" t="s">
        <v>5642</v>
      </c>
    </row>
    <row r="2578" spans="11:11">
      <c r="K2578" s="26" t="s">
        <v>5643</v>
      </c>
    </row>
    <row r="2579" spans="11:11">
      <c r="K2579" s="26" t="s">
        <v>5644</v>
      </c>
    </row>
    <row r="2580" spans="11:11">
      <c r="K2580" s="26" t="s">
        <v>3403</v>
      </c>
    </row>
    <row r="2581" spans="11:11">
      <c r="K2581" s="26" t="s">
        <v>3405</v>
      </c>
    </row>
    <row r="2582" spans="11:11">
      <c r="K2582" s="26" t="s">
        <v>5645</v>
      </c>
    </row>
    <row r="2583" spans="11:11">
      <c r="K2583" s="26" t="s">
        <v>5646</v>
      </c>
    </row>
    <row r="2584" spans="11:11">
      <c r="K2584" s="26" t="s">
        <v>3407</v>
      </c>
    </row>
    <row r="2585" spans="11:11">
      <c r="K2585" s="26" t="s">
        <v>5647</v>
      </c>
    </row>
    <row r="2586" spans="11:11">
      <c r="K2586" s="26" t="s">
        <v>3409</v>
      </c>
    </row>
    <row r="2587" spans="11:11">
      <c r="K2587" s="26" t="s">
        <v>5648</v>
      </c>
    </row>
    <row r="2588" spans="11:11">
      <c r="K2588" s="26" t="s">
        <v>3411</v>
      </c>
    </row>
    <row r="2589" spans="11:11">
      <c r="K2589" s="26" t="s">
        <v>3413</v>
      </c>
    </row>
    <row r="2590" spans="11:11">
      <c r="K2590" s="26" t="s">
        <v>5649</v>
      </c>
    </row>
    <row r="2591" spans="11:11">
      <c r="K2591" s="26" t="s">
        <v>3417</v>
      </c>
    </row>
    <row r="2592" spans="11:11">
      <c r="K2592" s="26" t="s">
        <v>3419</v>
      </c>
    </row>
    <row r="2593" spans="11:11">
      <c r="K2593" s="26" t="s">
        <v>5650</v>
      </c>
    </row>
    <row r="2594" spans="11:11" ht="30">
      <c r="K2594" s="26" t="s">
        <v>3423</v>
      </c>
    </row>
    <row r="2595" spans="11:11">
      <c r="K2595" s="26" t="s">
        <v>5651</v>
      </c>
    </row>
    <row r="2596" spans="11:11">
      <c r="K2596" s="26" t="s">
        <v>3425</v>
      </c>
    </row>
    <row r="2597" spans="11:11">
      <c r="K2597" s="26" t="s">
        <v>3427</v>
      </c>
    </row>
    <row r="2598" spans="11:11">
      <c r="K2598" s="26" t="s">
        <v>5652</v>
      </c>
    </row>
    <row r="2599" spans="11:11" ht="30">
      <c r="K2599" s="26" t="s">
        <v>3429</v>
      </c>
    </row>
    <row r="2600" spans="11:11">
      <c r="K2600" s="26" t="s">
        <v>3431</v>
      </c>
    </row>
    <row r="2601" spans="11:11">
      <c r="K2601" s="26" t="s">
        <v>3433</v>
      </c>
    </row>
    <row r="2602" spans="11:11">
      <c r="K2602" s="26" t="s">
        <v>5653</v>
      </c>
    </row>
    <row r="2603" spans="11:11">
      <c r="K2603" s="26" t="s">
        <v>3434</v>
      </c>
    </row>
    <row r="2604" spans="11:11">
      <c r="K2604" s="26" t="s">
        <v>3436</v>
      </c>
    </row>
    <row r="2605" spans="11:11">
      <c r="K2605" s="26" t="s">
        <v>5654</v>
      </c>
    </row>
    <row r="2606" spans="11:11">
      <c r="K2606" s="26" t="s">
        <v>3438</v>
      </c>
    </row>
    <row r="2607" spans="11:11">
      <c r="K2607" s="26" t="s">
        <v>5655</v>
      </c>
    </row>
    <row r="2608" spans="11:11" ht="30">
      <c r="K2608" s="26" t="s">
        <v>3440</v>
      </c>
    </row>
    <row r="2609" spans="11:11">
      <c r="K2609" s="26" t="s">
        <v>3442</v>
      </c>
    </row>
    <row r="2610" spans="11:11">
      <c r="K2610" s="26" t="s">
        <v>3444</v>
      </c>
    </row>
    <row r="2611" spans="11:11">
      <c r="K2611" s="26" t="s">
        <v>5656</v>
      </c>
    </row>
    <row r="2612" spans="11:11">
      <c r="K2612" s="26" t="s">
        <v>3446</v>
      </c>
    </row>
    <row r="2613" spans="11:11">
      <c r="K2613" s="26" t="s">
        <v>3448</v>
      </c>
    </row>
    <row r="2614" spans="11:11">
      <c r="K2614" s="26" t="s">
        <v>5657</v>
      </c>
    </row>
    <row r="2615" spans="11:11">
      <c r="K2615" s="26" t="s">
        <v>3450</v>
      </c>
    </row>
    <row r="2616" spans="11:11">
      <c r="K2616" s="26" t="s">
        <v>3451</v>
      </c>
    </row>
    <row r="2617" spans="11:11">
      <c r="K2617" s="26" t="s">
        <v>5658</v>
      </c>
    </row>
    <row r="2618" spans="11:11" ht="30">
      <c r="K2618" s="26" t="s">
        <v>5659</v>
      </c>
    </row>
    <row r="2619" spans="11:11">
      <c r="K2619" s="26" t="s">
        <v>3452</v>
      </c>
    </row>
    <row r="2620" spans="11:11">
      <c r="K2620" s="26" t="s">
        <v>3453</v>
      </c>
    </row>
    <row r="2621" spans="11:11">
      <c r="K2621" s="26" t="s">
        <v>5660</v>
      </c>
    </row>
    <row r="2622" spans="11:11">
      <c r="K2622" s="26" t="s">
        <v>5661</v>
      </c>
    </row>
    <row r="2623" spans="11:11">
      <c r="K2623" s="26" t="s">
        <v>3454</v>
      </c>
    </row>
    <row r="2624" spans="11:11">
      <c r="K2624" s="26" t="s">
        <v>3456</v>
      </c>
    </row>
    <row r="2625" spans="11:11">
      <c r="K2625" s="26" t="s">
        <v>3457</v>
      </c>
    </row>
    <row r="2626" spans="11:11">
      <c r="K2626" s="26" t="s">
        <v>3459</v>
      </c>
    </row>
    <row r="2627" spans="11:11">
      <c r="K2627" s="26" t="s">
        <v>3461</v>
      </c>
    </row>
    <row r="2628" spans="11:11">
      <c r="K2628" s="26" t="s">
        <v>3462</v>
      </c>
    </row>
    <row r="2629" spans="11:11">
      <c r="K2629" s="26" t="s">
        <v>3464</v>
      </c>
    </row>
    <row r="2630" spans="11:11">
      <c r="K2630" s="26" t="s">
        <v>3466</v>
      </c>
    </row>
    <row r="2631" spans="11:11">
      <c r="K2631" s="26" t="s">
        <v>3468</v>
      </c>
    </row>
    <row r="2632" spans="11:11">
      <c r="K2632" s="26" t="s">
        <v>3470</v>
      </c>
    </row>
    <row r="2633" spans="11:11">
      <c r="K2633" s="26" t="s">
        <v>3472</v>
      </c>
    </row>
    <row r="2634" spans="11:11">
      <c r="K2634" s="26" t="s">
        <v>72</v>
      </c>
    </row>
    <row r="2635" spans="11:11">
      <c r="K2635" s="26" t="s">
        <v>3473</v>
      </c>
    </row>
    <row r="2636" spans="11:11">
      <c r="K2636" s="26" t="s">
        <v>5662</v>
      </c>
    </row>
    <row r="2637" spans="11:11">
      <c r="K2637" s="26" t="s">
        <v>3475</v>
      </c>
    </row>
    <row r="2638" spans="11:11">
      <c r="K2638" s="26" t="s">
        <v>3477</v>
      </c>
    </row>
    <row r="2639" spans="11:11">
      <c r="K2639" s="26" t="s">
        <v>3479</v>
      </c>
    </row>
    <row r="2640" spans="11:11">
      <c r="K2640" s="26" t="s">
        <v>5663</v>
      </c>
    </row>
    <row r="2641" spans="11:11">
      <c r="K2641" s="26" t="s">
        <v>5664</v>
      </c>
    </row>
    <row r="2642" spans="11:11">
      <c r="K2642" s="26" t="s">
        <v>3481</v>
      </c>
    </row>
    <row r="2643" spans="11:11">
      <c r="K2643" s="26" t="s">
        <v>3483</v>
      </c>
    </row>
    <row r="2644" spans="11:11">
      <c r="K2644" s="26" t="s">
        <v>3485</v>
      </c>
    </row>
    <row r="2645" spans="11:11">
      <c r="K2645" s="26" t="s">
        <v>3486</v>
      </c>
    </row>
    <row r="2646" spans="11:11">
      <c r="K2646" s="26" t="s">
        <v>5665</v>
      </c>
    </row>
    <row r="2647" spans="11:11">
      <c r="K2647" s="26" t="s">
        <v>5666</v>
      </c>
    </row>
    <row r="2648" spans="11:11">
      <c r="K2648" s="26" t="s">
        <v>5667</v>
      </c>
    </row>
    <row r="2649" spans="11:11">
      <c r="K2649" s="26" t="s">
        <v>5668</v>
      </c>
    </row>
    <row r="2650" spans="11:11">
      <c r="K2650" s="26" t="s">
        <v>5669</v>
      </c>
    </row>
    <row r="2651" spans="11:11">
      <c r="K2651" s="26" t="s">
        <v>5670</v>
      </c>
    </row>
    <row r="2652" spans="11:11">
      <c r="K2652" s="26" t="s">
        <v>3487</v>
      </c>
    </row>
    <row r="2653" spans="11:11">
      <c r="K2653" s="26" t="s">
        <v>5671</v>
      </c>
    </row>
    <row r="2654" spans="11:11">
      <c r="K2654" s="26" t="s">
        <v>5672</v>
      </c>
    </row>
    <row r="2655" spans="11:11">
      <c r="K2655" s="26" t="s">
        <v>3489</v>
      </c>
    </row>
    <row r="2656" spans="11:11">
      <c r="K2656" s="26" t="s">
        <v>3491</v>
      </c>
    </row>
    <row r="2657" spans="11:11">
      <c r="K2657" s="26" t="s">
        <v>5673</v>
      </c>
    </row>
    <row r="2658" spans="11:11">
      <c r="K2658" s="26" t="s">
        <v>5674</v>
      </c>
    </row>
    <row r="2659" spans="11:11">
      <c r="K2659" s="26" t="s">
        <v>3495</v>
      </c>
    </row>
    <row r="2660" spans="11:11">
      <c r="K2660" s="26" t="s">
        <v>5675</v>
      </c>
    </row>
    <row r="2661" spans="11:11">
      <c r="K2661" s="26" t="s">
        <v>5676</v>
      </c>
    </row>
    <row r="2662" spans="11:11">
      <c r="K2662" s="26" t="s">
        <v>5677</v>
      </c>
    </row>
    <row r="2663" spans="11:11">
      <c r="K2663" s="26" t="s">
        <v>3497</v>
      </c>
    </row>
    <row r="2664" spans="11:11">
      <c r="K2664" s="26" t="s">
        <v>3498</v>
      </c>
    </row>
    <row r="2665" spans="11:11">
      <c r="K2665" s="26" t="s">
        <v>5678</v>
      </c>
    </row>
    <row r="2666" spans="11:11">
      <c r="K2666" s="26" t="s">
        <v>3500</v>
      </c>
    </row>
    <row r="2667" spans="11:11">
      <c r="K2667" s="26" t="s">
        <v>3502</v>
      </c>
    </row>
    <row r="2668" spans="11:11">
      <c r="K2668" s="26" t="s">
        <v>3504</v>
      </c>
    </row>
    <row r="2669" spans="11:11">
      <c r="K2669" s="26" t="s">
        <v>5679</v>
      </c>
    </row>
    <row r="2670" spans="11:11">
      <c r="K2670" s="26" t="s">
        <v>3506</v>
      </c>
    </row>
    <row r="2671" spans="11:11">
      <c r="K2671" s="26" t="s">
        <v>5680</v>
      </c>
    </row>
    <row r="2672" spans="11:11">
      <c r="K2672" s="26" t="s">
        <v>3508</v>
      </c>
    </row>
    <row r="2673" spans="11:11">
      <c r="K2673" s="26" t="s">
        <v>3509</v>
      </c>
    </row>
    <row r="2674" spans="11:11">
      <c r="K2674" s="26" t="s">
        <v>1237</v>
      </c>
    </row>
    <row r="2675" spans="11:11">
      <c r="K2675" s="26" t="s">
        <v>3512</v>
      </c>
    </row>
    <row r="2676" spans="11:11">
      <c r="K2676" s="26" t="s">
        <v>3513</v>
      </c>
    </row>
    <row r="2677" spans="11:11">
      <c r="K2677" s="26" t="s">
        <v>3515</v>
      </c>
    </row>
    <row r="2678" spans="11:11">
      <c r="K2678" s="26" t="s">
        <v>5681</v>
      </c>
    </row>
    <row r="2679" spans="11:11">
      <c r="K2679" s="26" t="s">
        <v>5682</v>
      </c>
    </row>
    <row r="2680" spans="11:11">
      <c r="K2680" s="26" t="s">
        <v>3516</v>
      </c>
    </row>
    <row r="2681" spans="11:11">
      <c r="K2681" s="26" t="s">
        <v>5683</v>
      </c>
    </row>
    <row r="2682" spans="11:11">
      <c r="K2682" s="26" t="s">
        <v>5684</v>
      </c>
    </row>
    <row r="2683" spans="11:11">
      <c r="K2683" s="26" t="s">
        <v>5685</v>
      </c>
    </row>
    <row r="2684" spans="11:11">
      <c r="K2684" s="26" t="s">
        <v>5686</v>
      </c>
    </row>
    <row r="2685" spans="11:11">
      <c r="K2685" s="26" t="s">
        <v>778</v>
      </c>
    </row>
    <row r="2686" spans="11:11">
      <c r="K2686" s="26" t="s">
        <v>5687</v>
      </c>
    </row>
    <row r="2687" spans="11:11">
      <c r="K2687" s="26" t="s">
        <v>5688</v>
      </c>
    </row>
    <row r="2688" spans="11:11">
      <c r="K2688" s="26" t="s">
        <v>3519</v>
      </c>
    </row>
    <row r="2689" spans="11:11">
      <c r="K2689" s="26" t="s">
        <v>3520</v>
      </c>
    </row>
    <row r="2690" spans="11:11">
      <c r="K2690" s="26" t="s">
        <v>3522</v>
      </c>
    </row>
    <row r="2691" spans="11:11">
      <c r="K2691" s="26" t="s">
        <v>3524</v>
      </c>
    </row>
    <row r="2692" spans="11:11">
      <c r="K2692" s="26" t="s">
        <v>5689</v>
      </c>
    </row>
    <row r="2693" spans="11:11">
      <c r="K2693" s="26" t="s">
        <v>5690</v>
      </c>
    </row>
    <row r="2694" spans="11:11">
      <c r="K2694" s="26" t="s">
        <v>5691</v>
      </c>
    </row>
    <row r="2695" spans="11:11">
      <c r="K2695" s="26" t="s">
        <v>5692</v>
      </c>
    </row>
    <row r="2696" spans="11:11" ht="30">
      <c r="K2696" s="26" t="s">
        <v>3525</v>
      </c>
    </row>
    <row r="2697" spans="11:11">
      <c r="K2697" s="26" t="s">
        <v>5693</v>
      </c>
    </row>
    <row r="2698" spans="11:11">
      <c r="K2698" s="26" t="s">
        <v>5694</v>
      </c>
    </row>
    <row r="2699" spans="11:11">
      <c r="K2699" s="26" t="s">
        <v>5695</v>
      </c>
    </row>
    <row r="2700" spans="11:11">
      <c r="K2700" s="26" t="s">
        <v>3527</v>
      </c>
    </row>
    <row r="2701" spans="11:11">
      <c r="K2701" s="26" t="s">
        <v>5696</v>
      </c>
    </row>
    <row r="2702" spans="11:11">
      <c r="K2702" s="26" t="s">
        <v>5697</v>
      </c>
    </row>
    <row r="2703" spans="11:11">
      <c r="K2703" s="26" t="s">
        <v>5698</v>
      </c>
    </row>
    <row r="2704" spans="11:11">
      <c r="K2704" s="26" t="s">
        <v>5699</v>
      </c>
    </row>
    <row r="2705" spans="11:11">
      <c r="K2705" s="26" t="s">
        <v>3529</v>
      </c>
    </row>
    <row r="2706" spans="11:11">
      <c r="K2706" s="26" t="s">
        <v>5700</v>
      </c>
    </row>
    <row r="2707" spans="11:11">
      <c r="K2707" s="26" t="s">
        <v>5701</v>
      </c>
    </row>
    <row r="2708" spans="11:11">
      <c r="K2708" s="26" t="s">
        <v>3531</v>
      </c>
    </row>
    <row r="2709" spans="11:11">
      <c r="K2709" s="26" t="s">
        <v>3533</v>
      </c>
    </row>
    <row r="2710" spans="11:11">
      <c r="K2710" s="26" t="s">
        <v>5702</v>
      </c>
    </row>
    <row r="2711" spans="11:11">
      <c r="K2711" s="26" t="s">
        <v>3535</v>
      </c>
    </row>
    <row r="2712" spans="11:11">
      <c r="K2712" s="26" t="s">
        <v>3537</v>
      </c>
    </row>
    <row r="2713" spans="11:11">
      <c r="K2713" s="26" t="s">
        <v>3538</v>
      </c>
    </row>
    <row r="2714" spans="11:11">
      <c r="K2714" s="26" t="s">
        <v>5703</v>
      </c>
    </row>
    <row r="2715" spans="11:11">
      <c r="K2715" s="26" t="s">
        <v>3539</v>
      </c>
    </row>
    <row r="2716" spans="11:11">
      <c r="K2716" s="26" t="s">
        <v>5704</v>
      </c>
    </row>
    <row r="2717" spans="11:11">
      <c r="K2717" s="26" t="s">
        <v>5705</v>
      </c>
    </row>
    <row r="2718" spans="11:11">
      <c r="K2718" s="26" t="s">
        <v>3541</v>
      </c>
    </row>
    <row r="2719" spans="11:11">
      <c r="K2719" s="26" t="s">
        <v>5706</v>
      </c>
    </row>
    <row r="2720" spans="11:11">
      <c r="K2720" s="26" t="s">
        <v>3542</v>
      </c>
    </row>
    <row r="2721" spans="11:11">
      <c r="K2721" s="26" t="s">
        <v>3544</v>
      </c>
    </row>
    <row r="2722" spans="11:11">
      <c r="K2722" s="26" t="s">
        <v>5707</v>
      </c>
    </row>
    <row r="2723" spans="11:11">
      <c r="K2723" s="26" t="s">
        <v>3546</v>
      </c>
    </row>
    <row r="2724" spans="11:11">
      <c r="K2724" s="26" t="s">
        <v>3548</v>
      </c>
    </row>
    <row r="2725" spans="11:11">
      <c r="K2725" s="26" t="s">
        <v>3550</v>
      </c>
    </row>
    <row r="2726" spans="11:11">
      <c r="K2726" s="26" t="s">
        <v>3551</v>
      </c>
    </row>
    <row r="2727" spans="11:11" ht="30">
      <c r="K2727" s="26" t="s">
        <v>3553</v>
      </c>
    </row>
    <row r="2728" spans="11:11">
      <c r="K2728" s="26" t="s">
        <v>3555</v>
      </c>
    </row>
    <row r="2729" spans="11:11">
      <c r="K2729" s="26" t="s">
        <v>5708</v>
      </c>
    </row>
    <row r="2730" spans="11:11">
      <c r="K2730" s="26" t="s">
        <v>3556</v>
      </c>
    </row>
    <row r="2731" spans="11:11">
      <c r="K2731" s="26" t="s">
        <v>5709</v>
      </c>
    </row>
    <row r="2732" spans="11:11">
      <c r="K2732" s="26" t="s">
        <v>3558</v>
      </c>
    </row>
    <row r="2733" spans="11:11">
      <c r="K2733" s="26" t="s">
        <v>5710</v>
      </c>
    </row>
    <row r="2734" spans="11:11">
      <c r="K2734" s="26" t="s">
        <v>5711</v>
      </c>
    </row>
    <row r="2735" spans="11:11">
      <c r="K2735" s="26" t="s">
        <v>3560</v>
      </c>
    </row>
    <row r="2736" spans="11:11">
      <c r="K2736" s="26" t="s">
        <v>3561</v>
      </c>
    </row>
    <row r="2737" spans="11:11">
      <c r="K2737" s="26" t="s">
        <v>155</v>
      </c>
    </row>
    <row r="2738" spans="11:11">
      <c r="K2738" s="26" t="s">
        <v>5712</v>
      </c>
    </row>
    <row r="2739" spans="11:11">
      <c r="K2739" s="26" t="s">
        <v>5713</v>
      </c>
    </row>
    <row r="2740" spans="11:11">
      <c r="K2740" s="26" t="s">
        <v>3562</v>
      </c>
    </row>
    <row r="2741" spans="11:11">
      <c r="K2741" s="26" t="s">
        <v>3564</v>
      </c>
    </row>
    <row r="2742" spans="11:11">
      <c r="K2742" s="26" t="s">
        <v>3566</v>
      </c>
    </row>
    <row r="2743" spans="11:11">
      <c r="K2743" s="26" t="s">
        <v>5714</v>
      </c>
    </row>
    <row r="2744" spans="11:11">
      <c r="K2744" s="26" t="s">
        <v>5715</v>
      </c>
    </row>
    <row r="2745" spans="11:11">
      <c r="K2745" s="26" t="s">
        <v>3568</v>
      </c>
    </row>
    <row r="2746" spans="11:11">
      <c r="K2746" s="26" t="s">
        <v>3570</v>
      </c>
    </row>
    <row r="2747" spans="11:11">
      <c r="K2747" s="26" t="s">
        <v>5716</v>
      </c>
    </row>
    <row r="2748" spans="11:11">
      <c r="K2748" s="26" t="s">
        <v>5717</v>
      </c>
    </row>
    <row r="2749" spans="11:11">
      <c r="K2749" s="26" t="s">
        <v>5718</v>
      </c>
    </row>
    <row r="2750" spans="11:11">
      <c r="K2750" s="26" t="s">
        <v>5719</v>
      </c>
    </row>
    <row r="2751" spans="11:11">
      <c r="K2751" s="26" t="s">
        <v>3572</v>
      </c>
    </row>
    <row r="2752" spans="11:11">
      <c r="K2752" s="26" t="s">
        <v>5720</v>
      </c>
    </row>
    <row r="2753" spans="11:11" ht="30">
      <c r="K2753" s="26" t="s">
        <v>5721</v>
      </c>
    </row>
    <row r="2754" spans="11:11">
      <c r="K2754" s="26" t="s">
        <v>5722</v>
      </c>
    </row>
    <row r="2755" spans="11:11">
      <c r="K2755" s="26" t="s">
        <v>5723</v>
      </c>
    </row>
    <row r="2756" spans="11:11">
      <c r="K2756" s="26" t="s">
        <v>5724</v>
      </c>
    </row>
    <row r="2757" spans="11:11">
      <c r="K2757" s="26" t="s">
        <v>5725</v>
      </c>
    </row>
    <row r="2758" spans="11:11">
      <c r="K2758" s="26" t="s">
        <v>5726</v>
      </c>
    </row>
    <row r="2759" spans="11:11">
      <c r="K2759" s="26" t="s">
        <v>5727</v>
      </c>
    </row>
    <row r="2760" spans="11:11">
      <c r="K2760" s="26" t="s">
        <v>5728</v>
      </c>
    </row>
    <row r="2761" spans="11:11">
      <c r="K2761" s="26" t="s">
        <v>5729</v>
      </c>
    </row>
    <row r="2762" spans="11:11">
      <c r="K2762" s="26" t="s">
        <v>5730</v>
      </c>
    </row>
    <row r="2763" spans="11:11">
      <c r="K2763" s="26" t="s">
        <v>5731</v>
      </c>
    </row>
    <row r="2764" spans="11:11">
      <c r="K2764" s="26" t="s">
        <v>5732</v>
      </c>
    </row>
    <row r="2765" spans="11:11">
      <c r="K2765" s="26" t="s">
        <v>5733</v>
      </c>
    </row>
    <row r="2766" spans="11:11">
      <c r="K2766" s="26" t="s">
        <v>5734</v>
      </c>
    </row>
    <row r="2767" spans="11:11">
      <c r="K2767" s="26" t="s">
        <v>3573</v>
      </c>
    </row>
    <row r="2768" spans="11:11">
      <c r="K2768" s="26" t="s">
        <v>5735</v>
      </c>
    </row>
    <row r="2769" spans="11:11">
      <c r="K2769" s="26" t="s">
        <v>5736</v>
      </c>
    </row>
    <row r="2770" spans="11:11">
      <c r="K2770" s="26" t="s">
        <v>3576</v>
      </c>
    </row>
    <row r="2771" spans="11:11">
      <c r="K2771" s="26" t="s">
        <v>5737</v>
      </c>
    </row>
    <row r="2772" spans="11:11">
      <c r="K2772" s="26" t="s">
        <v>5738</v>
      </c>
    </row>
    <row r="2773" spans="11:11">
      <c r="K2773" s="26" t="s">
        <v>5739</v>
      </c>
    </row>
    <row r="2774" spans="11:11">
      <c r="K2774" s="26" t="s">
        <v>5740</v>
      </c>
    </row>
    <row r="2775" spans="11:11">
      <c r="K2775" s="26" t="s">
        <v>5741</v>
      </c>
    </row>
    <row r="2776" spans="11:11">
      <c r="K2776" s="26" t="s">
        <v>5742</v>
      </c>
    </row>
    <row r="2777" spans="11:11">
      <c r="K2777" s="26" t="s">
        <v>5743</v>
      </c>
    </row>
    <row r="2778" spans="11:11">
      <c r="K2778" s="26" t="s">
        <v>5744</v>
      </c>
    </row>
    <row r="2779" spans="11:11">
      <c r="K2779" s="26" t="s">
        <v>3577</v>
      </c>
    </row>
    <row r="2780" spans="11:11">
      <c r="K2780" s="26" t="s">
        <v>3579</v>
      </c>
    </row>
    <row r="2781" spans="11:11">
      <c r="K2781" s="26" t="s">
        <v>3581</v>
      </c>
    </row>
    <row r="2782" spans="11:11">
      <c r="K2782" s="26" t="s">
        <v>5745</v>
      </c>
    </row>
    <row r="2783" spans="11:11">
      <c r="K2783" s="26" t="s">
        <v>5746</v>
      </c>
    </row>
    <row r="2784" spans="11:11">
      <c r="K2784" s="26" t="s">
        <v>3582</v>
      </c>
    </row>
    <row r="2785" spans="11:11">
      <c r="K2785" s="26" t="s">
        <v>3584</v>
      </c>
    </row>
    <row r="2786" spans="11:11">
      <c r="K2786" s="26" t="s">
        <v>3585</v>
      </c>
    </row>
    <row r="2787" spans="11:11">
      <c r="K2787" s="26" t="s">
        <v>5747</v>
      </c>
    </row>
    <row r="2788" spans="11:11">
      <c r="K2788" s="26" t="s">
        <v>5748</v>
      </c>
    </row>
    <row r="2789" spans="11:11">
      <c r="K2789" s="26" t="s">
        <v>3587</v>
      </c>
    </row>
    <row r="2790" spans="11:11">
      <c r="K2790" s="26" t="s">
        <v>3589</v>
      </c>
    </row>
    <row r="2791" spans="11:11">
      <c r="K2791" s="26" t="s">
        <v>3591</v>
      </c>
    </row>
    <row r="2792" spans="11:11">
      <c r="K2792" s="26" t="s">
        <v>3593</v>
      </c>
    </row>
    <row r="2793" spans="11:11">
      <c r="K2793" s="26" t="s">
        <v>3595</v>
      </c>
    </row>
    <row r="2794" spans="11:11">
      <c r="K2794" s="26" t="s">
        <v>5749</v>
      </c>
    </row>
    <row r="2795" spans="11:11">
      <c r="K2795" s="26" t="s">
        <v>5750</v>
      </c>
    </row>
    <row r="2796" spans="11:11">
      <c r="K2796" s="26" t="s">
        <v>5751</v>
      </c>
    </row>
    <row r="2797" spans="11:11" ht="30">
      <c r="K2797" s="26" t="s">
        <v>3597</v>
      </c>
    </row>
    <row r="2798" spans="11:11">
      <c r="K2798" s="26" t="s">
        <v>3599</v>
      </c>
    </row>
    <row r="2799" spans="11:11">
      <c r="K2799" s="26" t="s">
        <v>3600</v>
      </c>
    </row>
    <row r="2800" spans="11:11">
      <c r="K2800" s="26" t="s">
        <v>3601</v>
      </c>
    </row>
    <row r="2801" spans="11:11">
      <c r="K2801" s="26" t="s">
        <v>3603</v>
      </c>
    </row>
    <row r="2802" spans="11:11">
      <c r="K2802" s="26" t="s">
        <v>5752</v>
      </c>
    </row>
    <row r="2803" spans="11:11">
      <c r="K2803" s="26" t="s">
        <v>3605</v>
      </c>
    </row>
    <row r="2804" spans="11:11">
      <c r="K2804" s="26" t="s">
        <v>3607</v>
      </c>
    </row>
    <row r="2805" spans="11:11">
      <c r="K2805" s="26" t="s">
        <v>5753</v>
      </c>
    </row>
    <row r="2806" spans="11:11">
      <c r="K2806" s="26" t="s">
        <v>5754</v>
      </c>
    </row>
    <row r="2807" spans="11:11">
      <c r="K2807" s="26" t="s">
        <v>3610</v>
      </c>
    </row>
    <row r="2808" spans="11:11">
      <c r="K2808" s="26" t="s">
        <v>5755</v>
      </c>
    </row>
    <row r="2809" spans="11:11">
      <c r="K2809" s="26" t="s">
        <v>3612</v>
      </c>
    </row>
    <row r="2810" spans="11:11">
      <c r="K2810" s="26" t="s">
        <v>5756</v>
      </c>
    </row>
    <row r="2811" spans="11:11">
      <c r="K2811" s="26" t="s">
        <v>5757</v>
      </c>
    </row>
    <row r="2812" spans="11:11">
      <c r="K2812" s="26" t="s">
        <v>3614</v>
      </c>
    </row>
    <row r="2813" spans="11:11">
      <c r="K2813" s="26" t="s">
        <v>3615</v>
      </c>
    </row>
    <row r="2814" spans="11:11" ht="30">
      <c r="K2814" s="26" t="s">
        <v>5758</v>
      </c>
    </row>
    <row r="2815" spans="11:11">
      <c r="K2815" s="26" t="s">
        <v>5759</v>
      </c>
    </row>
    <row r="2816" spans="11:11">
      <c r="K2816" s="26" t="s">
        <v>5760</v>
      </c>
    </row>
    <row r="2817" spans="11:11">
      <c r="K2817" s="26" t="s">
        <v>3617</v>
      </c>
    </row>
    <row r="2818" spans="11:11">
      <c r="K2818" s="26" t="s">
        <v>3619</v>
      </c>
    </row>
    <row r="2819" spans="11:11">
      <c r="K2819" s="26" t="s">
        <v>3621</v>
      </c>
    </row>
    <row r="2820" spans="11:11">
      <c r="K2820" s="26" t="s">
        <v>5761</v>
      </c>
    </row>
    <row r="2821" spans="11:11">
      <c r="K2821" s="26" t="s">
        <v>3623</v>
      </c>
    </row>
    <row r="2822" spans="11:11">
      <c r="K2822" s="26" t="s">
        <v>3625</v>
      </c>
    </row>
    <row r="2823" spans="11:11">
      <c r="K2823" s="26" t="s">
        <v>5762</v>
      </c>
    </row>
    <row r="2824" spans="11:11">
      <c r="K2824" s="26" t="s">
        <v>5763</v>
      </c>
    </row>
    <row r="2825" spans="11:11">
      <c r="K2825" s="26" t="s">
        <v>3627</v>
      </c>
    </row>
    <row r="2826" spans="11:11">
      <c r="K2826" s="26" t="s">
        <v>5764</v>
      </c>
    </row>
    <row r="2827" spans="11:11">
      <c r="K2827" s="26" t="s">
        <v>3628</v>
      </c>
    </row>
    <row r="2828" spans="11:11">
      <c r="K2828" s="26" t="s">
        <v>5765</v>
      </c>
    </row>
    <row r="2829" spans="11:11">
      <c r="K2829" s="26" t="s">
        <v>3630</v>
      </c>
    </row>
    <row r="2830" spans="11:11">
      <c r="K2830" s="26" t="s">
        <v>3632</v>
      </c>
    </row>
    <row r="2831" spans="11:11">
      <c r="K2831" s="26" t="s">
        <v>3633</v>
      </c>
    </row>
    <row r="2832" spans="11:11">
      <c r="K2832" s="26" t="s">
        <v>5766</v>
      </c>
    </row>
    <row r="2833" spans="11:11">
      <c r="K2833" s="26" t="s">
        <v>3635</v>
      </c>
    </row>
    <row r="2834" spans="11:11">
      <c r="K2834" s="26" t="s">
        <v>5767</v>
      </c>
    </row>
    <row r="2835" spans="11:11">
      <c r="K2835" s="26" t="s">
        <v>5768</v>
      </c>
    </row>
    <row r="2836" spans="11:11">
      <c r="K2836" s="26" t="s">
        <v>5769</v>
      </c>
    </row>
    <row r="2837" spans="11:11">
      <c r="K2837" s="26" t="s">
        <v>3637</v>
      </c>
    </row>
    <row r="2838" spans="11:11">
      <c r="K2838" s="26" t="s">
        <v>3638</v>
      </c>
    </row>
    <row r="2839" spans="11:11">
      <c r="K2839" s="26" t="s">
        <v>3639</v>
      </c>
    </row>
    <row r="2840" spans="11:11">
      <c r="K2840" s="26" t="s">
        <v>5770</v>
      </c>
    </row>
    <row r="2841" spans="11:11">
      <c r="K2841" s="26" t="s">
        <v>5771</v>
      </c>
    </row>
    <row r="2842" spans="11:11">
      <c r="K2842" s="26" t="s">
        <v>5772</v>
      </c>
    </row>
    <row r="2843" spans="11:11">
      <c r="K2843" s="26" t="s">
        <v>5773</v>
      </c>
    </row>
    <row r="2844" spans="11:11">
      <c r="K2844" s="26" t="s">
        <v>5774</v>
      </c>
    </row>
    <row r="2845" spans="11:11">
      <c r="K2845" s="26" t="s">
        <v>5775</v>
      </c>
    </row>
    <row r="2846" spans="11:11">
      <c r="K2846" s="26" t="s">
        <v>3641</v>
      </c>
    </row>
    <row r="2847" spans="11:11">
      <c r="K2847" s="26" t="s">
        <v>5776</v>
      </c>
    </row>
    <row r="2848" spans="11:11">
      <c r="K2848" s="26" t="s">
        <v>5777</v>
      </c>
    </row>
    <row r="2849" spans="11:11">
      <c r="K2849" s="26" t="s">
        <v>5778</v>
      </c>
    </row>
    <row r="2850" spans="11:11">
      <c r="K2850" s="26" t="s">
        <v>5779</v>
      </c>
    </row>
    <row r="2851" spans="11:11">
      <c r="K2851" s="26" t="s">
        <v>5780</v>
      </c>
    </row>
    <row r="2852" spans="11:11">
      <c r="K2852" s="26" t="s">
        <v>5781</v>
      </c>
    </row>
    <row r="2853" spans="11:11">
      <c r="K2853" s="26" t="s">
        <v>5782</v>
      </c>
    </row>
    <row r="2854" spans="11:11">
      <c r="K2854" s="26" t="s">
        <v>5783</v>
      </c>
    </row>
    <row r="2855" spans="11:11">
      <c r="K2855" s="26" t="s">
        <v>5784</v>
      </c>
    </row>
    <row r="2856" spans="11:11">
      <c r="K2856" s="26" t="s">
        <v>5785</v>
      </c>
    </row>
    <row r="2857" spans="11:11">
      <c r="K2857" s="26" t="s">
        <v>5786</v>
      </c>
    </row>
    <row r="2858" spans="11:11">
      <c r="K2858" s="26" t="s">
        <v>5787</v>
      </c>
    </row>
    <row r="2859" spans="11:11">
      <c r="K2859" s="26" t="s">
        <v>3644</v>
      </c>
    </row>
    <row r="2860" spans="11:11">
      <c r="K2860" s="26" t="s">
        <v>5788</v>
      </c>
    </row>
    <row r="2861" spans="11:11">
      <c r="K2861" s="26" t="s">
        <v>5789</v>
      </c>
    </row>
    <row r="2862" spans="11:11">
      <c r="K2862" s="26" t="s">
        <v>3646</v>
      </c>
    </row>
    <row r="2863" spans="11:11">
      <c r="K2863" s="26" t="s">
        <v>3648</v>
      </c>
    </row>
    <row r="2864" spans="11:11">
      <c r="K2864" s="26" t="s">
        <v>3650</v>
      </c>
    </row>
    <row r="2865" spans="11:11">
      <c r="K2865" s="26" t="s">
        <v>5790</v>
      </c>
    </row>
    <row r="2866" spans="11:11">
      <c r="K2866" s="26" t="s">
        <v>5791</v>
      </c>
    </row>
    <row r="2867" spans="11:11">
      <c r="K2867" s="26" t="s">
        <v>3652</v>
      </c>
    </row>
    <row r="2868" spans="11:11">
      <c r="K2868" s="26" t="s">
        <v>5792</v>
      </c>
    </row>
    <row r="2869" spans="11:11">
      <c r="K2869" s="26" t="s">
        <v>5793</v>
      </c>
    </row>
    <row r="2870" spans="11:11">
      <c r="K2870" s="26" t="s">
        <v>5794</v>
      </c>
    </row>
    <row r="2871" spans="11:11">
      <c r="K2871" s="26" t="s">
        <v>5795</v>
      </c>
    </row>
    <row r="2872" spans="11:11">
      <c r="K2872" s="26" t="s">
        <v>5796</v>
      </c>
    </row>
    <row r="2873" spans="11:11">
      <c r="K2873" s="26" t="s">
        <v>5797</v>
      </c>
    </row>
    <row r="2874" spans="11:11">
      <c r="K2874" s="26" t="s">
        <v>3654</v>
      </c>
    </row>
    <row r="2875" spans="11:11">
      <c r="K2875" s="26" t="s">
        <v>5798</v>
      </c>
    </row>
    <row r="2876" spans="11:11">
      <c r="K2876" s="26" t="s">
        <v>5799</v>
      </c>
    </row>
    <row r="2877" spans="11:11">
      <c r="K2877" s="26" t="s">
        <v>5800</v>
      </c>
    </row>
    <row r="2878" spans="11:11">
      <c r="K2878" s="26" t="s">
        <v>5801</v>
      </c>
    </row>
    <row r="2879" spans="11:11">
      <c r="K2879" s="26" t="s">
        <v>3656</v>
      </c>
    </row>
    <row r="2880" spans="11:11">
      <c r="K2880" s="26" t="s">
        <v>5802</v>
      </c>
    </row>
    <row r="2881" spans="11:11">
      <c r="K2881" s="26" t="s">
        <v>5803</v>
      </c>
    </row>
    <row r="2882" spans="11:11">
      <c r="K2882" s="26" t="s">
        <v>5804</v>
      </c>
    </row>
    <row r="2883" spans="11:11">
      <c r="K2883" s="26" t="s">
        <v>5805</v>
      </c>
    </row>
    <row r="2884" spans="11:11">
      <c r="K2884" s="26" t="s">
        <v>5806</v>
      </c>
    </row>
    <row r="2885" spans="11:11">
      <c r="K2885" s="26" t="s">
        <v>5807</v>
      </c>
    </row>
    <row r="2886" spans="11:11">
      <c r="K2886" s="26" t="s">
        <v>5808</v>
      </c>
    </row>
    <row r="2887" spans="11:11">
      <c r="K2887" s="26" t="s">
        <v>5809</v>
      </c>
    </row>
    <row r="2888" spans="11:11">
      <c r="K2888" s="26" t="s">
        <v>5810</v>
      </c>
    </row>
    <row r="2889" spans="11:11">
      <c r="K2889" s="26" t="s">
        <v>5811</v>
      </c>
    </row>
    <row r="2890" spans="11:11">
      <c r="K2890" s="26" t="s">
        <v>5812</v>
      </c>
    </row>
    <row r="2891" spans="11:11">
      <c r="K2891" s="26" t="s">
        <v>5813</v>
      </c>
    </row>
    <row r="2892" spans="11:11">
      <c r="K2892" s="26" t="s">
        <v>3659</v>
      </c>
    </row>
    <row r="2893" spans="11:11">
      <c r="K2893" s="26" t="s">
        <v>3660</v>
      </c>
    </row>
    <row r="2894" spans="11:11">
      <c r="K2894" s="26" t="s">
        <v>5814</v>
      </c>
    </row>
    <row r="2895" spans="11:11">
      <c r="K2895" s="26" t="s">
        <v>3661</v>
      </c>
    </row>
    <row r="2896" spans="11:11">
      <c r="K2896" s="26" t="s">
        <v>5815</v>
      </c>
    </row>
    <row r="2897" spans="11:11">
      <c r="K2897" s="26" t="s">
        <v>3662</v>
      </c>
    </row>
    <row r="2898" spans="11:11">
      <c r="K2898" s="26" t="s">
        <v>5816</v>
      </c>
    </row>
    <row r="2899" spans="11:11">
      <c r="K2899" s="26" t="s">
        <v>5817</v>
      </c>
    </row>
    <row r="2900" spans="11:11">
      <c r="K2900" s="26" t="s">
        <v>3663</v>
      </c>
    </row>
    <row r="2901" spans="11:11">
      <c r="K2901" s="26" t="s">
        <v>5818</v>
      </c>
    </row>
    <row r="2902" spans="11:11">
      <c r="K2902" s="26" t="s">
        <v>5819</v>
      </c>
    </row>
    <row r="2903" spans="11:11">
      <c r="K2903" s="26" t="s">
        <v>3665</v>
      </c>
    </row>
    <row r="2904" spans="11:11">
      <c r="K2904" s="26" t="s">
        <v>5820</v>
      </c>
    </row>
    <row r="2905" spans="11:11">
      <c r="K2905" s="26" t="s">
        <v>5821</v>
      </c>
    </row>
    <row r="2906" spans="11:11">
      <c r="K2906" s="26" t="s">
        <v>5822</v>
      </c>
    </row>
    <row r="2907" spans="11:11">
      <c r="K2907" s="26" t="s">
        <v>5823</v>
      </c>
    </row>
    <row r="2908" spans="11:11">
      <c r="K2908" s="26" t="s">
        <v>5824</v>
      </c>
    </row>
    <row r="2909" spans="11:11">
      <c r="K2909" s="26" t="s">
        <v>5825</v>
      </c>
    </row>
    <row r="2910" spans="11:11">
      <c r="K2910" s="26" t="s">
        <v>3666</v>
      </c>
    </row>
    <row r="2911" spans="11:11">
      <c r="K2911" s="26" t="s">
        <v>5826</v>
      </c>
    </row>
    <row r="2912" spans="11:11" ht="30">
      <c r="K2912" s="26" t="s">
        <v>5827</v>
      </c>
    </row>
    <row r="2913" spans="11:11">
      <c r="K2913" s="26" t="s">
        <v>5828</v>
      </c>
    </row>
    <row r="2914" spans="11:11">
      <c r="K2914" s="26" t="s">
        <v>5829</v>
      </c>
    </row>
    <row r="2915" spans="11:11">
      <c r="K2915" s="26" t="s">
        <v>3667</v>
      </c>
    </row>
    <row r="2916" spans="11:11">
      <c r="K2916" s="26" t="s">
        <v>5830</v>
      </c>
    </row>
    <row r="2917" spans="11:11" ht="30">
      <c r="K2917" s="26" t="s">
        <v>5831</v>
      </c>
    </row>
    <row r="2918" spans="11:11">
      <c r="K2918" s="26" t="s">
        <v>5832</v>
      </c>
    </row>
    <row r="2919" spans="11:11">
      <c r="K2919" s="26" t="s">
        <v>3668</v>
      </c>
    </row>
    <row r="2920" spans="11:11">
      <c r="K2920" s="26" t="s">
        <v>5833</v>
      </c>
    </row>
    <row r="2921" spans="11:11">
      <c r="K2921" s="26" t="s">
        <v>5834</v>
      </c>
    </row>
    <row r="2922" spans="11:11">
      <c r="K2922" s="26" t="s">
        <v>5835</v>
      </c>
    </row>
    <row r="2923" spans="11:11">
      <c r="K2923" s="26" t="s">
        <v>5836</v>
      </c>
    </row>
    <row r="2924" spans="11:11">
      <c r="K2924" s="26" t="s">
        <v>5837</v>
      </c>
    </row>
    <row r="2925" spans="11:11">
      <c r="K2925" s="26" t="s">
        <v>5838</v>
      </c>
    </row>
    <row r="2926" spans="11:11">
      <c r="K2926" s="26" t="s">
        <v>5839</v>
      </c>
    </row>
    <row r="2927" spans="11:11">
      <c r="K2927" s="26" t="s">
        <v>5840</v>
      </c>
    </row>
    <row r="2928" spans="11:11">
      <c r="K2928" s="26" t="s">
        <v>5841</v>
      </c>
    </row>
    <row r="2929" spans="11:11">
      <c r="K2929" s="26" t="s">
        <v>5842</v>
      </c>
    </row>
    <row r="2930" spans="11:11">
      <c r="K2930" s="26" t="s">
        <v>5843</v>
      </c>
    </row>
    <row r="2931" spans="11:11">
      <c r="K2931" s="26" t="s">
        <v>5844</v>
      </c>
    </row>
    <row r="2932" spans="11:11">
      <c r="K2932" s="26" t="s">
        <v>5845</v>
      </c>
    </row>
    <row r="2933" spans="11:11" ht="30">
      <c r="K2933" s="26" t="s">
        <v>5846</v>
      </c>
    </row>
    <row r="2934" spans="11:11">
      <c r="K2934" s="26" t="s">
        <v>5847</v>
      </c>
    </row>
    <row r="2935" spans="11:11">
      <c r="K2935" s="26" t="s">
        <v>5848</v>
      </c>
    </row>
    <row r="2936" spans="11:11">
      <c r="K2936" s="26" t="s">
        <v>3670</v>
      </c>
    </row>
    <row r="2937" spans="11:11">
      <c r="K2937" s="26" t="s">
        <v>5849</v>
      </c>
    </row>
    <row r="2938" spans="11:11">
      <c r="K2938" s="26" t="s">
        <v>5850</v>
      </c>
    </row>
    <row r="2939" spans="11:11">
      <c r="K2939" s="26" t="s">
        <v>5851</v>
      </c>
    </row>
    <row r="2940" spans="11:11">
      <c r="K2940" s="26" t="s">
        <v>5852</v>
      </c>
    </row>
    <row r="2941" spans="11:11">
      <c r="K2941" s="26" t="s">
        <v>5853</v>
      </c>
    </row>
    <row r="2942" spans="11:11">
      <c r="K2942" s="26" t="s">
        <v>5854</v>
      </c>
    </row>
    <row r="2943" spans="11:11">
      <c r="K2943" s="26" t="s">
        <v>3671</v>
      </c>
    </row>
    <row r="2944" spans="11:11">
      <c r="K2944" s="26" t="s">
        <v>3672</v>
      </c>
    </row>
    <row r="2945" spans="11:11">
      <c r="K2945" s="26" t="s">
        <v>3674</v>
      </c>
    </row>
    <row r="2946" spans="11:11">
      <c r="K2946" s="26" t="s">
        <v>5855</v>
      </c>
    </row>
    <row r="2947" spans="11:11">
      <c r="K2947" s="26" t="s">
        <v>5856</v>
      </c>
    </row>
    <row r="2948" spans="11:11">
      <c r="K2948" s="26" t="s">
        <v>5857</v>
      </c>
    </row>
    <row r="2949" spans="11:11">
      <c r="K2949" s="26" t="s">
        <v>5858</v>
      </c>
    </row>
    <row r="2950" spans="11:11">
      <c r="K2950" s="26" t="s">
        <v>5859</v>
      </c>
    </row>
    <row r="2951" spans="11:11">
      <c r="K2951" s="26" t="s">
        <v>5860</v>
      </c>
    </row>
    <row r="2952" spans="11:11">
      <c r="K2952" s="26" t="s">
        <v>5861</v>
      </c>
    </row>
    <row r="2953" spans="11:11">
      <c r="K2953" s="26" t="s">
        <v>5862</v>
      </c>
    </row>
    <row r="2954" spans="11:11">
      <c r="K2954" s="26" t="s">
        <v>5863</v>
      </c>
    </row>
    <row r="2955" spans="11:11">
      <c r="K2955" s="26" t="s">
        <v>5864</v>
      </c>
    </row>
    <row r="2956" spans="11:11" ht="30">
      <c r="K2956" s="26" t="s">
        <v>5865</v>
      </c>
    </row>
    <row r="2957" spans="11:11">
      <c r="K2957" s="26" t="s">
        <v>5866</v>
      </c>
    </row>
    <row r="2958" spans="11:11">
      <c r="K2958" s="26" t="s">
        <v>3676</v>
      </c>
    </row>
    <row r="2959" spans="11:11">
      <c r="K2959" s="26" t="s">
        <v>5867</v>
      </c>
    </row>
    <row r="2960" spans="11:11">
      <c r="K2960" s="26" t="s">
        <v>5868</v>
      </c>
    </row>
    <row r="2961" spans="11:11">
      <c r="K2961" s="26" t="s">
        <v>5869</v>
      </c>
    </row>
    <row r="2962" spans="11:11">
      <c r="K2962" s="26" t="s">
        <v>5870</v>
      </c>
    </row>
    <row r="2963" spans="11:11">
      <c r="K2963" s="26" t="s">
        <v>3678</v>
      </c>
    </row>
    <row r="2964" spans="11:11">
      <c r="K2964" s="26" t="s">
        <v>3680</v>
      </c>
    </row>
    <row r="2965" spans="11:11">
      <c r="K2965" s="26" t="s">
        <v>5871</v>
      </c>
    </row>
    <row r="2966" spans="11:11">
      <c r="K2966" s="26" t="s">
        <v>5872</v>
      </c>
    </row>
    <row r="2967" spans="11:11">
      <c r="K2967" s="26" t="s">
        <v>5873</v>
      </c>
    </row>
    <row r="2968" spans="11:11">
      <c r="K2968" s="26" t="s">
        <v>5874</v>
      </c>
    </row>
    <row r="2969" spans="11:11">
      <c r="K2969" s="26" t="s">
        <v>5875</v>
      </c>
    </row>
    <row r="2970" spans="11:11">
      <c r="K2970" s="26" t="s">
        <v>5876</v>
      </c>
    </row>
    <row r="2971" spans="11:11">
      <c r="K2971" s="26" t="s">
        <v>5877</v>
      </c>
    </row>
    <row r="2972" spans="11:11">
      <c r="K2972" s="26" t="s">
        <v>3682</v>
      </c>
    </row>
    <row r="2973" spans="11:11">
      <c r="K2973" s="26" t="s">
        <v>5878</v>
      </c>
    </row>
    <row r="2974" spans="11:11">
      <c r="K2974" s="26" t="s">
        <v>5879</v>
      </c>
    </row>
    <row r="2975" spans="11:11">
      <c r="K2975" s="26" t="s">
        <v>3683</v>
      </c>
    </row>
    <row r="2976" spans="11:11">
      <c r="K2976" s="26" t="s">
        <v>5880</v>
      </c>
    </row>
    <row r="2977" spans="11:11">
      <c r="K2977" s="26" t="s">
        <v>5881</v>
      </c>
    </row>
    <row r="2978" spans="11:11">
      <c r="K2978" s="26" t="s">
        <v>5882</v>
      </c>
    </row>
    <row r="2979" spans="11:11">
      <c r="K2979" s="26" t="s">
        <v>5883</v>
      </c>
    </row>
    <row r="2980" spans="11:11">
      <c r="K2980" s="26" t="s">
        <v>5884</v>
      </c>
    </row>
    <row r="2981" spans="11:11" ht="30">
      <c r="K2981" s="26" t="s">
        <v>5885</v>
      </c>
    </row>
    <row r="2982" spans="11:11">
      <c r="K2982" s="26" t="s">
        <v>5886</v>
      </c>
    </row>
    <row r="2983" spans="11:11">
      <c r="K2983" s="26" t="s">
        <v>5887</v>
      </c>
    </row>
    <row r="2984" spans="11:11">
      <c r="K2984" s="26" t="s">
        <v>5888</v>
      </c>
    </row>
    <row r="2985" spans="11:11">
      <c r="K2985" s="26" t="s">
        <v>5889</v>
      </c>
    </row>
    <row r="2986" spans="11:11">
      <c r="K2986" s="26" t="s">
        <v>5890</v>
      </c>
    </row>
    <row r="2987" spans="11:11">
      <c r="K2987" s="26" t="s">
        <v>5891</v>
      </c>
    </row>
    <row r="2988" spans="11:11" ht="30">
      <c r="K2988" s="26" t="s">
        <v>5892</v>
      </c>
    </row>
    <row r="2989" spans="11:11">
      <c r="K2989" s="26" t="s">
        <v>3685</v>
      </c>
    </row>
    <row r="2990" spans="11:11">
      <c r="K2990" s="26" t="s">
        <v>5893</v>
      </c>
    </row>
    <row r="2991" spans="11:11">
      <c r="K2991" s="26" t="s">
        <v>3686</v>
      </c>
    </row>
    <row r="2992" spans="11:11">
      <c r="K2992" s="26" t="s">
        <v>5894</v>
      </c>
    </row>
    <row r="2993" spans="11:11">
      <c r="K2993" s="26" t="s">
        <v>5895</v>
      </c>
    </row>
    <row r="2994" spans="11:11">
      <c r="K2994" s="26" t="s">
        <v>5896</v>
      </c>
    </row>
    <row r="2995" spans="11:11">
      <c r="K2995" s="26" t="s">
        <v>5897</v>
      </c>
    </row>
    <row r="2996" spans="11:11">
      <c r="K2996" s="26" t="s">
        <v>5898</v>
      </c>
    </row>
    <row r="2997" spans="11:11">
      <c r="K2997" s="26" t="s">
        <v>5899</v>
      </c>
    </row>
    <row r="2998" spans="11:11">
      <c r="K2998" s="26" t="s">
        <v>5900</v>
      </c>
    </row>
    <row r="2999" spans="11:11">
      <c r="K2999" s="26" t="s">
        <v>5901</v>
      </c>
    </row>
    <row r="3000" spans="11:11">
      <c r="K3000" s="26" t="s">
        <v>5902</v>
      </c>
    </row>
    <row r="3001" spans="11:11">
      <c r="K3001" s="26" t="s">
        <v>5903</v>
      </c>
    </row>
    <row r="3002" spans="11:11">
      <c r="K3002" s="26" t="s">
        <v>5904</v>
      </c>
    </row>
    <row r="3003" spans="11:11" ht="30">
      <c r="K3003" s="26" t="s">
        <v>5905</v>
      </c>
    </row>
    <row r="3004" spans="11:11">
      <c r="K3004" s="26" t="s">
        <v>5906</v>
      </c>
    </row>
    <row r="3005" spans="11:11">
      <c r="K3005" s="26" t="s">
        <v>5907</v>
      </c>
    </row>
    <row r="3006" spans="11:11">
      <c r="K3006" s="26" t="s">
        <v>5908</v>
      </c>
    </row>
    <row r="3007" spans="11:11">
      <c r="K3007" s="26" t="s">
        <v>3688</v>
      </c>
    </row>
    <row r="3008" spans="11:11" ht="30">
      <c r="K3008" s="26" t="s">
        <v>5909</v>
      </c>
    </row>
    <row r="3009" spans="11:11">
      <c r="K3009" s="26" t="s">
        <v>5910</v>
      </c>
    </row>
    <row r="3010" spans="11:11">
      <c r="K3010" s="26" t="s">
        <v>5911</v>
      </c>
    </row>
    <row r="3011" spans="11:11">
      <c r="K3011" s="26" t="s">
        <v>5912</v>
      </c>
    </row>
    <row r="3012" spans="11:11">
      <c r="K3012" s="26" t="s">
        <v>5913</v>
      </c>
    </row>
    <row r="3013" spans="11:11">
      <c r="K3013" s="26" t="s">
        <v>5914</v>
      </c>
    </row>
    <row r="3014" spans="11:11">
      <c r="K3014" s="26" t="s">
        <v>5915</v>
      </c>
    </row>
    <row r="3015" spans="11:11" ht="30">
      <c r="K3015" s="26" t="s">
        <v>3689</v>
      </c>
    </row>
    <row r="3016" spans="11:11">
      <c r="K3016" s="26" t="s">
        <v>5916</v>
      </c>
    </row>
    <row r="3017" spans="11:11">
      <c r="K3017" s="26" t="s">
        <v>3691</v>
      </c>
    </row>
    <row r="3018" spans="11:11">
      <c r="K3018" s="26" t="s">
        <v>5917</v>
      </c>
    </row>
    <row r="3019" spans="11:11">
      <c r="K3019" s="26" t="s">
        <v>5918</v>
      </c>
    </row>
    <row r="3020" spans="11:11">
      <c r="K3020" s="26" t="s">
        <v>5919</v>
      </c>
    </row>
    <row r="3021" spans="11:11">
      <c r="K3021" s="26" t="s">
        <v>5920</v>
      </c>
    </row>
    <row r="3022" spans="11:11">
      <c r="K3022" s="26" t="s">
        <v>5921</v>
      </c>
    </row>
    <row r="3023" spans="11:11">
      <c r="K3023" s="26" t="s">
        <v>5922</v>
      </c>
    </row>
    <row r="3024" spans="11:11">
      <c r="K3024" s="26" t="s">
        <v>5923</v>
      </c>
    </row>
    <row r="3025" spans="11:11">
      <c r="K3025" s="26" t="s">
        <v>5924</v>
      </c>
    </row>
    <row r="3026" spans="11:11">
      <c r="K3026" s="26" t="s">
        <v>5925</v>
      </c>
    </row>
    <row r="3027" spans="11:11">
      <c r="K3027" s="26" t="s">
        <v>5926</v>
      </c>
    </row>
    <row r="3028" spans="11:11">
      <c r="K3028" s="26" t="s">
        <v>5927</v>
      </c>
    </row>
    <row r="3029" spans="11:11">
      <c r="K3029" s="26" t="s">
        <v>5928</v>
      </c>
    </row>
    <row r="3030" spans="11:11">
      <c r="K3030" s="26" t="s">
        <v>3692</v>
      </c>
    </row>
    <row r="3031" spans="11:11">
      <c r="K3031" s="26" t="s">
        <v>5929</v>
      </c>
    </row>
    <row r="3032" spans="11:11">
      <c r="K3032" s="26" t="s">
        <v>5930</v>
      </c>
    </row>
    <row r="3033" spans="11:11">
      <c r="K3033" s="26" t="s">
        <v>3693</v>
      </c>
    </row>
    <row r="3034" spans="11:11">
      <c r="K3034" s="26" t="s">
        <v>5931</v>
      </c>
    </row>
    <row r="3035" spans="11:11">
      <c r="K3035" s="26" t="s">
        <v>5932</v>
      </c>
    </row>
    <row r="3036" spans="11:11">
      <c r="K3036" s="26" t="s">
        <v>5933</v>
      </c>
    </row>
    <row r="3037" spans="11:11">
      <c r="K3037" s="26" t="s">
        <v>5934</v>
      </c>
    </row>
    <row r="3038" spans="11:11">
      <c r="K3038" s="26" t="s">
        <v>5935</v>
      </c>
    </row>
    <row r="3039" spans="11:11">
      <c r="K3039" s="26" t="s">
        <v>5936</v>
      </c>
    </row>
    <row r="3040" spans="11:11">
      <c r="K3040" s="26" t="s">
        <v>5937</v>
      </c>
    </row>
    <row r="3041" spans="11:11">
      <c r="K3041" s="26" t="s">
        <v>3695</v>
      </c>
    </row>
    <row r="3042" spans="11:11">
      <c r="K3042" s="26" t="s">
        <v>3696</v>
      </c>
    </row>
    <row r="3043" spans="11:11">
      <c r="K3043" s="26" t="s">
        <v>5938</v>
      </c>
    </row>
    <row r="3044" spans="11:11">
      <c r="K3044" s="26" t="s">
        <v>5939</v>
      </c>
    </row>
    <row r="3045" spans="11:11" ht="30">
      <c r="K3045" s="26" t="s">
        <v>5940</v>
      </c>
    </row>
    <row r="3046" spans="11:11" ht="30">
      <c r="K3046" s="26" t="s">
        <v>5941</v>
      </c>
    </row>
    <row r="3047" spans="11:11" ht="30">
      <c r="K3047" s="26" t="s">
        <v>5942</v>
      </c>
    </row>
    <row r="3048" spans="11:11">
      <c r="K3048" s="26" t="s">
        <v>5943</v>
      </c>
    </row>
    <row r="3049" spans="11:11">
      <c r="K3049" s="26" t="s">
        <v>3698</v>
      </c>
    </row>
    <row r="3050" spans="11:11">
      <c r="K3050" s="26" t="s">
        <v>5944</v>
      </c>
    </row>
    <row r="3051" spans="11:11">
      <c r="K3051" s="26" t="s">
        <v>5945</v>
      </c>
    </row>
    <row r="3052" spans="11:11">
      <c r="K3052" s="26" t="s">
        <v>5946</v>
      </c>
    </row>
    <row r="3053" spans="11:11">
      <c r="K3053" s="26" t="s">
        <v>5947</v>
      </c>
    </row>
    <row r="3054" spans="11:11">
      <c r="K3054" s="26" t="s">
        <v>5948</v>
      </c>
    </row>
    <row r="3055" spans="11:11" ht="30">
      <c r="K3055" s="26" t="s">
        <v>5949</v>
      </c>
    </row>
    <row r="3056" spans="11:11">
      <c r="K3056" s="26" t="s">
        <v>5950</v>
      </c>
    </row>
    <row r="3057" spans="11:11" ht="30">
      <c r="K3057" s="26" t="s">
        <v>5951</v>
      </c>
    </row>
    <row r="3058" spans="11:11">
      <c r="K3058" s="26" t="s">
        <v>5952</v>
      </c>
    </row>
    <row r="3059" spans="11:11">
      <c r="K3059" s="26" t="s">
        <v>5953</v>
      </c>
    </row>
    <row r="3060" spans="11:11">
      <c r="K3060" s="26" t="s">
        <v>5954</v>
      </c>
    </row>
    <row r="3061" spans="11:11">
      <c r="K3061" s="26" t="s">
        <v>5955</v>
      </c>
    </row>
    <row r="3062" spans="11:11">
      <c r="K3062" s="26" t="s">
        <v>5956</v>
      </c>
    </row>
    <row r="3063" spans="11:11">
      <c r="K3063" s="26" t="s">
        <v>5957</v>
      </c>
    </row>
    <row r="3064" spans="11:11">
      <c r="K3064" s="26" t="s">
        <v>5958</v>
      </c>
    </row>
    <row r="3065" spans="11:11">
      <c r="K3065" s="26" t="s">
        <v>5959</v>
      </c>
    </row>
    <row r="3066" spans="11:11">
      <c r="K3066" s="26" t="s">
        <v>5960</v>
      </c>
    </row>
    <row r="3067" spans="11:11">
      <c r="K3067" s="26" t="s">
        <v>5961</v>
      </c>
    </row>
    <row r="3068" spans="11:11">
      <c r="K3068" s="26" t="s">
        <v>3702</v>
      </c>
    </row>
    <row r="3069" spans="11:11">
      <c r="K3069" s="26" t="s">
        <v>5962</v>
      </c>
    </row>
    <row r="3070" spans="11:11">
      <c r="K3070" s="26" t="s">
        <v>5963</v>
      </c>
    </row>
    <row r="3071" spans="11:11">
      <c r="K3071" s="26" t="s">
        <v>5964</v>
      </c>
    </row>
    <row r="3072" spans="11:11">
      <c r="K3072" s="26" t="s">
        <v>5965</v>
      </c>
    </row>
    <row r="3073" spans="11:11">
      <c r="K3073" s="26" t="s">
        <v>5966</v>
      </c>
    </row>
    <row r="3074" spans="11:11">
      <c r="K3074" s="26" t="s">
        <v>5967</v>
      </c>
    </row>
    <row r="3075" spans="11:11">
      <c r="K3075" s="26" t="s">
        <v>3704</v>
      </c>
    </row>
    <row r="3076" spans="11:11">
      <c r="K3076" s="26" t="s">
        <v>5968</v>
      </c>
    </row>
    <row r="3077" spans="11:11">
      <c r="K3077" s="26" t="s">
        <v>5969</v>
      </c>
    </row>
    <row r="3078" spans="11:11">
      <c r="K3078" s="26" t="s">
        <v>5970</v>
      </c>
    </row>
    <row r="3079" spans="11:11">
      <c r="K3079" s="26" t="s">
        <v>5971</v>
      </c>
    </row>
    <row r="3080" spans="11:11">
      <c r="K3080" s="26" t="s">
        <v>3705</v>
      </c>
    </row>
    <row r="3081" spans="11:11">
      <c r="K3081" s="26" t="s">
        <v>5972</v>
      </c>
    </row>
    <row r="3082" spans="11:11">
      <c r="K3082" s="26" t="s">
        <v>5973</v>
      </c>
    </row>
    <row r="3083" spans="11:11">
      <c r="K3083" s="26" t="s">
        <v>3706</v>
      </c>
    </row>
    <row r="3084" spans="11:11">
      <c r="K3084" s="26" t="s">
        <v>5974</v>
      </c>
    </row>
    <row r="3085" spans="11:11">
      <c r="K3085" s="26" t="s">
        <v>3708</v>
      </c>
    </row>
    <row r="3086" spans="11:11">
      <c r="K3086" s="26" t="s">
        <v>5975</v>
      </c>
    </row>
    <row r="3087" spans="11:11">
      <c r="K3087" s="26" t="s">
        <v>5976</v>
      </c>
    </row>
    <row r="3088" spans="11:11">
      <c r="K3088" s="26" t="s">
        <v>5977</v>
      </c>
    </row>
    <row r="3089" spans="11:11">
      <c r="K3089" s="26" t="s">
        <v>5978</v>
      </c>
    </row>
    <row r="3090" spans="11:11">
      <c r="K3090" s="26" t="s">
        <v>5979</v>
      </c>
    </row>
    <row r="3091" spans="11:11">
      <c r="K3091" s="26" t="s">
        <v>5980</v>
      </c>
    </row>
    <row r="3092" spans="11:11">
      <c r="K3092" s="26" t="s">
        <v>5981</v>
      </c>
    </row>
    <row r="3093" spans="11:11">
      <c r="K3093" s="26" t="s">
        <v>3709</v>
      </c>
    </row>
    <row r="3094" spans="11:11" ht="30">
      <c r="K3094" s="26" t="s">
        <v>5982</v>
      </c>
    </row>
    <row r="3095" spans="11:11">
      <c r="K3095" s="26" t="s">
        <v>5983</v>
      </c>
    </row>
    <row r="3096" spans="11:11">
      <c r="K3096" s="26" t="s">
        <v>5984</v>
      </c>
    </row>
    <row r="3097" spans="11:11">
      <c r="K3097" s="26" t="s">
        <v>5985</v>
      </c>
    </row>
    <row r="3098" spans="11:11">
      <c r="K3098" s="26" t="s">
        <v>5986</v>
      </c>
    </row>
    <row r="3099" spans="11:11">
      <c r="K3099" s="26" t="s">
        <v>5987</v>
      </c>
    </row>
    <row r="3100" spans="11:11">
      <c r="K3100" s="26" t="s">
        <v>5988</v>
      </c>
    </row>
    <row r="3101" spans="11:11">
      <c r="K3101" s="26" t="s">
        <v>5989</v>
      </c>
    </row>
    <row r="3102" spans="11:11">
      <c r="K3102" s="26" t="s">
        <v>5990</v>
      </c>
    </row>
    <row r="3103" spans="11:11">
      <c r="K3103" s="26" t="s">
        <v>5991</v>
      </c>
    </row>
    <row r="3104" spans="11:11">
      <c r="K3104" s="26" t="s">
        <v>5992</v>
      </c>
    </row>
    <row r="3105" spans="11:11">
      <c r="K3105" s="26" t="s">
        <v>3711</v>
      </c>
    </row>
    <row r="3106" spans="11:11">
      <c r="K3106" s="26" t="s">
        <v>5993</v>
      </c>
    </row>
    <row r="3107" spans="11:11">
      <c r="K3107" s="26" t="s">
        <v>5994</v>
      </c>
    </row>
    <row r="3108" spans="11:11">
      <c r="K3108" s="26" t="s">
        <v>3712</v>
      </c>
    </row>
    <row r="3109" spans="11:11">
      <c r="K3109" s="26" t="s">
        <v>5995</v>
      </c>
    </row>
    <row r="3110" spans="11:11">
      <c r="K3110" s="26" t="s">
        <v>3713</v>
      </c>
    </row>
    <row r="3111" spans="11:11">
      <c r="K3111" s="26" t="s">
        <v>5996</v>
      </c>
    </row>
    <row r="3112" spans="11:11">
      <c r="K3112" s="26" t="s">
        <v>5997</v>
      </c>
    </row>
    <row r="3113" spans="11:11">
      <c r="K3113" s="26" t="s">
        <v>3715</v>
      </c>
    </row>
    <row r="3114" spans="11:11">
      <c r="K3114" s="26" t="s">
        <v>5998</v>
      </c>
    </row>
    <row r="3115" spans="11:11">
      <c r="K3115" s="26" t="s">
        <v>5999</v>
      </c>
    </row>
    <row r="3116" spans="11:11">
      <c r="K3116" s="26" t="s">
        <v>6000</v>
      </c>
    </row>
    <row r="3117" spans="11:11">
      <c r="K3117" s="26" t="s">
        <v>6001</v>
      </c>
    </row>
    <row r="3118" spans="11:11">
      <c r="K3118" s="26" t="s">
        <v>6002</v>
      </c>
    </row>
    <row r="3119" spans="11:11">
      <c r="K3119" s="26" t="s">
        <v>3716</v>
      </c>
    </row>
    <row r="3120" spans="11:11">
      <c r="K3120" s="26" t="s">
        <v>6003</v>
      </c>
    </row>
    <row r="3121" spans="11:11">
      <c r="K3121" s="26" t="s">
        <v>6004</v>
      </c>
    </row>
    <row r="3122" spans="11:11">
      <c r="K3122" s="26" t="s">
        <v>6005</v>
      </c>
    </row>
    <row r="3123" spans="11:11">
      <c r="K3123" s="26" t="s">
        <v>6006</v>
      </c>
    </row>
    <row r="3124" spans="11:11">
      <c r="K3124" s="26" t="s">
        <v>6007</v>
      </c>
    </row>
    <row r="3125" spans="11:11">
      <c r="K3125" s="26" t="s">
        <v>6008</v>
      </c>
    </row>
    <row r="3126" spans="11:11">
      <c r="K3126" s="26" t="s">
        <v>6009</v>
      </c>
    </row>
    <row r="3127" spans="11:11">
      <c r="K3127" s="26" t="s">
        <v>6010</v>
      </c>
    </row>
    <row r="3128" spans="11:11">
      <c r="K3128" s="26" t="s">
        <v>6011</v>
      </c>
    </row>
    <row r="3129" spans="11:11">
      <c r="K3129" s="26" t="s">
        <v>3717</v>
      </c>
    </row>
    <row r="3130" spans="11:11">
      <c r="K3130" s="26" t="s">
        <v>6012</v>
      </c>
    </row>
    <row r="3131" spans="11:11">
      <c r="K3131" s="26" t="s">
        <v>6013</v>
      </c>
    </row>
    <row r="3132" spans="11:11">
      <c r="K3132" s="26" t="s">
        <v>6014</v>
      </c>
    </row>
    <row r="3133" spans="11:11">
      <c r="K3133" s="26" t="s">
        <v>3719</v>
      </c>
    </row>
    <row r="3134" spans="11:11">
      <c r="K3134" s="26" t="s">
        <v>6015</v>
      </c>
    </row>
    <row r="3135" spans="11:11">
      <c r="K3135" s="26" t="s">
        <v>3721</v>
      </c>
    </row>
    <row r="3136" spans="11:11">
      <c r="K3136" s="26" t="s">
        <v>6016</v>
      </c>
    </row>
    <row r="3137" spans="11:11">
      <c r="K3137" s="26" t="s">
        <v>6017</v>
      </c>
    </row>
    <row r="3138" spans="11:11">
      <c r="K3138" s="26" t="s">
        <v>3723</v>
      </c>
    </row>
    <row r="3139" spans="11:11">
      <c r="K3139" s="26" t="s">
        <v>6018</v>
      </c>
    </row>
    <row r="3140" spans="11:11">
      <c r="K3140" s="26" t="s">
        <v>6019</v>
      </c>
    </row>
    <row r="3141" spans="11:11">
      <c r="K3141" s="26" t="s">
        <v>6020</v>
      </c>
    </row>
    <row r="3142" spans="11:11">
      <c r="K3142" s="26" t="s">
        <v>6021</v>
      </c>
    </row>
    <row r="3143" spans="11:11">
      <c r="K3143" s="26" t="s">
        <v>6022</v>
      </c>
    </row>
    <row r="3144" spans="11:11" ht="30">
      <c r="K3144" s="26" t="s">
        <v>6023</v>
      </c>
    </row>
    <row r="3145" spans="11:11">
      <c r="K3145" s="26" t="s">
        <v>3724</v>
      </c>
    </row>
    <row r="3146" spans="11:11">
      <c r="K3146" s="26" t="s">
        <v>3726</v>
      </c>
    </row>
    <row r="3147" spans="11:11">
      <c r="K3147" s="26" t="s">
        <v>3727</v>
      </c>
    </row>
    <row r="3148" spans="11:11">
      <c r="K3148" s="26" t="s">
        <v>3729</v>
      </c>
    </row>
    <row r="3149" spans="11:11">
      <c r="K3149" s="26" t="s">
        <v>6024</v>
      </c>
    </row>
    <row r="3150" spans="11:11">
      <c r="K3150" s="26" t="s">
        <v>3733</v>
      </c>
    </row>
    <row r="3151" spans="11:11">
      <c r="K3151" s="26" t="s">
        <v>3735</v>
      </c>
    </row>
    <row r="3152" spans="11:11">
      <c r="K3152" s="26" t="s">
        <v>6025</v>
      </c>
    </row>
    <row r="3153" spans="11:11">
      <c r="K3153" s="26" t="s">
        <v>6026</v>
      </c>
    </row>
    <row r="3154" spans="11:11">
      <c r="K3154" s="26" t="s">
        <v>3737</v>
      </c>
    </row>
    <row r="3155" spans="11:11">
      <c r="K3155" s="26" t="s">
        <v>6027</v>
      </c>
    </row>
    <row r="3156" spans="11:11">
      <c r="K3156" s="26" t="s">
        <v>3739</v>
      </c>
    </row>
    <row r="3157" spans="11:11" ht="30">
      <c r="K3157" s="26" t="s">
        <v>6028</v>
      </c>
    </row>
    <row r="3158" spans="11:11">
      <c r="K3158" s="26" t="s">
        <v>6029</v>
      </c>
    </row>
    <row r="3159" spans="11:11">
      <c r="K3159" s="26" t="s">
        <v>6030</v>
      </c>
    </row>
    <row r="3160" spans="11:11">
      <c r="K3160" s="26" t="s">
        <v>6031</v>
      </c>
    </row>
    <row r="3161" spans="11:11">
      <c r="K3161" s="26" t="s">
        <v>6032</v>
      </c>
    </row>
    <row r="3162" spans="11:11">
      <c r="K3162" s="26" t="s">
        <v>3741</v>
      </c>
    </row>
    <row r="3163" spans="11:11">
      <c r="K3163" s="26" t="s">
        <v>3742</v>
      </c>
    </row>
    <row r="3164" spans="11:11">
      <c r="K3164" s="26" t="s">
        <v>6033</v>
      </c>
    </row>
    <row r="3165" spans="11:11">
      <c r="K3165" s="26" t="s">
        <v>6034</v>
      </c>
    </row>
    <row r="3166" spans="11:11">
      <c r="K3166" s="26" t="s">
        <v>6035</v>
      </c>
    </row>
    <row r="3167" spans="11:11">
      <c r="K3167" s="26" t="s">
        <v>6036</v>
      </c>
    </row>
    <row r="3168" spans="11:11">
      <c r="K3168" s="26" t="s">
        <v>6037</v>
      </c>
    </row>
    <row r="3169" spans="11:11">
      <c r="K3169" s="26" t="s">
        <v>6038</v>
      </c>
    </row>
    <row r="3170" spans="11:11">
      <c r="K3170" s="26" t="s">
        <v>3744</v>
      </c>
    </row>
    <row r="3171" spans="11:11">
      <c r="K3171" s="26" t="s">
        <v>6039</v>
      </c>
    </row>
    <row r="3172" spans="11:11">
      <c r="K3172" s="26" t="s">
        <v>3746</v>
      </c>
    </row>
    <row r="3173" spans="11:11">
      <c r="K3173" s="26" t="s">
        <v>6040</v>
      </c>
    </row>
    <row r="3174" spans="11:11" ht="30">
      <c r="K3174" s="26" t="s">
        <v>3748</v>
      </c>
    </row>
    <row r="3175" spans="11:11">
      <c r="K3175" s="26" t="s">
        <v>6041</v>
      </c>
    </row>
    <row r="3176" spans="11:11">
      <c r="K3176" s="26" t="s">
        <v>6042</v>
      </c>
    </row>
    <row r="3177" spans="11:11">
      <c r="K3177" s="26" t="s">
        <v>6043</v>
      </c>
    </row>
    <row r="3178" spans="11:11">
      <c r="K3178" s="26" t="s">
        <v>6044</v>
      </c>
    </row>
    <row r="3179" spans="11:11">
      <c r="K3179" s="26" t="s">
        <v>6045</v>
      </c>
    </row>
    <row r="3180" spans="11:11">
      <c r="K3180" s="26" t="s">
        <v>6046</v>
      </c>
    </row>
    <row r="3181" spans="11:11">
      <c r="K3181" s="26" t="s">
        <v>6047</v>
      </c>
    </row>
    <row r="3182" spans="11:11" ht="30">
      <c r="K3182" s="26" t="s">
        <v>6048</v>
      </c>
    </row>
    <row r="3183" spans="11:11">
      <c r="K3183" s="26" t="s">
        <v>6049</v>
      </c>
    </row>
    <row r="3184" spans="11:11">
      <c r="K3184" s="26" t="s">
        <v>6050</v>
      </c>
    </row>
    <row r="3185" spans="11:11">
      <c r="K3185" s="26" t="s">
        <v>6051</v>
      </c>
    </row>
    <row r="3186" spans="11:11">
      <c r="K3186" s="26" t="s">
        <v>3754</v>
      </c>
    </row>
    <row r="3187" spans="11:11">
      <c r="K3187" s="26" t="s">
        <v>6052</v>
      </c>
    </row>
    <row r="3188" spans="11:11">
      <c r="K3188" s="26" t="s">
        <v>6053</v>
      </c>
    </row>
    <row r="3189" spans="11:11">
      <c r="K3189" s="26" t="s">
        <v>6054</v>
      </c>
    </row>
    <row r="3190" spans="11:11">
      <c r="K3190" s="26" t="s">
        <v>6055</v>
      </c>
    </row>
    <row r="3191" spans="11:11" ht="30">
      <c r="K3191" s="26" t="s">
        <v>6056</v>
      </c>
    </row>
    <row r="3192" spans="11:11">
      <c r="K3192" s="26" t="s">
        <v>6057</v>
      </c>
    </row>
    <row r="3193" spans="11:11">
      <c r="K3193" s="26" t="s">
        <v>3757</v>
      </c>
    </row>
    <row r="3194" spans="11:11" ht="30">
      <c r="K3194" s="26" t="s">
        <v>6058</v>
      </c>
    </row>
    <row r="3195" spans="11:11" ht="30">
      <c r="K3195" s="26" t="s">
        <v>6059</v>
      </c>
    </row>
    <row r="3196" spans="11:11">
      <c r="K3196" s="26" t="s">
        <v>6060</v>
      </c>
    </row>
    <row r="3197" spans="11:11">
      <c r="K3197" s="26" t="s">
        <v>6061</v>
      </c>
    </row>
    <row r="3198" spans="11:11">
      <c r="K3198" s="26" t="s">
        <v>3759</v>
      </c>
    </row>
    <row r="3199" spans="11:11">
      <c r="K3199" s="26" t="s">
        <v>3761</v>
      </c>
    </row>
    <row r="3200" spans="11:11">
      <c r="K3200" s="26" t="s">
        <v>6062</v>
      </c>
    </row>
    <row r="3201" spans="11:11">
      <c r="K3201" s="26" t="s">
        <v>3762</v>
      </c>
    </row>
    <row r="3202" spans="11:11">
      <c r="K3202" s="26" t="s">
        <v>6063</v>
      </c>
    </row>
    <row r="3203" spans="11:11">
      <c r="K3203" s="26" t="s">
        <v>6064</v>
      </c>
    </row>
    <row r="3204" spans="11:11">
      <c r="K3204" s="26" t="s">
        <v>6065</v>
      </c>
    </row>
    <row r="3205" spans="11:11">
      <c r="K3205" s="26" t="s">
        <v>3764</v>
      </c>
    </row>
    <row r="3206" spans="11:11">
      <c r="K3206" s="26" t="s">
        <v>3766</v>
      </c>
    </row>
    <row r="3207" spans="11:11">
      <c r="K3207" s="26" t="s">
        <v>3768</v>
      </c>
    </row>
    <row r="3208" spans="11:11">
      <c r="K3208" s="26" t="s">
        <v>3770</v>
      </c>
    </row>
    <row r="3209" spans="11:11">
      <c r="K3209" s="26" t="s">
        <v>6066</v>
      </c>
    </row>
    <row r="3210" spans="11:11">
      <c r="K3210" s="26" t="s">
        <v>6067</v>
      </c>
    </row>
    <row r="3211" spans="11:11">
      <c r="K3211" s="26" t="s">
        <v>6068</v>
      </c>
    </row>
    <row r="3212" spans="11:11">
      <c r="K3212" s="26" t="s">
        <v>6069</v>
      </c>
    </row>
    <row r="3213" spans="11:11">
      <c r="K3213" s="26" t="s">
        <v>6070</v>
      </c>
    </row>
    <row r="3214" spans="11:11">
      <c r="K3214" s="26" t="s">
        <v>6071</v>
      </c>
    </row>
    <row r="3215" spans="11:11">
      <c r="K3215" s="26" t="s">
        <v>6072</v>
      </c>
    </row>
    <row r="3216" spans="11:11">
      <c r="K3216" s="26" t="s">
        <v>3772</v>
      </c>
    </row>
    <row r="3217" spans="11:11">
      <c r="K3217" s="26" t="s">
        <v>3774</v>
      </c>
    </row>
    <row r="3218" spans="11:11">
      <c r="K3218" s="26" t="s">
        <v>3775</v>
      </c>
    </row>
    <row r="3219" spans="11:11">
      <c r="K3219" s="26" t="s">
        <v>6073</v>
      </c>
    </row>
    <row r="3220" spans="11:11">
      <c r="K3220" s="26" t="s">
        <v>6074</v>
      </c>
    </row>
    <row r="3221" spans="11:11">
      <c r="K3221" s="26" t="s">
        <v>6075</v>
      </c>
    </row>
    <row r="3222" spans="11:11">
      <c r="K3222" s="26" t="s">
        <v>3777</v>
      </c>
    </row>
    <row r="3223" spans="11:11">
      <c r="K3223" s="26" t="s">
        <v>3779</v>
      </c>
    </row>
    <row r="3224" spans="11:11">
      <c r="K3224" s="26" t="s">
        <v>6076</v>
      </c>
    </row>
    <row r="3225" spans="11:11">
      <c r="K3225" s="26" t="s">
        <v>6077</v>
      </c>
    </row>
    <row r="3226" spans="11:11">
      <c r="K3226" s="26" t="s">
        <v>3780</v>
      </c>
    </row>
    <row r="3227" spans="11:11">
      <c r="K3227" s="26" t="s">
        <v>3782</v>
      </c>
    </row>
    <row r="3228" spans="11:11">
      <c r="K3228" s="26" t="s">
        <v>6078</v>
      </c>
    </row>
    <row r="3229" spans="11:11">
      <c r="K3229" s="26" t="s">
        <v>6079</v>
      </c>
    </row>
    <row r="3230" spans="11:11">
      <c r="K3230" s="26" t="s">
        <v>6080</v>
      </c>
    </row>
    <row r="3231" spans="11:11">
      <c r="K3231" s="26" t="s">
        <v>3784</v>
      </c>
    </row>
    <row r="3232" spans="11:11">
      <c r="K3232" s="26" t="s">
        <v>6081</v>
      </c>
    </row>
    <row r="3233" spans="11:11">
      <c r="K3233" s="26" t="s">
        <v>3786</v>
      </c>
    </row>
    <row r="3234" spans="11:11">
      <c r="K3234" s="26" t="s">
        <v>6082</v>
      </c>
    </row>
    <row r="3235" spans="11:11">
      <c r="K3235" s="26" t="s">
        <v>3788</v>
      </c>
    </row>
    <row r="3236" spans="11:11">
      <c r="K3236" s="26" t="s">
        <v>3790</v>
      </c>
    </row>
    <row r="3237" spans="11:11">
      <c r="K3237" s="26" t="s">
        <v>6083</v>
      </c>
    </row>
    <row r="3238" spans="11:11">
      <c r="K3238" s="26" t="s">
        <v>3792</v>
      </c>
    </row>
    <row r="3239" spans="11:11">
      <c r="K3239" s="26" t="s">
        <v>3794</v>
      </c>
    </row>
    <row r="3240" spans="11:11">
      <c r="K3240" s="26" t="s">
        <v>6084</v>
      </c>
    </row>
    <row r="3241" spans="11:11">
      <c r="K3241" s="26" t="s">
        <v>6085</v>
      </c>
    </row>
    <row r="3242" spans="11:11">
      <c r="K3242" s="26" t="s">
        <v>6086</v>
      </c>
    </row>
    <row r="3243" spans="11:11">
      <c r="K3243" s="26" t="s">
        <v>3796</v>
      </c>
    </row>
    <row r="3244" spans="11:11">
      <c r="K3244" s="26" t="s">
        <v>6087</v>
      </c>
    </row>
    <row r="3245" spans="11:11">
      <c r="K3245" s="26" t="s">
        <v>6088</v>
      </c>
    </row>
    <row r="3246" spans="11:11">
      <c r="K3246" s="26" t="s">
        <v>6089</v>
      </c>
    </row>
    <row r="3247" spans="11:11">
      <c r="K3247" s="26" t="s">
        <v>6090</v>
      </c>
    </row>
    <row r="3248" spans="11:11">
      <c r="K3248" s="26" t="s">
        <v>6091</v>
      </c>
    </row>
    <row r="3249" spans="11:11" ht="30">
      <c r="K3249" s="26" t="s">
        <v>3798</v>
      </c>
    </row>
    <row r="3250" spans="11:11">
      <c r="K3250" s="26" t="s">
        <v>6092</v>
      </c>
    </row>
    <row r="3251" spans="11:11">
      <c r="K3251" s="26" t="s">
        <v>6093</v>
      </c>
    </row>
    <row r="3252" spans="11:11">
      <c r="K3252" s="26" t="s">
        <v>6094</v>
      </c>
    </row>
    <row r="3253" spans="11:11">
      <c r="K3253" s="26" t="s">
        <v>3800</v>
      </c>
    </row>
    <row r="3254" spans="11:11">
      <c r="K3254" s="26" t="s">
        <v>6095</v>
      </c>
    </row>
    <row r="3255" spans="11:11">
      <c r="K3255" s="26" t="s">
        <v>3802</v>
      </c>
    </row>
    <row r="3256" spans="11:11">
      <c r="K3256" s="26" t="s">
        <v>3804</v>
      </c>
    </row>
    <row r="3257" spans="11:11">
      <c r="K3257" s="26" t="s">
        <v>6096</v>
      </c>
    </row>
    <row r="3258" spans="11:11">
      <c r="K3258" s="26" t="s">
        <v>6097</v>
      </c>
    </row>
    <row r="3259" spans="11:11">
      <c r="K3259" s="26" t="s">
        <v>3806</v>
      </c>
    </row>
    <row r="3260" spans="11:11">
      <c r="K3260" s="26" t="s">
        <v>3807</v>
      </c>
    </row>
    <row r="3261" spans="11:11">
      <c r="K3261" s="26" t="s">
        <v>3809</v>
      </c>
    </row>
    <row r="3262" spans="11:11">
      <c r="K3262" s="26" t="s">
        <v>6098</v>
      </c>
    </row>
    <row r="3263" spans="11:11" ht="30">
      <c r="K3263" s="26" t="s">
        <v>3810</v>
      </c>
    </row>
    <row r="3264" spans="11:11">
      <c r="K3264" s="26" t="s">
        <v>3812</v>
      </c>
    </row>
    <row r="3265" spans="11:11">
      <c r="K3265" s="26" t="s">
        <v>6099</v>
      </c>
    </row>
    <row r="3266" spans="11:11">
      <c r="K3266" s="26" t="s">
        <v>6100</v>
      </c>
    </row>
    <row r="3267" spans="11:11">
      <c r="K3267" s="26" t="s">
        <v>6101</v>
      </c>
    </row>
    <row r="3268" spans="11:11">
      <c r="K3268" s="26" t="s">
        <v>6102</v>
      </c>
    </row>
    <row r="3269" spans="11:11">
      <c r="K3269" s="26" t="s">
        <v>6103</v>
      </c>
    </row>
    <row r="3270" spans="11:11">
      <c r="K3270" s="26" t="s">
        <v>6104</v>
      </c>
    </row>
    <row r="3271" spans="11:11">
      <c r="K3271" s="26" t="s">
        <v>6105</v>
      </c>
    </row>
    <row r="3272" spans="11:11">
      <c r="K3272" s="26" t="s">
        <v>6106</v>
      </c>
    </row>
    <row r="3273" spans="11:11">
      <c r="K3273" s="26" t="s">
        <v>3814</v>
      </c>
    </row>
    <row r="3274" spans="11:11">
      <c r="K3274" s="26" t="s">
        <v>6107</v>
      </c>
    </row>
    <row r="3275" spans="11:11">
      <c r="K3275" s="26" t="s">
        <v>3816</v>
      </c>
    </row>
    <row r="3276" spans="11:11">
      <c r="K3276" s="26" t="s">
        <v>6108</v>
      </c>
    </row>
    <row r="3277" spans="11:11">
      <c r="K3277" s="26" t="s">
        <v>3817</v>
      </c>
    </row>
    <row r="3278" spans="11:11">
      <c r="K3278" s="26" t="s">
        <v>3819</v>
      </c>
    </row>
    <row r="3279" spans="11:11">
      <c r="K3279" s="26" t="s">
        <v>3823</v>
      </c>
    </row>
    <row r="3280" spans="11:11" ht="30">
      <c r="K3280" s="26" t="s">
        <v>3825</v>
      </c>
    </row>
    <row r="3281" spans="11:11">
      <c r="K3281" s="26" t="s">
        <v>6109</v>
      </c>
    </row>
    <row r="3282" spans="11:11">
      <c r="K3282" s="26" t="s">
        <v>6110</v>
      </c>
    </row>
    <row r="3283" spans="11:11">
      <c r="K3283" s="26" t="s">
        <v>6111</v>
      </c>
    </row>
    <row r="3284" spans="11:11">
      <c r="K3284" s="26" t="s">
        <v>6112</v>
      </c>
    </row>
    <row r="3285" spans="11:11">
      <c r="K3285" s="26" t="s">
        <v>6113</v>
      </c>
    </row>
    <row r="3286" spans="11:11">
      <c r="K3286" s="26" t="s">
        <v>6114</v>
      </c>
    </row>
    <row r="3287" spans="11:11">
      <c r="K3287" s="26" t="s">
        <v>6115</v>
      </c>
    </row>
    <row r="3288" spans="11:11">
      <c r="K3288" s="26" t="s">
        <v>6116</v>
      </c>
    </row>
    <row r="3289" spans="11:11">
      <c r="K3289" s="26" t="s">
        <v>6117</v>
      </c>
    </row>
    <row r="3290" spans="11:11">
      <c r="K3290" s="26" t="s">
        <v>6118</v>
      </c>
    </row>
    <row r="3291" spans="11:11">
      <c r="K3291" s="26" t="s">
        <v>6119</v>
      </c>
    </row>
    <row r="3292" spans="11:11">
      <c r="K3292" s="26" t="s">
        <v>6120</v>
      </c>
    </row>
    <row r="3293" spans="11:11">
      <c r="K3293" s="26" t="s">
        <v>3826</v>
      </c>
    </row>
    <row r="3294" spans="11:11">
      <c r="K3294" s="26" t="s">
        <v>6121</v>
      </c>
    </row>
    <row r="3295" spans="11:11">
      <c r="K3295" s="26" t="s">
        <v>6122</v>
      </c>
    </row>
    <row r="3296" spans="11:11">
      <c r="K3296" s="26" t="s">
        <v>6123</v>
      </c>
    </row>
    <row r="3297" spans="11:11">
      <c r="K3297" s="26" t="s">
        <v>6124</v>
      </c>
    </row>
    <row r="3298" spans="11:11">
      <c r="K3298" s="26" t="s">
        <v>3827</v>
      </c>
    </row>
    <row r="3299" spans="11:11">
      <c r="K3299" s="26" t="s">
        <v>6125</v>
      </c>
    </row>
    <row r="3300" spans="11:11">
      <c r="K3300" s="26" t="s">
        <v>3829</v>
      </c>
    </row>
    <row r="3301" spans="11:11">
      <c r="K3301" s="26" t="s">
        <v>3830</v>
      </c>
    </row>
    <row r="3302" spans="11:11">
      <c r="K3302" s="26" t="s">
        <v>6126</v>
      </c>
    </row>
    <row r="3303" spans="11:11">
      <c r="K3303" s="26" t="s">
        <v>6127</v>
      </c>
    </row>
    <row r="3304" spans="11:11">
      <c r="K3304" s="26" t="s">
        <v>3832</v>
      </c>
    </row>
    <row r="3305" spans="11:11">
      <c r="K3305" s="26" t="s">
        <v>6128</v>
      </c>
    </row>
    <row r="3306" spans="11:11">
      <c r="K3306" s="26" t="s">
        <v>3834</v>
      </c>
    </row>
    <row r="3307" spans="11:11">
      <c r="K3307" s="26" t="s">
        <v>6129</v>
      </c>
    </row>
    <row r="3308" spans="11:11">
      <c r="K3308" s="26" t="s">
        <v>3836</v>
      </c>
    </row>
    <row r="3309" spans="11:11">
      <c r="K3309" s="26" t="s">
        <v>6130</v>
      </c>
    </row>
    <row r="3310" spans="11:11">
      <c r="K3310" s="26" t="s">
        <v>3838</v>
      </c>
    </row>
    <row r="3311" spans="11:11">
      <c r="K3311" s="26" t="s">
        <v>6131</v>
      </c>
    </row>
    <row r="3312" spans="11:11">
      <c r="K3312" s="26" t="s">
        <v>6132</v>
      </c>
    </row>
    <row r="3313" spans="11:11">
      <c r="K3313" s="26" t="s">
        <v>6133</v>
      </c>
    </row>
    <row r="3314" spans="11:11">
      <c r="K3314" s="26" t="s">
        <v>6134</v>
      </c>
    </row>
    <row r="3315" spans="11:11">
      <c r="K3315" s="26" t="s">
        <v>6135</v>
      </c>
    </row>
    <row r="3316" spans="11:11">
      <c r="K3316" s="26" t="s">
        <v>6136</v>
      </c>
    </row>
    <row r="3317" spans="11:11">
      <c r="K3317" s="26" t="s">
        <v>6137</v>
      </c>
    </row>
    <row r="3318" spans="11:11">
      <c r="K3318" s="26" t="s">
        <v>6138</v>
      </c>
    </row>
    <row r="3319" spans="11:11" ht="30">
      <c r="K3319" s="26" t="s">
        <v>6139</v>
      </c>
    </row>
    <row r="3320" spans="11:11">
      <c r="K3320" s="26" t="s">
        <v>6140</v>
      </c>
    </row>
    <row r="3321" spans="11:11">
      <c r="K3321" s="26" t="s">
        <v>3840</v>
      </c>
    </row>
    <row r="3322" spans="11:11">
      <c r="K3322" s="26" t="s">
        <v>3842</v>
      </c>
    </row>
    <row r="3323" spans="11:11">
      <c r="K3323" s="26" t="s">
        <v>3843</v>
      </c>
    </row>
    <row r="3324" spans="11:11">
      <c r="K3324" s="26" t="s">
        <v>3845</v>
      </c>
    </row>
    <row r="3325" spans="11:11">
      <c r="K3325" s="26" t="s">
        <v>3847</v>
      </c>
    </row>
    <row r="3326" spans="11:11">
      <c r="K3326" s="26" t="s">
        <v>3848</v>
      </c>
    </row>
    <row r="3327" spans="11:11">
      <c r="K3327" s="26" t="s">
        <v>6141</v>
      </c>
    </row>
    <row r="3328" spans="11:11" ht="30">
      <c r="K3328" s="26" t="s">
        <v>6142</v>
      </c>
    </row>
    <row r="3329" spans="11:11">
      <c r="K3329" s="26" t="s">
        <v>6143</v>
      </c>
    </row>
    <row r="3330" spans="11:11">
      <c r="K3330" s="26" t="s">
        <v>6144</v>
      </c>
    </row>
    <row r="3331" spans="11:11" ht="30">
      <c r="K3331" s="26" t="s">
        <v>6145</v>
      </c>
    </row>
    <row r="3332" spans="11:11">
      <c r="K3332" s="26" t="s">
        <v>3850</v>
      </c>
    </row>
    <row r="3333" spans="11:11">
      <c r="K3333" s="26" t="s">
        <v>6146</v>
      </c>
    </row>
    <row r="3334" spans="11:11">
      <c r="K3334" s="26" t="s">
        <v>3851</v>
      </c>
    </row>
    <row r="3335" spans="11:11">
      <c r="K3335" s="26" t="s">
        <v>6147</v>
      </c>
    </row>
    <row r="3336" spans="11:11">
      <c r="K3336" s="26" t="s">
        <v>3853</v>
      </c>
    </row>
    <row r="3337" spans="11:11">
      <c r="K3337" s="26" t="s">
        <v>6148</v>
      </c>
    </row>
    <row r="3338" spans="11:11" ht="45">
      <c r="K3338" s="26" t="s">
        <v>6149</v>
      </c>
    </row>
    <row r="3339" spans="11:11" ht="30">
      <c r="K3339" s="26" t="s">
        <v>6150</v>
      </c>
    </row>
    <row r="3340" spans="11:11">
      <c r="K3340" s="26" t="s">
        <v>6151</v>
      </c>
    </row>
    <row r="3341" spans="11:11">
      <c r="K3341" s="26" t="s">
        <v>3854</v>
      </c>
    </row>
    <row r="3342" spans="11:11">
      <c r="K3342" s="26" t="s">
        <v>6152</v>
      </c>
    </row>
    <row r="3343" spans="11:11">
      <c r="K3343" s="26" t="s">
        <v>6153</v>
      </c>
    </row>
    <row r="3344" spans="11:11">
      <c r="K3344" s="26" t="s">
        <v>6154</v>
      </c>
    </row>
    <row r="3345" spans="11:11">
      <c r="K3345" s="26" t="s">
        <v>6155</v>
      </c>
    </row>
    <row r="3346" spans="11:11">
      <c r="K3346" s="26" t="s">
        <v>3856</v>
      </c>
    </row>
    <row r="3347" spans="11:11">
      <c r="K3347" s="26" t="s">
        <v>6156</v>
      </c>
    </row>
    <row r="3348" spans="11:11">
      <c r="K3348" s="26" t="s">
        <v>6157</v>
      </c>
    </row>
    <row r="3349" spans="11:11">
      <c r="K3349" s="26" t="s">
        <v>6158</v>
      </c>
    </row>
    <row r="3350" spans="11:11">
      <c r="K3350" s="26" t="s">
        <v>6159</v>
      </c>
    </row>
    <row r="3351" spans="11:11">
      <c r="K3351" s="26" t="s">
        <v>3858</v>
      </c>
    </row>
    <row r="3352" spans="11:11">
      <c r="K3352" s="26" t="s">
        <v>3861</v>
      </c>
    </row>
    <row r="3353" spans="11:11">
      <c r="K3353" s="26" t="s">
        <v>3863</v>
      </c>
    </row>
    <row r="3354" spans="11:11">
      <c r="K3354" s="26" t="s">
        <v>6160</v>
      </c>
    </row>
    <row r="3355" spans="11:11">
      <c r="K3355" s="26" t="s">
        <v>3865</v>
      </c>
    </row>
    <row r="3356" spans="11:11">
      <c r="K3356" s="26" t="s">
        <v>3867</v>
      </c>
    </row>
    <row r="3357" spans="11:11">
      <c r="K3357" s="26" t="s">
        <v>6161</v>
      </c>
    </row>
    <row r="3358" spans="11:11">
      <c r="K3358" s="26" t="s">
        <v>3871</v>
      </c>
    </row>
    <row r="3359" spans="11:11">
      <c r="K3359" s="26" t="s">
        <v>3873</v>
      </c>
    </row>
    <row r="3360" spans="11:11">
      <c r="K3360" s="26" t="s">
        <v>3874</v>
      </c>
    </row>
    <row r="3361" spans="11:11">
      <c r="K3361" s="26" t="s">
        <v>3875</v>
      </c>
    </row>
    <row r="3362" spans="11:11">
      <c r="K3362" s="26" t="s">
        <v>3876</v>
      </c>
    </row>
    <row r="3363" spans="11:11" ht="30">
      <c r="K3363" s="26" t="s">
        <v>6162</v>
      </c>
    </row>
    <row r="3364" spans="11:11">
      <c r="K3364" s="26" t="s">
        <v>3878</v>
      </c>
    </row>
    <row r="3365" spans="11:11">
      <c r="K3365" s="26" t="s">
        <v>3879</v>
      </c>
    </row>
    <row r="3366" spans="11:11">
      <c r="K3366" s="26" t="s">
        <v>3880</v>
      </c>
    </row>
    <row r="3367" spans="11:11">
      <c r="K3367" s="26" t="s">
        <v>3882</v>
      </c>
    </row>
    <row r="3368" spans="11:11">
      <c r="K3368" s="26" t="s">
        <v>3884</v>
      </c>
    </row>
    <row r="3369" spans="11:11">
      <c r="K3369" s="26" t="s">
        <v>6163</v>
      </c>
    </row>
    <row r="3370" spans="11:11">
      <c r="K3370" s="26" t="s">
        <v>3885</v>
      </c>
    </row>
    <row r="3371" spans="11:11">
      <c r="K3371" s="26" t="s">
        <v>6164</v>
      </c>
    </row>
    <row r="3372" spans="11:11">
      <c r="K3372" s="26" t="s">
        <v>6165</v>
      </c>
    </row>
    <row r="3373" spans="11:11">
      <c r="K3373" s="26" t="s">
        <v>6166</v>
      </c>
    </row>
    <row r="3374" spans="11:11">
      <c r="K3374" s="26" t="s">
        <v>6167</v>
      </c>
    </row>
    <row r="3375" spans="11:11">
      <c r="K3375" s="26" t="s">
        <v>6168</v>
      </c>
    </row>
    <row r="3376" spans="11:11">
      <c r="K3376" s="26" t="s">
        <v>3886</v>
      </c>
    </row>
    <row r="3377" spans="11:11">
      <c r="K3377" s="26" t="s">
        <v>3888</v>
      </c>
    </row>
    <row r="3378" spans="11:11">
      <c r="K3378" s="26" t="s">
        <v>6169</v>
      </c>
    </row>
    <row r="3379" spans="11:11">
      <c r="K3379" s="26" t="s">
        <v>6170</v>
      </c>
    </row>
    <row r="3380" spans="11:11">
      <c r="K3380" s="26" t="s">
        <v>6171</v>
      </c>
    </row>
    <row r="3381" spans="11:11">
      <c r="K3381" s="26" t="s">
        <v>6172</v>
      </c>
    </row>
    <row r="3382" spans="11:11">
      <c r="K3382" s="26" t="s">
        <v>6173</v>
      </c>
    </row>
    <row r="3383" spans="11:11">
      <c r="K3383" s="26" t="s">
        <v>3890</v>
      </c>
    </row>
    <row r="3384" spans="11:11">
      <c r="K3384" s="26" t="s">
        <v>6174</v>
      </c>
    </row>
    <row r="3385" spans="11:11">
      <c r="K3385" s="26" t="s">
        <v>6175</v>
      </c>
    </row>
    <row r="3386" spans="11:11">
      <c r="K3386" s="26" t="s">
        <v>6176</v>
      </c>
    </row>
    <row r="3387" spans="11:11">
      <c r="K3387" s="26" t="s">
        <v>6177</v>
      </c>
    </row>
    <row r="3388" spans="11:11">
      <c r="K3388" s="26" t="s">
        <v>6178</v>
      </c>
    </row>
    <row r="3389" spans="11:11">
      <c r="K3389" s="26" t="s">
        <v>6179</v>
      </c>
    </row>
    <row r="3390" spans="11:11">
      <c r="K3390" s="26" t="s">
        <v>6180</v>
      </c>
    </row>
    <row r="3391" spans="11:11">
      <c r="K3391" s="26" t="s">
        <v>3892</v>
      </c>
    </row>
    <row r="3392" spans="11:11">
      <c r="K3392" s="26" t="s">
        <v>1555</v>
      </c>
    </row>
    <row r="3393" spans="11:11">
      <c r="K3393" s="26" t="s">
        <v>6181</v>
      </c>
    </row>
    <row r="3394" spans="11:11">
      <c r="K3394" s="26" t="s">
        <v>3894</v>
      </c>
    </row>
    <row r="3395" spans="11:11">
      <c r="K3395" s="26" t="s">
        <v>6182</v>
      </c>
    </row>
    <row r="3396" spans="11:11">
      <c r="K3396" s="26" t="s">
        <v>6183</v>
      </c>
    </row>
    <row r="3397" spans="11:11">
      <c r="K3397" s="26" t="s">
        <v>6184</v>
      </c>
    </row>
    <row r="3398" spans="11:11">
      <c r="K3398" s="26" t="s">
        <v>3895</v>
      </c>
    </row>
    <row r="3399" spans="11:11">
      <c r="K3399" s="26" t="s">
        <v>6185</v>
      </c>
    </row>
    <row r="3400" spans="11:11">
      <c r="K3400" s="26" t="s">
        <v>3897</v>
      </c>
    </row>
    <row r="3401" spans="11:11">
      <c r="K3401" s="26" t="s">
        <v>6186</v>
      </c>
    </row>
    <row r="3402" spans="11:11">
      <c r="K3402" s="26" t="s">
        <v>3898</v>
      </c>
    </row>
    <row r="3403" spans="11:11">
      <c r="K3403" s="26" t="s">
        <v>6187</v>
      </c>
    </row>
    <row r="3404" spans="11:11">
      <c r="K3404" s="26" t="s">
        <v>6188</v>
      </c>
    </row>
    <row r="3405" spans="11:11">
      <c r="K3405" s="26" t="s">
        <v>924</v>
      </c>
    </row>
    <row r="3406" spans="11:11">
      <c r="K3406" s="26" t="s">
        <v>3901</v>
      </c>
    </row>
    <row r="3407" spans="11:11">
      <c r="K3407" s="26" t="s">
        <v>3903</v>
      </c>
    </row>
    <row r="3408" spans="11:11">
      <c r="K3408" s="26" t="s">
        <v>3905</v>
      </c>
    </row>
    <row r="3409" spans="11:11">
      <c r="K3409" s="26" t="s">
        <v>6189</v>
      </c>
    </row>
    <row r="3410" spans="11:11">
      <c r="K3410" s="26" t="s">
        <v>6190</v>
      </c>
    </row>
    <row r="3411" spans="11:11">
      <c r="K3411" s="26" t="s">
        <v>6191</v>
      </c>
    </row>
    <row r="3412" spans="11:11">
      <c r="K3412" s="26" t="s">
        <v>3906</v>
      </c>
    </row>
    <row r="3413" spans="11:11">
      <c r="K3413" s="26" t="s">
        <v>6192</v>
      </c>
    </row>
    <row r="3414" spans="11:11">
      <c r="K3414" s="26" t="s">
        <v>6193</v>
      </c>
    </row>
    <row r="3415" spans="11:11">
      <c r="K3415" s="26" t="s">
        <v>3907</v>
      </c>
    </row>
    <row r="3416" spans="11:11" ht="30">
      <c r="K3416" s="26" t="s">
        <v>6194</v>
      </c>
    </row>
    <row r="3417" spans="11:11">
      <c r="K3417" s="26" t="s">
        <v>6195</v>
      </c>
    </row>
    <row r="3418" spans="11:11">
      <c r="K3418" s="26" t="s">
        <v>6196</v>
      </c>
    </row>
    <row r="3419" spans="11:11">
      <c r="K3419" s="26" t="s">
        <v>3909</v>
      </c>
    </row>
    <row r="3420" spans="11:11">
      <c r="K3420" s="26" t="s">
        <v>6197</v>
      </c>
    </row>
    <row r="3421" spans="11:11">
      <c r="K3421" s="26" t="s">
        <v>6198</v>
      </c>
    </row>
    <row r="3422" spans="11:11">
      <c r="K3422" s="26" t="s">
        <v>3910</v>
      </c>
    </row>
    <row r="3423" spans="11:11" ht="30">
      <c r="K3423" s="26" t="s">
        <v>6199</v>
      </c>
    </row>
    <row r="3424" spans="11:11">
      <c r="K3424" s="26" t="s">
        <v>6200</v>
      </c>
    </row>
    <row r="3425" spans="11:11">
      <c r="K3425" s="26" t="s">
        <v>3912</v>
      </c>
    </row>
    <row r="3426" spans="11:11" ht="30">
      <c r="K3426" s="26" t="s">
        <v>3913</v>
      </c>
    </row>
    <row r="3427" spans="11:11">
      <c r="K3427" s="26" t="s">
        <v>6201</v>
      </c>
    </row>
    <row r="3428" spans="11:11">
      <c r="K3428" s="26" t="s">
        <v>6202</v>
      </c>
    </row>
    <row r="3429" spans="11:11">
      <c r="K3429" s="26" t="s">
        <v>3915</v>
      </c>
    </row>
    <row r="3430" spans="11:11">
      <c r="K3430" s="26" t="s">
        <v>3917</v>
      </c>
    </row>
    <row r="3431" spans="11:11">
      <c r="K3431" s="26" t="s">
        <v>6203</v>
      </c>
    </row>
    <row r="3432" spans="11:11">
      <c r="K3432" s="26" t="s">
        <v>6204</v>
      </c>
    </row>
    <row r="3433" spans="11:11">
      <c r="K3433" s="26" t="s">
        <v>3918</v>
      </c>
    </row>
    <row r="3434" spans="11:11">
      <c r="K3434" s="26" t="s">
        <v>3920</v>
      </c>
    </row>
    <row r="3435" spans="11:11">
      <c r="K3435" s="26" t="s">
        <v>3921</v>
      </c>
    </row>
    <row r="3436" spans="11:11">
      <c r="K3436" s="26" t="s">
        <v>3923</v>
      </c>
    </row>
    <row r="3437" spans="11:11">
      <c r="K3437" s="26" t="s">
        <v>3924</v>
      </c>
    </row>
    <row r="3438" spans="11:11">
      <c r="K3438" s="26" t="s">
        <v>6205</v>
      </c>
    </row>
    <row r="3439" spans="11:11">
      <c r="K3439" s="26" t="s">
        <v>6206</v>
      </c>
    </row>
    <row r="3440" spans="11:11">
      <c r="K3440" s="26" t="s">
        <v>3926</v>
      </c>
    </row>
    <row r="3441" spans="11:11">
      <c r="K3441" s="26" t="s">
        <v>3928</v>
      </c>
    </row>
    <row r="3442" spans="11:11">
      <c r="K3442" s="26" t="s">
        <v>3930</v>
      </c>
    </row>
    <row r="3443" spans="11:11">
      <c r="K3443" s="26" t="s">
        <v>3932</v>
      </c>
    </row>
    <row r="3444" spans="11:11">
      <c r="K3444" s="26" t="s">
        <v>3933</v>
      </c>
    </row>
    <row r="3445" spans="11:11">
      <c r="K3445" s="26" t="s">
        <v>6207</v>
      </c>
    </row>
    <row r="3446" spans="11:11">
      <c r="K3446" s="26" t="s">
        <v>6208</v>
      </c>
    </row>
    <row r="3447" spans="11:11">
      <c r="K3447" s="26" t="s">
        <v>6209</v>
      </c>
    </row>
    <row r="3448" spans="11:11">
      <c r="K3448" s="26" t="s">
        <v>3935</v>
      </c>
    </row>
    <row r="3449" spans="11:11">
      <c r="K3449" s="26" t="s">
        <v>3938</v>
      </c>
    </row>
    <row r="3450" spans="11:11">
      <c r="K3450" s="26" t="s">
        <v>6210</v>
      </c>
    </row>
    <row r="3451" spans="11:11">
      <c r="K3451" s="26" t="s">
        <v>3942</v>
      </c>
    </row>
    <row r="3452" spans="11:11">
      <c r="K3452" s="26" t="s">
        <v>6211</v>
      </c>
    </row>
    <row r="3453" spans="11:11">
      <c r="K3453" s="26" t="s">
        <v>6212</v>
      </c>
    </row>
    <row r="3454" spans="11:11">
      <c r="K3454" s="26" t="s">
        <v>6213</v>
      </c>
    </row>
    <row r="3455" spans="11:11">
      <c r="K3455" s="26" t="s">
        <v>3943</v>
      </c>
    </row>
    <row r="3456" spans="11:11">
      <c r="K3456" s="26" t="s">
        <v>6214</v>
      </c>
    </row>
    <row r="3457" spans="11:11">
      <c r="K3457" s="26" t="s">
        <v>3945</v>
      </c>
    </row>
    <row r="3458" spans="11:11">
      <c r="K3458" s="26" t="s">
        <v>6215</v>
      </c>
    </row>
    <row r="3459" spans="11:11" ht="30">
      <c r="K3459" s="26" t="s">
        <v>6216</v>
      </c>
    </row>
    <row r="3460" spans="11:11">
      <c r="K3460" s="26" t="s">
        <v>6217</v>
      </c>
    </row>
    <row r="3461" spans="11:11">
      <c r="K3461" s="26" t="s">
        <v>6218</v>
      </c>
    </row>
    <row r="3462" spans="11:11">
      <c r="K3462" s="26" t="s">
        <v>6219</v>
      </c>
    </row>
    <row r="3463" spans="11:11">
      <c r="K3463" s="26" t="s">
        <v>3947</v>
      </c>
    </row>
    <row r="3464" spans="11:11">
      <c r="K3464" s="26" t="s">
        <v>6220</v>
      </c>
    </row>
    <row r="3465" spans="11:11">
      <c r="K3465" s="26" t="s">
        <v>6221</v>
      </c>
    </row>
    <row r="3466" spans="11:11">
      <c r="K3466" s="26" t="s">
        <v>6222</v>
      </c>
    </row>
    <row r="3467" spans="11:11">
      <c r="K3467" s="26" t="s">
        <v>3949</v>
      </c>
    </row>
    <row r="3468" spans="11:11">
      <c r="K3468" s="26" t="s">
        <v>6223</v>
      </c>
    </row>
    <row r="3469" spans="11:11">
      <c r="K3469" s="26" t="s">
        <v>3951</v>
      </c>
    </row>
    <row r="3470" spans="11:11">
      <c r="K3470" s="26" t="s">
        <v>6224</v>
      </c>
    </row>
    <row r="3471" spans="11:11">
      <c r="K3471" s="26" t="s">
        <v>6225</v>
      </c>
    </row>
    <row r="3472" spans="11:11">
      <c r="K3472" s="26" t="s">
        <v>6226</v>
      </c>
    </row>
    <row r="3473" spans="11:11">
      <c r="K3473" s="26" t="s">
        <v>6227</v>
      </c>
    </row>
    <row r="3474" spans="11:11">
      <c r="K3474" s="26" t="s">
        <v>3955</v>
      </c>
    </row>
    <row r="3475" spans="11:11">
      <c r="K3475" s="26" t="s">
        <v>3956</v>
      </c>
    </row>
    <row r="3476" spans="11:11">
      <c r="K3476" s="26" t="s">
        <v>3958</v>
      </c>
    </row>
    <row r="3477" spans="11:11">
      <c r="K3477" s="26" t="s">
        <v>6228</v>
      </c>
    </row>
    <row r="3478" spans="11:11">
      <c r="K3478" s="26" t="s">
        <v>6229</v>
      </c>
    </row>
    <row r="3479" spans="11:11">
      <c r="K3479" s="26" t="s">
        <v>3960</v>
      </c>
    </row>
    <row r="3480" spans="11:11">
      <c r="K3480" s="26" t="s">
        <v>3962</v>
      </c>
    </row>
    <row r="3481" spans="11:11">
      <c r="K3481" s="26" t="s">
        <v>6230</v>
      </c>
    </row>
    <row r="3482" spans="11:11">
      <c r="K3482" s="26" t="s">
        <v>6231</v>
      </c>
    </row>
    <row r="3483" spans="11:11">
      <c r="K3483" s="26" t="s">
        <v>6232</v>
      </c>
    </row>
    <row r="3484" spans="11:11">
      <c r="K3484" s="26" t="s">
        <v>6233</v>
      </c>
    </row>
    <row r="3485" spans="11:11">
      <c r="K3485" s="26" t="s">
        <v>6234</v>
      </c>
    </row>
    <row r="3486" spans="11:11">
      <c r="K3486" s="26" t="s">
        <v>6235</v>
      </c>
    </row>
    <row r="3487" spans="11:11">
      <c r="K3487" s="26" t="s">
        <v>6236</v>
      </c>
    </row>
    <row r="3488" spans="11:11">
      <c r="K3488" s="26" t="s">
        <v>6237</v>
      </c>
    </row>
    <row r="3489" spans="11:11">
      <c r="K3489" s="26" t="s">
        <v>3964</v>
      </c>
    </row>
    <row r="3490" spans="11:11">
      <c r="K3490" s="26" t="s">
        <v>6238</v>
      </c>
    </row>
    <row r="3491" spans="11:11">
      <c r="K3491" s="26" t="s">
        <v>6239</v>
      </c>
    </row>
    <row r="3492" spans="11:11">
      <c r="K3492" s="26" t="s">
        <v>6240</v>
      </c>
    </row>
    <row r="3493" spans="11:11">
      <c r="K3493" s="26" t="s">
        <v>6241</v>
      </c>
    </row>
    <row r="3494" spans="11:11">
      <c r="K3494" s="26" t="s">
        <v>6242</v>
      </c>
    </row>
    <row r="3495" spans="11:11">
      <c r="K3495" s="26" t="s">
        <v>6243</v>
      </c>
    </row>
    <row r="3496" spans="11:11">
      <c r="K3496" s="26" t="s">
        <v>6244</v>
      </c>
    </row>
    <row r="3497" spans="11:11">
      <c r="K3497" s="26" t="s">
        <v>6245</v>
      </c>
    </row>
    <row r="3498" spans="11:11" ht="30">
      <c r="K3498" s="26" t="s">
        <v>6246</v>
      </c>
    </row>
    <row r="3499" spans="11:11">
      <c r="K3499" s="26" t="s">
        <v>6247</v>
      </c>
    </row>
    <row r="3500" spans="11:11">
      <c r="K3500" s="26" t="s">
        <v>6248</v>
      </c>
    </row>
    <row r="3501" spans="11:11">
      <c r="K3501" s="26" t="s">
        <v>6249</v>
      </c>
    </row>
    <row r="3502" spans="11:11">
      <c r="K3502" s="26" t="s">
        <v>6250</v>
      </c>
    </row>
    <row r="3503" spans="11:11" ht="30">
      <c r="K3503" s="26" t="s">
        <v>6251</v>
      </c>
    </row>
    <row r="3504" spans="11:11">
      <c r="K3504" s="26" t="s">
        <v>6252</v>
      </c>
    </row>
    <row r="3505" spans="11:11">
      <c r="K3505" s="26" t="s">
        <v>1562</v>
      </c>
    </row>
    <row r="3506" spans="11:11">
      <c r="K3506" s="26" t="s">
        <v>6253</v>
      </c>
    </row>
    <row r="3507" spans="11:11">
      <c r="K3507" s="26" t="s">
        <v>6254</v>
      </c>
    </row>
    <row r="3508" spans="11:11">
      <c r="K3508" s="26" t="s">
        <v>6255</v>
      </c>
    </row>
    <row r="3509" spans="11:11">
      <c r="K3509" s="26" t="s">
        <v>6256</v>
      </c>
    </row>
    <row r="3510" spans="11:11">
      <c r="K3510" s="26" t="s">
        <v>6257</v>
      </c>
    </row>
    <row r="3511" spans="11:11">
      <c r="K3511" s="26" t="s">
        <v>6258</v>
      </c>
    </row>
    <row r="3512" spans="11:11">
      <c r="K3512" s="26" t="s">
        <v>6259</v>
      </c>
    </row>
    <row r="3513" spans="11:11">
      <c r="K3513" s="26" t="s">
        <v>6260</v>
      </c>
    </row>
    <row r="3514" spans="11:11">
      <c r="K3514" s="26" t="s">
        <v>3967</v>
      </c>
    </row>
    <row r="3515" spans="11:11">
      <c r="K3515" s="26" t="s">
        <v>6261</v>
      </c>
    </row>
    <row r="3516" spans="11:11" ht="30">
      <c r="K3516" s="26" t="s">
        <v>6262</v>
      </c>
    </row>
    <row r="3517" spans="11:11">
      <c r="K3517" s="26" t="s">
        <v>6263</v>
      </c>
    </row>
    <row r="3518" spans="11:11">
      <c r="K3518" s="26" t="s">
        <v>6264</v>
      </c>
    </row>
    <row r="3519" spans="11:11">
      <c r="K3519" s="26" t="s">
        <v>3969</v>
      </c>
    </row>
    <row r="3520" spans="11:11">
      <c r="K3520" s="26" t="s">
        <v>6265</v>
      </c>
    </row>
    <row r="3521" spans="11:11">
      <c r="K3521" s="26" t="s">
        <v>3971</v>
      </c>
    </row>
    <row r="3522" spans="11:11">
      <c r="K3522" s="26" t="s">
        <v>3973</v>
      </c>
    </row>
    <row r="3523" spans="11:11">
      <c r="K3523" s="26" t="s">
        <v>6266</v>
      </c>
    </row>
    <row r="3524" spans="11:11">
      <c r="K3524" s="26" t="s">
        <v>3975</v>
      </c>
    </row>
    <row r="3525" spans="11:11">
      <c r="K3525" s="26" t="s">
        <v>6267</v>
      </c>
    </row>
    <row r="3526" spans="11:11">
      <c r="K3526" s="26" t="s">
        <v>6268</v>
      </c>
    </row>
    <row r="3527" spans="11:11">
      <c r="K3527" s="26" t="s">
        <v>6269</v>
      </c>
    </row>
    <row r="3528" spans="11:11">
      <c r="K3528" s="26" t="s">
        <v>6270</v>
      </c>
    </row>
    <row r="3529" spans="11:11">
      <c r="K3529" s="26" t="s">
        <v>6271</v>
      </c>
    </row>
    <row r="3530" spans="11:11">
      <c r="K3530" s="26" t="s">
        <v>6272</v>
      </c>
    </row>
    <row r="3531" spans="11:11">
      <c r="K3531" s="26" t="s">
        <v>6273</v>
      </c>
    </row>
    <row r="3532" spans="11:11">
      <c r="K3532" s="26" t="s">
        <v>6274</v>
      </c>
    </row>
    <row r="3533" spans="11:11">
      <c r="K3533" s="26" t="s">
        <v>6275</v>
      </c>
    </row>
    <row r="3534" spans="11:11">
      <c r="K3534" s="26" t="s">
        <v>6276</v>
      </c>
    </row>
    <row r="3535" spans="11:11">
      <c r="K3535" s="26" t="s">
        <v>6277</v>
      </c>
    </row>
    <row r="3536" spans="11:11">
      <c r="K3536" s="26" t="s">
        <v>3979</v>
      </c>
    </row>
    <row r="3537" spans="11:11">
      <c r="K3537" s="26" t="s">
        <v>6278</v>
      </c>
    </row>
    <row r="3538" spans="11:11">
      <c r="K3538" s="26" t="s">
        <v>3981</v>
      </c>
    </row>
    <row r="3539" spans="11:11">
      <c r="K3539" s="26" t="s">
        <v>3983</v>
      </c>
    </row>
    <row r="3540" spans="11:11">
      <c r="K3540" s="26" t="s">
        <v>6279</v>
      </c>
    </row>
    <row r="3541" spans="11:11">
      <c r="K3541" s="26" t="s">
        <v>6280</v>
      </c>
    </row>
    <row r="3542" spans="11:11">
      <c r="K3542" s="26" t="s">
        <v>6281</v>
      </c>
    </row>
    <row r="3543" spans="11:11">
      <c r="K3543" s="26" t="s">
        <v>6282</v>
      </c>
    </row>
    <row r="3544" spans="11:11">
      <c r="K3544" s="26" t="s">
        <v>3984</v>
      </c>
    </row>
    <row r="3545" spans="11:11">
      <c r="K3545" s="26" t="s">
        <v>3986</v>
      </c>
    </row>
    <row r="3546" spans="11:11">
      <c r="K3546" s="26" t="s">
        <v>6283</v>
      </c>
    </row>
    <row r="3547" spans="11:11" ht="30">
      <c r="K3547" s="26" t="s">
        <v>6284</v>
      </c>
    </row>
    <row r="3548" spans="11:11">
      <c r="K3548" s="26" t="s">
        <v>6285</v>
      </c>
    </row>
    <row r="3549" spans="11:11">
      <c r="K3549" s="26" t="s">
        <v>6286</v>
      </c>
    </row>
    <row r="3550" spans="11:11">
      <c r="K3550" s="26" t="s">
        <v>6287</v>
      </c>
    </row>
    <row r="3551" spans="11:11">
      <c r="K3551" s="26" t="s">
        <v>6288</v>
      </c>
    </row>
    <row r="3552" spans="11:11">
      <c r="K3552" s="26" t="s">
        <v>6289</v>
      </c>
    </row>
    <row r="3553" spans="11:11">
      <c r="K3553" s="26" t="s">
        <v>6290</v>
      </c>
    </row>
    <row r="3554" spans="11:11">
      <c r="K3554" s="26" t="s">
        <v>6291</v>
      </c>
    </row>
    <row r="3555" spans="11:11">
      <c r="K3555" s="26" t="s">
        <v>6292</v>
      </c>
    </row>
    <row r="3556" spans="11:11">
      <c r="K3556" s="26" t="s">
        <v>6293</v>
      </c>
    </row>
    <row r="3557" spans="11:11">
      <c r="K3557" s="26" t="s">
        <v>3988</v>
      </c>
    </row>
    <row r="3558" spans="11:11">
      <c r="K3558" s="26" t="s">
        <v>6294</v>
      </c>
    </row>
    <row r="3559" spans="11:11">
      <c r="K3559" s="26" t="s">
        <v>3990</v>
      </c>
    </row>
    <row r="3560" spans="11:11">
      <c r="K3560" s="26" t="s">
        <v>6295</v>
      </c>
    </row>
    <row r="3561" spans="11:11">
      <c r="K3561" s="26" t="s">
        <v>6296</v>
      </c>
    </row>
    <row r="3562" spans="11:11">
      <c r="K3562" s="26" t="s">
        <v>6297</v>
      </c>
    </row>
    <row r="3563" spans="11:11">
      <c r="K3563" s="26" t="s">
        <v>6298</v>
      </c>
    </row>
    <row r="3564" spans="11:11">
      <c r="K3564" s="26" t="s">
        <v>6299</v>
      </c>
    </row>
    <row r="3565" spans="11:11">
      <c r="K3565" s="26" t="s">
        <v>6300</v>
      </c>
    </row>
    <row r="3566" spans="11:11">
      <c r="K3566" s="26" t="s">
        <v>6301</v>
      </c>
    </row>
    <row r="3567" spans="11:11">
      <c r="K3567" s="26" t="s">
        <v>3992</v>
      </c>
    </row>
    <row r="3568" spans="11:11">
      <c r="K3568" s="26" t="s">
        <v>6302</v>
      </c>
    </row>
    <row r="3569" spans="11:11">
      <c r="K3569" s="26" t="s">
        <v>3994</v>
      </c>
    </row>
    <row r="3570" spans="11:11">
      <c r="K3570" s="26" t="s">
        <v>3995</v>
      </c>
    </row>
    <row r="3571" spans="11:11">
      <c r="K3571" s="26" t="s">
        <v>6303</v>
      </c>
    </row>
    <row r="3572" spans="11:11" ht="30">
      <c r="K3572" s="26" t="s">
        <v>6304</v>
      </c>
    </row>
    <row r="3573" spans="11:11">
      <c r="K3573" s="26" t="s">
        <v>6305</v>
      </c>
    </row>
    <row r="3574" spans="11:11">
      <c r="K3574" s="26" t="s">
        <v>6306</v>
      </c>
    </row>
    <row r="3575" spans="11:11">
      <c r="K3575" s="26" t="s">
        <v>3997</v>
      </c>
    </row>
    <row r="3576" spans="11:11">
      <c r="K3576" s="26" t="s">
        <v>6307</v>
      </c>
    </row>
    <row r="3577" spans="11:11">
      <c r="K3577" s="26" t="s">
        <v>6308</v>
      </c>
    </row>
    <row r="3578" spans="11:11">
      <c r="K3578" s="26" t="s">
        <v>6309</v>
      </c>
    </row>
    <row r="3579" spans="11:11">
      <c r="K3579" s="26" t="s">
        <v>3999</v>
      </c>
    </row>
    <row r="3580" spans="11:11">
      <c r="K3580" s="26" t="s">
        <v>6310</v>
      </c>
    </row>
    <row r="3581" spans="11:11">
      <c r="K3581" s="26" t="s">
        <v>4000</v>
      </c>
    </row>
    <row r="3582" spans="11:11">
      <c r="K3582" s="26" t="s">
        <v>4001</v>
      </c>
    </row>
    <row r="3583" spans="11:11">
      <c r="K3583" s="26" t="s">
        <v>6311</v>
      </c>
    </row>
    <row r="3584" spans="11:11">
      <c r="K3584" s="26" t="s">
        <v>4002</v>
      </c>
    </row>
    <row r="3585" spans="11:11">
      <c r="K3585" s="26" t="s">
        <v>6312</v>
      </c>
    </row>
    <row r="3586" spans="11:11">
      <c r="K3586" s="26" t="s">
        <v>4003</v>
      </c>
    </row>
    <row r="3587" spans="11:11">
      <c r="K3587" s="26" t="s">
        <v>6313</v>
      </c>
    </row>
    <row r="3588" spans="11:11">
      <c r="K3588" s="26" t="s">
        <v>6314</v>
      </c>
    </row>
    <row r="3589" spans="11:11">
      <c r="K3589" s="26" t="s">
        <v>4005</v>
      </c>
    </row>
    <row r="3590" spans="11:11">
      <c r="K3590" s="26" t="s">
        <v>6315</v>
      </c>
    </row>
    <row r="3591" spans="11:11">
      <c r="K3591" s="26" t="s">
        <v>4006</v>
      </c>
    </row>
    <row r="3592" spans="11:11">
      <c r="K3592" s="26" t="s">
        <v>4008</v>
      </c>
    </row>
    <row r="3593" spans="11:11">
      <c r="K3593" s="26" t="s">
        <v>6316</v>
      </c>
    </row>
    <row r="3594" spans="11:11">
      <c r="K3594" s="26" t="s">
        <v>6317</v>
      </c>
    </row>
    <row r="3595" spans="11:11">
      <c r="K3595" s="26" t="s">
        <v>6318</v>
      </c>
    </row>
    <row r="3596" spans="11:11">
      <c r="K3596" s="26" t="s">
        <v>6319</v>
      </c>
    </row>
    <row r="3597" spans="11:11">
      <c r="K3597" s="26" t="s">
        <v>139</v>
      </c>
    </row>
    <row r="3598" spans="11:11">
      <c r="K3598" s="26" t="s">
        <v>4010</v>
      </c>
    </row>
    <row r="3599" spans="11:11">
      <c r="K3599" s="26" t="s">
        <v>6320</v>
      </c>
    </row>
    <row r="3600" spans="11:11">
      <c r="K3600" s="26" t="s">
        <v>6321</v>
      </c>
    </row>
    <row r="3601" spans="11:11">
      <c r="K3601" s="26" t="s">
        <v>4012</v>
      </c>
    </row>
    <row r="3602" spans="11:11">
      <c r="K3602" s="26" t="s">
        <v>4014</v>
      </c>
    </row>
    <row r="3603" spans="11:11">
      <c r="K3603" s="26" t="s">
        <v>6322</v>
      </c>
    </row>
    <row r="3604" spans="11:11">
      <c r="K3604" s="26" t="s">
        <v>6323</v>
      </c>
    </row>
    <row r="3605" spans="11:11">
      <c r="K3605" s="26" t="s">
        <v>4016</v>
      </c>
    </row>
    <row r="3606" spans="11:11">
      <c r="K3606" s="26" t="s">
        <v>6324</v>
      </c>
    </row>
    <row r="3607" spans="11:11">
      <c r="K3607" s="26" t="s">
        <v>4018</v>
      </c>
    </row>
    <row r="3608" spans="11:11">
      <c r="K3608" s="26" t="s">
        <v>4019</v>
      </c>
    </row>
    <row r="3609" spans="11:11">
      <c r="K3609" s="26" t="s">
        <v>6325</v>
      </c>
    </row>
    <row r="3610" spans="11:11">
      <c r="K3610" s="26" t="s">
        <v>6326</v>
      </c>
    </row>
    <row r="3611" spans="11:11">
      <c r="K3611" s="26" t="s">
        <v>6327</v>
      </c>
    </row>
    <row r="3612" spans="11:11">
      <c r="K3612" s="26" t="s">
        <v>6328</v>
      </c>
    </row>
    <row r="3613" spans="11:11">
      <c r="K3613" s="26" t="s">
        <v>4020</v>
      </c>
    </row>
    <row r="3614" spans="11:11">
      <c r="K3614" s="26" t="s">
        <v>6329</v>
      </c>
    </row>
    <row r="3615" spans="11:11">
      <c r="K3615" s="26" t="s">
        <v>4021</v>
      </c>
    </row>
    <row r="3616" spans="11:11">
      <c r="K3616" s="26" t="s">
        <v>6330</v>
      </c>
    </row>
    <row r="3617" spans="11:11">
      <c r="K3617" s="26" t="s">
        <v>6331</v>
      </c>
    </row>
    <row r="3618" spans="11:11">
      <c r="K3618" s="26" t="s">
        <v>6332</v>
      </c>
    </row>
    <row r="3619" spans="11:11">
      <c r="K3619" s="26" t="s">
        <v>6333</v>
      </c>
    </row>
    <row r="3620" spans="11:11">
      <c r="K3620" s="26" t="s">
        <v>4023</v>
      </c>
    </row>
    <row r="3621" spans="11:11">
      <c r="K3621" s="26" t="s">
        <v>4025</v>
      </c>
    </row>
    <row r="3622" spans="11:11">
      <c r="K3622" s="26" t="s">
        <v>6334</v>
      </c>
    </row>
    <row r="3623" spans="11:11">
      <c r="K3623" s="26" t="s">
        <v>6335</v>
      </c>
    </row>
    <row r="3624" spans="11:11">
      <c r="K3624" s="26" t="s">
        <v>6336</v>
      </c>
    </row>
    <row r="3625" spans="11:11">
      <c r="K3625" s="26" t="s">
        <v>6337</v>
      </c>
    </row>
    <row r="3626" spans="11:11">
      <c r="K3626" s="26" t="s">
        <v>4027</v>
      </c>
    </row>
    <row r="3627" spans="11:11">
      <c r="K3627" s="26" t="s">
        <v>6338</v>
      </c>
    </row>
    <row r="3628" spans="11:11">
      <c r="K3628" s="26" t="s">
        <v>6339</v>
      </c>
    </row>
    <row r="3629" spans="11:11">
      <c r="K3629" s="26" t="s">
        <v>6340</v>
      </c>
    </row>
    <row r="3630" spans="11:11">
      <c r="K3630" s="26" t="s">
        <v>4028</v>
      </c>
    </row>
    <row r="3631" spans="11:11" ht="45">
      <c r="K3631" s="26" t="s">
        <v>6341</v>
      </c>
    </row>
    <row r="3632" spans="11:11" ht="30">
      <c r="K3632" s="26" t="s">
        <v>6342</v>
      </c>
    </row>
    <row r="3633" spans="11:11">
      <c r="K3633" s="26" t="s">
        <v>6343</v>
      </c>
    </row>
    <row r="3634" spans="11:11">
      <c r="K3634" s="26" t="s">
        <v>6344</v>
      </c>
    </row>
    <row r="3635" spans="11:11">
      <c r="K3635" s="26" t="s">
        <v>6345</v>
      </c>
    </row>
    <row r="3636" spans="11:11">
      <c r="K3636" s="26" t="s">
        <v>6346</v>
      </c>
    </row>
    <row r="3637" spans="11:11">
      <c r="K3637" s="26" t="s">
        <v>6347</v>
      </c>
    </row>
    <row r="3638" spans="11:11">
      <c r="K3638" s="26" t="s">
        <v>6348</v>
      </c>
    </row>
    <row r="3639" spans="11:11">
      <c r="K3639" s="26" t="s">
        <v>6349</v>
      </c>
    </row>
    <row r="3640" spans="11:11">
      <c r="K3640" s="26" t="s">
        <v>4030</v>
      </c>
    </row>
    <row r="3641" spans="11:11">
      <c r="K3641" s="26" t="s">
        <v>6350</v>
      </c>
    </row>
    <row r="3642" spans="11:11">
      <c r="K3642" s="26" t="s">
        <v>6351</v>
      </c>
    </row>
    <row r="3643" spans="11:11">
      <c r="K3643" s="26" t="s">
        <v>6352</v>
      </c>
    </row>
    <row r="3644" spans="11:11">
      <c r="K3644" s="26" t="s">
        <v>6353</v>
      </c>
    </row>
    <row r="3645" spans="11:11">
      <c r="K3645" s="26" t="s">
        <v>6354</v>
      </c>
    </row>
    <row r="3646" spans="11:11">
      <c r="K3646" s="26" t="s">
        <v>6355</v>
      </c>
    </row>
    <row r="3647" spans="11:11">
      <c r="K3647" s="26" t="s">
        <v>6356</v>
      </c>
    </row>
    <row r="3648" spans="11:11">
      <c r="K3648" s="26" t="s">
        <v>6357</v>
      </c>
    </row>
    <row r="3649" spans="11:11">
      <c r="K3649" s="26" t="s">
        <v>6358</v>
      </c>
    </row>
    <row r="3650" spans="11:11">
      <c r="K3650" s="26" t="s">
        <v>6359</v>
      </c>
    </row>
    <row r="3651" spans="11:11">
      <c r="K3651" s="26" t="s">
        <v>6360</v>
      </c>
    </row>
    <row r="3652" spans="11:11">
      <c r="K3652" s="26" t="s">
        <v>6361</v>
      </c>
    </row>
    <row r="3653" spans="11:11">
      <c r="K3653" s="26" t="s">
        <v>4034</v>
      </c>
    </row>
    <row r="3654" spans="11:11">
      <c r="K3654" s="26" t="s">
        <v>6362</v>
      </c>
    </row>
    <row r="3655" spans="11:11">
      <c r="K3655" s="26" t="s">
        <v>6363</v>
      </c>
    </row>
    <row r="3656" spans="11:11">
      <c r="K3656" s="26" t="s">
        <v>6364</v>
      </c>
    </row>
    <row r="3657" spans="11:11">
      <c r="K3657" s="26" t="s">
        <v>6365</v>
      </c>
    </row>
    <row r="3658" spans="11:11">
      <c r="K3658" s="26" t="s">
        <v>6366</v>
      </c>
    </row>
    <row r="3659" spans="11:11">
      <c r="K3659" s="26" t="s">
        <v>6367</v>
      </c>
    </row>
    <row r="3660" spans="11:11">
      <c r="K3660" s="26" t="s">
        <v>6368</v>
      </c>
    </row>
    <row r="3661" spans="11:11">
      <c r="K3661" s="26" t="s">
        <v>6369</v>
      </c>
    </row>
    <row r="3662" spans="11:11">
      <c r="K3662" s="26" t="s">
        <v>6370</v>
      </c>
    </row>
    <row r="3663" spans="11:11">
      <c r="K3663" s="26" t="s">
        <v>6371</v>
      </c>
    </row>
    <row r="3664" spans="11:11">
      <c r="K3664" s="26" t="s">
        <v>6372</v>
      </c>
    </row>
    <row r="3665" spans="11:11" ht="30">
      <c r="K3665" s="26" t="s">
        <v>6373</v>
      </c>
    </row>
    <row r="3666" spans="11:11">
      <c r="K3666" s="26" t="s">
        <v>6374</v>
      </c>
    </row>
    <row r="3667" spans="11:11">
      <c r="K3667" s="26" t="s">
        <v>6375</v>
      </c>
    </row>
    <row r="3668" spans="11:11">
      <c r="K3668" s="26" t="s">
        <v>4036</v>
      </c>
    </row>
    <row r="3669" spans="11:11">
      <c r="K3669" s="26" t="s">
        <v>6376</v>
      </c>
    </row>
    <row r="3670" spans="11:11">
      <c r="K3670" s="26" t="s">
        <v>6377</v>
      </c>
    </row>
    <row r="3671" spans="11:11">
      <c r="K3671" s="26" t="s">
        <v>6378</v>
      </c>
    </row>
    <row r="3672" spans="11:11">
      <c r="K3672" s="26" t="s">
        <v>6379</v>
      </c>
    </row>
    <row r="3673" spans="11:11">
      <c r="K3673" s="26" t="s">
        <v>6380</v>
      </c>
    </row>
    <row r="3674" spans="11:11">
      <c r="K3674" s="26" t="s">
        <v>6381</v>
      </c>
    </row>
    <row r="3675" spans="11:11">
      <c r="K3675" s="26" t="s">
        <v>6382</v>
      </c>
    </row>
    <row r="3676" spans="11:11">
      <c r="K3676" s="26" t="s">
        <v>6383</v>
      </c>
    </row>
    <row r="3677" spans="11:11">
      <c r="K3677" s="26" t="s">
        <v>6384</v>
      </c>
    </row>
    <row r="3678" spans="11:11">
      <c r="K3678" s="26" t="s">
        <v>6385</v>
      </c>
    </row>
    <row r="3679" spans="11:11">
      <c r="K3679" s="26" t="s">
        <v>6386</v>
      </c>
    </row>
    <row r="3680" spans="11:11">
      <c r="K3680" s="26" t="s">
        <v>6387</v>
      </c>
    </row>
    <row r="3681" spans="11:11">
      <c r="K3681" s="26" t="s">
        <v>6388</v>
      </c>
    </row>
    <row r="3682" spans="11:11">
      <c r="K3682" s="26" t="s">
        <v>6389</v>
      </c>
    </row>
    <row r="3683" spans="11:11">
      <c r="K3683" s="26" t="s">
        <v>4039</v>
      </c>
    </row>
    <row r="3684" spans="11:11">
      <c r="K3684" s="26" t="s">
        <v>4040</v>
      </c>
    </row>
    <row r="3685" spans="11:11">
      <c r="K3685" s="26" t="s">
        <v>6390</v>
      </c>
    </row>
    <row r="3686" spans="11:11">
      <c r="K3686" s="26" t="s">
        <v>6391</v>
      </c>
    </row>
    <row r="3687" spans="11:11">
      <c r="K3687" s="26" t="s">
        <v>6392</v>
      </c>
    </row>
    <row r="3688" spans="11:11">
      <c r="K3688" s="26" t="s">
        <v>6393</v>
      </c>
    </row>
    <row r="3689" spans="11:11">
      <c r="K3689" s="26" t="s">
        <v>6394</v>
      </c>
    </row>
    <row r="3690" spans="11:11">
      <c r="K3690" s="26" t="s">
        <v>6395</v>
      </c>
    </row>
    <row r="3691" spans="11:11">
      <c r="K3691" s="26" t="s">
        <v>6396</v>
      </c>
    </row>
    <row r="3692" spans="11:11">
      <c r="K3692" s="26" t="s">
        <v>6397</v>
      </c>
    </row>
    <row r="3693" spans="11:11">
      <c r="K3693" s="26" t="s">
        <v>6398</v>
      </c>
    </row>
    <row r="3694" spans="11:11">
      <c r="K3694" s="26" t="s">
        <v>6399</v>
      </c>
    </row>
    <row r="3695" spans="11:11">
      <c r="K3695" s="26" t="s">
        <v>6400</v>
      </c>
    </row>
    <row r="3696" spans="11:11">
      <c r="K3696" s="26" t="s">
        <v>6401</v>
      </c>
    </row>
    <row r="3697" spans="11:11">
      <c r="K3697" s="26" t="s">
        <v>4042</v>
      </c>
    </row>
    <row r="3698" spans="11:11">
      <c r="K3698" s="26" t="s">
        <v>4044</v>
      </c>
    </row>
    <row r="3699" spans="11:11">
      <c r="K3699" s="26" t="s">
        <v>4046</v>
      </c>
    </row>
    <row r="3700" spans="11:11">
      <c r="K3700" s="26" t="s">
        <v>6402</v>
      </c>
    </row>
    <row r="3701" spans="11:11">
      <c r="K3701" s="26" t="s">
        <v>4048</v>
      </c>
    </row>
    <row r="3702" spans="11:11">
      <c r="K3702" s="26" t="s">
        <v>6403</v>
      </c>
    </row>
    <row r="3703" spans="11:11">
      <c r="K3703" s="26" t="s">
        <v>4049</v>
      </c>
    </row>
    <row r="3704" spans="11:11">
      <c r="K3704" s="26" t="s">
        <v>4051</v>
      </c>
    </row>
    <row r="3705" spans="11:11">
      <c r="K3705" s="26" t="s">
        <v>6404</v>
      </c>
    </row>
    <row r="3706" spans="11:11">
      <c r="K3706" s="26" t="s">
        <v>6405</v>
      </c>
    </row>
    <row r="3707" spans="11:11">
      <c r="K3707" s="26" t="s">
        <v>6406</v>
      </c>
    </row>
    <row r="3708" spans="11:11">
      <c r="K3708" s="26" t="s">
        <v>6407</v>
      </c>
    </row>
    <row r="3709" spans="11:11">
      <c r="K3709" s="26" t="s">
        <v>6408</v>
      </c>
    </row>
    <row r="3710" spans="11:11">
      <c r="K3710" s="26" t="s">
        <v>4052</v>
      </c>
    </row>
    <row r="3711" spans="11:11">
      <c r="K3711" s="26" t="s">
        <v>6409</v>
      </c>
    </row>
    <row r="3712" spans="11:11">
      <c r="K3712" s="26" t="s">
        <v>6410</v>
      </c>
    </row>
    <row r="3713" spans="11:11">
      <c r="K3713" s="26" t="s">
        <v>4053</v>
      </c>
    </row>
    <row r="3714" spans="11:11">
      <c r="K3714" s="26" t="s">
        <v>6411</v>
      </c>
    </row>
    <row r="3715" spans="11:11">
      <c r="K3715" s="26" t="s">
        <v>4054</v>
      </c>
    </row>
    <row r="3716" spans="11:11">
      <c r="K3716" s="26" t="s">
        <v>6412</v>
      </c>
    </row>
    <row r="3717" spans="11:11">
      <c r="K3717" s="26" t="s">
        <v>4056</v>
      </c>
    </row>
    <row r="3718" spans="11:11">
      <c r="K3718" s="26" t="s">
        <v>4058</v>
      </c>
    </row>
    <row r="3719" spans="11:11">
      <c r="K3719" s="26" t="s">
        <v>4060</v>
      </c>
    </row>
    <row r="3720" spans="11:11">
      <c r="K3720" s="26" t="s">
        <v>6413</v>
      </c>
    </row>
    <row r="3721" spans="11:11">
      <c r="K3721" s="26" t="s">
        <v>6414</v>
      </c>
    </row>
    <row r="3722" spans="11:11">
      <c r="K3722" s="26" t="s">
        <v>4062</v>
      </c>
    </row>
    <row r="3723" spans="11:11">
      <c r="K3723" s="26" t="s">
        <v>6415</v>
      </c>
    </row>
    <row r="3724" spans="11:11">
      <c r="K3724" s="26" t="s">
        <v>6416</v>
      </c>
    </row>
    <row r="3725" spans="11:11">
      <c r="K3725" s="26" t="s">
        <v>6417</v>
      </c>
    </row>
    <row r="3726" spans="11:11" ht="30">
      <c r="K3726" s="26" t="s">
        <v>6418</v>
      </c>
    </row>
    <row r="3727" spans="11:11">
      <c r="K3727" s="26" t="s">
        <v>6419</v>
      </c>
    </row>
    <row r="3728" spans="11:11">
      <c r="K3728" s="26" t="s">
        <v>6420</v>
      </c>
    </row>
    <row r="3729" spans="11:11">
      <c r="K3729" s="26" t="s">
        <v>6421</v>
      </c>
    </row>
    <row r="3730" spans="11:11" ht="30">
      <c r="K3730" s="26" t="s">
        <v>6422</v>
      </c>
    </row>
    <row r="3731" spans="11:11">
      <c r="K3731" s="26" t="s">
        <v>6423</v>
      </c>
    </row>
    <row r="3732" spans="11:11">
      <c r="K3732" s="26" t="s">
        <v>6424</v>
      </c>
    </row>
    <row r="3733" spans="11:11">
      <c r="K3733" s="26" t="s">
        <v>6425</v>
      </c>
    </row>
    <row r="3734" spans="11:11">
      <c r="K3734" s="26" t="s">
        <v>4064</v>
      </c>
    </row>
    <row r="3735" spans="11:11">
      <c r="K3735" s="26" t="s">
        <v>6426</v>
      </c>
    </row>
    <row r="3736" spans="11:11">
      <c r="K3736" s="26" t="s">
        <v>6427</v>
      </c>
    </row>
    <row r="3737" spans="11:11">
      <c r="K3737" s="26" t="s">
        <v>6428</v>
      </c>
    </row>
    <row r="3738" spans="11:11">
      <c r="K3738" s="26" t="s">
        <v>4066</v>
      </c>
    </row>
    <row r="3739" spans="11:11">
      <c r="K3739" s="26" t="s">
        <v>4068</v>
      </c>
    </row>
    <row r="3740" spans="11:11">
      <c r="K3740" s="26" t="s">
        <v>6429</v>
      </c>
    </row>
    <row r="3741" spans="11:11">
      <c r="K3741" s="26" t="s">
        <v>4069</v>
      </c>
    </row>
    <row r="3742" spans="11:11">
      <c r="K3742" s="26" t="s">
        <v>6430</v>
      </c>
    </row>
    <row r="3743" spans="11:11">
      <c r="K3743" s="26" t="s">
        <v>6431</v>
      </c>
    </row>
    <row r="3744" spans="11:11">
      <c r="K3744" s="26" t="s">
        <v>6432</v>
      </c>
    </row>
    <row r="3745" spans="11:11">
      <c r="K3745" s="26" t="s">
        <v>6433</v>
      </c>
    </row>
    <row r="3746" spans="11:11">
      <c r="K3746" s="26" t="s">
        <v>6434</v>
      </c>
    </row>
    <row r="3747" spans="11:11">
      <c r="K3747" s="26" t="s">
        <v>6435</v>
      </c>
    </row>
    <row r="3748" spans="11:11">
      <c r="K3748" s="26" t="s">
        <v>6436</v>
      </c>
    </row>
    <row r="3749" spans="11:11">
      <c r="K3749" s="26" t="s">
        <v>6437</v>
      </c>
    </row>
    <row r="3750" spans="11:11">
      <c r="K3750" s="26" t="s">
        <v>4073</v>
      </c>
    </row>
    <row r="3751" spans="11:11">
      <c r="K3751" s="26" t="s">
        <v>6438</v>
      </c>
    </row>
    <row r="3752" spans="11:11">
      <c r="K3752" s="26" t="s">
        <v>6439</v>
      </c>
    </row>
    <row r="3753" spans="11:11">
      <c r="K3753" s="26" t="s">
        <v>6440</v>
      </c>
    </row>
    <row r="3754" spans="11:11">
      <c r="K3754" s="26" t="s">
        <v>6441</v>
      </c>
    </row>
    <row r="3755" spans="11:11">
      <c r="K3755" s="26" t="s">
        <v>6442</v>
      </c>
    </row>
    <row r="3756" spans="11:11">
      <c r="K3756" s="26" t="s">
        <v>4074</v>
      </c>
    </row>
    <row r="3757" spans="11:11">
      <c r="K3757" s="26" t="s">
        <v>6443</v>
      </c>
    </row>
    <row r="3758" spans="11:11">
      <c r="K3758" s="26" t="s">
        <v>6444</v>
      </c>
    </row>
    <row r="3759" spans="11:11">
      <c r="K3759" s="26" t="s">
        <v>6445</v>
      </c>
    </row>
    <row r="3760" spans="11:11">
      <c r="K3760" s="26" t="s">
        <v>4076</v>
      </c>
    </row>
    <row r="3761" spans="11:11">
      <c r="K3761" s="26" t="s">
        <v>4078</v>
      </c>
    </row>
    <row r="3762" spans="11:11">
      <c r="K3762" s="26" t="s">
        <v>4079</v>
      </c>
    </row>
    <row r="3763" spans="11:11">
      <c r="K3763" s="26" t="s">
        <v>4081</v>
      </c>
    </row>
    <row r="3764" spans="11:11">
      <c r="K3764" s="26" t="s">
        <v>4083</v>
      </c>
    </row>
    <row r="3765" spans="11:11">
      <c r="K3765" s="26" t="s">
        <v>6446</v>
      </c>
    </row>
    <row r="3766" spans="11:11">
      <c r="K3766" s="26" t="s">
        <v>6447</v>
      </c>
    </row>
    <row r="3767" spans="11:11">
      <c r="K3767" s="26" t="s">
        <v>6448</v>
      </c>
    </row>
    <row r="3768" spans="11:11">
      <c r="K3768" s="26" t="s">
        <v>6449</v>
      </c>
    </row>
    <row r="3769" spans="11:11">
      <c r="K3769" s="26" t="s">
        <v>6450</v>
      </c>
    </row>
    <row r="3770" spans="11:11">
      <c r="K3770" s="26" t="s">
        <v>6451</v>
      </c>
    </row>
    <row r="3771" spans="11:11">
      <c r="K3771" s="26" t="s">
        <v>6452</v>
      </c>
    </row>
    <row r="3772" spans="11:11">
      <c r="K3772" s="26" t="s">
        <v>4085</v>
      </c>
    </row>
    <row r="3773" spans="11:11">
      <c r="K3773" s="26" t="s">
        <v>6453</v>
      </c>
    </row>
    <row r="3774" spans="11:11">
      <c r="K3774" s="26" t="s">
        <v>4087</v>
      </c>
    </row>
    <row r="3775" spans="11:11">
      <c r="K3775" s="26" t="s">
        <v>6454</v>
      </c>
    </row>
    <row r="3776" spans="11:11">
      <c r="K3776" s="26" t="s">
        <v>6455</v>
      </c>
    </row>
    <row r="3777" spans="11:11">
      <c r="K3777" s="26" t="s">
        <v>4089</v>
      </c>
    </row>
    <row r="3778" spans="11:11">
      <c r="K3778" s="26" t="s">
        <v>6456</v>
      </c>
    </row>
    <row r="3779" spans="11:11">
      <c r="K3779" s="26" t="s">
        <v>6457</v>
      </c>
    </row>
    <row r="3780" spans="11:11">
      <c r="K3780" s="26" t="s">
        <v>6458</v>
      </c>
    </row>
    <row r="3781" spans="11:11">
      <c r="K3781" s="26" t="s">
        <v>6459</v>
      </c>
    </row>
    <row r="3782" spans="11:11">
      <c r="K3782" s="26" t="s">
        <v>6460</v>
      </c>
    </row>
    <row r="3783" spans="11:11">
      <c r="K3783" s="26" t="s">
        <v>4091</v>
      </c>
    </row>
    <row r="3784" spans="11:11">
      <c r="K3784" s="26" t="s">
        <v>6461</v>
      </c>
    </row>
    <row r="3785" spans="11:11">
      <c r="K3785" s="26" t="s">
        <v>6462</v>
      </c>
    </row>
    <row r="3786" spans="11:11" ht="30">
      <c r="K3786" s="26" t="s">
        <v>6463</v>
      </c>
    </row>
    <row r="3787" spans="11:11">
      <c r="K3787" s="26" t="s">
        <v>6464</v>
      </c>
    </row>
    <row r="3788" spans="11:11">
      <c r="K3788" s="26" t="s">
        <v>6465</v>
      </c>
    </row>
    <row r="3789" spans="11:11">
      <c r="K3789" s="26" t="s">
        <v>6466</v>
      </c>
    </row>
    <row r="3790" spans="11:11">
      <c r="K3790" s="26" t="s">
        <v>6467</v>
      </c>
    </row>
    <row r="3791" spans="11:11">
      <c r="K3791" s="26" t="s">
        <v>4095</v>
      </c>
    </row>
    <row r="3792" spans="11:11" ht="30">
      <c r="K3792" s="26" t="s">
        <v>4096</v>
      </c>
    </row>
    <row r="3793" spans="11:11">
      <c r="K3793" s="26" t="s">
        <v>4097</v>
      </c>
    </row>
    <row r="3794" spans="11:11">
      <c r="K3794" s="26" t="s">
        <v>6468</v>
      </c>
    </row>
    <row r="3795" spans="11:11">
      <c r="K3795" s="26" t="s">
        <v>4099</v>
      </c>
    </row>
    <row r="3796" spans="11:11">
      <c r="K3796" s="26" t="s">
        <v>6469</v>
      </c>
    </row>
    <row r="3797" spans="11:11">
      <c r="K3797" s="26" t="s">
        <v>6470</v>
      </c>
    </row>
    <row r="3798" spans="11:11">
      <c r="K3798" s="26" t="s">
        <v>4101</v>
      </c>
    </row>
    <row r="3799" spans="11:11">
      <c r="K3799" s="26" t="s">
        <v>6471</v>
      </c>
    </row>
    <row r="3800" spans="11:11">
      <c r="K3800" s="26" t="s">
        <v>6472</v>
      </c>
    </row>
    <row r="3801" spans="11:11">
      <c r="K3801" s="26" t="s">
        <v>6473</v>
      </c>
    </row>
    <row r="3802" spans="11:11">
      <c r="K3802" s="26" t="s">
        <v>6474</v>
      </c>
    </row>
    <row r="3803" spans="11:11">
      <c r="K3803" s="26" t="s">
        <v>6475</v>
      </c>
    </row>
    <row r="3804" spans="11:11" ht="30">
      <c r="K3804" s="26" t="s">
        <v>4102</v>
      </c>
    </row>
    <row r="3805" spans="11:11" ht="30">
      <c r="K3805" s="26" t="s">
        <v>6476</v>
      </c>
    </row>
    <row r="3806" spans="11:11">
      <c r="K3806" s="26" t="s">
        <v>4105</v>
      </c>
    </row>
    <row r="3807" spans="11:11">
      <c r="K3807" s="26" t="s">
        <v>4107</v>
      </c>
    </row>
    <row r="3808" spans="11:11">
      <c r="K3808" s="26" t="s">
        <v>4108</v>
      </c>
    </row>
    <row r="3809" spans="11:11">
      <c r="K3809" s="26" t="s">
        <v>4109</v>
      </c>
    </row>
    <row r="3810" spans="11:11">
      <c r="K3810" s="26" t="s">
        <v>4111</v>
      </c>
    </row>
    <row r="3811" spans="11:11">
      <c r="K3811" s="26" t="s">
        <v>4112</v>
      </c>
    </row>
    <row r="3812" spans="11:11">
      <c r="K3812" s="26" t="s">
        <v>4114</v>
      </c>
    </row>
    <row r="3813" spans="11:11">
      <c r="K3813" s="26" t="s">
        <v>4116</v>
      </c>
    </row>
    <row r="3814" spans="11:11">
      <c r="K3814" s="26" t="s">
        <v>4118</v>
      </c>
    </row>
    <row r="3815" spans="11:11">
      <c r="K3815" s="26" t="s">
        <v>6477</v>
      </c>
    </row>
    <row r="3816" spans="11:11">
      <c r="K3816" s="26" t="s">
        <v>6478</v>
      </c>
    </row>
    <row r="3817" spans="11:11">
      <c r="K3817" s="26" t="s">
        <v>6479</v>
      </c>
    </row>
    <row r="3818" spans="11:11">
      <c r="K3818" s="26" t="s">
        <v>6480</v>
      </c>
    </row>
    <row r="3819" spans="11:11">
      <c r="K3819" s="26" t="s">
        <v>6481</v>
      </c>
    </row>
    <row r="3820" spans="11:11">
      <c r="K3820" s="26" t="s">
        <v>4120</v>
      </c>
    </row>
    <row r="3821" spans="11:11">
      <c r="K3821" s="26" t="s">
        <v>6482</v>
      </c>
    </row>
    <row r="3822" spans="11:11">
      <c r="K3822" s="26" t="s">
        <v>6483</v>
      </c>
    </row>
    <row r="3823" spans="11:11">
      <c r="K3823" s="26" t="s">
        <v>6484</v>
      </c>
    </row>
    <row r="3824" spans="11:11">
      <c r="K3824" s="26" t="s">
        <v>6485</v>
      </c>
    </row>
    <row r="3825" spans="11:11">
      <c r="K3825" s="26" t="s">
        <v>6486</v>
      </c>
    </row>
    <row r="3826" spans="11:11">
      <c r="K3826" s="26" t="s">
        <v>6487</v>
      </c>
    </row>
    <row r="3827" spans="11:11">
      <c r="K3827" s="26" t="s">
        <v>6488</v>
      </c>
    </row>
    <row r="3828" spans="11:11">
      <c r="K3828" s="26" t="s">
        <v>4121</v>
      </c>
    </row>
    <row r="3829" spans="11:11">
      <c r="K3829" s="26" t="s">
        <v>6489</v>
      </c>
    </row>
    <row r="3830" spans="11:11">
      <c r="K3830" s="26" t="s">
        <v>6490</v>
      </c>
    </row>
    <row r="3831" spans="11:11">
      <c r="K3831" s="26" t="s">
        <v>6491</v>
      </c>
    </row>
    <row r="3832" spans="11:11">
      <c r="K3832" s="26" t="s">
        <v>4125</v>
      </c>
    </row>
    <row r="3833" spans="11:11">
      <c r="K3833" s="26" t="s">
        <v>6492</v>
      </c>
    </row>
    <row r="3834" spans="11:11">
      <c r="K3834" s="26" t="s">
        <v>6493</v>
      </c>
    </row>
    <row r="3835" spans="11:11">
      <c r="K3835" s="26" t="s">
        <v>6494</v>
      </c>
    </row>
    <row r="3836" spans="11:11">
      <c r="K3836" s="26" t="s">
        <v>6495</v>
      </c>
    </row>
    <row r="3837" spans="11:11">
      <c r="K3837" s="26" t="s">
        <v>6496</v>
      </c>
    </row>
    <row r="3838" spans="11:11">
      <c r="K3838" s="26" t="s">
        <v>6497</v>
      </c>
    </row>
    <row r="3839" spans="11:11">
      <c r="K3839" s="26" t="s">
        <v>6498</v>
      </c>
    </row>
    <row r="3840" spans="11:11">
      <c r="K3840" s="26" t="s">
        <v>4126</v>
      </c>
    </row>
    <row r="3841" spans="11:11">
      <c r="K3841" s="26" t="s">
        <v>6499</v>
      </c>
    </row>
    <row r="3842" spans="11:11">
      <c r="K3842" s="26" t="s">
        <v>6500</v>
      </c>
    </row>
    <row r="3843" spans="11:11">
      <c r="K3843" s="26" t="s">
        <v>4128</v>
      </c>
    </row>
    <row r="3844" spans="11:11">
      <c r="K3844" s="26" t="s">
        <v>6501</v>
      </c>
    </row>
    <row r="3845" spans="11:11">
      <c r="K3845" s="26" t="s">
        <v>6502</v>
      </c>
    </row>
    <row r="3846" spans="11:11">
      <c r="K3846" s="26" t="s">
        <v>6503</v>
      </c>
    </row>
    <row r="3847" spans="11:11">
      <c r="K3847" s="26" t="s">
        <v>6504</v>
      </c>
    </row>
    <row r="3848" spans="11:11">
      <c r="K3848" s="26" t="s">
        <v>4129</v>
      </c>
    </row>
    <row r="3849" spans="11:11">
      <c r="K3849" s="26" t="s">
        <v>6505</v>
      </c>
    </row>
    <row r="3850" spans="11:11">
      <c r="K3850" s="26" t="s">
        <v>6506</v>
      </c>
    </row>
    <row r="3851" spans="11:11">
      <c r="K3851" s="26" t="s">
        <v>4131</v>
      </c>
    </row>
    <row r="3852" spans="11:11">
      <c r="K3852" s="26" t="s">
        <v>4133</v>
      </c>
    </row>
    <row r="3853" spans="11:11">
      <c r="K3853" s="26" t="s">
        <v>6507</v>
      </c>
    </row>
    <row r="3854" spans="11:11">
      <c r="K3854" s="26" t="s">
        <v>6508</v>
      </c>
    </row>
    <row r="3855" spans="11:11" ht="30">
      <c r="K3855" s="26" t="s">
        <v>6509</v>
      </c>
    </row>
    <row r="3856" spans="11:11">
      <c r="K3856" s="26" t="s">
        <v>6510</v>
      </c>
    </row>
    <row r="3857" spans="11:11">
      <c r="K3857" s="26" t="s">
        <v>6511</v>
      </c>
    </row>
    <row r="3858" spans="11:11">
      <c r="K3858" s="26" t="s">
        <v>6512</v>
      </c>
    </row>
    <row r="3859" spans="11:11">
      <c r="K3859" s="26" t="s">
        <v>6513</v>
      </c>
    </row>
    <row r="3860" spans="11:11">
      <c r="K3860" s="26" t="s">
        <v>6514</v>
      </c>
    </row>
    <row r="3861" spans="11:11">
      <c r="K3861" s="26" t="s">
        <v>494</v>
      </c>
    </row>
    <row r="3862" spans="11:11">
      <c r="K3862" s="26" t="s">
        <v>4134</v>
      </c>
    </row>
    <row r="3863" spans="11:11">
      <c r="K3863" s="26" t="s">
        <v>4136</v>
      </c>
    </row>
    <row r="3864" spans="11:11">
      <c r="K3864" s="26" t="s">
        <v>6515</v>
      </c>
    </row>
    <row r="3865" spans="11:11">
      <c r="K3865" s="26" t="s">
        <v>6516</v>
      </c>
    </row>
    <row r="3866" spans="11:11">
      <c r="K3866" s="26" t="s">
        <v>6517</v>
      </c>
    </row>
    <row r="3867" spans="11:11">
      <c r="K3867" s="26" t="s">
        <v>6518</v>
      </c>
    </row>
    <row r="3868" spans="11:11">
      <c r="K3868" s="26" t="s">
        <v>4137</v>
      </c>
    </row>
    <row r="3869" spans="11:11">
      <c r="K3869" s="26" t="s">
        <v>6519</v>
      </c>
    </row>
    <row r="3870" spans="11:11">
      <c r="K3870" s="26" t="s">
        <v>6520</v>
      </c>
    </row>
    <row r="3871" spans="11:11">
      <c r="K3871" s="26" t="s">
        <v>6521</v>
      </c>
    </row>
    <row r="3872" spans="11:11">
      <c r="K3872" s="26" t="s">
        <v>6522</v>
      </c>
    </row>
    <row r="3873" spans="11:11">
      <c r="K3873" s="26" t="s">
        <v>4138</v>
      </c>
    </row>
    <row r="3874" spans="11:11">
      <c r="K3874" s="26" t="s">
        <v>6523</v>
      </c>
    </row>
    <row r="3875" spans="11:11">
      <c r="K3875" s="26" t="s">
        <v>6524</v>
      </c>
    </row>
    <row r="3876" spans="11:11">
      <c r="K3876" s="26" t="s">
        <v>4140</v>
      </c>
    </row>
    <row r="3877" spans="11:11">
      <c r="K3877" s="26" t="s">
        <v>6525</v>
      </c>
    </row>
    <row r="3878" spans="11:11">
      <c r="K3878" s="26" t="s">
        <v>4144</v>
      </c>
    </row>
    <row r="3879" spans="11:11">
      <c r="K3879" s="26" t="s">
        <v>6526</v>
      </c>
    </row>
    <row r="3880" spans="11:11">
      <c r="K3880" s="26" t="s">
        <v>6527</v>
      </c>
    </row>
    <row r="3881" spans="11:11">
      <c r="K3881" s="26" t="s">
        <v>4145</v>
      </c>
    </row>
    <row r="3882" spans="11:11">
      <c r="K3882" s="26" t="s">
        <v>4147</v>
      </c>
    </row>
    <row r="3883" spans="11:11">
      <c r="K3883" s="26" t="s">
        <v>4148</v>
      </c>
    </row>
    <row r="3884" spans="11:11">
      <c r="K3884" s="26" t="s">
        <v>6528</v>
      </c>
    </row>
    <row r="3885" spans="11:11">
      <c r="K3885" s="26" t="s">
        <v>6529</v>
      </c>
    </row>
    <row r="3886" spans="11:11">
      <c r="K3886" s="26" t="s">
        <v>4150</v>
      </c>
    </row>
    <row r="3887" spans="11:11">
      <c r="K3887" s="26" t="s">
        <v>4151</v>
      </c>
    </row>
    <row r="3888" spans="11:11">
      <c r="K3888" s="26" t="s">
        <v>4152</v>
      </c>
    </row>
    <row r="3889" spans="11:11">
      <c r="K3889" s="26" t="s">
        <v>4154</v>
      </c>
    </row>
    <row r="3890" spans="11:11">
      <c r="K3890" s="26" t="s">
        <v>6530</v>
      </c>
    </row>
    <row r="3891" spans="11:11">
      <c r="K3891" s="26" t="s">
        <v>4155</v>
      </c>
    </row>
    <row r="3892" spans="11:11">
      <c r="K3892" s="26" t="s">
        <v>4157</v>
      </c>
    </row>
    <row r="3893" spans="11:11">
      <c r="K3893" s="26" t="s">
        <v>6531</v>
      </c>
    </row>
    <row r="3894" spans="11:11">
      <c r="K3894" s="26" t="s">
        <v>4158</v>
      </c>
    </row>
    <row r="3895" spans="11:11">
      <c r="K3895" s="26" t="s">
        <v>4160</v>
      </c>
    </row>
    <row r="3896" spans="11:11">
      <c r="K3896" s="26" t="s">
        <v>6532</v>
      </c>
    </row>
    <row r="3897" spans="11:11">
      <c r="K3897" s="26" t="s">
        <v>6533</v>
      </c>
    </row>
    <row r="3898" spans="11:11">
      <c r="K3898" s="26" t="s">
        <v>4161</v>
      </c>
    </row>
    <row r="3899" spans="11:11">
      <c r="K3899" s="26" t="s">
        <v>6534</v>
      </c>
    </row>
    <row r="3900" spans="11:11">
      <c r="K3900" s="26" t="s">
        <v>6535</v>
      </c>
    </row>
    <row r="3901" spans="11:11">
      <c r="K3901" s="26" t="s">
        <v>6536</v>
      </c>
    </row>
    <row r="3902" spans="11:11">
      <c r="K3902" s="26" t="s">
        <v>4163</v>
      </c>
    </row>
    <row r="3903" spans="11:11">
      <c r="K3903" s="26" t="s">
        <v>6537</v>
      </c>
    </row>
    <row r="3904" spans="11:11">
      <c r="K3904" s="26" t="s">
        <v>6538</v>
      </c>
    </row>
    <row r="3905" spans="11:11">
      <c r="K3905" s="26" t="s">
        <v>6539</v>
      </c>
    </row>
    <row r="3906" spans="11:11">
      <c r="K3906" s="26" t="s">
        <v>6540</v>
      </c>
    </row>
    <row r="3907" spans="11:11">
      <c r="K3907" s="26" t="s">
        <v>6541</v>
      </c>
    </row>
    <row r="3908" spans="11:11">
      <c r="K3908" s="26" t="s">
        <v>6542</v>
      </c>
    </row>
    <row r="3909" spans="11:11">
      <c r="K3909" s="26" t="s">
        <v>4164</v>
      </c>
    </row>
    <row r="3910" spans="11:11">
      <c r="K3910" s="26" t="s">
        <v>4165</v>
      </c>
    </row>
    <row r="3911" spans="11:11">
      <c r="K3911" s="26" t="s">
        <v>6543</v>
      </c>
    </row>
    <row r="3912" spans="11:11">
      <c r="K3912" s="26" t="s">
        <v>6544</v>
      </c>
    </row>
    <row r="3913" spans="11:11">
      <c r="K3913" s="26" t="s">
        <v>4166</v>
      </c>
    </row>
    <row r="3914" spans="11:11">
      <c r="K3914" s="26" t="s">
        <v>4168</v>
      </c>
    </row>
    <row r="3915" spans="11:11">
      <c r="K3915" s="26" t="s">
        <v>6545</v>
      </c>
    </row>
    <row r="3916" spans="11:11">
      <c r="K3916" s="26" t="s">
        <v>6546</v>
      </c>
    </row>
    <row r="3917" spans="11:11">
      <c r="K3917" s="26" t="s">
        <v>6547</v>
      </c>
    </row>
    <row r="3918" spans="11:11">
      <c r="K3918" s="26" t="s">
        <v>6548</v>
      </c>
    </row>
    <row r="3919" spans="11:11">
      <c r="K3919" s="26" t="s">
        <v>6549</v>
      </c>
    </row>
    <row r="3920" spans="11:11">
      <c r="K3920" s="26" t="s">
        <v>6550</v>
      </c>
    </row>
    <row r="3921" spans="11:11">
      <c r="K3921" s="26" t="s">
        <v>6551</v>
      </c>
    </row>
    <row r="3922" spans="11:11">
      <c r="K3922" s="26" t="s">
        <v>6552</v>
      </c>
    </row>
    <row r="3923" spans="11:11" ht="30">
      <c r="K3923" s="26" t="s">
        <v>6553</v>
      </c>
    </row>
    <row r="3924" spans="11:11">
      <c r="K3924" s="26" t="s">
        <v>6554</v>
      </c>
    </row>
    <row r="3925" spans="11:11">
      <c r="K3925" s="26" t="s">
        <v>6555</v>
      </c>
    </row>
    <row r="3926" spans="11:11">
      <c r="K3926" s="26" t="s">
        <v>6556</v>
      </c>
    </row>
    <row r="3927" spans="11:11">
      <c r="K3927" s="26" t="s">
        <v>6557</v>
      </c>
    </row>
    <row r="3928" spans="11:11">
      <c r="K3928" s="26" t="s">
        <v>6558</v>
      </c>
    </row>
    <row r="3929" spans="11:11">
      <c r="K3929" s="26" t="s">
        <v>6559</v>
      </c>
    </row>
    <row r="3930" spans="11:11">
      <c r="K3930" s="26" t="s">
        <v>6560</v>
      </c>
    </row>
    <row r="3931" spans="11:11">
      <c r="K3931" s="26" t="s">
        <v>6561</v>
      </c>
    </row>
    <row r="3932" spans="11:11">
      <c r="K3932" s="26" t="s">
        <v>6562</v>
      </c>
    </row>
    <row r="3933" spans="11:11" ht="45">
      <c r="K3933" s="26" t="s">
        <v>6563</v>
      </c>
    </row>
    <row r="3934" spans="11:11">
      <c r="K3934" s="26" t="s">
        <v>6564</v>
      </c>
    </row>
    <row r="3935" spans="11:11">
      <c r="K3935" s="26" t="s">
        <v>6565</v>
      </c>
    </row>
    <row r="3936" spans="11:11">
      <c r="K3936" s="26" t="s">
        <v>6566</v>
      </c>
    </row>
    <row r="3937" spans="11:11">
      <c r="K3937" s="26" t="s">
        <v>6567</v>
      </c>
    </row>
    <row r="3938" spans="11:11">
      <c r="K3938" s="26" t="s">
        <v>4170</v>
      </c>
    </row>
    <row r="3939" spans="11:11">
      <c r="K3939" s="26" t="s">
        <v>4172</v>
      </c>
    </row>
    <row r="3940" spans="11:11">
      <c r="K3940" s="26" t="s">
        <v>6568</v>
      </c>
    </row>
    <row r="3941" spans="11:11">
      <c r="K3941" s="26" t="s">
        <v>4174</v>
      </c>
    </row>
    <row r="3942" spans="11:11">
      <c r="K3942" s="26" t="s">
        <v>6569</v>
      </c>
    </row>
    <row r="3943" spans="11:11">
      <c r="K3943" s="26" t="s">
        <v>6570</v>
      </c>
    </row>
    <row r="3944" spans="11:11">
      <c r="K3944" s="26" t="s">
        <v>6571</v>
      </c>
    </row>
    <row r="3945" spans="11:11">
      <c r="K3945" s="26" t="s">
        <v>6572</v>
      </c>
    </row>
    <row r="3946" spans="11:11">
      <c r="K3946" s="26" t="s">
        <v>6573</v>
      </c>
    </row>
    <row r="3947" spans="11:11">
      <c r="K3947" s="26" t="s">
        <v>4176</v>
      </c>
    </row>
    <row r="3948" spans="11:11">
      <c r="K3948" s="26" t="s">
        <v>6574</v>
      </c>
    </row>
    <row r="3949" spans="11:11">
      <c r="K3949" s="26" t="s">
        <v>4180</v>
      </c>
    </row>
    <row r="3950" spans="11:11">
      <c r="K3950" s="26" t="s">
        <v>6575</v>
      </c>
    </row>
    <row r="3951" spans="11:11">
      <c r="K3951" s="26" t="s">
        <v>6576</v>
      </c>
    </row>
    <row r="3952" spans="11:11">
      <c r="K3952" s="26" t="s">
        <v>6577</v>
      </c>
    </row>
    <row r="3953" spans="11:11">
      <c r="K3953" s="26" t="s">
        <v>6578</v>
      </c>
    </row>
    <row r="3954" spans="11:11" ht="30">
      <c r="K3954" s="26" t="s">
        <v>6579</v>
      </c>
    </row>
    <row r="3955" spans="11:11">
      <c r="K3955" s="26" t="s">
        <v>6580</v>
      </c>
    </row>
    <row r="3956" spans="11:11">
      <c r="K3956" s="26" t="s">
        <v>6581</v>
      </c>
    </row>
    <row r="3957" spans="11:11">
      <c r="K3957" s="26" t="s">
        <v>4182</v>
      </c>
    </row>
    <row r="3958" spans="11:11">
      <c r="K3958" s="26" t="s">
        <v>6582</v>
      </c>
    </row>
    <row r="3959" spans="11:11">
      <c r="K3959" s="26" t="s">
        <v>6583</v>
      </c>
    </row>
    <row r="3960" spans="11:11">
      <c r="K3960" s="26" t="s">
        <v>6584</v>
      </c>
    </row>
    <row r="3961" spans="11:11">
      <c r="K3961" s="26" t="s">
        <v>6585</v>
      </c>
    </row>
    <row r="3962" spans="11:11">
      <c r="K3962" s="26" t="s">
        <v>6586</v>
      </c>
    </row>
    <row r="3963" spans="11:11">
      <c r="K3963" s="26" t="s">
        <v>6587</v>
      </c>
    </row>
    <row r="3964" spans="11:11">
      <c r="K3964" s="26" t="s">
        <v>4184</v>
      </c>
    </row>
    <row r="3965" spans="11:11">
      <c r="K3965" s="26" t="s">
        <v>6588</v>
      </c>
    </row>
    <row r="3966" spans="11:11">
      <c r="K3966" s="26" t="s">
        <v>4186</v>
      </c>
    </row>
    <row r="3967" spans="11:11">
      <c r="K3967" s="26" t="s">
        <v>4188</v>
      </c>
    </row>
    <row r="3968" spans="11:11">
      <c r="K3968" s="26" t="s">
        <v>4190</v>
      </c>
    </row>
    <row r="3969" spans="11:11">
      <c r="K3969" s="26" t="s">
        <v>4191</v>
      </c>
    </row>
    <row r="3970" spans="11:11">
      <c r="K3970" s="26" t="s">
        <v>6589</v>
      </c>
    </row>
    <row r="3971" spans="11:11">
      <c r="K3971" s="26" t="s">
        <v>6590</v>
      </c>
    </row>
    <row r="3972" spans="11:11">
      <c r="K3972" s="26" t="s">
        <v>6591</v>
      </c>
    </row>
    <row r="3973" spans="11:11">
      <c r="K3973" s="26" t="s">
        <v>6592</v>
      </c>
    </row>
    <row r="3974" spans="11:11">
      <c r="K3974" s="26" t="s">
        <v>6593</v>
      </c>
    </row>
    <row r="3975" spans="11:11">
      <c r="K3975" s="26" t="s">
        <v>4193</v>
      </c>
    </row>
    <row r="3976" spans="11:11">
      <c r="K3976" s="26" t="s">
        <v>6594</v>
      </c>
    </row>
    <row r="3977" spans="11:11">
      <c r="K3977" s="26" t="s">
        <v>6595</v>
      </c>
    </row>
    <row r="3978" spans="11:11">
      <c r="K3978" s="26" t="s">
        <v>4195</v>
      </c>
    </row>
    <row r="3979" spans="11:11">
      <c r="K3979" s="26" t="s">
        <v>4197</v>
      </c>
    </row>
    <row r="3980" spans="11:11">
      <c r="K3980" s="26" t="s">
        <v>4199</v>
      </c>
    </row>
    <row r="3981" spans="11:11">
      <c r="K3981" s="26" t="s">
        <v>6596</v>
      </c>
    </row>
    <row r="3982" spans="11:11">
      <c r="K3982" s="26" t="s">
        <v>4201</v>
      </c>
    </row>
    <row r="3983" spans="11:11">
      <c r="K3983" s="26" t="s">
        <v>6597</v>
      </c>
    </row>
    <row r="3984" spans="11:11">
      <c r="K3984" s="26" t="s">
        <v>6598</v>
      </c>
    </row>
    <row r="3985" spans="11:11" ht="30">
      <c r="K3985" s="26" t="s">
        <v>4203</v>
      </c>
    </row>
    <row r="3986" spans="11:11">
      <c r="K3986" s="26" t="s">
        <v>4204</v>
      </c>
    </row>
    <row r="3987" spans="11:11">
      <c r="K3987" s="26" t="s">
        <v>4205</v>
      </c>
    </row>
    <row r="3988" spans="11:11">
      <c r="K3988" s="26" t="s">
        <v>6599</v>
      </c>
    </row>
    <row r="3989" spans="11:11">
      <c r="K3989" s="26" t="s">
        <v>4206</v>
      </c>
    </row>
    <row r="3990" spans="11:11">
      <c r="K3990" s="26" t="s">
        <v>6600</v>
      </c>
    </row>
    <row r="3991" spans="11:11">
      <c r="K3991" s="26" t="s">
        <v>4208</v>
      </c>
    </row>
    <row r="3992" spans="11:11" ht="30">
      <c r="K3992" s="26" t="s">
        <v>6601</v>
      </c>
    </row>
    <row r="3993" spans="11:11" ht="30">
      <c r="K3993" s="26" t="s">
        <v>6602</v>
      </c>
    </row>
    <row r="3994" spans="11:11">
      <c r="K3994" s="26" t="s">
        <v>6603</v>
      </c>
    </row>
    <row r="3995" spans="11:11">
      <c r="K3995" s="26" t="s">
        <v>6604</v>
      </c>
    </row>
    <row r="3996" spans="11:11" ht="30">
      <c r="K3996" s="26" t="s">
        <v>6605</v>
      </c>
    </row>
    <row r="3997" spans="11:11" ht="30">
      <c r="K3997" s="26" t="s">
        <v>6606</v>
      </c>
    </row>
    <row r="3998" spans="11:11">
      <c r="K3998" s="26" t="s">
        <v>6607</v>
      </c>
    </row>
    <row r="3999" spans="11:11">
      <c r="K3999" s="26" t="s">
        <v>6608</v>
      </c>
    </row>
    <row r="4000" spans="11:11">
      <c r="K4000" s="26" t="s">
        <v>6609</v>
      </c>
    </row>
    <row r="4001" spans="11:11">
      <c r="K4001" s="26" t="s">
        <v>6610</v>
      </c>
    </row>
    <row r="4002" spans="11:11">
      <c r="K4002" s="26" t="s">
        <v>4209</v>
      </c>
    </row>
    <row r="4003" spans="11:11">
      <c r="K4003" s="26" t="s">
        <v>6611</v>
      </c>
    </row>
    <row r="4004" spans="11:11">
      <c r="K4004" s="26" t="s">
        <v>6612</v>
      </c>
    </row>
    <row r="4005" spans="11:11">
      <c r="K4005" s="26" t="s">
        <v>6613</v>
      </c>
    </row>
    <row r="4006" spans="11:11">
      <c r="K4006" s="26" t="s">
        <v>6614</v>
      </c>
    </row>
    <row r="4007" spans="11:11">
      <c r="K4007" s="26" t="s">
        <v>4210</v>
      </c>
    </row>
    <row r="4008" spans="11:11">
      <c r="K4008" s="26" t="s">
        <v>4212</v>
      </c>
    </row>
    <row r="4009" spans="11:11">
      <c r="K4009" s="26" t="s">
        <v>4214</v>
      </c>
    </row>
    <row r="4010" spans="11:11">
      <c r="K4010" s="26" t="s">
        <v>6615</v>
      </c>
    </row>
    <row r="4011" spans="11:11" ht="30">
      <c r="K4011" s="26" t="s">
        <v>6616</v>
      </c>
    </row>
    <row r="4012" spans="11:11" ht="30">
      <c r="K4012" s="26" t="s">
        <v>6617</v>
      </c>
    </row>
    <row r="4013" spans="11:11" ht="30">
      <c r="K4013" s="26" t="s">
        <v>6618</v>
      </c>
    </row>
    <row r="4014" spans="11:11">
      <c r="K4014" s="26" t="s">
        <v>6619</v>
      </c>
    </row>
    <row r="4015" spans="11:11">
      <c r="K4015" s="26" t="s">
        <v>6620</v>
      </c>
    </row>
    <row r="4016" spans="11:11">
      <c r="K4016" s="26" t="s">
        <v>6621</v>
      </c>
    </row>
    <row r="4017" spans="11:11">
      <c r="K4017" s="26" t="s">
        <v>6622</v>
      </c>
    </row>
    <row r="4018" spans="11:11">
      <c r="K4018" s="26" t="s">
        <v>4215</v>
      </c>
    </row>
    <row r="4019" spans="11:11" ht="30">
      <c r="K4019" s="26" t="s">
        <v>6623</v>
      </c>
    </row>
    <row r="4020" spans="11:11">
      <c r="K4020" s="26" t="s">
        <v>6624</v>
      </c>
    </row>
    <row r="4021" spans="11:11">
      <c r="K4021" s="26" t="s">
        <v>6625</v>
      </c>
    </row>
    <row r="4022" spans="11:11">
      <c r="K4022" s="26" t="s">
        <v>4216</v>
      </c>
    </row>
    <row r="4023" spans="11:11">
      <c r="K4023" s="26" t="s">
        <v>6626</v>
      </c>
    </row>
    <row r="4024" spans="11:11" ht="30">
      <c r="K4024" s="26" t="s">
        <v>6627</v>
      </c>
    </row>
    <row r="4025" spans="11:11" ht="30">
      <c r="K4025" s="26" t="s">
        <v>6628</v>
      </c>
    </row>
    <row r="4026" spans="11:11">
      <c r="K4026" s="26" t="s">
        <v>6629</v>
      </c>
    </row>
    <row r="4027" spans="11:11">
      <c r="K4027" s="26" t="s">
        <v>6630</v>
      </c>
    </row>
    <row r="4028" spans="11:11">
      <c r="K4028" s="26" t="s">
        <v>6631</v>
      </c>
    </row>
    <row r="4029" spans="11:11" ht="30">
      <c r="K4029" s="26" t="s">
        <v>6632</v>
      </c>
    </row>
    <row r="4030" spans="11:11">
      <c r="K4030" s="26" t="s">
        <v>6633</v>
      </c>
    </row>
    <row r="4031" spans="11:11">
      <c r="K4031" s="26" t="s">
        <v>6634</v>
      </c>
    </row>
    <row r="4032" spans="11:11">
      <c r="K4032" s="26" t="s">
        <v>6635</v>
      </c>
    </row>
    <row r="4033" spans="11:11">
      <c r="K4033" s="26" t="s">
        <v>6636</v>
      </c>
    </row>
    <row r="4034" spans="11:11">
      <c r="K4034" s="26" t="s">
        <v>6637</v>
      </c>
    </row>
    <row r="4035" spans="11:11">
      <c r="K4035" s="26" t="s">
        <v>6638</v>
      </c>
    </row>
    <row r="4036" spans="11:11">
      <c r="K4036" s="26" t="s">
        <v>6639</v>
      </c>
    </row>
    <row r="4037" spans="11:11">
      <c r="K4037" s="26" t="s">
        <v>6640</v>
      </c>
    </row>
    <row r="4038" spans="11:11">
      <c r="K4038" s="26" t="s">
        <v>6641</v>
      </c>
    </row>
    <row r="4039" spans="11:11">
      <c r="K4039" s="26" t="s">
        <v>6642</v>
      </c>
    </row>
    <row r="4040" spans="11:11">
      <c r="K4040" s="26" t="s">
        <v>6643</v>
      </c>
    </row>
    <row r="4041" spans="11:11">
      <c r="K4041" s="26" t="s">
        <v>6644</v>
      </c>
    </row>
    <row r="4042" spans="11:11">
      <c r="K4042" s="26" t="s">
        <v>6645</v>
      </c>
    </row>
    <row r="4043" spans="11:11">
      <c r="K4043" s="26" t="s">
        <v>6646</v>
      </c>
    </row>
    <row r="4044" spans="11:11" ht="30">
      <c r="K4044" s="26" t="s">
        <v>6647</v>
      </c>
    </row>
    <row r="4045" spans="11:11">
      <c r="K4045" s="26" t="s">
        <v>6648</v>
      </c>
    </row>
    <row r="4046" spans="11:11">
      <c r="K4046" s="26" t="s">
        <v>6649</v>
      </c>
    </row>
    <row r="4047" spans="11:11">
      <c r="K4047" s="26" t="s">
        <v>6650</v>
      </c>
    </row>
    <row r="4048" spans="11:11" ht="30">
      <c r="K4048" s="26" t="s">
        <v>6651</v>
      </c>
    </row>
    <row r="4049" spans="11:11">
      <c r="K4049" s="26" t="s">
        <v>6652</v>
      </c>
    </row>
    <row r="4050" spans="11:11">
      <c r="K4050" s="26" t="s">
        <v>6653</v>
      </c>
    </row>
    <row r="4051" spans="11:11">
      <c r="K4051" s="26" t="s">
        <v>6654</v>
      </c>
    </row>
    <row r="4052" spans="11:11" ht="30">
      <c r="K4052" s="26" t="s">
        <v>6655</v>
      </c>
    </row>
    <row r="4053" spans="11:11">
      <c r="K4053" s="26" t="s">
        <v>6656</v>
      </c>
    </row>
    <row r="4054" spans="11:11">
      <c r="K4054" s="26" t="s">
        <v>6657</v>
      </c>
    </row>
    <row r="4055" spans="11:11">
      <c r="K4055" s="26" t="s">
        <v>4217</v>
      </c>
    </row>
    <row r="4056" spans="11:11">
      <c r="K4056" s="26" t="s">
        <v>6658</v>
      </c>
    </row>
    <row r="4057" spans="11:11">
      <c r="K4057" s="26" t="s">
        <v>4219</v>
      </c>
    </row>
    <row r="4058" spans="11:11">
      <c r="K4058" s="26" t="s">
        <v>6659</v>
      </c>
    </row>
    <row r="4059" spans="11:11">
      <c r="K4059" s="26" t="s">
        <v>6660</v>
      </c>
    </row>
    <row r="4060" spans="11:11" ht="30">
      <c r="K4060" s="26" t="s">
        <v>6661</v>
      </c>
    </row>
    <row r="4061" spans="11:11">
      <c r="K4061" s="26" t="s">
        <v>6662</v>
      </c>
    </row>
    <row r="4062" spans="11:11">
      <c r="K4062" s="26" t="s">
        <v>6663</v>
      </c>
    </row>
    <row r="4063" spans="11:11">
      <c r="K4063" s="26" t="s">
        <v>6664</v>
      </c>
    </row>
    <row r="4064" spans="11:11" ht="30">
      <c r="K4064" s="26" t="s">
        <v>6665</v>
      </c>
    </row>
    <row r="4065" spans="11:11">
      <c r="K4065" s="26" t="s">
        <v>6666</v>
      </c>
    </row>
    <row r="4066" spans="11:11">
      <c r="K4066" s="26" t="s">
        <v>6667</v>
      </c>
    </row>
    <row r="4067" spans="11:11">
      <c r="K4067" s="26" t="s">
        <v>6668</v>
      </c>
    </row>
    <row r="4068" spans="11:11">
      <c r="K4068" s="26" t="s">
        <v>6669</v>
      </c>
    </row>
    <row r="4069" spans="11:11">
      <c r="K4069" s="26" t="s">
        <v>6670</v>
      </c>
    </row>
    <row r="4070" spans="11:11">
      <c r="K4070" s="26" t="s">
        <v>6671</v>
      </c>
    </row>
    <row r="4071" spans="11:11">
      <c r="K4071" s="26" t="s">
        <v>4222</v>
      </c>
    </row>
    <row r="4072" spans="11:11">
      <c r="K4072" s="26" t="s">
        <v>6672</v>
      </c>
    </row>
    <row r="4073" spans="11:11">
      <c r="K4073" s="26" t="s">
        <v>6673</v>
      </c>
    </row>
    <row r="4074" spans="11:11">
      <c r="K4074" s="26" t="s">
        <v>6674</v>
      </c>
    </row>
    <row r="4075" spans="11:11" ht="30">
      <c r="K4075" s="26" t="s">
        <v>4224</v>
      </c>
    </row>
    <row r="4076" spans="11:11">
      <c r="K4076" s="26" t="s">
        <v>4226</v>
      </c>
    </row>
    <row r="4077" spans="11:11">
      <c r="K4077" s="26" t="s">
        <v>6675</v>
      </c>
    </row>
    <row r="4078" spans="11:11">
      <c r="K4078" s="26" t="s">
        <v>6676</v>
      </c>
    </row>
    <row r="4079" spans="11:11">
      <c r="K4079" s="26" t="s">
        <v>6677</v>
      </c>
    </row>
    <row r="4080" spans="11:11">
      <c r="K4080" s="26" t="s">
        <v>6678</v>
      </c>
    </row>
    <row r="4081" spans="11:11">
      <c r="K4081" s="26" t="s">
        <v>4228</v>
      </c>
    </row>
    <row r="4082" spans="11:11">
      <c r="K4082" s="26" t="s">
        <v>6679</v>
      </c>
    </row>
    <row r="4083" spans="11:11">
      <c r="K4083" s="26" t="s">
        <v>6680</v>
      </c>
    </row>
    <row r="4084" spans="11:11">
      <c r="K4084" s="26" t="s">
        <v>6681</v>
      </c>
    </row>
    <row r="4085" spans="11:11">
      <c r="K4085" s="26" t="s">
        <v>6682</v>
      </c>
    </row>
    <row r="4086" spans="11:11" ht="30">
      <c r="K4086" s="26" t="s">
        <v>6683</v>
      </c>
    </row>
    <row r="4087" spans="11:11">
      <c r="K4087" s="26" t="s">
        <v>4229</v>
      </c>
    </row>
    <row r="4088" spans="11:11" ht="30">
      <c r="K4088" s="26" t="s">
        <v>6684</v>
      </c>
    </row>
    <row r="4089" spans="11:11">
      <c r="K4089" s="26" t="s">
        <v>6685</v>
      </c>
    </row>
    <row r="4090" spans="11:11">
      <c r="K4090" s="26" t="s">
        <v>6686</v>
      </c>
    </row>
    <row r="4091" spans="11:11">
      <c r="K4091" s="26" t="s">
        <v>6687</v>
      </c>
    </row>
    <row r="4092" spans="11:11">
      <c r="K4092" s="26" t="s">
        <v>6688</v>
      </c>
    </row>
    <row r="4093" spans="11:11">
      <c r="K4093" s="26" t="s">
        <v>6689</v>
      </c>
    </row>
    <row r="4094" spans="11:11">
      <c r="K4094" s="26" t="s">
        <v>6690</v>
      </c>
    </row>
    <row r="4095" spans="11:11">
      <c r="K4095" s="26" t="s">
        <v>6691</v>
      </c>
    </row>
    <row r="4096" spans="11:11">
      <c r="K4096" s="26" t="s">
        <v>6692</v>
      </c>
    </row>
    <row r="4097" spans="11:11">
      <c r="K4097" s="26" t="s">
        <v>6693</v>
      </c>
    </row>
    <row r="4098" spans="11:11">
      <c r="K4098" s="26" t="s">
        <v>6694</v>
      </c>
    </row>
    <row r="4099" spans="11:11">
      <c r="K4099" s="26" t="s">
        <v>6695</v>
      </c>
    </row>
    <row r="4100" spans="11:11">
      <c r="K4100" s="26" t="s">
        <v>6696</v>
      </c>
    </row>
    <row r="4101" spans="11:11">
      <c r="K4101" s="26" t="s">
        <v>6697</v>
      </c>
    </row>
    <row r="4102" spans="11:11">
      <c r="K4102" s="26" t="s">
        <v>6698</v>
      </c>
    </row>
    <row r="4103" spans="11:11">
      <c r="K4103" s="26" t="s">
        <v>6699</v>
      </c>
    </row>
    <row r="4104" spans="11:11">
      <c r="K4104" s="26" t="s">
        <v>6700</v>
      </c>
    </row>
    <row r="4105" spans="11:11">
      <c r="K4105" s="26" t="s">
        <v>6701</v>
      </c>
    </row>
    <row r="4106" spans="11:11">
      <c r="K4106" s="26" t="s">
        <v>6702</v>
      </c>
    </row>
    <row r="4107" spans="11:11">
      <c r="K4107" s="26" t="s">
        <v>6703</v>
      </c>
    </row>
    <row r="4108" spans="11:11">
      <c r="K4108" s="26" t="s">
        <v>6704</v>
      </c>
    </row>
    <row r="4109" spans="11:11">
      <c r="K4109" s="26" t="s">
        <v>1019</v>
      </c>
    </row>
    <row r="4110" spans="11:11">
      <c r="K4110" s="26" t="s">
        <v>6705</v>
      </c>
    </row>
    <row r="4111" spans="11:11">
      <c r="K4111" s="26" t="s">
        <v>4231</v>
      </c>
    </row>
    <row r="4112" spans="11:11">
      <c r="K4112" s="26" t="s">
        <v>6706</v>
      </c>
    </row>
    <row r="4113" spans="11:11">
      <c r="K4113" s="26" t="s">
        <v>4233</v>
      </c>
    </row>
    <row r="4114" spans="11:11">
      <c r="K4114" s="26" t="s">
        <v>4235</v>
      </c>
    </row>
    <row r="4115" spans="11:11">
      <c r="K4115" s="26" t="s">
        <v>6707</v>
      </c>
    </row>
    <row r="4116" spans="11:11">
      <c r="K4116" s="26" t="s">
        <v>6708</v>
      </c>
    </row>
    <row r="4117" spans="11:11">
      <c r="K4117" s="26" t="s">
        <v>6709</v>
      </c>
    </row>
    <row r="4118" spans="11:11">
      <c r="K4118" s="26" t="s">
        <v>6710</v>
      </c>
    </row>
    <row r="4119" spans="11:11">
      <c r="K4119" s="26" t="s">
        <v>6711</v>
      </c>
    </row>
    <row r="4120" spans="11:11">
      <c r="K4120" s="26" t="s">
        <v>6712</v>
      </c>
    </row>
    <row r="4121" spans="11:11">
      <c r="K4121" s="26" t="s">
        <v>4237</v>
      </c>
    </row>
    <row r="4122" spans="11:11">
      <c r="K4122" s="26" t="s">
        <v>6713</v>
      </c>
    </row>
    <row r="4123" spans="11:11">
      <c r="K4123" s="26" t="s">
        <v>6714</v>
      </c>
    </row>
    <row r="4124" spans="11:11">
      <c r="K4124" s="26" t="s">
        <v>6715</v>
      </c>
    </row>
    <row r="4125" spans="11:11">
      <c r="K4125" s="26" t="s">
        <v>4239</v>
      </c>
    </row>
    <row r="4126" spans="11:11">
      <c r="K4126" s="26" t="s">
        <v>6716</v>
      </c>
    </row>
    <row r="4127" spans="11:11">
      <c r="K4127" s="26" t="s">
        <v>6717</v>
      </c>
    </row>
    <row r="4128" spans="11:11">
      <c r="K4128" s="26" t="s">
        <v>6718</v>
      </c>
    </row>
    <row r="4129" spans="11:11">
      <c r="K4129" s="26" t="s">
        <v>6719</v>
      </c>
    </row>
    <row r="4130" spans="11:11">
      <c r="K4130" s="26" t="s">
        <v>6720</v>
      </c>
    </row>
    <row r="4131" spans="11:11">
      <c r="K4131" s="26" t="s">
        <v>6721</v>
      </c>
    </row>
    <row r="4132" spans="11:11">
      <c r="K4132" s="26" t="s">
        <v>6722</v>
      </c>
    </row>
    <row r="4133" spans="11:11">
      <c r="K4133" s="26" t="s">
        <v>6723</v>
      </c>
    </row>
    <row r="4134" spans="11:11">
      <c r="K4134" s="26" t="s">
        <v>6724</v>
      </c>
    </row>
    <row r="4135" spans="11:11">
      <c r="K4135" s="26" t="s">
        <v>6725</v>
      </c>
    </row>
    <row r="4136" spans="11:11">
      <c r="K4136" s="26" t="s">
        <v>4241</v>
      </c>
    </row>
    <row r="4137" spans="11:11">
      <c r="K4137" s="26" t="s">
        <v>4242</v>
      </c>
    </row>
    <row r="4138" spans="11:11">
      <c r="K4138" s="26" t="s">
        <v>6726</v>
      </c>
    </row>
    <row r="4139" spans="11:11">
      <c r="K4139" s="26" t="s">
        <v>6727</v>
      </c>
    </row>
    <row r="4140" spans="11:11">
      <c r="K4140" s="26" t="s">
        <v>6728</v>
      </c>
    </row>
    <row r="4141" spans="11:11">
      <c r="K4141" s="26" t="s">
        <v>6729</v>
      </c>
    </row>
    <row r="4142" spans="11:11">
      <c r="K4142" s="26" t="s">
        <v>6730</v>
      </c>
    </row>
    <row r="4143" spans="11:11">
      <c r="K4143" s="26" t="s">
        <v>6731</v>
      </c>
    </row>
    <row r="4144" spans="11:11">
      <c r="K4144" s="26" t="s">
        <v>4244</v>
      </c>
    </row>
    <row r="4145" spans="11:11">
      <c r="K4145" s="26" t="s">
        <v>6732</v>
      </c>
    </row>
    <row r="4146" spans="11:11">
      <c r="K4146" s="26" t="s">
        <v>4245</v>
      </c>
    </row>
    <row r="4147" spans="11:11">
      <c r="K4147" s="26" t="s">
        <v>6733</v>
      </c>
    </row>
    <row r="4148" spans="11:11">
      <c r="K4148" s="26" t="s">
        <v>6734</v>
      </c>
    </row>
    <row r="4149" spans="11:11">
      <c r="K4149" s="26" t="s">
        <v>6735</v>
      </c>
    </row>
    <row r="4150" spans="11:11">
      <c r="K4150" s="26" t="s">
        <v>6736</v>
      </c>
    </row>
    <row r="4151" spans="11:11">
      <c r="K4151" s="26" t="s">
        <v>6737</v>
      </c>
    </row>
    <row r="4152" spans="11:11">
      <c r="K4152" s="26" t="s">
        <v>6738</v>
      </c>
    </row>
    <row r="4153" spans="11:11">
      <c r="K4153" s="26" t="s">
        <v>6739</v>
      </c>
    </row>
    <row r="4154" spans="11:11">
      <c r="K4154" s="26" t="s">
        <v>6740</v>
      </c>
    </row>
    <row r="4155" spans="11:11">
      <c r="K4155" s="26" t="s">
        <v>6741</v>
      </c>
    </row>
    <row r="4156" spans="11:11">
      <c r="K4156" s="26" t="s">
        <v>4247</v>
      </c>
    </row>
    <row r="4157" spans="11:11">
      <c r="K4157" s="26" t="s">
        <v>6742</v>
      </c>
    </row>
    <row r="4158" spans="11:11">
      <c r="K4158" s="26" t="s">
        <v>6743</v>
      </c>
    </row>
    <row r="4159" spans="11:11">
      <c r="K4159" s="26" t="s">
        <v>4248</v>
      </c>
    </row>
    <row r="4160" spans="11:11">
      <c r="K4160" s="26" t="s">
        <v>6744</v>
      </c>
    </row>
    <row r="4161" spans="11:11">
      <c r="K4161" s="26" t="s">
        <v>6745</v>
      </c>
    </row>
    <row r="4162" spans="11:11">
      <c r="K4162" s="26" t="s">
        <v>6746</v>
      </c>
    </row>
    <row r="4163" spans="11:11">
      <c r="K4163" s="26" t="s">
        <v>6747</v>
      </c>
    </row>
    <row r="4164" spans="11:11">
      <c r="K4164" s="26" t="s">
        <v>6748</v>
      </c>
    </row>
    <row r="4165" spans="11:11">
      <c r="K4165" s="26" t="s">
        <v>6749</v>
      </c>
    </row>
    <row r="4166" spans="11:11">
      <c r="K4166" s="26" t="s">
        <v>6750</v>
      </c>
    </row>
    <row r="4167" spans="11:11">
      <c r="K4167" s="26" t="s">
        <v>6751</v>
      </c>
    </row>
    <row r="4168" spans="11:11">
      <c r="K4168" s="26" t="s">
        <v>6752</v>
      </c>
    </row>
    <row r="4169" spans="11:11">
      <c r="K4169" s="26" t="s">
        <v>6753</v>
      </c>
    </row>
    <row r="4170" spans="11:11">
      <c r="K4170" s="26" t="s">
        <v>4249</v>
      </c>
    </row>
    <row r="4171" spans="11:11" ht="30">
      <c r="K4171" s="26" t="s">
        <v>6754</v>
      </c>
    </row>
    <row r="4172" spans="11:11">
      <c r="K4172" s="26" t="s">
        <v>4251</v>
      </c>
    </row>
    <row r="4173" spans="11:11">
      <c r="K4173" s="26" t="s">
        <v>4252</v>
      </c>
    </row>
    <row r="4174" spans="11:11">
      <c r="K4174" s="26" t="s">
        <v>6755</v>
      </c>
    </row>
    <row r="4175" spans="11:11">
      <c r="K4175" s="26" t="s">
        <v>6756</v>
      </c>
    </row>
    <row r="4176" spans="11:11">
      <c r="K4176" s="26" t="s">
        <v>6757</v>
      </c>
    </row>
    <row r="4177" spans="11:11">
      <c r="K4177" s="26" t="s">
        <v>6758</v>
      </c>
    </row>
    <row r="4178" spans="11:11">
      <c r="K4178" s="26" t="s">
        <v>6759</v>
      </c>
    </row>
    <row r="4179" spans="11:11">
      <c r="K4179" s="26" t="s">
        <v>6760</v>
      </c>
    </row>
    <row r="4180" spans="11:11">
      <c r="K4180" s="26" t="s">
        <v>4253</v>
      </c>
    </row>
    <row r="4181" spans="11:11">
      <c r="K4181" s="26" t="s">
        <v>6761</v>
      </c>
    </row>
    <row r="4182" spans="11:11">
      <c r="K4182" s="26" t="s">
        <v>4254</v>
      </c>
    </row>
    <row r="4183" spans="11:11">
      <c r="K4183" s="26" t="s">
        <v>6762</v>
      </c>
    </row>
    <row r="4184" spans="11:11">
      <c r="K4184" s="26" t="s">
        <v>6763</v>
      </c>
    </row>
    <row r="4185" spans="11:11">
      <c r="K4185" s="26" t="s">
        <v>4257</v>
      </c>
    </row>
    <row r="4186" spans="11:11">
      <c r="K4186" s="26" t="s">
        <v>6764</v>
      </c>
    </row>
    <row r="4187" spans="11:11" ht="30">
      <c r="K4187" s="26" t="s">
        <v>6765</v>
      </c>
    </row>
    <row r="4188" spans="11:11">
      <c r="K4188" s="26" t="s">
        <v>4259</v>
      </c>
    </row>
    <row r="4189" spans="11:11">
      <c r="K4189" s="26" t="s">
        <v>4261</v>
      </c>
    </row>
    <row r="4190" spans="11:11">
      <c r="K4190" s="26" t="s">
        <v>6766</v>
      </c>
    </row>
    <row r="4191" spans="11:11">
      <c r="K4191" s="26" t="s">
        <v>4263</v>
      </c>
    </row>
    <row r="4192" spans="11:11">
      <c r="K4192" s="26" t="s">
        <v>6767</v>
      </c>
    </row>
    <row r="4193" spans="11:11">
      <c r="K4193" s="26" t="s">
        <v>6768</v>
      </c>
    </row>
    <row r="4194" spans="11:11">
      <c r="K4194" s="26" t="s">
        <v>4265</v>
      </c>
    </row>
    <row r="4195" spans="11:11">
      <c r="K4195" s="26" t="s">
        <v>6769</v>
      </c>
    </row>
    <row r="4196" spans="11:11">
      <c r="K4196" s="26" t="s">
        <v>4266</v>
      </c>
    </row>
    <row r="4197" spans="11:11">
      <c r="K4197" s="26" t="s">
        <v>6770</v>
      </c>
    </row>
    <row r="4198" spans="11:11">
      <c r="K4198" s="26" t="s">
        <v>6771</v>
      </c>
    </row>
    <row r="4199" spans="11:11">
      <c r="K4199" s="26" t="s">
        <v>6772</v>
      </c>
    </row>
    <row r="4200" spans="11:11">
      <c r="K4200" s="26" t="s">
        <v>4267</v>
      </c>
    </row>
    <row r="4201" spans="11:11">
      <c r="K4201" s="26" t="s">
        <v>4268</v>
      </c>
    </row>
    <row r="4202" spans="11:11">
      <c r="K4202" s="26" t="s">
        <v>6773</v>
      </c>
    </row>
    <row r="4203" spans="11:11">
      <c r="K4203" s="26" t="s">
        <v>6774</v>
      </c>
    </row>
    <row r="4204" spans="11:11">
      <c r="K4204" s="26" t="s">
        <v>6775</v>
      </c>
    </row>
    <row r="4205" spans="11:11">
      <c r="K4205" s="26" t="s">
        <v>6776</v>
      </c>
    </row>
    <row r="4206" spans="11:11">
      <c r="K4206" s="26" t="s">
        <v>6777</v>
      </c>
    </row>
    <row r="4207" spans="11:11">
      <c r="K4207" s="26" t="s">
        <v>4269</v>
      </c>
    </row>
    <row r="4208" spans="11:11">
      <c r="K4208" s="26" t="s">
        <v>4270</v>
      </c>
    </row>
    <row r="4209" spans="11:11">
      <c r="K4209" s="26" t="s">
        <v>6778</v>
      </c>
    </row>
    <row r="4210" spans="11:11">
      <c r="K4210" s="26" t="s">
        <v>6779</v>
      </c>
    </row>
    <row r="4211" spans="11:11">
      <c r="K4211" s="26" t="s">
        <v>6780</v>
      </c>
    </row>
    <row r="4212" spans="11:11">
      <c r="K4212" s="26" t="s">
        <v>6781</v>
      </c>
    </row>
    <row r="4213" spans="11:11">
      <c r="K4213" s="26" t="s">
        <v>6782</v>
      </c>
    </row>
    <row r="4214" spans="11:11">
      <c r="K4214" s="26" t="s">
        <v>4271</v>
      </c>
    </row>
    <row r="4215" spans="11:11">
      <c r="K4215" s="26" t="s">
        <v>4273</v>
      </c>
    </row>
    <row r="4216" spans="11:11">
      <c r="K4216" s="26" t="s">
        <v>4275</v>
      </c>
    </row>
    <row r="4217" spans="11:11">
      <c r="K4217" s="26" t="s">
        <v>4276</v>
      </c>
    </row>
    <row r="4218" spans="11:11">
      <c r="K4218" s="26" t="s">
        <v>4277</v>
      </c>
    </row>
    <row r="4219" spans="11:11">
      <c r="K4219" s="26" t="s">
        <v>6783</v>
      </c>
    </row>
    <row r="4220" spans="11:11">
      <c r="K4220" s="26" t="s">
        <v>6784</v>
      </c>
    </row>
    <row r="4221" spans="11:11">
      <c r="K4221" s="26" t="s">
        <v>4278</v>
      </c>
    </row>
    <row r="4222" spans="11:11">
      <c r="K4222" s="26" t="s">
        <v>4279</v>
      </c>
    </row>
    <row r="4223" spans="11:11">
      <c r="K4223" s="26" t="s">
        <v>6785</v>
      </c>
    </row>
    <row r="4224" spans="11:11">
      <c r="K4224" s="26" t="s">
        <v>6786</v>
      </c>
    </row>
    <row r="4225" spans="11:11">
      <c r="K4225" s="26" t="s">
        <v>4280</v>
      </c>
    </row>
    <row r="4226" spans="11:11">
      <c r="K4226" s="26" t="s">
        <v>4281</v>
      </c>
    </row>
    <row r="4227" spans="11:11">
      <c r="K4227" s="26" t="s">
        <v>6787</v>
      </c>
    </row>
    <row r="4228" spans="11:11">
      <c r="K4228" s="26" t="s">
        <v>4283</v>
      </c>
    </row>
    <row r="4229" spans="11:11">
      <c r="K4229" s="26" t="s">
        <v>6788</v>
      </c>
    </row>
    <row r="4230" spans="11:11">
      <c r="K4230" s="26" t="s">
        <v>6789</v>
      </c>
    </row>
    <row r="4231" spans="11:11">
      <c r="K4231" s="26" t="s">
        <v>6790</v>
      </c>
    </row>
    <row r="4232" spans="11:11">
      <c r="K4232" s="26" t="s">
        <v>1457</v>
      </c>
    </row>
    <row r="4233" spans="11:11">
      <c r="K4233" s="26" t="s">
        <v>4287</v>
      </c>
    </row>
    <row r="4234" spans="11:11">
      <c r="K4234" s="26" t="s">
        <v>6791</v>
      </c>
    </row>
    <row r="4235" spans="11:11">
      <c r="K4235" s="26" t="s">
        <v>6792</v>
      </c>
    </row>
    <row r="4236" spans="11:11">
      <c r="K4236" s="26" t="s">
        <v>4289</v>
      </c>
    </row>
    <row r="4237" spans="11:11" ht="30">
      <c r="K4237" s="26" t="s">
        <v>6793</v>
      </c>
    </row>
    <row r="4238" spans="11:11">
      <c r="K4238" s="26" t="s">
        <v>4290</v>
      </c>
    </row>
    <row r="4239" spans="11:11">
      <c r="K4239" s="26" t="s">
        <v>4291</v>
      </c>
    </row>
    <row r="4240" spans="11:11">
      <c r="K4240" s="26" t="s">
        <v>6794</v>
      </c>
    </row>
    <row r="4241" spans="11:11">
      <c r="K4241" s="26" t="s">
        <v>6795</v>
      </c>
    </row>
    <row r="4242" spans="11:11">
      <c r="K4242" s="26" t="s">
        <v>4293</v>
      </c>
    </row>
    <row r="4243" spans="11:11">
      <c r="K4243" s="26" t="s">
        <v>4294</v>
      </c>
    </row>
    <row r="4244" spans="11:11">
      <c r="K4244" s="26" t="s">
        <v>6796</v>
      </c>
    </row>
    <row r="4245" spans="11:11" ht="30">
      <c r="K4245" s="26" t="s">
        <v>6797</v>
      </c>
    </row>
    <row r="4246" spans="11:11" ht="30">
      <c r="K4246" s="26" t="s">
        <v>6798</v>
      </c>
    </row>
    <row r="4247" spans="11:11">
      <c r="K4247" s="26" t="s">
        <v>4295</v>
      </c>
    </row>
    <row r="4248" spans="11:11">
      <c r="K4248" s="26" t="s">
        <v>4296</v>
      </c>
    </row>
    <row r="4249" spans="11:11">
      <c r="K4249" s="26" t="s">
        <v>6799</v>
      </c>
    </row>
    <row r="4250" spans="11:11">
      <c r="K4250" s="26" t="s">
        <v>4297</v>
      </c>
    </row>
    <row r="4251" spans="11:11">
      <c r="K4251" s="26" t="s">
        <v>6800</v>
      </c>
    </row>
    <row r="4252" spans="11:11">
      <c r="K4252" s="26" t="s">
        <v>4299</v>
      </c>
    </row>
    <row r="4253" spans="11:11">
      <c r="K4253" s="26" t="s">
        <v>6801</v>
      </c>
    </row>
    <row r="4254" spans="11:11">
      <c r="K4254" s="26" t="s">
        <v>4300</v>
      </c>
    </row>
    <row r="4255" spans="11:11">
      <c r="K4255" s="26" t="s">
        <v>4302</v>
      </c>
    </row>
    <row r="4256" spans="11:11">
      <c r="K4256" s="26" t="s">
        <v>4304</v>
      </c>
    </row>
    <row r="4257" spans="11:11">
      <c r="K4257" s="26" t="s">
        <v>4306</v>
      </c>
    </row>
    <row r="4258" spans="11:11">
      <c r="K4258" s="26" t="s">
        <v>6802</v>
      </c>
    </row>
    <row r="4259" spans="11:11">
      <c r="K4259" s="26" t="s">
        <v>4308</v>
      </c>
    </row>
    <row r="4260" spans="11:11">
      <c r="K4260" s="26" t="s">
        <v>6803</v>
      </c>
    </row>
    <row r="4261" spans="11:11">
      <c r="K4261" s="26" t="s">
        <v>4309</v>
      </c>
    </row>
    <row r="4262" spans="11:11">
      <c r="K4262" s="26" t="s">
        <v>4311</v>
      </c>
    </row>
    <row r="4263" spans="11:11">
      <c r="K4263" s="26" t="s">
        <v>4313</v>
      </c>
    </row>
    <row r="4264" spans="11:11">
      <c r="K4264" s="26" t="s">
        <v>6804</v>
      </c>
    </row>
    <row r="4265" spans="11:11">
      <c r="K4265" s="26" t="s">
        <v>6805</v>
      </c>
    </row>
    <row r="4266" spans="11:11">
      <c r="K4266" s="26" t="s">
        <v>4316</v>
      </c>
    </row>
    <row r="4267" spans="11:11">
      <c r="K4267" s="26" t="s">
        <v>6806</v>
      </c>
    </row>
    <row r="4268" spans="11:11">
      <c r="K4268" s="26" t="s">
        <v>4318</v>
      </c>
    </row>
    <row r="4269" spans="11:11">
      <c r="K4269" s="26" t="s">
        <v>4320</v>
      </c>
    </row>
    <row r="4270" spans="11:11">
      <c r="K4270" s="26" t="s">
        <v>6807</v>
      </c>
    </row>
    <row r="4271" spans="11:11">
      <c r="K4271" s="26" t="s">
        <v>4323</v>
      </c>
    </row>
    <row r="4272" spans="11:11">
      <c r="K4272" s="26" t="s">
        <v>4324</v>
      </c>
    </row>
    <row r="4273" spans="11:11">
      <c r="K4273" s="26" t="s">
        <v>4326</v>
      </c>
    </row>
    <row r="4274" spans="11:11">
      <c r="K4274" s="26" t="s">
        <v>6808</v>
      </c>
    </row>
    <row r="4275" spans="11:11">
      <c r="K4275" s="26" t="s">
        <v>4327</v>
      </c>
    </row>
    <row r="4276" spans="11:11">
      <c r="K4276" s="26" t="s">
        <v>4329</v>
      </c>
    </row>
    <row r="4277" spans="11:11">
      <c r="K4277" s="26" t="s">
        <v>4331</v>
      </c>
    </row>
    <row r="4278" spans="11:11">
      <c r="K4278" s="26" t="s">
        <v>4332</v>
      </c>
    </row>
    <row r="4279" spans="11:11">
      <c r="K4279" s="26" t="s">
        <v>4333</v>
      </c>
    </row>
    <row r="4280" spans="11:11">
      <c r="K4280" s="26" t="s">
        <v>4334</v>
      </c>
    </row>
    <row r="4281" spans="11:11">
      <c r="K4281" s="26" t="s">
        <v>4335</v>
      </c>
    </row>
    <row r="4282" spans="11:11">
      <c r="K4282" s="26" t="s">
        <v>4337</v>
      </c>
    </row>
    <row r="4283" spans="11:11">
      <c r="K4283" s="26" t="s">
        <v>4338</v>
      </c>
    </row>
    <row r="4284" spans="11:11">
      <c r="K4284" s="26" t="s">
        <v>6809</v>
      </c>
    </row>
    <row r="4285" spans="11:11">
      <c r="K4285" s="26" t="s">
        <v>4340</v>
      </c>
    </row>
    <row r="4286" spans="11:11">
      <c r="K4286" s="26" t="s">
        <v>4342</v>
      </c>
    </row>
    <row r="4287" spans="11:11">
      <c r="K4287" s="26" t="s">
        <v>6810</v>
      </c>
    </row>
    <row r="4288" spans="11:11">
      <c r="K4288" s="26" t="s">
        <v>4346</v>
      </c>
    </row>
    <row r="4289" spans="11:11">
      <c r="K4289" s="26" t="s">
        <v>4347</v>
      </c>
    </row>
    <row r="4290" spans="11:11">
      <c r="K4290" s="26" t="s">
        <v>4348</v>
      </c>
    </row>
    <row r="4291" spans="11:11">
      <c r="K4291" s="26" t="s">
        <v>4350</v>
      </c>
    </row>
    <row r="4292" spans="11:11">
      <c r="K4292" s="26" t="s">
        <v>4352</v>
      </c>
    </row>
    <row r="4293" spans="11:11">
      <c r="K4293" s="26" t="s">
        <v>4355</v>
      </c>
    </row>
    <row r="4294" spans="11:11" ht="30">
      <c r="K4294" s="26" t="s">
        <v>4356</v>
      </c>
    </row>
    <row r="4295" spans="11:11">
      <c r="K4295" s="26" t="s">
        <v>4358</v>
      </c>
    </row>
    <row r="4296" spans="11:11">
      <c r="K4296" s="26" t="s">
        <v>6811</v>
      </c>
    </row>
    <row r="4297" spans="11:11">
      <c r="K4297" s="26" t="s">
        <v>4361</v>
      </c>
    </row>
    <row r="4298" spans="11:11" ht="30">
      <c r="K4298" s="26" t="s">
        <v>4363</v>
      </c>
    </row>
    <row r="4299" spans="11:11">
      <c r="K4299" s="26" t="s">
        <v>4365</v>
      </c>
    </row>
    <row r="4300" spans="11:11">
      <c r="K4300" s="26" t="s">
        <v>6812</v>
      </c>
    </row>
    <row r="4301" spans="11:11">
      <c r="K4301" s="26" t="s">
        <v>6813</v>
      </c>
    </row>
    <row r="4302" spans="11:11">
      <c r="K4302" s="26" t="s">
        <v>6814</v>
      </c>
    </row>
    <row r="4303" spans="11:11">
      <c r="K4303" s="26" t="s">
        <v>4366</v>
      </c>
    </row>
    <row r="4304" spans="11:11">
      <c r="K4304" s="26" t="s">
        <v>4367</v>
      </c>
    </row>
    <row r="4305" spans="11:11">
      <c r="K4305" s="26" t="s">
        <v>6815</v>
      </c>
    </row>
    <row r="4306" spans="11:11">
      <c r="K4306" s="26" t="s">
        <v>6816</v>
      </c>
    </row>
    <row r="4307" spans="11:11">
      <c r="K4307" s="26" t="s">
        <v>4368</v>
      </c>
    </row>
    <row r="4308" spans="11:11">
      <c r="K4308" s="26" t="s">
        <v>6817</v>
      </c>
    </row>
    <row r="4309" spans="11:11">
      <c r="K4309" s="26" t="s">
        <v>4370</v>
      </c>
    </row>
    <row r="4310" spans="11:11">
      <c r="K4310" s="26" t="s">
        <v>6818</v>
      </c>
    </row>
    <row r="4311" spans="11:11">
      <c r="K4311" s="26" t="s">
        <v>6819</v>
      </c>
    </row>
    <row r="4312" spans="11:11">
      <c r="K4312" s="26" t="s">
        <v>6820</v>
      </c>
    </row>
    <row r="4313" spans="11:11">
      <c r="K4313" s="26" t="s">
        <v>6821</v>
      </c>
    </row>
    <row r="4314" spans="11:11">
      <c r="K4314" s="26" t="s">
        <v>6822</v>
      </c>
    </row>
    <row r="4315" spans="11:11">
      <c r="K4315" s="26" t="s">
        <v>6823</v>
      </c>
    </row>
    <row r="4316" spans="11:11" ht="45">
      <c r="K4316" s="26" t="s">
        <v>6824</v>
      </c>
    </row>
    <row r="4317" spans="11:11">
      <c r="K4317" s="26" t="s">
        <v>6825</v>
      </c>
    </row>
    <row r="4318" spans="11:11">
      <c r="K4318" s="26" t="s">
        <v>4371</v>
      </c>
    </row>
    <row r="4319" spans="11:11">
      <c r="K4319" s="26" t="s">
        <v>6826</v>
      </c>
    </row>
    <row r="4320" spans="11:11">
      <c r="K4320" s="26" t="s">
        <v>4373</v>
      </c>
    </row>
    <row r="4321" spans="11:11">
      <c r="K4321" s="26" t="s">
        <v>6827</v>
      </c>
    </row>
    <row r="4322" spans="11:11">
      <c r="K4322" s="26" t="s">
        <v>6828</v>
      </c>
    </row>
    <row r="4323" spans="11:11">
      <c r="K4323" s="26" t="s">
        <v>4375</v>
      </c>
    </row>
    <row r="4324" spans="11:11">
      <c r="K4324" s="26" t="s">
        <v>4376</v>
      </c>
    </row>
    <row r="4325" spans="11:11">
      <c r="K4325" s="26" t="s">
        <v>6829</v>
      </c>
    </row>
    <row r="4326" spans="11:11">
      <c r="K4326" s="26" t="s">
        <v>6830</v>
      </c>
    </row>
    <row r="4327" spans="11:11">
      <c r="K4327" s="26" t="s">
        <v>6831</v>
      </c>
    </row>
    <row r="4328" spans="11:11">
      <c r="K4328" s="26" t="s">
        <v>6832</v>
      </c>
    </row>
    <row r="4329" spans="11:11">
      <c r="K4329" s="26" t="s">
        <v>6833</v>
      </c>
    </row>
    <row r="4330" spans="11:11">
      <c r="K4330" s="26" t="s">
        <v>4377</v>
      </c>
    </row>
    <row r="4331" spans="11:11">
      <c r="K4331" s="26" t="s">
        <v>6834</v>
      </c>
    </row>
    <row r="4332" spans="11:11">
      <c r="K4332" s="26" t="s">
        <v>6835</v>
      </c>
    </row>
    <row r="4333" spans="11:11">
      <c r="K4333" s="26" t="s">
        <v>6836</v>
      </c>
    </row>
    <row r="4334" spans="11:11">
      <c r="K4334" s="26" t="s">
        <v>4379</v>
      </c>
    </row>
    <row r="4335" spans="11:11">
      <c r="K4335" s="26" t="s">
        <v>4380</v>
      </c>
    </row>
    <row r="4336" spans="11:11">
      <c r="K4336" s="26" t="s">
        <v>4382</v>
      </c>
    </row>
    <row r="4337" spans="11:11">
      <c r="K4337" s="26" t="s">
        <v>4383</v>
      </c>
    </row>
    <row r="4338" spans="11:11">
      <c r="K4338" s="26" t="s">
        <v>4384</v>
      </c>
    </row>
    <row r="4339" spans="11:11">
      <c r="K4339" s="26" t="s">
        <v>6837</v>
      </c>
    </row>
    <row r="4340" spans="11:11">
      <c r="K4340" s="26" t="s">
        <v>4385</v>
      </c>
    </row>
    <row r="4341" spans="11:11">
      <c r="K4341" s="26" t="s">
        <v>6838</v>
      </c>
    </row>
    <row r="4342" spans="11:11">
      <c r="K4342" s="26" t="s">
        <v>4386</v>
      </c>
    </row>
    <row r="4343" spans="11:11">
      <c r="K4343" s="26" t="s">
        <v>4387</v>
      </c>
    </row>
    <row r="4344" spans="11:11">
      <c r="K4344" s="26" t="s">
        <v>4389</v>
      </c>
    </row>
    <row r="4345" spans="11:11">
      <c r="K4345" s="26" t="s">
        <v>6839</v>
      </c>
    </row>
    <row r="4346" spans="11:11">
      <c r="K4346" s="26" t="s">
        <v>4390</v>
      </c>
    </row>
    <row r="4347" spans="11:11">
      <c r="K4347" s="26" t="s">
        <v>6840</v>
      </c>
    </row>
    <row r="4348" spans="11:11">
      <c r="K4348" s="26" t="s">
        <v>6841</v>
      </c>
    </row>
    <row r="4349" spans="11:11">
      <c r="K4349" s="26" t="s">
        <v>6842</v>
      </c>
    </row>
    <row r="4350" spans="11:11">
      <c r="K4350" s="26" t="s">
        <v>6843</v>
      </c>
    </row>
    <row r="4351" spans="11:11">
      <c r="K4351" s="26" t="s">
        <v>6844</v>
      </c>
    </row>
    <row r="4352" spans="11:11">
      <c r="K4352" s="26" t="s">
        <v>4391</v>
      </c>
    </row>
    <row r="4353" spans="11:11">
      <c r="K4353" s="26" t="s">
        <v>4392</v>
      </c>
    </row>
    <row r="4354" spans="11:11">
      <c r="K4354" s="26" t="s">
        <v>6845</v>
      </c>
    </row>
    <row r="4355" spans="11:11">
      <c r="K4355" s="26" t="s">
        <v>6846</v>
      </c>
    </row>
    <row r="4356" spans="11:11">
      <c r="K4356" s="26" t="s">
        <v>6847</v>
      </c>
    </row>
    <row r="4357" spans="11:11">
      <c r="K4357" s="26" t="s">
        <v>4393</v>
      </c>
    </row>
    <row r="4358" spans="11:11">
      <c r="K4358" s="26" t="s">
        <v>4394</v>
      </c>
    </row>
    <row r="4359" spans="11:11">
      <c r="K4359" s="26" t="s">
        <v>6848</v>
      </c>
    </row>
    <row r="4360" spans="11:11">
      <c r="K4360" s="26" t="s">
        <v>4395</v>
      </c>
    </row>
    <row r="4361" spans="11:11">
      <c r="K4361" s="26" t="s">
        <v>4396</v>
      </c>
    </row>
    <row r="4362" spans="11:11">
      <c r="K4362" s="26" t="s">
        <v>6849</v>
      </c>
    </row>
    <row r="4363" spans="11:11">
      <c r="K4363" s="26" t="s">
        <v>6850</v>
      </c>
    </row>
    <row r="4364" spans="11:11">
      <c r="K4364" s="26" t="s">
        <v>4399</v>
      </c>
    </row>
    <row r="4365" spans="11:11">
      <c r="K4365" s="26" t="s">
        <v>6851</v>
      </c>
    </row>
    <row r="4366" spans="11:11">
      <c r="K4366" s="26" t="s">
        <v>6852</v>
      </c>
    </row>
    <row r="4367" spans="11:11">
      <c r="K4367" s="26" t="s">
        <v>6853</v>
      </c>
    </row>
    <row r="4368" spans="11:11">
      <c r="K4368" s="26" t="s">
        <v>6854</v>
      </c>
    </row>
    <row r="4369" spans="11:11" ht="45">
      <c r="K4369" s="26" t="s">
        <v>6855</v>
      </c>
    </row>
    <row r="4370" spans="11:11">
      <c r="K4370" s="26" t="s">
        <v>6856</v>
      </c>
    </row>
    <row r="4371" spans="11:11">
      <c r="K4371" s="26" t="s">
        <v>6857</v>
      </c>
    </row>
    <row r="4372" spans="11:11">
      <c r="K4372" s="26" t="s">
        <v>6858</v>
      </c>
    </row>
    <row r="4373" spans="11:11">
      <c r="K4373" s="26" t="s">
        <v>6859</v>
      </c>
    </row>
    <row r="4374" spans="11:11">
      <c r="K4374" s="26" t="s">
        <v>6860</v>
      </c>
    </row>
    <row r="4375" spans="11:11">
      <c r="K4375" s="26" t="s">
        <v>6861</v>
      </c>
    </row>
    <row r="4376" spans="11:11">
      <c r="K4376" s="26" t="s">
        <v>6862</v>
      </c>
    </row>
    <row r="4377" spans="11:11">
      <c r="K4377" s="26" t="s">
        <v>6863</v>
      </c>
    </row>
    <row r="4378" spans="11:11">
      <c r="K4378" s="26" t="s">
        <v>4400</v>
      </c>
    </row>
    <row r="4379" spans="11:11">
      <c r="K4379" s="26" t="s">
        <v>6864</v>
      </c>
    </row>
    <row r="4380" spans="11:11">
      <c r="K4380" s="26" t="s">
        <v>6865</v>
      </c>
    </row>
    <row r="4381" spans="11:11">
      <c r="K4381" s="26" t="s">
        <v>6866</v>
      </c>
    </row>
    <row r="4382" spans="11:11">
      <c r="K4382" s="26" t="s">
        <v>6867</v>
      </c>
    </row>
    <row r="4383" spans="11:11">
      <c r="K4383" s="26" t="s">
        <v>6868</v>
      </c>
    </row>
    <row r="4384" spans="11:11">
      <c r="K4384" s="26" t="s">
        <v>6869</v>
      </c>
    </row>
    <row r="4385" spans="11:11">
      <c r="K4385" s="26" t="s">
        <v>6870</v>
      </c>
    </row>
    <row r="4386" spans="11:11">
      <c r="K4386" s="26" t="s">
        <v>6871</v>
      </c>
    </row>
    <row r="4387" spans="11:11">
      <c r="K4387" s="26" t="s">
        <v>6872</v>
      </c>
    </row>
    <row r="4388" spans="11:11">
      <c r="K4388" s="26" t="s">
        <v>6873</v>
      </c>
    </row>
    <row r="4389" spans="11:11">
      <c r="K4389" s="26" t="s">
        <v>6874</v>
      </c>
    </row>
    <row r="4390" spans="11:11">
      <c r="K4390" s="26" t="s">
        <v>6875</v>
      </c>
    </row>
    <row r="4391" spans="11:11">
      <c r="K4391" s="26" t="s">
        <v>4403</v>
      </c>
    </row>
    <row r="4392" spans="11:11">
      <c r="K4392" s="26" t="s">
        <v>6876</v>
      </c>
    </row>
    <row r="4393" spans="11:11">
      <c r="K4393" s="26" t="s">
        <v>6877</v>
      </c>
    </row>
    <row r="4394" spans="11:11">
      <c r="K4394" s="26" t="s">
        <v>4406</v>
      </c>
    </row>
    <row r="4395" spans="11:11">
      <c r="K4395" s="26" t="s">
        <v>4408</v>
      </c>
    </row>
    <row r="4396" spans="11:11" ht="30">
      <c r="K4396" s="26" t="s">
        <v>4410</v>
      </c>
    </row>
    <row r="4397" spans="11:11">
      <c r="K4397" s="26" t="s">
        <v>6878</v>
      </c>
    </row>
    <row r="4398" spans="11:11">
      <c r="K4398" s="26" t="s">
        <v>6879</v>
      </c>
    </row>
    <row r="4399" spans="11:11">
      <c r="K4399" s="26" t="s">
        <v>6880</v>
      </c>
    </row>
    <row r="4400" spans="11:11">
      <c r="K4400" s="26" t="s">
        <v>4412</v>
      </c>
    </row>
    <row r="4401" spans="11:11">
      <c r="K4401" s="26" t="s">
        <v>6881</v>
      </c>
    </row>
    <row r="4402" spans="11:11" ht="30">
      <c r="K4402" s="26" t="s">
        <v>6882</v>
      </c>
    </row>
    <row r="4403" spans="11:11">
      <c r="K4403" s="26" t="s">
        <v>4416</v>
      </c>
    </row>
    <row r="4404" spans="11:11">
      <c r="K4404" s="26" t="s">
        <v>4418</v>
      </c>
    </row>
    <row r="4405" spans="11:11">
      <c r="K4405" s="26" t="s">
        <v>4419</v>
      </c>
    </row>
    <row r="4406" spans="11:11">
      <c r="K4406" s="26" t="s">
        <v>6883</v>
      </c>
    </row>
    <row r="4407" spans="11:11">
      <c r="K4407" s="26" t="s">
        <v>4421</v>
      </c>
    </row>
    <row r="4408" spans="11:11" ht="30">
      <c r="K4408" s="26" t="s">
        <v>6884</v>
      </c>
    </row>
    <row r="4409" spans="11:11">
      <c r="K4409" s="26" t="s">
        <v>4423</v>
      </c>
    </row>
    <row r="4410" spans="11:11">
      <c r="K4410" s="26" t="s">
        <v>6885</v>
      </c>
    </row>
    <row r="4411" spans="11:11">
      <c r="K4411" s="26" t="s">
        <v>4425</v>
      </c>
    </row>
    <row r="4412" spans="11:11">
      <c r="K4412" s="26" t="s">
        <v>6886</v>
      </c>
    </row>
    <row r="4413" spans="11:11">
      <c r="K4413" s="26" t="s">
        <v>6887</v>
      </c>
    </row>
    <row r="4414" spans="11:11">
      <c r="K4414" s="26" t="s">
        <v>4427</v>
      </c>
    </row>
    <row r="4415" spans="11:11">
      <c r="K4415" s="26" t="s">
        <v>6888</v>
      </c>
    </row>
    <row r="4416" spans="11:11">
      <c r="K4416" s="26" t="s">
        <v>6889</v>
      </c>
    </row>
    <row r="4417" spans="11:11">
      <c r="K4417" s="26" t="s">
        <v>4429</v>
      </c>
    </row>
    <row r="4418" spans="11:11" ht="30">
      <c r="K4418" s="26" t="s">
        <v>6890</v>
      </c>
    </row>
    <row r="4419" spans="11:11">
      <c r="K4419" s="26" t="s">
        <v>6891</v>
      </c>
    </row>
    <row r="4420" spans="11:11" ht="30">
      <c r="K4420" s="26" t="s">
        <v>6892</v>
      </c>
    </row>
    <row r="4421" spans="11:11" ht="30">
      <c r="K4421" s="26" t="s">
        <v>6893</v>
      </c>
    </row>
    <row r="4422" spans="11:11">
      <c r="K4422" s="26" t="s">
        <v>6894</v>
      </c>
    </row>
    <row r="4423" spans="11:11">
      <c r="K4423" s="26" t="s">
        <v>6895</v>
      </c>
    </row>
    <row r="4424" spans="11:11" ht="30">
      <c r="K4424" s="26" t="s">
        <v>6896</v>
      </c>
    </row>
    <row r="4425" spans="11:11">
      <c r="K4425" s="26" t="s">
        <v>4431</v>
      </c>
    </row>
    <row r="4426" spans="11:11" ht="30">
      <c r="K4426" s="26" t="s">
        <v>6897</v>
      </c>
    </row>
    <row r="4427" spans="11:11">
      <c r="K4427" s="26" t="s">
        <v>6898</v>
      </c>
    </row>
    <row r="4428" spans="11:11">
      <c r="K4428" s="26" t="s">
        <v>4432</v>
      </c>
    </row>
    <row r="4429" spans="11:11">
      <c r="K4429" s="26" t="s">
        <v>6899</v>
      </c>
    </row>
    <row r="4430" spans="11:11">
      <c r="K4430" s="26" t="s">
        <v>6900</v>
      </c>
    </row>
    <row r="4431" spans="11:11">
      <c r="K4431" s="26" t="s">
        <v>6901</v>
      </c>
    </row>
    <row r="4432" spans="11:11">
      <c r="K4432" s="26" t="s">
        <v>6902</v>
      </c>
    </row>
    <row r="4433" spans="11:11">
      <c r="K4433" s="26" t="s">
        <v>6903</v>
      </c>
    </row>
    <row r="4434" spans="11:11">
      <c r="K4434" s="26" t="s">
        <v>6904</v>
      </c>
    </row>
    <row r="4435" spans="11:11">
      <c r="K4435" s="26" t="s">
        <v>6905</v>
      </c>
    </row>
    <row r="4436" spans="11:11">
      <c r="K4436" s="26" t="s">
        <v>4434</v>
      </c>
    </row>
    <row r="4437" spans="11:11" ht="30">
      <c r="K4437" s="26" t="s">
        <v>6906</v>
      </c>
    </row>
    <row r="4438" spans="11:11" ht="30">
      <c r="K4438" s="26" t="s">
        <v>6907</v>
      </c>
    </row>
    <row r="4439" spans="11:11" ht="30">
      <c r="K4439" s="26" t="s">
        <v>6908</v>
      </c>
    </row>
    <row r="4440" spans="11:11">
      <c r="K4440" s="26" t="s">
        <v>4436</v>
      </c>
    </row>
    <row r="4441" spans="11:11">
      <c r="K4441" s="26" t="s">
        <v>4438</v>
      </c>
    </row>
    <row r="4442" spans="11:11">
      <c r="K4442" s="26" t="s">
        <v>4440</v>
      </c>
    </row>
    <row r="4443" spans="11:11" ht="30">
      <c r="K4443" s="26" t="s">
        <v>6909</v>
      </c>
    </row>
    <row r="4444" spans="11:11">
      <c r="K4444" s="26" t="s">
        <v>4442</v>
      </c>
    </row>
    <row r="4445" spans="11:11">
      <c r="K4445" s="26" t="s">
        <v>4444</v>
      </c>
    </row>
    <row r="4446" spans="11:11">
      <c r="K4446" s="26" t="s">
        <v>6910</v>
      </c>
    </row>
    <row r="4447" spans="11:11">
      <c r="K4447" s="26" t="s">
        <v>6911</v>
      </c>
    </row>
    <row r="4448" spans="11:11" ht="30">
      <c r="K4448" s="26" t="s">
        <v>6912</v>
      </c>
    </row>
    <row r="4449" spans="11:11">
      <c r="K4449" s="26" t="s">
        <v>4445</v>
      </c>
    </row>
    <row r="4450" spans="11:11">
      <c r="K4450" s="26" t="s">
        <v>4447</v>
      </c>
    </row>
    <row r="4451" spans="11:11">
      <c r="K4451" s="26" t="s">
        <v>6913</v>
      </c>
    </row>
    <row r="4452" spans="11:11">
      <c r="K4452" s="26" t="s">
        <v>6914</v>
      </c>
    </row>
    <row r="4453" spans="11:11" ht="30">
      <c r="K4453" s="26" t="s">
        <v>6915</v>
      </c>
    </row>
    <row r="4454" spans="11:11">
      <c r="K4454" s="26" t="s">
        <v>4448</v>
      </c>
    </row>
    <row r="4455" spans="11:11">
      <c r="K4455" s="26" t="s">
        <v>4450</v>
      </c>
    </row>
    <row r="4456" spans="11:11">
      <c r="K4456" s="26" t="s">
        <v>6916</v>
      </c>
    </row>
    <row r="4457" spans="11:11">
      <c r="K4457" s="26" t="s">
        <v>6917</v>
      </c>
    </row>
    <row r="4458" spans="11:11">
      <c r="K4458" s="26" t="s">
        <v>4452</v>
      </c>
    </row>
    <row r="4459" spans="11:11">
      <c r="K4459" s="26" t="s">
        <v>6918</v>
      </c>
    </row>
    <row r="4460" spans="11:11">
      <c r="K4460" s="26" t="s">
        <v>4454</v>
      </c>
    </row>
    <row r="4461" spans="11:11" ht="30">
      <c r="K4461" s="26" t="s">
        <v>6919</v>
      </c>
    </row>
    <row r="4462" spans="11:11">
      <c r="K4462" s="26" t="s">
        <v>6920</v>
      </c>
    </row>
    <row r="4463" spans="11:11">
      <c r="K4463" s="26" t="s">
        <v>4456</v>
      </c>
    </row>
    <row r="4464" spans="11:11">
      <c r="K4464" s="26" t="s">
        <v>6921</v>
      </c>
    </row>
    <row r="4465" spans="11:11">
      <c r="K4465" s="26" t="s">
        <v>4458</v>
      </c>
    </row>
    <row r="4466" spans="11:11">
      <c r="K4466" s="26" t="s">
        <v>4459</v>
      </c>
    </row>
    <row r="4467" spans="11:11">
      <c r="K4467" s="26" t="s">
        <v>6922</v>
      </c>
    </row>
    <row r="4468" spans="11:11" ht="30">
      <c r="K4468" s="26" t="s">
        <v>6923</v>
      </c>
    </row>
    <row r="4469" spans="11:11">
      <c r="K4469" s="26" t="s">
        <v>6924</v>
      </c>
    </row>
    <row r="4470" spans="11:11">
      <c r="K4470" s="26" t="s">
        <v>4461</v>
      </c>
    </row>
    <row r="4471" spans="11:11">
      <c r="K4471" s="26" t="s">
        <v>6925</v>
      </c>
    </row>
    <row r="4472" spans="11:11">
      <c r="K4472" s="26" t="s">
        <v>6926</v>
      </c>
    </row>
    <row r="4473" spans="11:11">
      <c r="K4473" s="26" t="s">
        <v>6927</v>
      </c>
    </row>
    <row r="4474" spans="11:11">
      <c r="K4474" s="26" t="s">
        <v>4462</v>
      </c>
    </row>
    <row r="4475" spans="11:11">
      <c r="K4475" s="26" t="s">
        <v>4464</v>
      </c>
    </row>
    <row r="4476" spans="11:11">
      <c r="K4476" s="26" t="s">
        <v>4466</v>
      </c>
    </row>
    <row r="4477" spans="11:11">
      <c r="K4477" s="26" t="s">
        <v>6928</v>
      </c>
    </row>
    <row r="4478" spans="11:11">
      <c r="K4478" s="26" t="s">
        <v>4467</v>
      </c>
    </row>
    <row r="4479" spans="11:11">
      <c r="K4479" s="26" t="s">
        <v>6929</v>
      </c>
    </row>
    <row r="4480" spans="11:11">
      <c r="K4480" s="26" t="s">
        <v>6930</v>
      </c>
    </row>
    <row r="4481" spans="11:11" ht="30">
      <c r="K4481" s="26" t="s">
        <v>6931</v>
      </c>
    </row>
    <row r="4482" spans="11:11">
      <c r="K4482" s="26" t="s">
        <v>4469</v>
      </c>
    </row>
    <row r="4483" spans="11:11" ht="30">
      <c r="K4483" s="26" t="s">
        <v>4470</v>
      </c>
    </row>
    <row r="4484" spans="11:11">
      <c r="K4484" s="26" t="s">
        <v>6932</v>
      </c>
    </row>
    <row r="4485" spans="11:11" ht="30">
      <c r="K4485" s="26" t="s">
        <v>6933</v>
      </c>
    </row>
    <row r="4486" spans="11:11">
      <c r="K4486" s="26" t="s">
        <v>6934</v>
      </c>
    </row>
    <row r="4487" spans="11:11">
      <c r="K4487" s="26" t="s">
        <v>6935</v>
      </c>
    </row>
    <row r="4488" spans="11:11">
      <c r="K4488" s="26" t="s">
        <v>6936</v>
      </c>
    </row>
    <row r="4489" spans="11:11" ht="30">
      <c r="K4489" s="26" t="s">
        <v>6937</v>
      </c>
    </row>
    <row r="4490" spans="11:11">
      <c r="K4490" s="26" t="s">
        <v>104</v>
      </c>
    </row>
    <row r="4491" spans="11:11" ht="30">
      <c r="K4491" s="26" t="s">
        <v>6938</v>
      </c>
    </row>
    <row r="4492" spans="11:11">
      <c r="K4492" s="26" t="s">
        <v>6939</v>
      </c>
    </row>
    <row r="4493" spans="11:11">
      <c r="K4493" s="26" t="s">
        <v>6940</v>
      </c>
    </row>
    <row r="4494" spans="11:11">
      <c r="K4494" s="26" t="s">
        <v>4472</v>
      </c>
    </row>
    <row r="4495" spans="11:11">
      <c r="K4495" s="26" t="s">
        <v>4473</v>
      </c>
    </row>
    <row r="4496" spans="11:11">
      <c r="K4496" s="26" t="s">
        <v>4475</v>
      </c>
    </row>
    <row r="4497" spans="11:11">
      <c r="K4497" s="26" t="s">
        <v>6941</v>
      </c>
    </row>
    <row r="4498" spans="11:11">
      <c r="K4498" s="26" t="s">
        <v>4479</v>
      </c>
    </row>
    <row r="4499" spans="11:11" ht="30">
      <c r="K4499" s="26" t="s">
        <v>6942</v>
      </c>
    </row>
    <row r="4500" spans="11:11">
      <c r="K4500" s="26" t="s">
        <v>6943</v>
      </c>
    </row>
    <row r="4501" spans="11:11">
      <c r="K4501" s="26" t="s">
        <v>4481</v>
      </c>
    </row>
    <row r="4502" spans="11:11">
      <c r="K4502" s="26" t="s">
        <v>6944</v>
      </c>
    </row>
    <row r="4503" spans="11:11" ht="30">
      <c r="K4503" s="26" t="s">
        <v>6945</v>
      </c>
    </row>
    <row r="4504" spans="11:11">
      <c r="K4504" s="26" t="s">
        <v>6946</v>
      </c>
    </row>
    <row r="4505" spans="11:11">
      <c r="K4505" s="26" t="s">
        <v>4482</v>
      </c>
    </row>
    <row r="4506" spans="11:11" ht="30">
      <c r="K4506" s="26" t="s">
        <v>6947</v>
      </c>
    </row>
    <row r="4507" spans="11:11">
      <c r="K4507" s="26" t="s">
        <v>6948</v>
      </c>
    </row>
    <row r="4508" spans="11:11">
      <c r="K4508" s="26" t="s">
        <v>6949</v>
      </c>
    </row>
    <row r="4509" spans="11:11">
      <c r="K4509" s="26" t="s">
        <v>6950</v>
      </c>
    </row>
    <row r="4510" spans="11:11">
      <c r="K4510" s="26" t="s">
        <v>6951</v>
      </c>
    </row>
    <row r="4511" spans="11:11">
      <c r="K4511" s="26" t="s">
        <v>6952</v>
      </c>
    </row>
    <row r="4512" spans="11:11">
      <c r="K4512" s="26" t="s">
        <v>6953</v>
      </c>
    </row>
    <row r="4513" spans="11:11" ht="30">
      <c r="K4513" s="26" t="s">
        <v>6954</v>
      </c>
    </row>
    <row r="4514" spans="11:11" ht="30">
      <c r="K4514" s="26" t="s">
        <v>4484</v>
      </c>
    </row>
    <row r="4515" spans="11:11">
      <c r="K4515" s="26" t="s">
        <v>6955</v>
      </c>
    </row>
    <row r="4516" spans="11:11">
      <c r="K4516" s="26" t="s">
        <v>4486</v>
      </c>
    </row>
    <row r="4517" spans="11:11">
      <c r="K4517" s="26" t="s">
        <v>4488</v>
      </c>
    </row>
    <row r="4518" spans="11:11">
      <c r="K4518" s="26" t="s">
        <v>6956</v>
      </c>
    </row>
    <row r="4519" spans="11:11">
      <c r="K4519" s="26" t="s">
        <v>6957</v>
      </c>
    </row>
    <row r="4520" spans="11:11" ht="30">
      <c r="K4520" s="26" t="s">
        <v>6958</v>
      </c>
    </row>
    <row r="4521" spans="11:11">
      <c r="K4521" s="26" t="s">
        <v>4489</v>
      </c>
    </row>
    <row r="4522" spans="11:11">
      <c r="K4522" s="26" t="s">
        <v>6959</v>
      </c>
    </row>
    <row r="4523" spans="11:11">
      <c r="K4523" s="26" t="s">
        <v>4490</v>
      </c>
    </row>
    <row r="4524" spans="11:11">
      <c r="K4524" s="26" t="s">
        <v>4491</v>
      </c>
    </row>
    <row r="4525" spans="11:11">
      <c r="K4525" s="26" t="s">
        <v>6960</v>
      </c>
    </row>
    <row r="4526" spans="11:11">
      <c r="K4526" s="26" t="s">
        <v>6961</v>
      </c>
    </row>
    <row r="4527" spans="11:11">
      <c r="K4527" s="26" t="s">
        <v>6962</v>
      </c>
    </row>
    <row r="4528" spans="11:11">
      <c r="K4528" s="26" t="s">
        <v>4494</v>
      </c>
    </row>
    <row r="4529" spans="11:11">
      <c r="K4529" s="26" t="s">
        <v>6963</v>
      </c>
    </row>
    <row r="4530" spans="11:11">
      <c r="K4530" s="26" t="s">
        <v>4496</v>
      </c>
    </row>
    <row r="4531" spans="11:11">
      <c r="K4531" s="26" t="s">
        <v>4497</v>
      </c>
    </row>
    <row r="4532" spans="11:11">
      <c r="K4532" s="26" t="s">
        <v>6964</v>
      </c>
    </row>
    <row r="4533" spans="11:11">
      <c r="K4533" s="26" t="s">
        <v>6965</v>
      </c>
    </row>
    <row r="4534" spans="11:11">
      <c r="K4534" s="26" t="s">
        <v>6966</v>
      </c>
    </row>
    <row r="4535" spans="11:11" ht="30">
      <c r="K4535" s="26" t="s">
        <v>6967</v>
      </c>
    </row>
    <row r="4536" spans="11:11">
      <c r="K4536" s="26" t="s">
        <v>4501</v>
      </c>
    </row>
    <row r="4537" spans="11:11">
      <c r="K4537" s="26" t="s">
        <v>4502</v>
      </c>
    </row>
    <row r="4538" spans="11:11">
      <c r="K4538" s="26" t="s">
        <v>4503</v>
      </c>
    </row>
    <row r="4539" spans="11:11">
      <c r="K4539" s="26" t="s">
        <v>6968</v>
      </c>
    </row>
    <row r="4540" spans="11:11">
      <c r="K4540" s="26" t="s">
        <v>6969</v>
      </c>
    </row>
    <row r="4541" spans="11:11" ht="30">
      <c r="K4541" s="26" t="s">
        <v>6970</v>
      </c>
    </row>
    <row r="4542" spans="11:11">
      <c r="K4542" s="26" t="s">
        <v>4504</v>
      </c>
    </row>
    <row r="4543" spans="11:11" ht="30">
      <c r="K4543" s="26" t="s">
        <v>6971</v>
      </c>
    </row>
    <row r="4544" spans="11:11">
      <c r="K4544" s="26" t="s">
        <v>6972</v>
      </c>
    </row>
    <row r="4545" spans="11:11">
      <c r="K4545" s="26" t="s">
        <v>6973</v>
      </c>
    </row>
    <row r="4546" spans="11:11">
      <c r="K4546" s="26" t="s">
        <v>6974</v>
      </c>
    </row>
    <row r="4547" spans="11:11">
      <c r="K4547" s="26" t="s">
        <v>6975</v>
      </c>
    </row>
    <row r="4548" spans="11:11">
      <c r="K4548" s="26" t="s">
        <v>4505</v>
      </c>
    </row>
    <row r="4549" spans="11:11">
      <c r="K4549" s="26" t="s">
        <v>4506</v>
      </c>
    </row>
    <row r="4550" spans="11:11">
      <c r="K4550" s="26" t="s">
        <v>4507</v>
      </c>
    </row>
    <row r="4551" spans="11:11">
      <c r="K4551" s="26" t="s">
        <v>6976</v>
      </c>
    </row>
    <row r="4552" spans="11:11">
      <c r="K4552" s="26" t="s">
        <v>4509</v>
      </c>
    </row>
    <row r="4553" spans="11:11">
      <c r="K4553" s="26" t="s">
        <v>6977</v>
      </c>
    </row>
    <row r="4554" spans="11:11">
      <c r="K4554" s="26" t="s">
        <v>6978</v>
      </c>
    </row>
    <row r="4555" spans="11:11">
      <c r="K4555" s="26" t="s">
        <v>6979</v>
      </c>
    </row>
    <row r="4556" spans="11:11">
      <c r="K4556" s="26" t="s">
        <v>6980</v>
      </c>
    </row>
    <row r="4557" spans="11:11">
      <c r="K4557" s="26" t="s">
        <v>6981</v>
      </c>
    </row>
    <row r="4558" spans="11:11">
      <c r="K4558" s="26" t="s">
        <v>6982</v>
      </c>
    </row>
    <row r="4559" spans="11:11">
      <c r="K4559" s="26" t="s">
        <v>4511</v>
      </c>
    </row>
    <row r="4560" spans="11:11">
      <c r="K4560" s="26" t="s">
        <v>6983</v>
      </c>
    </row>
    <row r="4561" spans="11:11">
      <c r="K4561" s="26" t="s">
        <v>6984</v>
      </c>
    </row>
    <row r="4562" spans="11:11">
      <c r="K4562" s="26" t="s">
        <v>1077</v>
      </c>
    </row>
    <row r="4563" spans="11:11">
      <c r="K4563" s="26" t="s">
        <v>6985</v>
      </c>
    </row>
    <row r="4564" spans="11:11" ht="30">
      <c r="K4564" s="26" t="s">
        <v>6986</v>
      </c>
    </row>
    <row r="4565" spans="11:11">
      <c r="K4565" s="26" t="s">
        <v>4514</v>
      </c>
    </row>
    <row r="4566" spans="11:11" ht="30">
      <c r="K4566" s="26" t="s">
        <v>6987</v>
      </c>
    </row>
    <row r="4567" spans="11:11">
      <c r="K4567" s="26" t="s">
        <v>6988</v>
      </c>
    </row>
    <row r="4568" spans="11:11">
      <c r="K4568" s="26" t="s">
        <v>6989</v>
      </c>
    </row>
    <row r="4569" spans="11:11">
      <c r="K4569" s="26" t="s">
        <v>4516</v>
      </c>
    </row>
    <row r="4570" spans="11:11">
      <c r="K4570" s="26" t="s">
        <v>4518</v>
      </c>
    </row>
    <row r="4571" spans="11:11">
      <c r="K4571" s="26" t="s">
        <v>4520</v>
      </c>
    </row>
    <row r="4572" spans="11:11">
      <c r="K4572" s="26" t="s">
        <v>4522</v>
      </c>
    </row>
    <row r="4573" spans="11:11">
      <c r="K4573" s="26" t="s">
        <v>4523</v>
      </c>
    </row>
    <row r="4574" spans="11:11">
      <c r="K4574" s="26" t="s">
        <v>6990</v>
      </c>
    </row>
    <row r="4575" spans="11:11">
      <c r="K4575" s="26" t="s">
        <v>6991</v>
      </c>
    </row>
    <row r="4576" spans="11:11">
      <c r="K4576" s="26" t="s">
        <v>4525</v>
      </c>
    </row>
    <row r="4577" spans="11:11">
      <c r="K4577" s="26" t="s">
        <v>6992</v>
      </c>
    </row>
    <row r="4578" spans="11:11" ht="30">
      <c r="K4578" s="26" t="s">
        <v>6993</v>
      </c>
    </row>
    <row r="4579" spans="11:11">
      <c r="K4579" s="26" t="s">
        <v>758</v>
      </c>
    </row>
    <row r="4580" spans="11:11">
      <c r="K4580" s="26" t="s">
        <v>6994</v>
      </c>
    </row>
    <row r="4581" spans="11:11">
      <c r="K4581" s="26" t="s">
        <v>6995</v>
      </c>
    </row>
    <row r="4582" spans="11:11">
      <c r="K4582" s="26" t="s">
        <v>4530</v>
      </c>
    </row>
    <row r="4583" spans="11:11">
      <c r="K4583" s="26" t="s">
        <v>4531</v>
      </c>
    </row>
    <row r="4584" spans="11:11">
      <c r="K4584" s="26" t="s">
        <v>6996</v>
      </c>
    </row>
    <row r="4585" spans="11:11" ht="45">
      <c r="K4585" s="26" t="s">
        <v>6997</v>
      </c>
    </row>
    <row r="4586" spans="11:11">
      <c r="K4586" s="26" t="s">
        <v>6998</v>
      </c>
    </row>
    <row r="4587" spans="11:11">
      <c r="K4587" s="26" t="s">
        <v>6999</v>
      </c>
    </row>
    <row r="4588" spans="11:11">
      <c r="K4588" s="26" t="s">
        <v>7000</v>
      </c>
    </row>
    <row r="4589" spans="11:11" ht="30">
      <c r="K4589" s="26" t="s">
        <v>4534</v>
      </c>
    </row>
    <row r="4590" spans="11:11">
      <c r="K4590" s="26" t="s">
        <v>7001</v>
      </c>
    </row>
    <row r="4591" spans="11:11">
      <c r="K4591" s="26" t="s">
        <v>7002</v>
      </c>
    </row>
    <row r="4592" spans="11:11">
      <c r="K4592" s="26" t="s">
        <v>4538</v>
      </c>
    </row>
    <row r="4593" spans="11:11" ht="30">
      <c r="K4593" s="26" t="s">
        <v>7003</v>
      </c>
    </row>
    <row r="4594" spans="11:11">
      <c r="K4594" s="26" t="s">
        <v>4540</v>
      </c>
    </row>
    <row r="4595" spans="11:11">
      <c r="K4595" s="26" t="s">
        <v>7004</v>
      </c>
    </row>
    <row r="4596" spans="11:11">
      <c r="K4596" s="26" t="s">
        <v>4542</v>
      </c>
    </row>
    <row r="4597" spans="11:11">
      <c r="K4597" s="26" t="s">
        <v>4544</v>
      </c>
    </row>
    <row r="4598" spans="11:11">
      <c r="K4598" s="26" t="s">
        <v>4546</v>
      </c>
    </row>
    <row r="4599" spans="11:11" ht="30">
      <c r="K4599" s="26" t="s">
        <v>7005</v>
      </c>
    </row>
    <row r="4600" spans="11:11">
      <c r="K4600" s="26" t="s">
        <v>7006</v>
      </c>
    </row>
    <row r="4601" spans="11:11">
      <c r="K4601" s="26" t="s">
        <v>7007</v>
      </c>
    </row>
    <row r="4602" spans="11:11">
      <c r="K4602" s="26" t="s">
        <v>4548</v>
      </c>
    </row>
    <row r="4603" spans="11:11">
      <c r="K4603" s="26" t="s">
        <v>1138</v>
      </c>
    </row>
    <row r="4604" spans="11:11">
      <c r="K4604" s="26" t="s">
        <v>4550</v>
      </c>
    </row>
    <row r="4605" spans="11:11">
      <c r="K4605" s="26" t="s">
        <v>7008</v>
      </c>
    </row>
    <row r="4606" spans="11:11">
      <c r="K4606" s="26" t="s">
        <v>7009</v>
      </c>
    </row>
    <row r="4607" spans="11:11">
      <c r="K4607" s="26" t="s">
        <v>7010</v>
      </c>
    </row>
    <row r="4608" spans="11:11">
      <c r="K4608" s="26" t="s">
        <v>4552</v>
      </c>
    </row>
    <row r="4609" spans="11:11">
      <c r="K4609" s="26" t="s">
        <v>7011</v>
      </c>
    </row>
    <row r="4610" spans="11:11">
      <c r="K4610" s="26" t="s">
        <v>4553</v>
      </c>
    </row>
    <row r="4611" spans="11:11" ht="30">
      <c r="K4611" s="26" t="s">
        <v>7012</v>
      </c>
    </row>
    <row r="4612" spans="11:11">
      <c r="K4612" s="26" t="s">
        <v>4555</v>
      </c>
    </row>
    <row r="4613" spans="11:11">
      <c r="K4613" s="26" t="s">
        <v>7013</v>
      </c>
    </row>
    <row r="4614" spans="11:11">
      <c r="K4614" s="26" t="s">
        <v>7014</v>
      </c>
    </row>
    <row r="4615" spans="11:11">
      <c r="K4615" s="26" t="s">
        <v>7015</v>
      </c>
    </row>
    <row r="4616" spans="11:11">
      <c r="K4616" s="26" t="s">
        <v>7016</v>
      </c>
    </row>
    <row r="4617" spans="11:11">
      <c r="K4617" s="26" t="s">
        <v>7017</v>
      </c>
    </row>
    <row r="4618" spans="11:11">
      <c r="K4618" s="26" t="s">
        <v>7018</v>
      </c>
    </row>
    <row r="4619" spans="11:11">
      <c r="K4619" s="26" t="s">
        <v>7019</v>
      </c>
    </row>
    <row r="4620" spans="11:11">
      <c r="K4620" s="26" t="s">
        <v>7020</v>
      </c>
    </row>
    <row r="4621" spans="11:11">
      <c r="K4621" s="26" t="s">
        <v>7021</v>
      </c>
    </row>
    <row r="4622" spans="11:11">
      <c r="K4622" s="26" t="s">
        <v>7022</v>
      </c>
    </row>
    <row r="4623" spans="11:11">
      <c r="K4623" s="26" t="s">
        <v>7023</v>
      </c>
    </row>
    <row r="4624" spans="11:11">
      <c r="K4624" s="26" t="s">
        <v>7024</v>
      </c>
    </row>
    <row r="4625" spans="11:11">
      <c r="K4625" s="26" t="s">
        <v>4558</v>
      </c>
    </row>
    <row r="4626" spans="11:11">
      <c r="K4626" s="26" t="s">
        <v>7025</v>
      </c>
    </row>
    <row r="4627" spans="11:11">
      <c r="K4627" s="26" t="s">
        <v>7026</v>
      </c>
    </row>
    <row r="4628" spans="11:11">
      <c r="K4628" s="26" t="s">
        <v>7027</v>
      </c>
    </row>
    <row r="4629" spans="11:11">
      <c r="K4629" s="26" t="s">
        <v>7028</v>
      </c>
    </row>
    <row r="4630" spans="11:11">
      <c r="K4630" s="26" t="s">
        <v>4560</v>
      </c>
    </row>
    <row r="4631" spans="11:11">
      <c r="K4631" s="26" t="s">
        <v>7029</v>
      </c>
    </row>
    <row r="4632" spans="11:11">
      <c r="K4632" s="26" t="s">
        <v>7030</v>
      </c>
    </row>
    <row r="4633" spans="11:11" ht="30">
      <c r="K4633" s="26" t="s">
        <v>7031</v>
      </c>
    </row>
    <row r="4634" spans="11:11">
      <c r="K4634" s="26" t="s">
        <v>4561</v>
      </c>
    </row>
    <row r="4635" spans="11:11">
      <c r="K4635" s="26" t="s">
        <v>7032</v>
      </c>
    </row>
    <row r="4636" spans="11:11">
      <c r="K4636" s="26" t="s">
        <v>7033</v>
      </c>
    </row>
    <row r="4637" spans="11:11">
      <c r="K4637" s="26" t="s">
        <v>7034</v>
      </c>
    </row>
    <row r="4638" spans="11:11">
      <c r="K4638" s="26" t="s">
        <v>4563</v>
      </c>
    </row>
    <row r="4639" spans="11:11">
      <c r="K4639" s="26" t="s">
        <v>4564</v>
      </c>
    </row>
    <row r="4640" spans="11:11">
      <c r="K4640" s="26" t="s">
        <v>7035</v>
      </c>
    </row>
    <row r="4641" spans="11:11">
      <c r="K4641" s="26" t="s">
        <v>7036</v>
      </c>
    </row>
    <row r="4642" spans="11:11">
      <c r="K4642" s="26" t="s">
        <v>7037</v>
      </c>
    </row>
    <row r="4643" spans="11:11">
      <c r="K4643" s="26" t="s">
        <v>7038</v>
      </c>
    </row>
    <row r="4644" spans="11:11">
      <c r="K4644" s="26" t="s">
        <v>4566</v>
      </c>
    </row>
    <row r="4645" spans="11:11">
      <c r="K4645" s="26" t="s">
        <v>7039</v>
      </c>
    </row>
    <row r="4646" spans="11:11">
      <c r="K4646" s="26" t="s">
        <v>4568</v>
      </c>
    </row>
    <row r="4647" spans="11:11" ht="30">
      <c r="K4647" s="26" t="s">
        <v>4570</v>
      </c>
    </row>
    <row r="4648" spans="11:11" ht="30">
      <c r="K4648" s="26" t="s">
        <v>4571</v>
      </c>
    </row>
    <row r="4649" spans="11:11" ht="30">
      <c r="K4649" s="26" t="s">
        <v>4573</v>
      </c>
    </row>
    <row r="4650" spans="11:11" ht="30">
      <c r="K4650" s="26" t="s">
        <v>4575</v>
      </c>
    </row>
    <row r="4651" spans="11:11">
      <c r="K4651" s="26" t="s">
        <v>4577</v>
      </c>
    </row>
    <row r="4652" spans="11:11">
      <c r="K4652" s="26" t="s">
        <v>4578</v>
      </c>
    </row>
    <row r="4653" spans="11:11" ht="30">
      <c r="K4653" s="26" t="s">
        <v>4580</v>
      </c>
    </row>
    <row r="4654" spans="11:11" ht="30">
      <c r="K4654" s="26" t="s">
        <v>4582</v>
      </c>
    </row>
    <row r="4655" spans="11:11" ht="30">
      <c r="K4655" s="26" t="s">
        <v>4583</v>
      </c>
    </row>
    <row r="4656" spans="11:11">
      <c r="K4656" s="26" t="s">
        <v>4584</v>
      </c>
    </row>
    <row r="4657" spans="11:11">
      <c r="K4657" s="26" t="s">
        <v>4586</v>
      </c>
    </row>
    <row r="4658" spans="11:11">
      <c r="K4658" s="26" t="s">
        <v>4588</v>
      </c>
    </row>
    <row r="4659" spans="11:11" ht="30">
      <c r="K4659" s="26" t="s">
        <v>4589</v>
      </c>
    </row>
    <row r="4660" spans="11:11" ht="30">
      <c r="K4660" s="26" t="s">
        <v>4591</v>
      </c>
    </row>
    <row r="4661" spans="11:11" ht="30">
      <c r="K4661" s="26" t="s">
        <v>4593</v>
      </c>
    </row>
    <row r="4662" spans="11:11" ht="30">
      <c r="K4662" s="26" t="s">
        <v>4594</v>
      </c>
    </row>
    <row r="4663" spans="11:11">
      <c r="K4663" s="26" t="s">
        <v>4595</v>
      </c>
    </row>
    <row r="4664" spans="11:11">
      <c r="K4664" s="26" t="s">
        <v>4596</v>
      </c>
    </row>
    <row r="4665" spans="11:11">
      <c r="K4665" s="26" t="s">
        <v>7040</v>
      </c>
    </row>
    <row r="4666" spans="11:11">
      <c r="K4666" s="26" t="s">
        <v>7041</v>
      </c>
    </row>
    <row r="4667" spans="11:11">
      <c r="K4667" s="26" t="s">
        <v>7042</v>
      </c>
    </row>
    <row r="4668" spans="11:11">
      <c r="K4668" s="26" t="s">
        <v>7043</v>
      </c>
    </row>
    <row r="4669" spans="11:11">
      <c r="K4669" s="26" t="s">
        <v>7044</v>
      </c>
    </row>
    <row r="4670" spans="11:11">
      <c r="K4670" s="26" t="s">
        <v>4597</v>
      </c>
    </row>
    <row r="4671" spans="11:11">
      <c r="K4671" s="26" t="s">
        <v>1372</v>
      </c>
    </row>
    <row r="4672" spans="11:11">
      <c r="K4672" s="26" t="s">
        <v>7045</v>
      </c>
    </row>
    <row r="4673" spans="11:11">
      <c r="K4673" s="26" t="s">
        <v>7046</v>
      </c>
    </row>
    <row r="4674" spans="11:11" ht="30">
      <c r="K4674" s="26" t="s">
        <v>7047</v>
      </c>
    </row>
    <row r="4675" spans="11:11">
      <c r="K4675" s="26" t="s">
        <v>7048</v>
      </c>
    </row>
    <row r="4676" spans="11:11">
      <c r="K4676" s="26" t="s">
        <v>7049</v>
      </c>
    </row>
    <row r="4677" spans="11:11">
      <c r="K4677" s="26" t="s">
        <v>7050</v>
      </c>
    </row>
    <row r="4678" spans="11:11">
      <c r="K4678" s="26" t="s">
        <v>7051</v>
      </c>
    </row>
    <row r="4679" spans="11:11">
      <c r="K4679" s="26" t="s">
        <v>7052</v>
      </c>
    </row>
    <row r="4680" spans="11:11">
      <c r="K4680" s="26" t="s">
        <v>7053</v>
      </c>
    </row>
    <row r="4681" spans="11:11">
      <c r="K4681" s="26" t="s">
        <v>7054</v>
      </c>
    </row>
    <row r="4682" spans="11:11">
      <c r="K4682" s="26" t="s">
        <v>7055</v>
      </c>
    </row>
    <row r="4683" spans="11:11" ht="30">
      <c r="K4683" s="26" t="s">
        <v>7056</v>
      </c>
    </row>
    <row r="4684" spans="11:11">
      <c r="K4684" s="26" t="s">
        <v>7057</v>
      </c>
    </row>
    <row r="4685" spans="11:11">
      <c r="K4685" s="26" t="s">
        <v>7058</v>
      </c>
    </row>
    <row r="4686" spans="11:11">
      <c r="K4686" s="26" t="s">
        <v>7059</v>
      </c>
    </row>
    <row r="4687" spans="11:11">
      <c r="K4687" s="26" t="s">
        <v>4598</v>
      </c>
    </row>
    <row r="4688" spans="11:11">
      <c r="K4688" s="26" t="s">
        <v>7060</v>
      </c>
    </row>
    <row r="4689" spans="11:11">
      <c r="K4689" s="26" t="s">
        <v>7061</v>
      </c>
    </row>
    <row r="4690" spans="11:11">
      <c r="K4690" s="26" t="s">
        <v>7062</v>
      </c>
    </row>
    <row r="4691" spans="11:11">
      <c r="K4691" s="26" t="s">
        <v>7063</v>
      </c>
    </row>
    <row r="4692" spans="11:11">
      <c r="K4692" s="26" t="s">
        <v>7064</v>
      </c>
    </row>
    <row r="4693" spans="11:11">
      <c r="K4693" s="26" t="s">
        <v>7065</v>
      </c>
    </row>
    <row r="4694" spans="11:11">
      <c r="K4694" s="26" t="s">
        <v>7066</v>
      </c>
    </row>
    <row r="4695" spans="11:11">
      <c r="K4695" s="26" t="s">
        <v>7067</v>
      </c>
    </row>
    <row r="4696" spans="11:11">
      <c r="K4696" s="26" t="s">
        <v>7068</v>
      </c>
    </row>
    <row r="4697" spans="11:11">
      <c r="K4697" s="26" t="s">
        <v>4600</v>
      </c>
    </row>
    <row r="4698" spans="11:11">
      <c r="K4698" s="26" t="s">
        <v>7069</v>
      </c>
    </row>
    <row r="4699" spans="11:11">
      <c r="K4699" s="26" t="s">
        <v>7070</v>
      </c>
    </row>
    <row r="4700" spans="11:11">
      <c r="K4700" s="26" t="s">
        <v>7071</v>
      </c>
    </row>
    <row r="4701" spans="11:11">
      <c r="K4701" s="26" t="s">
        <v>4602</v>
      </c>
    </row>
    <row r="4702" spans="11:11">
      <c r="K4702" s="26" t="s">
        <v>7072</v>
      </c>
    </row>
    <row r="4703" spans="11:11" ht="30">
      <c r="K4703" s="26" t="s">
        <v>7073</v>
      </c>
    </row>
    <row r="4704" spans="11:11">
      <c r="K4704" s="26" t="s">
        <v>7074</v>
      </c>
    </row>
    <row r="4705" spans="11:11">
      <c r="K4705" s="26" t="s">
        <v>7075</v>
      </c>
    </row>
    <row r="4706" spans="11:11">
      <c r="K4706" s="26" t="s">
        <v>7076</v>
      </c>
    </row>
    <row r="4707" spans="11:11">
      <c r="K4707" s="26" t="s">
        <v>7077</v>
      </c>
    </row>
    <row r="4708" spans="11:11">
      <c r="K4708" s="26" t="s">
        <v>7078</v>
      </c>
    </row>
    <row r="4709" spans="11:11">
      <c r="K4709" s="26" t="s">
        <v>7079</v>
      </c>
    </row>
    <row r="4710" spans="11:11">
      <c r="K4710" s="26" t="s">
        <v>7080</v>
      </c>
    </row>
    <row r="4711" spans="11:11">
      <c r="K4711" s="26" t="s">
        <v>7081</v>
      </c>
    </row>
    <row r="4712" spans="11:11">
      <c r="K4712" s="26" t="s">
        <v>4604</v>
      </c>
    </row>
    <row r="4713" spans="11:11">
      <c r="K4713" s="26" t="s">
        <v>7082</v>
      </c>
    </row>
    <row r="4714" spans="11:11">
      <c r="K4714" s="26" t="s">
        <v>7083</v>
      </c>
    </row>
    <row r="4715" spans="11:11">
      <c r="K4715" s="26" t="s">
        <v>4606</v>
      </c>
    </row>
    <row r="4716" spans="11:11" ht="30">
      <c r="K4716" s="26" t="s">
        <v>7084</v>
      </c>
    </row>
    <row r="4717" spans="11:11">
      <c r="K4717" s="26" t="s">
        <v>7085</v>
      </c>
    </row>
    <row r="4718" spans="11:11">
      <c r="K4718" s="26" t="s">
        <v>7086</v>
      </c>
    </row>
    <row r="4719" spans="11:11">
      <c r="K4719" s="26" t="s">
        <v>7087</v>
      </c>
    </row>
    <row r="4720" spans="11:11">
      <c r="K4720" s="26" t="s">
        <v>4607</v>
      </c>
    </row>
    <row r="4721" spans="11:11">
      <c r="K4721" s="26" t="s">
        <v>7088</v>
      </c>
    </row>
    <row r="4722" spans="11:11">
      <c r="K4722" s="26" t="s">
        <v>7089</v>
      </c>
    </row>
    <row r="4723" spans="11:11">
      <c r="K4723" s="26" t="s">
        <v>7090</v>
      </c>
    </row>
    <row r="4724" spans="11:11">
      <c r="K4724" s="26" t="s">
        <v>7091</v>
      </c>
    </row>
    <row r="4725" spans="11:11">
      <c r="K4725" s="26" t="s">
        <v>7092</v>
      </c>
    </row>
    <row r="4726" spans="11:11" ht="30">
      <c r="K4726" s="26" t="s">
        <v>7093</v>
      </c>
    </row>
    <row r="4727" spans="11:11">
      <c r="K4727" s="26" t="s">
        <v>7094</v>
      </c>
    </row>
    <row r="4728" spans="11:11">
      <c r="K4728" s="26" t="s">
        <v>7095</v>
      </c>
    </row>
    <row r="4729" spans="11:11" ht="30">
      <c r="K4729" s="26" t="s">
        <v>7096</v>
      </c>
    </row>
    <row r="4730" spans="11:11">
      <c r="K4730" s="26" t="s">
        <v>7097</v>
      </c>
    </row>
    <row r="4731" spans="11:11">
      <c r="K4731" s="26" t="s">
        <v>7098</v>
      </c>
    </row>
    <row r="4732" spans="11:11">
      <c r="K4732" s="26" t="s">
        <v>7099</v>
      </c>
    </row>
    <row r="4733" spans="11:11" ht="45">
      <c r="K4733" s="26" t="s">
        <v>4608</v>
      </c>
    </row>
    <row r="4734" spans="11:11">
      <c r="K4734" s="26" t="s">
        <v>7100</v>
      </c>
    </row>
    <row r="4735" spans="11:11" ht="30">
      <c r="K4735" s="26" t="s">
        <v>7101</v>
      </c>
    </row>
    <row r="4736" spans="11:11">
      <c r="K4736" s="26" t="s">
        <v>7102</v>
      </c>
    </row>
    <row r="4737" spans="11:11">
      <c r="K4737" s="26" t="s">
        <v>7103</v>
      </c>
    </row>
    <row r="4738" spans="11:11">
      <c r="K4738" s="26" t="s">
        <v>4610</v>
      </c>
    </row>
    <row r="4739" spans="11:11">
      <c r="K4739" s="26" t="s">
        <v>7104</v>
      </c>
    </row>
    <row r="4740" spans="11:11">
      <c r="K4740" s="26" t="s">
        <v>7105</v>
      </c>
    </row>
    <row r="4741" spans="11:11">
      <c r="K4741" s="26" t="s">
        <v>7106</v>
      </c>
    </row>
    <row r="4742" spans="11:11">
      <c r="K4742" s="26" t="s">
        <v>7107</v>
      </c>
    </row>
    <row r="4743" spans="11:11">
      <c r="K4743" s="26" t="s">
        <v>4611</v>
      </c>
    </row>
    <row r="4744" spans="11:11">
      <c r="K4744" s="26" t="s">
        <v>7108</v>
      </c>
    </row>
    <row r="4745" spans="11:11">
      <c r="K4745" s="26" t="s">
        <v>7109</v>
      </c>
    </row>
    <row r="4746" spans="11:11">
      <c r="K4746" s="26" t="s">
        <v>7110</v>
      </c>
    </row>
    <row r="4747" spans="11:11">
      <c r="K4747" s="26" t="s">
        <v>7111</v>
      </c>
    </row>
    <row r="4748" spans="11:11">
      <c r="K4748" s="26" t="s">
        <v>7112</v>
      </c>
    </row>
    <row r="4749" spans="11:11">
      <c r="K4749" s="26" t="s">
        <v>7113</v>
      </c>
    </row>
    <row r="4750" spans="11:11">
      <c r="K4750" s="26" t="s">
        <v>7114</v>
      </c>
    </row>
    <row r="4751" spans="11:11">
      <c r="K4751" s="26" t="s">
        <v>7115</v>
      </c>
    </row>
    <row r="4752" spans="11:11">
      <c r="K4752" s="26" t="s">
        <v>7116</v>
      </c>
    </row>
    <row r="4753" spans="11:11">
      <c r="K4753" s="26" t="s">
        <v>7117</v>
      </c>
    </row>
    <row r="4754" spans="11:11">
      <c r="K4754" s="26" t="s">
        <v>4613</v>
      </c>
    </row>
    <row r="4755" spans="11:11">
      <c r="K4755" s="26" t="s">
        <v>7118</v>
      </c>
    </row>
    <row r="4756" spans="11:11">
      <c r="K4756" s="26" t="s">
        <v>7119</v>
      </c>
    </row>
    <row r="4757" spans="11:11">
      <c r="K4757" s="26" t="s">
        <v>7120</v>
      </c>
    </row>
    <row r="4758" spans="11:11">
      <c r="K4758" s="26" t="s">
        <v>7121</v>
      </c>
    </row>
    <row r="4759" spans="11:11">
      <c r="K4759" s="26" t="s">
        <v>4614</v>
      </c>
    </row>
    <row r="4760" spans="11:11">
      <c r="K4760" s="26" t="s">
        <v>7122</v>
      </c>
    </row>
    <row r="4761" spans="11:11">
      <c r="K4761" s="26" t="s">
        <v>7123</v>
      </c>
    </row>
    <row r="4762" spans="11:11">
      <c r="K4762" s="26" t="s">
        <v>4616</v>
      </c>
    </row>
    <row r="4763" spans="11:11">
      <c r="K4763" s="26" t="s">
        <v>7124</v>
      </c>
    </row>
    <row r="4764" spans="11:11">
      <c r="K4764" s="26" t="s">
        <v>7125</v>
      </c>
    </row>
    <row r="4765" spans="11:11">
      <c r="K4765" s="26" t="s">
        <v>7126</v>
      </c>
    </row>
    <row r="4766" spans="11:11">
      <c r="K4766" s="26" t="s">
        <v>7127</v>
      </c>
    </row>
    <row r="4767" spans="11:11">
      <c r="K4767" s="26" t="s">
        <v>4618</v>
      </c>
    </row>
    <row r="4768" spans="11:11">
      <c r="K4768" s="26" t="s">
        <v>4620</v>
      </c>
    </row>
    <row r="4769" spans="11:11">
      <c r="K4769" s="26" t="s">
        <v>7128</v>
      </c>
    </row>
    <row r="4770" spans="11:11">
      <c r="K4770" s="26" t="s">
        <v>7129</v>
      </c>
    </row>
    <row r="4771" spans="11:11">
      <c r="K4771" s="26" t="s">
        <v>4622</v>
      </c>
    </row>
    <row r="4772" spans="11:11">
      <c r="K4772" s="26" t="s">
        <v>4624</v>
      </c>
    </row>
    <row r="4773" spans="11:11">
      <c r="K4773" s="26" t="s">
        <v>7130</v>
      </c>
    </row>
    <row r="4774" spans="11:11">
      <c r="K4774" s="26" t="s">
        <v>4625</v>
      </c>
    </row>
    <row r="4775" spans="11:11">
      <c r="K4775" s="26" t="s">
        <v>7131</v>
      </c>
    </row>
    <row r="4776" spans="11:11">
      <c r="K4776" s="26" t="s">
        <v>7132</v>
      </c>
    </row>
    <row r="4777" spans="11:11">
      <c r="K4777" s="26" t="s">
        <v>7133</v>
      </c>
    </row>
    <row r="4778" spans="11:11">
      <c r="K4778" s="26" t="s">
        <v>7134</v>
      </c>
    </row>
    <row r="4779" spans="11:11">
      <c r="K4779" s="26" t="s">
        <v>4626</v>
      </c>
    </row>
    <row r="4780" spans="11:11">
      <c r="K4780" s="26" t="s">
        <v>7135</v>
      </c>
    </row>
    <row r="4781" spans="11:11" ht="30">
      <c r="K4781" s="26" t="s">
        <v>7136</v>
      </c>
    </row>
    <row r="4782" spans="11:11">
      <c r="K4782" s="26" t="s">
        <v>7137</v>
      </c>
    </row>
    <row r="4783" spans="11:11">
      <c r="K4783" s="26" t="s">
        <v>7138</v>
      </c>
    </row>
    <row r="4784" spans="11:11">
      <c r="K4784" s="26" t="s">
        <v>7139</v>
      </c>
    </row>
    <row r="4785" spans="11:11" ht="30">
      <c r="K4785" s="26" t="s">
        <v>7140</v>
      </c>
    </row>
    <row r="4786" spans="11:11">
      <c r="K4786" s="26" t="s">
        <v>4628</v>
      </c>
    </row>
    <row r="4787" spans="11:11">
      <c r="K4787" s="26" t="s">
        <v>4630</v>
      </c>
    </row>
    <row r="4788" spans="11:11">
      <c r="K4788" s="26" t="s">
        <v>7141</v>
      </c>
    </row>
    <row r="4789" spans="11:11">
      <c r="K4789" s="26" t="s">
        <v>7142</v>
      </c>
    </row>
    <row r="4790" spans="11:11">
      <c r="K4790" s="26" t="s">
        <v>4631</v>
      </c>
    </row>
    <row r="4791" spans="11:11">
      <c r="K4791" s="26" t="s">
        <v>7143</v>
      </c>
    </row>
    <row r="4792" spans="11:11">
      <c r="K4792" s="26" t="s">
        <v>4633</v>
      </c>
    </row>
    <row r="4793" spans="11:11">
      <c r="K4793" s="26" t="s">
        <v>7144</v>
      </c>
    </row>
    <row r="4794" spans="11:11">
      <c r="K4794" s="26" t="s">
        <v>7145</v>
      </c>
    </row>
    <row r="4795" spans="11:11">
      <c r="K4795" s="26" t="s">
        <v>7146</v>
      </c>
    </row>
    <row r="4796" spans="11:11">
      <c r="K4796" s="26" t="s">
        <v>7147</v>
      </c>
    </row>
    <row r="4797" spans="11:11" ht="30">
      <c r="K4797" s="26" t="s">
        <v>4635</v>
      </c>
    </row>
    <row r="4798" spans="11:11">
      <c r="K4798" s="26" t="s">
        <v>7148</v>
      </c>
    </row>
    <row r="4799" spans="11:11">
      <c r="K4799" s="26" t="s">
        <v>7149</v>
      </c>
    </row>
    <row r="4800" spans="11:11">
      <c r="K4800" s="26" t="s">
        <v>7150</v>
      </c>
    </row>
    <row r="4801" spans="11:11">
      <c r="K4801" s="26" t="s">
        <v>7151</v>
      </c>
    </row>
    <row r="4802" spans="11:11">
      <c r="K4802" s="26" t="s">
        <v>7152</v>
      </c>
    </row>
    <row r="4803" spans="11:11">
      <c r="K4803" s="26" t="s">
        <v>7153</v>
      </c>
    </row>
    <row r="4804" spans="11:11">
      <c r="K4804" s="26" t="s">
        <v>7154</v>
      </c>
    </row>
    <row r="4805" spans="11:11">
      <c r="K4805" s="26" t="s">
        <v>4638</v>
      </c>
    </row>
    <row r="4806" spans="11:11">
      <c r="K4806" s="26" t="s">
        <v>7155</v>
      </c>
    </row>
    <row r="4807" spans="11:11">
      <c r="K4807" s="26" t="s">
        <v>4640</v>
      </c>
    </row>
    <row r="4808" spans="11:11">
      <c r="K4808" s="26" t="s">
        <v>7156</v>
      </c>
    </row>
    <row r="4809" spans="11:11">
      <c r="K4809" s="26" t="s">
        <v>4641</v>
      </c>
    </row>
    <row r="4810" spans="11:11">
      <c r="K4810" s="26" t="s">
        <v>7157</v>
      </c>
    </row>
    <row r="4811" spans="11:11">
      <c r="K4811" s="26" t="s">
        <v>7158</v>
      </c>
    </row>
    <row r="4812" spans="11:11">
      <c r="K4812" s="26" t="s">
        <v>7159</v>
      </c>
    </row>
    <row r="4813" spans="11:11">
      <c r="K4813" s="26" t="s">
        <v>7160</v>
      </c>
    </row>
    <row r="4814" spans="11:11">
      <c r="K4814" s="26" t="s">
        <v>4643</v>
      </c>
    </row>
    <row r="4815" spans="11:11">
      <c r="K4815" s="26" t="s">
        <v>4645</v>
      </c>
    </row>
    <row r="4816" spans="11:11">
      <c r="K4816" s="26" t="s">
        <v>7161</v>
      </c>
    </row>
    <row r="4817" spans="11:11">
      <c r="K4817" s="26" t="s">
        <v>7162</v>
      </c>
    </row>
    <row r="4818" spans="11:11">
      <c r="K4818" s="26" t="s">
        <v>7163</v>
      </c>
    </row>
    <row r="4819" spans="11:11">
      <c r="K4819" s="26" t="s">
        <v>7164</v>
      </c>
    </row>
    <row r="4820" spans="11:11">
      <c r="K4820" s="26" t="s">
        <v>4646</v>
      </c>
    </row>
    <row r="4821" spans="11:11">
      <c r="K4821" s="26" t="s">
        <v>7165</v>
      </c>
    </row>
    <row r="4822" spans="11:11">
      <c r="K4822" s="26" t="s">
        <v>7166</v>
      </c>
    </row>
    <row r="4823" spans="11:11">
      <c r="K4823" s="26" t="s">
        <v>7167</v>
      </c>
    </row>
    <row r="4824" spans="11:11">
      <c r="K4824" s="26" t="s">
        <v>7168</v>
      </c>
    </row>
    <row r="4825" spans="11:11">
      <c r="K4825" s="26" t="s">
        <v>7169</v>
      </c>
    </row>
    <row r="4826" spans="11:11">
      <c r="K4826" s="26" t="s">
        <v>7170</v>
      </c>
    </row>
    <row r="4827" spans="11:11">
      <c r="K4827" s="26" t="s">
        <v>7171</v>
      </c>
    </row>
    <row r="4828" spans="11:11">
      <c r="K4828" s="26" t="s">
        <v>7172</v>
      </c>
    </row>
    <row r="4829" spans="11:11">
      <c r="K4829" s="26" t="s">
        <v>7173</v>
      </c>
    </row>
    <row r="4830" spans="11:11">
      <c r="K4830" s="26" t="s">
        <v>7174</v>
      </c>
    </row>
    <row r="4831" spans="11:11">
      <c r="K4831" s="26" t="s">
        <v>7175</v>
      </c>
    </row>
    <row r="4832" spans="11:11">
      <c r="K4832" s="26" t="s">
        <v>7176</v>
      </c>
    </row>
    <row r="4833" spans="11:11">
      <c r="K4833" s="26" t="s">
        <v>7177</v>
      </c>
    </row>
    <row r="4834" spans="11:11">
      <c r="K4834" s="26" t="s">
        <v>4648</v>
      </c>
    </row>
    <row r="4835" spans="11:11">
      <c r="K4835" s="26" t="s">
        <v>4650</v>
      </c>
    </row>
    <row r="4836" spans="11:11">
      <c r="K4836" s="26" t="s">
        <v>7178</v>
      </c>
    </row>
    <row r="4837" spans="11:11">
      <c r="K4837" s="26" t="s">
        <v>7179</v>
      </c>
    </row>
    <row r="4838" spans="11:11">
      <c r="K4838" s="26" t="s">
        <v>7180</v>
      </c>
    </row>
    <row r="4839" spans="11:11">
      <c r="K4839" s="26" t="s">
        <v>7181</v>
      </c>
    </row>
    <row r="4840" spans="11:11">
      <c r="K4840" s="26" t="s">
        <v>7182</v>
      </c>
    </row>
    <row r="4841" spans="11:11">
      <c r="K4841" s="26" t="s">
        <v>4654</v>
      </c>
    </row>
    <row r="4842" spans="11:11">
      <c r="K4842" s="26" t="s">
        <v>7183</v>
      </c>
    </row>
    <row r="4843" spans="11:11">
      <c r="K4843" s="26" t="s">
        <v>7184</v>
      </c>
    </row>
    <row r="4844" spans="11:11">
      <c r="K4844" s="26" t="s">
        <v>7185</v>
      </c>
    </row>
    <row r="4845" spans="11:11">
      <c r="K4845" s="26" t="s">
        <v>7186</v>
      </c>
    </row>
    <row r="4846" spans="11:11">
      <c r="K4846" s="26" t="s">
        <v>7187</v>
      </c>
    </row>
    <row r="4847" spans="11:11">
      <c r="K4847" s="26" t="s">
        <v>7188</v>
      </c>
    </row>
    <row r="4848" spans="11:11">
      <c r="K4848" s="26" t="s">
        <v>7189</v>
      </c>
    </row>
    <row r="4849" spans="11:11">
      <c r="K4849" s="26" t="s">
        <v>4656</v>
      </c>
    </row>
    <row r="4850" spans="11:11">
      <c r="K4850" s="26" t="s">
        <v>7190</v>
      </c>
    </row>
    <row r="4851" spans="11:11">
      <c r="K4851" s="26" t="s">
        <v>7191</v>
      </c>
    </row>
    <row r="4852" spans="11:11">
      <c r="K4852" s="26" t="s">
        <v>7192</v>
      </c>
    </row>
    <row r="4853" spans="11:11">
      <c r="K4853" s="26" t="s">
        <v>7193</v>
      </c>
    </row>
    <row r="4854" spans="11:11">
      <c r="K4854" s="26" t="s">
        <v>7194</v>
      </c>
    </row>
    <row r="4855" spans="11:11">
      <c r="K4855" s="26" t="s">
        <v>7195</v>
      </c>
    </row>
    <row r="4856" spans="11:11">
      <c r="K4856" s="26" t="s">
        <v>4658</v>
      </c>
    </row>
    <row r="4857" spans="11:11">
      <c r="K4857" s="26" t="s">
        <v>7196</v>
      </c>
    </row>
    <row r="4858" spans="11:11">
      <c r="K4858" s="26" t="s">
        <v>4661</v>
      </c>
    </row>
    <row r="4859" spans="11:11">
      <c r="K4859" s="26" t="s">
        <v>7197</v>
      </c>
    </row>
    <row r="4860" spans="11:11">
      <c r="K4860" s="26" t="s">
        <v>7198</v>
      </c>
    </row>
    <row r="4861" spans="11:11">
      <c r="K4861" s="26" t="s">
        <v>7199</v>
      </c>
    </row>
    <row r="4862" spans="11:11">
      <c r="K4862" s="26" t="s">
        <v>4662</v>
      </c>
    </row>
    <row r="4863" spans="11:11">
      <c r="K4863" s="26" t="s">
        <v>7200</v>
      </c>
    </row>
    <row r="4864" spans="11:11">
      <c r="K4864" s="26" t="s">
        <v>7201</v>
      </c>
    </row>
    <row r="4865" spans="11:11">
      <c r="K4865" s="26" t="s">
        <v>7202</v>
      </c>
    </row>
    <row r="4866" spans="11:11">
      <c r="K4866" s="26" t="s">
        <v>4666</v>
      </c>
    </row>
    <row r="4867" spans="11:11">
      <c r="K4867" s="26" t="s">
        <v>7203</v>
      </c>
    </row>
    <row r="4868" spans="11:11">
      <c r="K4868" s="26" t="s">
        <v>7204</v>
      </c>
    </row>
    <row r="4869" spans="11:11">
      <c r="K4869" s="26" t="s">
        <v>7205</v>
      </c>
    </row>
    <row r="4870" spans="11:11">
      <c r="K4870" s="26" t="s">
        <v>7206</v>
      </c>
    </row>
    <row r="4871" spans="11:11">
      <c r="K4871" s="26" t="s">
        <v>7207</v>
      </c>
    </row>
    <row r="4872" spans="11:11">
      <c r="K4872" s="26" t="s">
        <v>7208</v>
      </c>
    </row>
    <row r="4873" spans="11:11" ht="30">
      <c r="K4873" s="26" t="s">
        <v>7209</v>
      </c>
    </row>
    <row r="4874" spans="11:11">
      <c r="K4874" s="26" t="s">
        <v>7210</v>
      </c>
    </row>
    <row r="4875" spans="11:11">
      <c r="K4875" s="26" t="s">
        <v>7211</v>
      </c>
    </row>
    <row r="4876" spans="11:11">
      <c r="K4876" s="26" t="s">
        <v>7212</v>
      </c>
    </row>
    <row r="4877" spans="11:11">
      <c r="K4877" s="26" t="s">
        <v>7213</v>
      </c>
    </row>
    <row r="4878" spans="11:11">
      <c r="K4878" s="26" t="s">
        <v>7214</v>
      </c>
    </row>
    <row r="4879" spans="11:11">
      <c r="K4879" s="26" t="s">
        <v>7215</v>
      </c>
    </row>
    <row r="4880" spans="11:11" ht="30">
      <c r="K4880" s="26" t="s">
        <v>4670</v>
      </c>
    </row>
    <row r="4881" spans="11:11">
      <c r="K4881" s="26" t="s">
        <v>7216</v>
      </c>
    </row>
    <row r="4882" spans="11:11">
      <c r="K4882" s="26" t="s">
        <v>7217</v>
      </c>
    </row>
    <row r="4883" spans="11:11">
      <c r="K4883" s="26" t="s">
        <v>7218</v>
      </c>
    </row>
    <row r="4884" spans="11:11">
      <c r="K4884" s="26" t="s">
        <v>7219</v>
      </c>
    </row>
    <row r="4885" spans="11:11" ht="30">
      <c r="K4885" s="26" t="s">
        <v>7220</v>
      </c>
    </row>
    <row r="4886" spans="11:11">
      <c r="K4886" s="26" t="s">
        <v>4671</v>
      </c>
    </row>
    <row r="4887" spans="11:11">
      <c r="K4887" s="26" t="s">
        <v>4672</v>
      </c>
    </row>
    <row r="4888" spans="11:11">
      <c r="K4888" s="26" t="s">
        <v>7221</v>
      </c>
    </row>
    <row r="4889" spans="11:11">
      <c r="K4889" s="26" t="s">
        <v>7222</v>
      </c>
    </row>
    <row r="4890" spans="11:11">
      <c r="K4890" s="26" t="s">
        <v>7223</v>
      </c>
    </row>
    <row r="4891" spans="11:11">
      <c r="K4891" s="26" t="s">
        <v>7224</v>
      </c>
    </row>
    <row r="4892" spans="11:11">
      <c r="K4892" s="26" t="s">
        <v>7225</v>
      </c>
    </row>
    <row r="4893" spans="11:11">
      <c r="K4893" s="26" t="s">
        <v>7226</v>
      </c>
    </row>
    <row r="4894" spans="11:11">
      <c r="K4894" s="26" t="s">
        <v>4674</v>
      </c>
    </row>
    <row r="4895" spans="11:11">
      <c r="K4895" s="26" t="s">
        <v>7227</v>
      </c>
    </row>
    <row r="4896" spans="11:11">
      <c r="K4896" s="26" t="s">
        <v>7228</v>
      </c>
    </row>
    <row r="4897" spans="11:11">
      <c r="K4897" s="26" t="s">
        <v>7229</v>
      </c>
    </row>
    <row r="4898" spans="11:11">
      <c r="K4898" s="26" t="s">
        <v>7230</v>
      </c>
    </row>
    <row r="4899" spans="11:11">
      <c r="K4899" s="26" t="s">
        <v>7231</v>
      </c>
    </row>
    <row r="4900" spans="11:11">
      <c r="K4900" s="26" t="s">
        <v>7232</v>
      </c>
    </row>
    <row r="4901" spans="11:11">
      <c r="K4901" s="26" t="s">
        <v>7233</v>
      </c>
    </row>
    <row r="4902" spans="11:11">
      <c r="K4902" s="26" t="s">
        <v>7234</v>
      </c>
    </row>
    <row r="4903" spans="11:11">
      <c r="K4903" s="26" t="s">
        <v>7235</v>
      </c>
    </row>
    <row r="4904" spans="11:11">
      <c r="K4904" s="26" t="s">
        <v>7236</v>
      </c>
    </row>
    <row r="4905" spans="11:11" ht="30">
      <c r="K4905" s="26" t="s">
        <v>7237</v>
      </c>
    </row>
    <row r="4906" spans="11:11">
      <c r="K4906" s="26" t="s">
        <v>4676</v>
      </c>
    </row>
    <row r="4907" spans="11:11">
      <c r="K4907" s="26" t="s">
        <v>4678</v>
      </c>
    </row>
    <row r="4908" spans="11:11">
      <c r="K4908" s="26" t="s">
        <v>7238</v>
      </c>
    </row>
    <row r="4909" spans="11:11">
      <c r="K4909" s="26" t="s">
        <v>7239</v>
      </c>
    </row>
    <row r="4910" spans="11:11" ht="30">
      <c r="K4910" s="26" t="s">
        <v>7240</v>
      </c>
    </row>
    <row r="4911" spans="11:11">
      <c r="K4911" s="26" t="s">
        <v>7241</v>
      </c>
    </row>
    <row r="4912" spans="11:11">
      <c r="K4912" s="26" t="s">
        <v>4680</v>
      </c>
    </row>
    <row r="4913" spans="11:11" ht="30">
      <c r="K4913" s="26" t="s">
        <v>7242</v>
      </c>
    </row>
    <row r="4914" spans="11:11" ht="30">
      <c r="K4914" s="26" t="s">
        <v>7243</v>
      </c>
    </row>
    <row r="4915" spans="11:11">
      <c r="K4915" s="26" t="s">
        <v>7244</v>
      </c>
    </row>
    <row r="4916" spans="11:11">
      <c r="K4916" s="26" t="s">
        <v>7245</v>
      </c>
    </row>
    <row r="4917" spans="11:11">
      <c r="K4917" s="26" t="s">
        <v>4683</v>
      </c>
    </row>
    <row r="4918" spans="11:11">
      <c r="K4918" s="26" t="s">
        <v>7246</v>
      </c>
    </row>
    <row r="4919" spans="11:11">
      <c r="K4919" s="26" t="s">
        <v>7247</v>
      </c>
    </row>
    <row r="4920" spans="11:11">
      <c r="K4920" s="26" t="s">
        <v>4685</v>
      </c>
    </row>
    <row r="4921" spans="11:11">
      <c r="K4921" s="26" t="s">
        <v>7248</v>
      </c>
    </row>
    <row r="4922" spans="11:11">
      <c r="K4922" s="26" t="s">
        <v>4689</v>
      </c>
    </row>
    <row r="4923" spans="11:11">
      <c r="K4923" s="26" t="s">
        <v>4691</v>
      </c>
    </row>
    <row r="4924" spans="11:11">
      <c r="K4924" s="26" t="s">
        <v>4693</v>
      </c>
    </row>
    <row r="4925" spans="11:11">
      <c r="K4925" s="26" t="s">
        <v>7249</v>
      </c>
    </row>
    <row r="4926" spans="11:11">
      <c r="K4926" s="26" t="s">
        <v>4695</v>
      </c>
    </row>
    <row r="4927" spans="11:11">
      <c r="K4927" s="26" t="s">
        <v>7250</v>
      </c>
    </row>
    <row r="4928" spans="11:11">
      <c r="K4928" s="26" t="s">
        <v>4697</v>
      </c>
    </row>
    <row r="4929" spans="11:11">
      <c r="K4929" s="26" t="s">
        <v>7251</v>
      </c>
    </row>
    <row r="4930" spans="11:11">
      <c r="K4930" s="26" t="s">
        <v>7252</v>
      </c>
    </row>
    <row r="4931" spans="11:11">
      <c r="K4931" s="26" t="s">
        <v>4699</v>
      </c>
    </row>
    <row r="4932" spans="11:11">
      <c r="K4932" s="26" t="s">
        <v>4701</v>
      </c>
    </row>
    <row r="4933" spans="11:11">
      <c r="K4933" s="26" t="s">
        <v>7253</v>
      </c>
    </row>
    <row r="4934" spans="11:11">
      <c r="K4934" s="26" t="s">
        <v>7254</v>
      </c>
    </row>
    <row r="4935" spans="11:11">
      <c r="K4935" s="26" t="s">
        <v>7255</v>
      </c>
    </row>
    <row r="4936" spans="11:11">
      <c r="K4936" s="26" t="s">
        <v>4703</v>
      </c>
    </row>
    <row r="4937" spans="11:11">
      <c r="K4937" s="26" t="s">
        <v>7256</v>
      </c>
    </row>
    <row r="4938" spans="11:11" ht="30">
      <c r="K4938" s="26" t="s">
        <v>4705</v>
      </c>
    </row>
    <row r="4939" spans="11:11">
      <c r="K4939" s="26" t="s">
        <v>4706</v>
      </c>
    </row>
    <row r="4940" spans="11:11">
      <c r="K4940" s="26" t="s">
        <v>4708</v>
      </c>
    </row>
    <row r="4941" spans="11:11">
      <c r="K4941" s="26" t="s">
        <v>7257</v>
      </c>
    </row>
    <row r="4942" spans="11:11">
      <c r="K4942" s="26" t="s">
        <v>4709</v>
      </c>
    </row>
    <row r="4943" spans="11:11">
      <c r="K4943" s="26" t="s">
        <v>7258</v>
      </c>
    </row>
    <row r="4944" spans="11:11">
      <c r="K4944" s="26" t="s">
        <v>4710</v>
      </c>
    </row>
    <row r="4945" spans="11:11">
      <c r="K4945" s="26" t="s">
        <v>7259</v>
      </c>
    </row>
    <row r="4946" spans="11:11">
      <c r="K4946" s="26" t="s">
        <v>4712</v>
      </c>
    </row>
    <row r="4947" spans="11:11">
      <c r="K4947" s="26" t="s">
        <v>7260</v>
      </c>
    </row>
    <row r="4948" spans="11:11">
      <c r="K4948" s="26" t="s">
        <v>7261</v>
      </c>
    </row>
    <row r="4949" spans="11:11">
      <c r="K4949" s="26" t="s">
        <v>4714</v>
      </c>
    </row>
    <row r="4950" spans="11:11">
      <c r="K4950" s="26" t="s">
        <v>7262</v>
      </c>
    </row>
    <row r="4951" spans="11:11">
      <c r="K4951" s="26" t="s">
        <v>7263</v>
      </c>
    </row>
    <row r="4952" spans="11:11" ht="30">
      <c r="K4952" s="26" t="s">
        <v>7264</v>
      </c>
    </row>
    <row r="4953" spans="11:11">
      <c r="K4953" s="26" t="s">
        <v>7265</v>
      </c>
    </row>
    <row r="4954" spans="11:11">
      <c r="K4954" s="26" t="s">
        <v>4716</v>
      </c>
    </row>
    <row r="4955" spans="11:11">
      <c r="K4955" s="26" t="s">
        <v>7266</v>
      </c>
    </row>
    <row r="4956" spans="11:11">
      <c r="K4956" s="26" t="s">
        <v>7267</v>
      </c>
    </row>
    <row r="4957" spans="11:11">
      <c r="K4957" s="26" t="s">
        <v>7268</v>
      </c>
    </row>
    <row r="4958" spans="11:11">
      <c r="K4958" s="26" t="s">
        <v>7269</v>
      </c>
    </row>
    <row r="4959" spans="11:11">
      <c r="K4959" s="26" t="s">
        <v>4718</v>
      </c>
    </row>
    <row r="4960" spans="11:11">
      <c r="K4960" s="26" t="s">
        <v>7270</v>
      </c>
    </row>
    <row r="4961" spans="11:11" ht="30">
      <c r="K4961" s="26" t="s">
        <v>7271</v>
      </c>
    </row>
    <row r="4962" spans="11:11">
      <c r="K4962" s="26" t="s">
        <v>7272</v>
      </c>
    </row>
    <row r="4963" spans="11:11">
      <c r="K4963" s="26" t="s">
        <v>7273</v>
      </c>
    </row>
    <row r="4964" spans="11:11">
      <c r="K4964" s="26" t="s">
        <v>7274</v>
      </c>
    </row>
    <row r="4965" spans="11:11">
      <c r="K4965" s="26" t="s">
        <v>7275</v>
      </c>
    </row>
    <row r="4966" spans="11:11">
      <c r="K4966" s="26" t="s">
        <v>7276</v>
      </c>
    </row>
    <row r="4967" spans="11:11">
      <c r="K4967" s="26" t="s">
        <v>4720</v>
      </c>
    </row>
    <row r="4968" spans="11:11">
      <c r="K4968" s="26" t="s">
        <v>7277</v>
      </c>
    </row>
    <row r="4969" spans="11:11">
      <c r="K4969" s="26" t="s">
        <v>7278</v>
      </c>
    </row>
    <row r="4970" spans="11:11">
      <c r="K4970" s="26" t="s">
        <v>4722</v>
      </c>
    </row>
    <row r="4971" spans="11:11">
      <c r="K4971" s="26" t="s">
        <v>7279</v>
      </c>
    </row>
    <row r="4972" spans="11:11">
      <c r="K4972" s="26" t="s">
        <v>7280</v>
      </c>
    </row>
    <row r="4973" spans="11:11">
      <c r="K4973" s="26" t="s">
        <v>7281</v>
      </c>
    </row>
    <row r="4974" spans="11:11">
      <c r="K4974" s="26" t="s">
        <v>7282</v>
      </c>
    </row>
    <row r="4975" spans="11:11">
      <c r="K4975" s="26" t="s">
        <v>7283</v>
      </c>
    </row>
    <row r="4976" spans="11:11">
      <c r="K4976" s="26" t="s">
        <v>4723</v>
      </c>
    </row>
    <row r="4977" spans="11:11">
      <c r="K4977" s="26" t="s">
        <v>7284</v>
      </c>
    </row>
    <row r="4978" spans="11:11">
      <c r="K4978" s="26" t="s">
        <v>7285</v>
      </c>
    </row>
    <row r="4979" spans="11:11" ht="45">
      <c r="K4979" s="26" t="s">
        <v>4724</v>
      </c>
    </row>
    <row r="4980" spans="11:11">
      <c r="K4980" s="26" t="s">
        <v>4726</v>
      </c>
    </row>
    <row r="4981" spans="11:11">
      <c r="K4981" s="26" t="s">
        <v>4729</v>
      </c>
    </row>
    <row r="4982" spans="11:11">
      <c r="K4982" s="26" t="s">
        <v>7286</v>
      </c>
    </row>
    <row r="4983" spans="11:11">
      <c r="K4983" s="26" t="s">
        <v>4731</v>
      </c>
    </row>
    <row r="4984" spans="11:11">
      <c r="K4984" s="26" t="s">
        <v>4733</v>
      </c>
    </row>
    <row r="4985" spans="11:11">
      <c r="K4985" s="26" t="s">
        <v>7287</v>
      </c>
    </row>
    <row r="4986" spans="11:11">
      <c r="K4986" s="26" t="s">
        <v>7288</v>
      </c>
    </row>
    <row r="4987" spans="11:11">
      <c r="K4987" s="26" t="s">
        <v>4734</v>
      </c>
    </row>
    <row r="4988" spans="11:11">
      <c r="K4988" s="26" t="s">
        <v>4735</v>
      </c>
    </row>
    <row r="4989" spans="11:11">
      <c r="K4989" s="26" t="s">
        <v>4736</v>
      </c>
    </row>
    <row r="4990" spans="11:11">
      <c r="K4990" s="26" t="s">
        <v>7289</v>
      </c>
    </row>
    <row r="4991" spans="11:11">
      <c r="K4991" s="26" t="s">
        <v>7290</v>
      </c>
    </row>
    <row r="4992" spans="11:11">
      <c r="K4992" s="26" t="s">
        <v>7291</v>
      </c>
    </row>
    <row r="4993" spans="11:11">
      <c r="K4993" s="26" t="s">
        <v>4737</v>
      </c>
    </row>
    <row r="4994" spans="11:11">
      <c r="K4994" s="26" t="s">
        <v>4738</v>
      </c>
    </row>
    <row r="4995" spans="11:11">
      <c r="K4995" s="26" t="s">
        <v>7292</v>
      </c>
    </row>
    <row r="4996" spans="11:11">
      <c r="K4996" s="26" t="s">
        <v>4740</v>
      </c>
    </row>
    <row r="4997" spans="11:11">
      <c r="K4997" s="26" t="s">
        <v>7293</v>
      </c>
    </row>
    <row r="4998" spans="11:11">
      <c r="K4998" s="26" t="s">
        <v>4742</v>
      </c>
    </row>
    <row r="4999" spans="11:11">
      <c r="K4999" s="26" t="s">
        <v>4744</v>
      </c>
    </row>
    <row r="5000" spans="11:11">
      <c r="K5000" s="26" t="s">
        <v>7294</v>
      </c>
    </row>
    <row r="5001" spans="11:11">
      <c r="K5001" s="26" t="s">
        <v>7295</v>
      </c>
    </row>
    <row r="5002" spans="11:11">
      <c r="K5002" s="26" t="s">
        <v>7296</v>
      </c>
    </row>
    <row r="5003" spans="11:11">
      <c r="K5003" s="26" t="s">
        <v>7297</v>
      </c>
    </row>
    <row r="5004" spans="11:11">
      <c r="K5004" s="26" t="s">
        <v>7298</v>
      </c>
    </row>
    <row r="5005" spans="11:11" ht="30">
      <c r="K5005" s="26" t="s">
        <v>7299</v>
      </c>
    </row>
    <row r="5006" spans="11:11">
      <c r="K5006" s="26" t="s">
        <v>7300</v>
      </c>
    </row>
    <row r="5007" spans="11:11">
      <c r="K5007" s="26" t="s">
        <v>7301</v>
      </c>
    </row>
    <row r="5008" spans="11:11">
      <c r="K5008" s="26" t="s">
        <v>4746</v>
      </c>
    </row>
    <row r="5009" spans="11:11">
      <c r="K5009" s="26" t="s">
        <v>7302</v>
      </c>
    </row>
    <row r="5010" spans="11:11">
      <c r="K5010" s="26" t="s">
        <v>7303</v>
      </c>
    </row>
    <row r="5011" spans="11:11">
      <c r="K5011" s="26" t="s">
        <v>7304</v>
      </c>
    </row>
    <row r="5012" spans="11:11">
      <c r="K5012" s="26" t="s">
        <v>7305</v>
      </c>
    </row>
    <row r="5013" spans="11:11">
      <c r="K5013" s="26" t="s">
        <v>7306</v>
      </c>
    </row>
    <row r="5014" spans="11:11">
      <c r="K5014" s="26" t="s">
        <v>7307</v>
      </c>
    </row>
    <row r="5015" spans="11:11">
      <c r="K5015" s="26" t="s">
        <v>7308</v>
      </c>
    </row>
    <row r="5016" spans="11:11">
      <c r="K5016" s="26" t="s">
        <v>4749</v>
      </c>
    </row>
    <row r="5017" spans="11:11">
      <c r="K5017" s="26" t="s">
        <v>7309</v>
      </c>
    </row>
    <row r="5018" spans="11:11">
      <c r="K5018" s="26" t="s">
        <v>7310</v>
      </c>
    </row>
    <row r="5019" spans="11:11">
      <c r="K5019" s="26" t="s">
        <v>7311</v>
      </c>
    </row>
    <row r="5020" spans="11:11">
      <c r="K5020" s="26" t="s">
        <v>4751</v>
      </c>
    </row>
    <row r="5021" spans="11:11">
      <c r="K5021" s="26" t="s">
        <v>7312</v>
      </c>
    </row>
    <row r="5022" spans="11:11">
      <c r="K5022" s="26" t="s">
        <v>4753</v>
      </c>
    </row>
    <row r="5023" spans="11:11">
      <c r="K5023" s="26" t="s">
        <v>7313</v>
      </c>
    </row>
    <row r="5024" spans="11:11" ht="30">
      <c r="K5024" s="26" t="s">
        <v>4755</v>
      </c>
    </row>
    <row r="5025" spans="11:11">
      <c r="K5025" s="26" t="s">
        <v>7314</v>
      </c>
    </row>
    <row r="5026" spans="11:11">
      <c r="K5026" s="26" t="s">
        <v>4756</v>
      </c>
    </row>
    <row r="5027" spans="11:11">
      <c r="K5027" s="26" t="s">
        <v>4757</v>
      </c>
    </row>
    <row r="5028" spans="11:11">
      <c r="K5028" s="26" t="s">
        <v>4759</v>
      </c>
    </row>
    <row r="5029" spans="11:11">
      <c r="K5029" s="26" t="s">
        <v>7315</v>
      </c>
    </row>
    <row r="5030" spans="11:11">
      <c r="K5030" s="26" t="s">
        <v>7316</v>
      </c>
    </row>
    <row r="5031" spans="11:11">
      <c r="K5031" s="26" t="s">
        <v>4761</v>
      </c>
    </row>
    <row r="5032" spans="11:11">
      <c r="K5032" s="26" t="s">
        <v>7317</v>
      </c>
    </row>
    <row r="5033" spans="11:11">
      <c r="K5033" s="26" t="s">
        <v>7318</v>
      </c>
    </row>
    <row r="5034" spans="11:11">
      <c r="K5034" s="26" t="s">
        <v>4763</v>
      </c>
    </row>
    <row r="5035" spans="11:11">
      <c r="K5035" s="26" t="s">
        <v>4764</v>
      </c>
    </row>
    <row r="5036" spans="11:11">
      <c r="K5036" s="26" t="s">
        <v>7319</v>
      </c>
    </row>
    <row r="5037" spans="11:11">
      <c r="K5037" s="26" t="s">
        <v>7320</v>
      </c>
    </row>
    <row r="5038" spans="11:11">
      <c r="K5038" s="26" t="s">
        <v>7321</v>
      </c>
    </row>
    <row r="5039" spans="11:11">
      <c r="K5039" s="26" t="s">
        <v>4766</v>
      </c>
    </row>
    <row r="5040" spans="11:11">
      <c r="K5040" s="26" t="s">
        <v>4767</v>
      </c>
    </row>
    <row r="5041" spans="11:11">
      <c r="K5041" s="26" t="s">
        <v>7322</v>
      </c>
    </row>
    <row r="5042" spans="11:11">
      <c r="K5042" s="26" t="s">
        <v>7323</v>
      </c>
    </row>
    <row r="5043" spans="11:11">
      <c r="K5043" s="26" t="s">
        <v>7324</v>
      </c>
    </row>
    <row r="5044" spans="11:11">
      <c r="K5044" s="26" t="s">
        <v>7325</v>
      </c>
    </row>
    <row r="5045" spans="11:11">
      <c r="K5045" s="26" t="s">
        <v>7326</v>
      </c>
    </row>
    <row r="5046" spans="11:11">
      <c r="K5046" s="26" t="s">
        <v>7327</v>
      </c>
    </row>
    <row r="5047" spans="11:11">
      <c r="K5047" s="26" t="s">
        <v>7328</v>
      </c>
    </row>
    <row r="5048" spans="11:11">
      <c r="K5048" s="26" t="s">
        <v>7329</v>
      </c>
    </row>
    <row r="5049" spans="11:11">
      <c r="K5049" s="26" t="s">
        <v>4768</v>
      </c>
    </row>
    <row r="5050" spans="11:11">
      <c r="K5050" s="26" t="s">
        <v>7330</v>
      </c>
    </row>
    <row r="5051" spans="11:11">
      <c r="K5051" s="26" t="s">
        <v>7331</v>
      </c>
    </row>
    <row r="5052" spans="11:11">
      <c r="K5052" s="26" t="s">
        <v>7332</v>
      </c>
    </row>
    <row r="5053" spans="11:11">
      <c r="K5053" s="26" t="s">
        <v>4770</v>
      </c>
    </row>
    <row r="5054" spans="11:11">
      <c r="K5054" s="26" t="s">
        <v>7333</v>
      </c>
    </row>
    <row r="5055" spans="11:11">
      <c r="K5055" s="26" t="s">
        <v>7334</v>
      </c>
    </row>
    <row r="5056" spans="11:11">
      <c r="K5056" s="26" t="s">
        <v>7335</v>
      </c>
    </row>
    <row r="5057" spans="11:11">
      <c r="K5057" s="26" t="s">
        <v>7336</v>
      </c>
    </row>
    <row r="5058" spans="11:11">
      <c r="K5058" s="26" t="s">
        <v>7337</v>
      </c>
    </row>
    <row r="5059" spans="11:11">
      <c r="K5059" s="26" t="s">
        <v>7338</v>
      </c>
    </row>
    <row r="5060" spans="11:11">
      <c r="K5060" s="26" t="s">
        <v>7339</v>
      </c>
    </row>
    <row r="5061" spans="11:11">
      <c r="K5061" s="26" t="s">
        <v>7340</v>
      </c>
    </row>
    <row r="5062" spans="11:11">
      <c r="K5062" s="26" t="s">
        <v>7341</v>
      </c>
    </row>
    <row r="5063" spans="11:11">
      <c r="K5063" s="26" t="s">
        <v>7342</v>
      </c>
    </row>
    <row r="5064" spans="11:11">
      <c r="K5064" s="26" t="s">
        <v>4772</v>
      </c>
    </row>
    <row r="5065" spans="11:11">
      <c r="K5065" s="26" t="s">
        <v>7343</v>
      </c>
    </row>
    <row r="5066" spans="11:11">
      <c r="K5066" s="26" t="s">
        <v>7344</v>
      </c>
    </row>
    <row r="5067" spans="11:11">
      <c r="K5067" s="26" t="s">
        <v>7345</v>
      </c>
    </row>
    <row r="5068" spans="11:11">
      <c r="K5068" s="26" t="s">
        <v>7346</v>
      </c>
    </row>
    <row r="5069" spans="11:11">
      <c r="K5069" s="26" t="s">
        <v>7347</v>
      </c>
    </row>
    <row r="5070" spans="11:11">
      <c r="K5070" s="26" t="s">
        <v>7348</v>
      </c>
    </row>
    <row r="5071" spans="11:11">
      <c r="K5071" s="26" t="s">
        <v>7349</v>
      </c>
    </row>
    <row r="5072" spans="11:11">
      <c r="K5072" s="26" t="s">
        <v>4774</v>
      </c>
    </row>
    <row r="5073" spans="11:11">
      <c r="K5073" s="26" t="s">
        <v>7350</v>
      </c>
    </row>
    <row r="5074" spans="11:11">
      <c r="K5074" s="26" t="s">
        <v>4776</v>
      </c>
    </row>
    <row r="5075" spans="11:11">
      <c r="K5075" s="26" t="s">
        <v>7351</v>
      </c>
    </row>
    <row r="5076" spans="11:11">
      <c r="K5076" s="26" t="s">
        <v>7352</v>
      </c>
    </row>
    <row r="5077" spans="11:11">
      <c r="K5077" s="26" t="s">
        <v>7353</v>
      </c>
    </row>
    <row r="5078" spans="11:11">
      <c r="K5078" s="26" t="s">
        <v>7354</v>
      </c>
    </row>
    <row r="5079" spans="11:11">
      <c r="K5079" s="26" t="s">
        <v>7355</v>
      </c>
    </row>
    <row r="5080" spans="11:11">
      <c r="K5080" s="26" t="s">
        <v>7356</v>
      </c>
    </row>
    <row r="5081" spans="11:11">
      <c r="K5081" s="26" t="s">
        <v>7357</v>
      </c>
    </row>
    <row r="5082" spans="11:11">
      <c r="K5082" s="26" t="s">
        <v>4780</v>
      </c>
    </row>
    <row r="5083" spans="11:11">
      <c r="K5083" s="26" t="s">
        <v>7358</v>
      </c>
    </row>
    <row r="5084" spans="11:11">
      <c r="K5084" s="26" t="s">
        <v>7359</v>
      </c>
    </row>
    <row r="5085" spans="11:11">
      <c r="K5085" s="26" t="s">
        <v>4782</v>
      </c>
    </row>
    <row r="5086" spans="11:11">
      <c r="K5086" s="26" t="s">
        <v>7360</v>
      </c>
    </row>
    <row r="5087" spans="11:11">
      <c r="K5087" s="26" t="s">
        <v>7361</v>
      </c>
    </row>
    <row r="5088" spans="11:11">
      <c r="K5088" s="26" t="s">
        <v>7362</v>
      </c>
    </row>
    <row r="5089" spans="11:11">
      <c r="K5089" s="26" t="s">
        <v>7363</v>
      </c>
    </row>
    <row r="5090" spans="11:11">
      <c r="K5090" s="26" t="s">
        <v>7364</v>
      </c>
    </row>
    <row r="5091" spans="11:11">
      <c r="K5091" s="26" t="s">
        <v>7365</v>
      </c>
    </row>
    <row r="5092" spans="11:11">
      <c r="K5092" s="26" t="s">
        <v>7366</v>
      </c>
    </row>
    <row r="5093" spans="11:11">
      <c r="K5093" s="26" t="s">
        <v>4786</v>
      </c>
    </row>
    <row r="5094" spans="11:11">
      <c r="K5094" s="26" t="s">
        <v>4788</v>
      </c>
    </row>
    <row r="5095" spans="11:11">
      <c r="K5095" s="26" t="s">
        <v>7367</v>
      </c>
    </row>
    <row r="5096" spans="11:11">
      <c r="K5096" s="26" t="s">
        <v>4790</v>
      </c>
    </row>
    <row r="5097" spans="11:11">
      <c r="K5097" s="26" t="s">
        <v>4792</v>
      </c>
    </row>
    <row r="5098" spans="11:11">
      <c r="K5098" s="26" t="s">
        <v>7368</v>
      </c>
    </row>
    <row r="5099" spans="11:11">
      <c r="K5099" s="26" t="s">
        <v>7369</v>
      </c>
    </row>
    <row r="5100" spans="11:11">
      <c r="K5100" s="26" t="s">
        <v>7370</v>
      </c>
    </row>
    <row r="5101" spans="11:11">
      <c r="K5101" s="26" t="s">
        <v>4794</v>
      </c>
    </row>
    <row r="5102" spans="11:11">
      <c r="K5102" s="26" t="s">
        <v>7371</v>
      </c>
    </row>
    <row r="5103" spans="11:11">
      <c r="K5103" s="26" t="s">
        <v>7372</v>
      </c>
    </row>
    <row r="5104" spans="11:11">
      <c r="K5104" s="26" t="s">
        <v>4796</v>
      </c>
    </row>
    <row r="5105" spans="11:11">
      <c r="K5105" s="26" t="s">
        <v>7373</v>
      </c>
    </row>
    <row r="5106" spans="11:11">
      <c r="K5106" s="26" t="s">
        <v>7374</v>
      </c>
    </row>
    <row r="5107" spans="11:11">
      <c r="K5107" s="26" t="s">
        <v>7375</v>
      </c>
    </row>
    <row r="5108" spans="11:11">
      <c r="K5108" s="26" t="s">
        <v>7376</v>
      </c>
    </row>
    <row r="5109" spans="11:11">
      <c r="K5109" s="26" t="s">
        <v>4799</v>
      </c>
    </row>
    <row r="5110" spans="11:11">
      <c r="K5110" s="26" t="s">
        <v>4800</v>
      </c>
    </row>
    <row r="5111" spans="11:11">
      <c r="K5111" s="26" t="s">
        <v>7377</v>
      </c>
    </row>
    <row r="5112" spans="11:11">
      <c r="K5112" s="26" t="s">
        <v>7378</v>
      </c>
    </row>
    <row r="5113" spans="11:11">
      <c r="K5113" s="26" t="s">
        <v>7379</v>
      </c>
    </row>
    <row r="5114" spans="11:11">
      <c r="K5114" s="26" t="s">
        <v>7380</v>
      </c>
    </row>
    <row r="5115" spans="11:11">
      <c r="K5115" s="26" t="s">
        <v>4802</v>
      </c>
    </row>
    <row r="5116" spans="11:11">
      <c r="K5116" s="26" t="s">
        <v>7381</v>
      </c>
    </row>
    <row r="5117" spans="11:11">
      <c r="K5117" s="26" t="s">
        <v>7382</v>
      </c>
    </row>
    <row r="5118" spans="11:11">
      <c r="K5118" s="26" t="s">
        <v>7383</v>
      </c>
    </row>
    <row r="5119" spans="11:11">
      <c r="K5119" s="26" t="s">
        <v>4803</v>
      </c>
    </row>
    <row r="5120" spans="11:11">
      <c r="K5120" s="26" t="s">
        <v>7384</v>
      </c>
    </row>
    <row r="5121" spans="11:11">
      <c r="K5121" s="26" t="s">
        <v>7385</v>
      </c>
    </row>
    <row r="5122" spans="11:11">
      <c r="K5122" s="26" t="s">
        <v>7386</v>
      </c>
    </row>
    <row r="5123" spans="11:11">
      <c r="K5123" s="26" t="s">
        <v>7387</v>
      </c>
    </row>
    <row r="5124" spans="11:11">
      <c r="K5124" s="26" t="s">
        <v>7388</v>
      </c>
    </row>
    <row r="5125" spans="11:11" ht="30">
      <c r="K5125" s="26" t="s">
        <v>4805</v>
      </c>
    </row>
    <row r="5126" spans="11:11">
      <c r="K5126" s="26" t="s">
        <v>4807</v>
      </c>
    </row>
    <row r="5127" spans="11:11">
      <c r="K5127" s="26" t="s">
        <v>7389</v>
      </c>
    </row>
    <row r="5128" spans="11:11">
      <c r="K5128" s="26" t="s">
        <v>7390</v>
      </c>
    </row>
    <row r="5129" spans="11:11">
      <c r="K5129" s="26" t="s">
        <v>7391</v>
      </c>
    </row>
    <row r="5130" spans="11:11">
      <c r="K5130" s="26" t="s">
        <v>7392</v>
      </c>
    </row>
    <row r="5131" spans="11:11">
      <c r="K5131" s="26" t="s">
        <v>7393</v>
      </c>
    </row>
    <row r="5132" spans="11:11">
      <c r="K5132" s="26" t="s">
        <v>7394</v>
      </c>
    </row>
    <row r="5133" spans="11:11">
      <c r="K5133" s="26" t="s">
        <v>7395</v>
      </c>
    </row>
    <row r="5134" spans="11:11">
      <c r="K5134" s="26" t="s">
        <v>7396</v>
      </c>
    </row>
    <row r="5135" spans="11:11">
      <c r="K5135" s="26" t="s">
        <v>7397</v>
      </c>
    </row>
    <row r="5136" spans="11:11">
      <c r="K5136" s="26" t="s">
        <v>4808</v>
      </c>
    </row>
    <row r="5137" spans="11:11">
      <c r="K5137" s="26" t="s">
        <v>7398</v>
      </c>
    </row>
    <row r="5138" spans="11:11">
      <c r="K5138" s="26" t="s">
        <v>7399</v>
      </c>
    </row>
    <row r="5139" spans="11:11" ht="30">
      <c r="K5139" s="26" t="s">
        <v>7400</v>
      </c>
    </row>
    <row r="5140" spans="11:11">
      <c r="K5140" s="26" t="s">
        <v>7401</v>
      </c>
    </row>
    <row r="5141" spans="11:11">
      <c r="K5141" s="26" t="s">
        <v>7402</v>
      </c>
    </row>
    <row r="5142" spans="11:11">
      <c r="K5142" s="26" t="s">
        <v>7403</v>
      </c>
    </row>
    <row r="5143" spans="11:11">
      <c r="K5143" s="26" t="s">
        <v>7404</v>
      </c>
    </row>
    <row r="5144" spans="11:11" ht="30">
      <c r="K5144" s="26" t="s">
        <v>7405</v>
      </c>
    </row>
    <row r="5145" spans="11:11">
      <c r="K5145" s="26" t="s">
        <v>7406</v>
      </c>
    </row>
    <row r="5146" spans="11:11">
      <c r="K5146" s="26" t="s">
        <v>7407</v>
      </c>
    </row>
    <row r="5147" spans="11:11">
      <c r="K5147" s="26" t="s">
        <v>7408</v>
      </c>
    </row>
    <row r="5148" spans="11:11">
      <c r="K5148" s="26" t="s">
        <v>7409</v>
      </c>
    </row>
    <row r="5149" spans="11:11">
      <c r="K5149" s="26" t="s">
        <v>7410</v>
      </c>
    </row>
    <row r="5150" spans="11:11">
      <c r="K5150" s="26" t="s">
        <v>7411</v>
      </c>
    </row>
    <row r="5151" spans="11:11">
      <c r="K5151" s="26" t="s">
        <v>7412</v>
      </c>
    </row>
    <row r="5152" spans="11:11">
      <c r="K5152" s="26" t="s">
        <v>7413</v>
      </c>
    </row>
    <row r="5153" spans="11:11">
      <c r="K5153" s="26" t="s">
        <v>7414</v>
      </c>
    </row>
    <row r="5154" spans="11:11">
      <c r="K5154" s="26" t="s">
        <v>7415</v>
      </c>
    </row>
    <row r="5155" spans="11:11">
      <c r="K5155" s="26" t="s">
        <v>7416</v>
      </c>
    </row>
    <row r="5156" spans="11:11">
      <c r="K5156" s="26" t="s">
        <v>7417</v>
      </c>
    </row>
    <row r="5157" spans="11:11">
      <c r="K5157" s="26" t="s">
        <v>7418</v>
      </c>
    </row>
    <row r="5158" spans="11:11">
      <c r="K5158" s="26" t="s">
        <v>7419</v>
      </c>
    </row>
    <row r="5159" spans="11:11">
      <c r="K5159" s="26" t="s">
        <v>7420</v>
      </c>
    </row>
    <row r="5160" spans="11:11">
      <c r="K5160" s="26" t="s">
        <v>7421</v>
      </c>
    </row>
    <row r="5161" spans="11:11">
      <c r="K5161" s="26" t="s">
        <v>7422</v>
      </c>
    </row>
    <row r="5162" spans="11:11">
      <c r="K5162" s="26" t="s">
        <v>7423</v>
      </c>
    </row>
    <row r="5163" spans="11:11" ht="30">
      <c r="K5163" s="26" t="s">
        <v>7424</v>
      </c>
    </row>
    <row r="5164" spans="11:11">
      <c r="K5164" s="26" t="s">
        <v>7425</v>
      </c>
    </row>
    <row r="5165" spans="11:11">
      <c r="K5165" s="26" t="s">
        <v>7426</v>
      </c>
    </row>
    <row r="5166" spans="11:11">
      <c r="K5166" s="26" t="s">
        <v>7427</v>
      </c>
    </row>
    <row r="5167" spans="11:11">
      <c r="K5167" s="26" t="s">
        <v>7428</v>
      </c>
    </row>
    <row r="5168" spans="11:11">
      <c r="K5168" s="26" t="s">
        <v>7429</v>
      </c>
    </row>
    <row r="5169" spans="11:11">
      <c r="K5169" s="26" t="s">
        <v>7430</v>
      </c>
    </row>
    <row r="5170" spans="11:11">
      <c r="K5170" s="26" t="s">
        <v>7431</v>
      </c>
    </row>
    <row r="5171" spans="11:11">
      <c r="K5171" s="26" t="s">
        <v>7432</v>
      </c>
    </row>
    <row r="5172" spans="11:11">
      <c r="K5172" s="26" t="s">
        <v>7433</v>
      </c>
    </row>
    <row r="5173" spans="11:11" ht="30">
      <c r="K5173" s="26" t="s">
        <v>7434</v>
      </c>
    </row>
    <row r="5174" spans="11:11">
      <c r="K5174" s="26" t="s">
        <v>7435</v>
      </c>
    </row>
    <row r="5175" spans="11:11">
      <c r="K5175" s="26" t="s">
        <v>7436</v>
      </c>
    </row>
    <row r="5176" spans="11:11">
      <c r="K5176" s="26" t="s">
        <v>7437</v>
      </c>
    </row>
    <row r="5177" spans="11:11">
      <c r="K5177" s="26" t="s">
        <v>7438</v>
      </c>
    </row>
    <row r="5178" spans="11:11">
      <c r="K5178" s="26" t="s">
        <v>7439</v>
      </c>
    </row>
    <row r="5179" spans="11:11">
      <c r="K5179" s="26" t="s">
        <v>7440</v>
      </c>
    </row>
    <row r="5180" spans="11:11">
      <c r="K5180" s="26" t="s">
        <v>7441</v>
      </c>
    </row>
    <row r="5181" spans="11:11">
      <c r="K5181" s="26" t="s">
        <v>7442</v>
      </c>
    </row>
    <row r="5182" spans="11:11">
      <c r="K5182" s="26" t="s">
        <v>7443</v>
      </c>
    </row>
    <row r="5183" spans="11:11" ht="30">
      <c r="K5183" s="26" t="s">
        <v>7444</v>
      </c>
    </row>
    <row r="5184" spans="11:11">
      <c r="K5184" s="26" t="s">
        <v>7445</v>
      </c>
    </row>
    <row r="5185" spans="11:11">
      <c r="K5185" s="26" t="s">
        <v>7446</v>
      </c>
    </row>
    <row r="5186" spans="11:11">
      <c r="K5186" s="26" t="s">
        <v>7447</v>
      </c>
    </row>
    <row r="5187" spans="11:11">
      <c r="K5187" s="26" t="s">
        <v>4810</v>
      </c>
    </row>
    <row r="5188" spans="11:11">
      <c r="K5188" s="26" t="s">
        <v>638</v>
      </c>
    </row>
    <row r="5189" spans="11:11">
      <c r="K5189" s="26" t="s">
        <v>7448</v>
      </c>
    </row>
    <row r="5190" spans="11:11">
      <c r="K5190" s="26" t="s">
        <v>7449</v>
      </c>
    </row>
    <row r="5191" spans="11:11">
      <c r="K5191" s="26" t="s">
        <v>7450</v>
      </c>
    </row>
    <row r="5192" spans="11:11">
      <c r="K5192" s="26" t="s">
        <v>7451</v>
      </c>
    </row>
    <row r="5193" spans="11:11" ht="30">
      <c r="K5193" s="26" t="s">
        <v>4814</v>
      </c>
    </row>
    <row r="5194" spans="11:11">
      <c r="K5194" s="26" t="s">
        <v>4815</v>
      </c>
    </row>
    <row r="5195" spans="11:11">
      <c r="K5195" s="26" t="s">
        <v>4817</v>
      </c>
    </row>
    <row r="5196" spans="11:11">
      <c r="K5196" s="26" t="s">
        <v>4819</v>
      </c>
    </row>
    <row r="5197" spans="11:11">
      <c r="K5197" s="26" t="s">
        <v>4821</v>
      </c>
    </row>
    <row r="5198" spans="11:11">
      <c r="K5198" s="26" t="s">
        <v>4822</v>
      </c>
    </row>
    <row r="5199" spans="11:11">
      <c r="K5199" s="26" t="s">
        <v>4824</v>
      </c>
    </row>
    <row r="5200" spans="11:11">
      <c r="K5200" s="26" t="s">
        <v>7452</v>
      </c>
    </row>
    <row r="5201" spans="11:11">
      <c r="K5201" s="26" t="s">
        <v>4826</v>
      </c>
    </row>
    <row r="5202" spans="11:11">
      <c r="K5202" s="26" t="s">
        <v>7453</v>
      </c>
    </row>
    <row r="5203" spans="11:11">
      <c r="K5203" s="26" t="s">
        <v>4827</v>
      </c>
    </row>
    <row r="5204" spans="11:11">
      <c r="K5204" s="26" t="s">
        <v>7454</v>
      </c>
    </row>
    <row r="5205" spans="11:11">
      <c r="K5205" s="26" t="s">
        <v>7455</v>
      </c>
    </row>
    <row r="5206" spans="11:11">
      <c r="K5206" s="26" t="s">
        <v>4828</v>
      </c>
    </row>
    <row r="5207" spans="11:11">
      <c r="K5207" s="26" t="s">
        <v>7456</v>
      </c>
    </row>
    <row r="5208" spans="11:11">
      <c r="K5208" s="26" t="s">
        <v>7457</v>
      </c>
    </row>
    <row r="5209" spans="11:11">
      <c r="K5209" s="26" t="s">
        <v>7458</v>
      </c>
    </row>
    <row r="5210" spans="11:11" ht="30">
      <c r="K5210" s="26" t="s">
        <v>4829</v>
      </c>
    </row>
    <row r="5211" spans="11:11">
      <c r="K5211" s="26" t="s">
        <v>4830</v>
      </c>
    </row>
    <row r="5212" spans="11:11">
      <c r="K5212" s="26" t="s">
        <v>4832</v>
      </c>
    </row>
    <row r="5213" spans="11:11">
      <c r="K5213" s="26" t="s">
        <v>4834</v>
      </c>
    </row>
    <row r="5214" spans="11:11">
      <c r="K5214" s="26" t="s">
        <v>7459</v>
      </c>
    </row>
    <row r="5215" spans="11:11">
      <c r="K5215" s="26" t="s">
        <v>7460</v>
      </c>
    </row>
    <row r="5216" spans="11:11">
      <c r="K5216" s="26" t="s">
        <v>4836</v>
      </c>
    </row>
    <row r="5217" spans="11:11">
      <c r="K5217" s="26" t="s">
        <v>4837</v>
      </c>
    </row>
    <row r="5218" spans="11:11">
      <c r="K5218" s="26" t="s">
        <v>7461</v>
      </c>
    </row>
    <row r="5219" spans="11:11">
      <c r="K5219" s="26" t="s">
        <v>7462</v>
      </c>
    </row>
    <row r="5220" spans="11:11">
      <c r="K5220" s="26" t="s">
        <v>7463</v>
      </c>
    </row>
    <row r="5221" spans="11:11">
      <c r="K5221" s="26" t="s">
        <v>4839</v>
      </c>
    </row>
    <row r="5222" spans="11:11">
      <c r="K5222" s="26" t="s">
        <v>7464</v>
      </c>
    </row>
    <row r="5223" spans="11:11">
      <c r="K5223" s="26" t="s">
        <v>4840</v>
      </c>
    </row>
    <row r="5224" spans="11:11">
      <c r="K5224" s="26" t="s">
        <v>4841</v>
      </c>
    </row>
    <row r="5225" spans="11:11">
      <c r="K5225" s="26" t="s">
        <v>7465</v>
      </c>
    </row>
    <row r="5226" spans="11:11">
      <c r="K5226" s="26" t="s">
        <v>4842</v>
      </c>
    </row>
    <row r="5227" spans="11:11">
      <c r="K5227" s="26" t="s">
        <v>7466</v>
      </c>
    </row>
    <row r="5228" spans="11:11">
      <c r="K5228" s="26" t="s">
        <v>7467</v>
      </c>
    </row>
    <row r="5229" spans="11:11">
      <c r="K5229" s="26" t="s">
        <v>7468</v>
      </c>
    </row>
    <row r="5230" spans="11:11">
      <c r="K5230" s="26" t="s">
        <v>4844</v>
      </c>
    </row>
    <row r="5231" spans="11:11">
      <c r="K5231" s="26" t="s">
        <v>7469</v>
      </c>
    </row>
    <row r="5232" spans="11:11">
      <c r="K5232" s="26" t="s">
        <v>7470</v>
      </c>
    </row>
    <row r="5233" spans="11:11">
      <c r="K5233" s="26" t="s">
        <v>4846</v>
      </c>
    </row>
    <row r="5234" spans="11:11">
      <c r="K5234" s="26" t="s">
        <v>7471</v>
      </c>
    </row>
    <row r="5235" spans="11:11">
      <c r="K5235" s="26" t="s">
        <v>7472</v>
      </c>
    </row>
    <row r="5236" spans="11:11">
      <c r="K5236" s="26" t="s">
        <v>4847</v>
      </c>
    </row>
    <row r="5237" spans="11:11">
      <c r="K5237" s="26" t="s">
        <v>7473</v>
      </c>
    </row>
    <row r="5238" spans="11:11">
      <c r="K5238" s="26" t="s">
        <v>7474</v>
      </c>
    </row>
    <row r="5239" spans="11:11">
      <c r="K5239" s="26" t="s">
        <v>7475</v>
      </c>
    </row>
    <row r="5240" spans="11:11">
      <c r="K5240" s="26" t="s">
        <v>7476</v>
      </c>
    </row>
    <row r="5241" spans="11:11">
      <c r="K5241" s="26" t="s">
        <v>4848</v>
      </c>
    </row>
    <row r="5242" spans="11:11">
      <c r="K5242" s="26" t="s">
        <v>7477</v>
      </c>
    </row>
    <row r="5243" spans="11:11">
      <c r="K5243" s="26" t="s">
        <v>4849</v>
      </c>
    </row>
    <row r="5244" spans="11:11">
      <c r="K5244" s="26" t="s">
        <v>4851</v>
      </c>
    </row>
    <row r="5245" spans="11:11">
      <c r="K5245" s="26" t="s">
        <v>7478</v>
      </c>
    </row>
    <row r="5246" spans="11:11">
      <c r="K5246" s="26" t="s">
        <v>7479</v>
      </c>
    </row>
    <row r="5247" spans="11:11">
      <c r="K5247" s="26" t="s">
        <v>328</v>
      </c>
    </row>
    <row r="5248" spans="11:11">
      <c r="K5248" s="26" t="s">
        <v>4854</v>
      </c>
    </row>
    <row r="5249" spans="11:11">
      <c r="K5249" s="26" t="s">
        <v>7480</v>
      </c>
    </row>
    <row r="5250" spans="11:11">
      <c r="K5250" s="26" t="s">
        <v>7481</v>
      </c>
    </row>
    <row r="5251" spans="11:11">
      <c r="K5251" s="26" t="s">
        <v>7482</v>
      </c>
    </row>
    <row r="5252" spans="11:11">
      <c r="K5252" s="26" t="s">
        <v>4857</v>
      </c>
    </row>
    <row r="5253" spans="11:11">
      <c r="K5253" s="26" t="s">
        <v>4859</v>
      </c>
    </row>
    <row r="5254" spans="11:11">
      <c r="K5254" s="26" t="s">
        <v>7483</v>
      </c>
    </row>
    <row r="5255" spans="11:11">
      <c r="K5255" s="26" t="s">
        <v>7484</v>
      </c>
    </row>
    <row r="5256" spans="11:11">
      <c r="K5256" s="26" t="s">
        <v>7485</v>
      </c>
    </row>
    <row r="5257" spans="11:11">
      <c r="K5257" s="26" t="s">
        <v>7486</v>
      </c>
    </row>
    <row r="5258" spans="11:11">
      <c r="K5258" s="26" t="s">
        <v>7487</v>
      </c>
    </row>
    <row r="5259" spans="11:11">
      <c r="K5259" s="26" t="s">
        <v>7488</v>
      </c>
    </row>
    <row r="5260" spans="11:11">
      <c r="K5260" s="26" t="s">
        <v>4860</v>
      </c>
    </row>
    <row r="5261" spans="11:11">
      <c r="K5261" s="26" t="s">
        <v>7489</v>
      </c>
    </row>
    <row r="5262" spans="11:11">
      <c r="K5262" s="26" t="s">
        <v>4862</v>
      </c>
    </row>
    <row r="5263" spans="11:11">
      <c r="K5263" s="26" t="s">
        <v>4864</v>
      </c>
    </row>
    <row r="5264" spans="11:11">
      <c r="K5264" s="26" t="s">
        <v>4866</v>
      </c>
    </row>
    <row r="5265" spans="11:11">
      <c r="K5265" s="26" t="s">
        <v>7490</v>
      </c>
    </row>
    <row r="5266" spans="11:11">
      <c r="K5266" s="26" t="s">
        <v>7491</v>
      </c>
    </row>
    <row r="5267" spans="11:11">
      <c r="K5267" s="26" t="s">
        <v>7492</v>
      </c>
    </row>
    <row r="5268" spans="11:11">
      <c r="K5268" s="26" t="s">
        <v>7493</v>
      </c>
    </row>
    <row r="5269" spans="11:11">
      <c r="K5269" s="26" t="s">
        <v>7494</v>
      </c>
    </row>
    <row r="5270" spans="11:11">
      <c r="K5270" s="26" t="s">
        <v>7495</v>
      </c>
    </row>
    <row r="5271" spans="11:11">
      <c r="K5271" s="26" t="s">
        <v>7496</v>
      </c>
    </row>
    <row r="5272" spans="11:11">
      <c r="K5272" s="26" t="s">
        <v>7497</v>
      </c>
    </row>
    <row r="5273" spans="11:11">
      <c r="K5273" s="26" t="s">
        <v>7498</v>
      </c>
    </row>
    <row r="5274" spans="11:11">
      <c r="K5274" s="26" t="s">
        <v>7499</v>
      </c>
    </row>
    <row r="5275" spans="11:11">
      <c r="K5275" s="26" t="s">
        <v>7500</v>
      </c>
    </row>
    <row r="5276" spans="11:11">
      <c r="K5276" s="26" t="s">
        <v>7501</v>
      </c>
    </row>
    <row r="5277" spans="11:11">
      <c r="K5277" s="26" t="s">
        <v>7502</v>
      </c>
    </row>
    <row r="5278" spans="11:11">
      <c r="K5278" s="26" t="s">
        <v>7503</v>
      </c>
    </row>
    <row r="5279" spans="11:11">
      <c r="K5279" s="26" t="s">
        <v>4868</v>
      </c>
    </row>
    <row r="5280" spans="11:11">
      <c r="K5280" s="26" t="s">
        <v>7504</v>
      </c>
    </row>
    <row r="5281" spans="11:11">
      <c r="K5281" s="26" t="s">
        <v>4870</v>
      </c>
    </row>
    <row r="5282" spans="11:11">
      <c r="K5282" s="26" t="s">
        <v>7505</v>
      </c>
    </row>
    <row r="5283" spans="11:11">
      <c r="K5283" s="26" t="s">
        <v>7506</v>
      </c>
    </row>
    <row r="5284" spans="11:11" ht="30">
      <c r="K5284" s="26" t="s">
        <v>7507</v>
      </c>
    </row>
    <row r="5285" spans="11:11">
      <c r="K5285" s="26" t="s">
        <v>7508</v>
      </c>
    </row>
    <row r="5286" spans="11:11">
      <c r="K5286" s="26" t="s">
        <v>7509</v>
      </c>
    </row>
    <row r="5287" spans="11:11">
      <c r="K5287" s="26" t="s">
        <v>7510</v>
      </c>
    </row>
    <row r="5288" spans="11:11">
      <c r="K5288" s="26" t="s">
        <v>7511</v>
      </c>
    </row>
    <row r="5289" spans="11:11">
      <c r="K5289" s="26" t="s">
        <v>7512</v>
      </c>
    </row>
    <row r="5290" spans="11:11">
      <c r="K5290" s="26" t="s">
        <v>7513</v>
      </c>
    </row>
    <row r="5291" spans="11:11">
      <c r="K5291" s="26" t="s">
        <v>7514</v>
      </c>
    </row>
    <row r="5292" spans="11:11">
      <c r="K5292" s="26" t="s">
        <v>7515</v>
      </c>
    </row>
    <row r="5293" spans="11:11">
      <c r="K5293" s="26" t="s">
        <v>7516</v>
      </c>
    </row>
    <row r="5294" spans="11:11">
      <c r="K5294" s="26" t="s">
        <v>7517</v>
      </c>
    </row>
    <row r="5295" spans="11:11">
      <c r="K5295" s="26" t="s">
        <v>7518</v>
      </c>
    </row>
    <row r="5296" spans="11:11">
      <c r="K5296" s="26" t="s">
        <v>7519</v>
      </c>
    </row>
    <row r="5297" spans="11:11">
      <c r="K5297" s="26" t="s">
        <v>7520</v>
      </c>
    </row>
    <row r="5298" spans="11:11">
      <c r="K5298" s="26" t="s">
        <v>7521</v>
      </c>
    </row>
    <row r="5299" spans="11:11">
      <c r="K5299" s="26" t="s">
        <v>7522</v>
      </c>
    </row>
    <row r="5300" spans="11:11">
      <c r="K5300" s="26" t="s">
        <v>7523</v>
      </c>
    </row>
    <row r="5301" spans="11:11">
      <c r="K5301" s="26" t="s">
        <v>7524</v>
      </c>
    </row>
    <row r="5302" spans="11:11">
      <c r="K5302" s="26" t="s">
        <v>7525</v>
      </c>
    </row>
    <row r="5303" spans="11:11">
      <c r="K5303" s="26" t="s">
        <v>4872</v>
      </c>
    </row>
    <row r="5304" spans="11:11">
      <c r="K5304" s="26" t="s">
        <v>7526</v>
      </c>
    </row>
    <row r="5305" spans="11:11">
      <c r="K5305" s="26" t="s">
        <v>7527</v>
      </c>
    </row>
    <row r="5306" spans="11:11">
      <c r="K5306" s="26" t="s">
        <v>7528</v>
      </c>
    </row>
    <row r="5307" spans="11:11">
      <c r="K5307" s="26" t="s">
        <v>7529</v>
      </c>
    </row>
    <row r="5308" spans="11:11">
      <c r="K5308" s="26" t="s">
        <v>7530</v>
      </c>
    </row>
    <row r="5309" spans="11:11">
      <c r="K5309" s="26" t="s">
        <v>7531</v>
      </c>
    </row>
    <row r="5310" spans="11:11">
      <c r="K5310" s="26" t="s">
        <v>4874</v>
      </c>
    </row>
    <row r="5311" spans="11:11">
      <c r="K5311" s="26" t="s">
        <v>4876</v>
      </c>
    </row>
    <row r="5312" spans="11:11">
      <c r="K5312" s="26" t="s">
        <v>7532</v>
      </c>
    </row>
    <row r="5313" spans="11:11">
      <c r="K5313" s="26" t="s">
        <v>7533</v>
      </c>
    </row>
    <row r="5314" spans="11:11">
      <c r="K5314" s="26" t="s">
        <v>7534</v>
      </c>
    </row>
    <row r="5315" spans="11:11">
      <c r="K5315" s="26" t="s">
        <v>7535</v>
      </c>
    </row>
    <row r="5316" spans="11:11">
      <c r="K5316" s="26" t="s">
        <v>7536</v>
      </c>
    </row>
    <row r="5317" spans="11:11" ht="45">
      <c r="K5317" s="26" t="s">
        <v>7537</v>
      </c>
    </row>
    <row r="5318" spans="11:11" ht="30">
      <c r="K5318" s="26" t="s">
        <v>7538</v>
      </c>
    </row>
    <row r="5319" spans="11:11">
      <c r="K5319" s="26" t="s">
        <v>7539</v>
      </c>
    </row>
    <row r="5320" spans="11:11">
      <c r="K5320" s="26" t="s">
        <v>4880</v>
      </c>
    </row>
    <row r="5321" spans="11:11" ht="30">
      <c r="K5321" s="26" t="s">
        <v>7540</v>
      </c>
    </row>
    <row r="5322" spans="11:11">
      <c r="K5322" s="26" t="s">
        <v>7541</v>
      </c>
    </row>
    <row r="5323" spans="11:11">
      <c r="K5323" s="26" t="s">
        <v>7542</v>
      </c>
    </row>
    <row r="5324" spans="11:11">
      <c r="K5324" s="26" t="s">
        <v>7543</v>
      </c>
    </row>
    <row r="5325" spans="11:11">
      <c r="K5325" s="26" t="s">
        <v>7544</v>
      </c>
    </row>
    <row r="5326" spans="11:11">
      <c r="K5326" s="26" t="s">
        <v>7545</v>
      </c>
    </row>
    <row r="5327" spans="11:11">
      <c r="K5327" s="26" t="s">
        <v>7546</v>
      </c>
    </row>
    <row r="5328" spans="11:11">
      <c r="K5328" s="26" t="s">
        <v>7547</v>
      </c>
    </row>
    <row r="5329" spans="11:11">
      <c r="K5329" s="26" t="s">
        <v>7548</v>
      </c>
    </row>
    <row r="5330" spans="11:11" ht="30">
      <c r="K5330" s="26" t="s">
        <v>7549</v>
      </c>
    </row>
    <row r="5331" spans="11:11">
      <c r="K5331" s="26" t="s">
        <v>7550</v>
      </c>
    </row>
    <row r="5332" spans="11:11">
      <c r="K5332" s="26" t="s">
        <v>7551</v>
      </c>
    </row>
    <row r="5333" spans="11:11">
      <c r="K5333" s="26" t="s">
        <v>4882</v>
      </c>
    </row>
    <row r="5334" spans="11:11">
      <c r="K5334" s="26" t="s">
        <v>7552</v>
      </c>
    </row>
    <row r="5335" spans="11:11">
      <c r="K5335" s="26" t="s">
        <v>7553</v>
      </c>
    </row>
    <row r="5336" spans="11:11">
      <c r="K5336" s="26" t="s">
        <v>7554</v>
      </c>
    </row>
    <row r="5337" spans="11:11">
      <c r="K5337" s="26" t="s">
        <v>7555</v>
      </c>
    </row>
    <row r="5338" spans="11:11">
      <c r="K5338" s="26" t="s">
        <v>7556</v>
      </c>
    </row>
    <row r="5339" spans="11:11">
      <c r="K5339" s="26" t="s">
        <v>7557</v>
      </c>
    </row>
    <row r="5340" spans="11:11">
      <c r="K5340" s="26" t="s">
        <v>7558</v>
      </c>
    </row>
    <row r="5341" spans="11:11">
      <c r="K5341" s="26" t="s">
        <v>7559</v>
      </c>
    </row>
    <row r="5342" spans="11:11">
      <c r="K5342" s="26" t="s">
        <v>4884</v>
      </c>
    </row>
    <row r="5343" spans="11:11">
      <c r="K5343" s="26" t="s">
        <v>7560</v>
      </c>
    </row>
    <row r="5344" spans="11:11">
      <c r="K5344" s="26" t="s">
        <v>7561</v>
      </c>
    </row>
    <row r="5345" spans="11:11">
      <c r="K5345" s="26" t="s">
        <v>4886</v>
      </c>
    </row>
    <row r="5346" spans="11:11">
      <c r="K5346" s="26" t="s">
        <v>7562</v>
      </c>
    </row>
    <row r="5347" spans="11:11">
      <c r="K5347" s="26" t="s">
        <v>7563</v>
      </c>
    </row>
    <row r="5348" spans="11:11">
      <c r="K5348" s="26" t="s">
        <v>7564</v>
      </c>
    </row>
    <row r="5349" spans="11:11">
      <c r="K5349" s="26" t="s">
        <v>4888</v>
      </c>
    </row>
    <row r="5350" spans="11:11">
      <c r="K5350" s="26" t="s">
        <v>7565</v>
      </c>
    </row>
    <row r="5351" spans="11:11">
      <c r="K5351" s="26" t="s">
        <v>7566</v>
      </c>
    </row>
    <row r="5352" spans="11:11">
      <c r="K5352" s="26" t="s">
        <v>7567</v>
      </c>
    </row>
    <row r="5353" spans="11:11">
      <c r="K5353" s="26" t="s">
        <v>7568</v>
      </c>
    </row>
    <row r="5354" spans="11:11">
      <c r="K5354" s="26" t="s">
        <v>7569</v>
      </c>
    </row>
    <row r="5355" spans="11:11">
      <c r="K5355" s="26" t="s">
        <v>7570</v>
      </c>
    </row>
    <row r="5356" spans="11:11">
      <c r="K5356" s="26" t="s">
        <v>7571</v>
      </c>
    </row>
    <row r="5357" spans="11:11">
      <c r="K5357" s="26" t="s">
        <v>7572</v>
      </c>
    </row>
    <row r="5358" spans="11:11">
      <c r="K5358" s="26" t="s">
        <v>7573</v>
      </c>
    </row>
    <row r="5359" spans="11:11">
      <c r="K5359" s="26" t="s">
        <v>4890</v>
      </c>
    </row>
    <row r="5360" spans="11:11">
      <c r="K5360" s="26" t="s">
        <v>7574</v>
      </c>
    </row>
    <row r="5361" spans="11:11">
      <c r="K5361" s="26" t="s">
        <v>7575</v>
      </c>
    </row>
    <row r="5362" spans="11:11">
      <c r="K5362" s="26" t="s">
        <v>7576</v>
      </c>
    </row>
    <row r="5363" spans="11:11">
      <c r="K5363" s="26" t="s">
        <v>7577</v>
      </c>
    </row>
    <row r="5364" spans="11:11">
      <c r="K5364" s="26" t="s">
        <v>4891</v>
      </c>
    </row>
    <row r="5365" spans="11:11" ht="60">
      <c r="K5365" s="26" t="s">
        <v>7578</v>
      </c>
    </row>
    <row r="5366" spans="11:11">
      <c r="K5366" s="26" t="s">
        <v>7579</v>
      </c>
    </row>
    <row r="5367" spans="11:11">
      <c r="K5367" s="26" t="s">
        <v>7580</v>
      </c>
    </row>
    <row r="5368" spans="11:11">
      <c r="K5368" s="26" t="s">
        <v>7581</v>
      </c>
    </row>
    <row r="5369" spans="11:11">
      <c r="K5369" s="26" t="s">
        <v>7582</v>
      </c>
    </row>
    <row r="5370" spans="11:11">
      <c r="K5370" s="26" t="s">
        <v>7583</v>
      </c>
    </row>
    <row r="5371" spans="11:11">
      <c r="K5371" s="26" t="s">
        <v>4896</v>
      </c>
    </row>
    <row r="5372" spans="11:11" ht="30">
      <c r="K5372" s="26" t="s">
        <v>7584</v>
      </c>
    </row>
    <row r="5373" spans="11:11">
      <c r="K5373" s="26" t="s">
        <v>7585</v>
      </c>
    </row>
    <row r="5374" spans="11:11">
      <c r="K5374" s="26" t="s">
        <v>7586</v>
      </c>
    </row>
    <row r="5375" spans="11:11">
      <c r="K5375" s="26" t="s">
        <v>7587</v>
      </c>
    </row>
    <row r="5376" spans="11:11">
      <c r="K5376" s="26" t="s">
        <v>7588</v>
      </c>
    </row>
    <row r="5377" spans="11:11">
      <c r="K5377" s="26" t="s">
        <v>7589</v>
      </c>
    </row>
    <row r="5378" spans="11:11">
      <c r="K5378" s="26" t="s">
        <v>7590</v>
      </c>
    </row>
    <row r="5379" spans="11:11">
      <c r="K5379" s="26" t="s">
        <v>7591</v>
      </c>
    </row>
    <row r="5380" spans="11:11">
      <c r="K5380" s="26" t="s">
        <v>7592</v>
      </c>
    </row>
    <row r="5381" spans="11:11">
      <c r="K5381" s="26" t="s">
        <v>7593</v>
      </c>
    </row>
    <row r="5382" spans="11:11">
      <c r="K5382" s="26" t="s">
        <v>7594</v>
      </c>
    </row>
    <row r="5383" spans="11:11">
      <c r="K5383" s="26" t="s">
        <v>7595</v>
      </c>
    </row>
    <row r="5384" spans="11:11">
      <c r="K5384" s="26" t="s">
        <v>7596</v>
      </c>
    </row>
    <row r="5385" spans="11:11">
      <c r="K5385" s="26" t="s">
        <v>7597</v>
      </c>
    </row>
    <row r="5386" spans="11:11">
      <c r="K5386" s="26" t="s">
        <v>7598</v>
      </c>
    </row>
    <row r="5387" spans="11:11">
      <c r="K5387" s="26" t="s">
        <v>7599</v>
      </c>
    </row>
    <row r="5388" spans="11:11">
      <c r="K5388" s="26" t="s">
        <v>7600</v>
      </c>
    </row>
    <row r="5389" spans="11:11">
      <c r="K5389" s="26" t="s">
        <v>7601</v>
      </c>
    </row>
    <row r="5390" spans="11:11">
      <c r="K5390" s="26" t="s">
        <v>4898</v>
      </c>
    </row>
    <row r="5391" spans="11:11" ht="30">
      <c r="K5391" s="26" t="s">
        <v>7602</v>
      </c>
    </row>
    <row r="5392" spans="11:11">
      <c r="K5392" s="26" t="s">
        <v>7603</v>
      </c>
    </row>
    <row r="5393" spans="11:11">
      <c r="K5393" s="26" t="s">
        <v>4900</v>
      </c>
    </row>
    <row r="5394" spans="11:11">
      <c r="K5394" s="26" t="s">
        <v>4902</v>
      </c>
    </row>
    <row r="5395" spans="11:11">
      <c r="K5395" s="26" t="s">
        <v>7604</v>
      </c>
    </row>
    <row r="5396" spans="11:11">
      <c r="K5396" s="26" t="s">
        <v>7605</v>
      </c>
    </row>
    <row r="5397" spans="11:11">
      <c r="K5397" s="26" t="s">
        <v>7606</v>
      </c>
    </row>
    <row r="5398" spans="11:11">
      <c r="K5398" s="26" t="s">
        <v>7607</v>
      </c>
    </row>
    <row r="5399" spans="11:11">
      <c r="K5399" s="26" t="s">
        <v>4904</v>
      </c>
    </row>
    <row r="5400" spans="11:11">
      <c r="K5400" s="26" t="s">
        <v>7608</v>
      </c>
    </row>
    <row r="5401" spans="11:11">
      <c r="K5401" s="26" t="s">
        <v>7609</v>
      </c>
    </row>
    <row r="5402" spans="11:11">
      <c r="K5402" s="26" t="s">
        <v>7610</v>
      </c>
    </row>
    <row r="5403" spans="11:11">
      <c r="K5403" s="26" t="s">
        <v>7611</v>
      </c>
    </row>
    <row r="5404" spans="11:11">
      <c r="K5404" s="26" t="s">
        <v>7612</v>
      </c>
    </row>
    <row r="5405" spans="11:11">
      <c r="K5405" s="26" t="s">
        <v>7613</v>
      </c>
    </row>
    <row r="5406" spans="11:11">
      <c r="K5406" s="26" t="s">
        <v>7614</v>
      </c>
    </row>
    <row r="5407" spans="11:11">
      <c r="K5407" s="26" t="s">
        <v>7615</v>
      </c>
    </row>
    <row r="5408" spans="11:11">
      <c r="K5408" s="26" t="s">
        <v>7616</v>
      </c>
    </row>
    <row r="5409" spans="11:11">
      <c r="K5409" s="26" t="s">
        <v>7617</v>
      </c>
    </row>
    <row r="5410" spans="11:11">
      <c r="K5410" s="26" t="s">
        <v>7618</v>
      </c>
    </row>
    <row r="5411" spans="11:11">
      <c r="K5411" s="26" t="s">
        <v>7619</v>
      </c>
    </row>
    <row r="5412" spans="11:11">
      <c r="K5412" s="26" t="s">
        <v>7620</v>
      </c>
    </row>
    <row r="5413" spans="11:11">
      <c r="K5413" s="26" t="s">
        <v>7621</v>
      </c>
    </row>
    <row r="5414" spans="11:11">
      <c r="K5414" s="26" t="s">
        <v>7622</v>
      </c>
    </row>
    <row r="5415" spans="11:11">
      <c r="K5415" s="26" t="s">
        <v>7623</v>
      </c>
    </row>
    <row r="5416" spans="11:11">
      <c r="K5416" s="26" t="s">
        <v>4906</v>
      </c>
    </row>
    <row r="5417" spans="11:11">
      <c r="K5417" s="26" t="s">
        <v>4907</v>
      </c>
    </row>
    <row r="5418" spans="11:11">
      <c r="K5418" s="26" t="s">
        <v>7624</v>
      </c>
    </row>
    <row r="5419" spans="11:11">
      <c r="K5419" s="26" t="s">
        <v>7625</v>
      </c>
    </row>
    <row r="5420" spans="11:11">
      <c r="K5420" s="26" t="s">
        <v>7626</v>
      </c>
    </row>
    <row r="5421" spans="11:11">
      <c r="K5421" s="26" t="s">
        <v>7627</v>
      </c>
    </row>
    <row r="5422" spans="11:11">
      <c r="K5422" s="26" t="s">
        <v>7628</v>
      </c>
    </row>
    <row r="5423" spans="11:11">
      <c r="K5423" s="26" t="s">
        <v>7629</v>
      </c>
    </row>
    <row r="5424" spans="11:11">
      <c r="K5424" s="26" t="s">
        <v>4908</v>
      </c>
    </row>
    <row r="5425" spans="11:11">
      <c r="K5425" s="26" t="s">
        <v>7630</v>
      </c>
    </row>
    <row r="5426" spans="11:11">
      <c r="K5426" s="26" t="s">
        <v>7631</v>
      </c>
    </row>
    <row r="5427" spans="11:11">
      <c r="K5427" s="26" t="s">
        <v>7632</v>
      </c>
    </row>
    <row r="5428" spans="11:11">
      <c r="K5428" s="26" t="s">
        <v>7633</v>
      </c>
    </row>
    <row r="5429" spans="11:11">
      <c r="K5429" s="26" t="s">
        <v>4910</v>
      </c>
    </row>
    <row r="5430" spans="11:11">
      <c r="K5430" s="26" t="s">
        <v>7634</v>
      </c>
    </row>
    <row r="5431" spans="11:11">
      <c r="K5431" s="26" t="s">
        <v>7635</v>
      </c>
    </row>
    <row r="5432" spans="11:11">
      <c r="K5432" s="26" t="s">
        <v>7636</v>
      </c>
    </row>
    <row r="5433" spans="11:11">
      <c r="K5433" s="26" t="s">
        <v>7637</v>
      </c>
    </row>
    <row r="5434" spans="11:11">
      <c r="K5434" s="26" t="s">
        <v>7638</v>
      </c>
    </row>
    <row r="5435" spans="11:11">
      <c r="K5435" s="26" t="s">
        <v>4912</v>
      </c>
    </row>
    <row r="5436" spans="11:11">
      <c r="K5436" s="26" t="s">
        <v>7639</v>
      </c>
    </row>
    <row r="5437" spans="11:11">
      <c r="K5437" s="26" t="s">
        <v>7640</v>
      </c>
    </row>
    <row r="5438" spans="11:11">
      <c r="K5438" s="26" t="s">
        <v>7641</v>
      </c>
    </row>
    <row r="5439" spans="11:11">
      <c r="K5439" s="26" t="s">
        <v>7642</v>
      </c>
    </row>
    <row r="5440" spans="11:11">
      <c r="K5440" s="26" t="s">
        <v>7643</v>
      </c>
    </row>
    <row r="5441" spans="11:11" ht="45">
      <c r="K5441" s="26" t="s">
        <v>7644</v>
      </c>
    </row>
    <row r="5442" spans="11:11">
      <c r="K5442" s="26" t="s">
        <v>7645</v>
      </c>
    </row>
    <row r="5443" spans="11:11">
      <c r="K5443" s="26" t="s">
        <v>7646</v>
      </c>
    </row>
    <row r="5444" spans="11:11">
      <c r="K5444" s="26" t="s">
        <v>7647</v>
      </c>
    </row>
    <row r="5445" spans="11:11">
      <c r="K5445" s="26" t="s">
        <v>7648</v>
      </c>
    </row>
    <row r="5446" spans="11:11">
      <c r="K5446" s="26" t="s">
        <v>7649</v>
      </c>
    </row>
    <row r="5447" spans="11:11">
      <c r="K5447" s="26" t="s">
        <v>4914</v>
      </c>
    </row>
    <row r="5448" spans="11:11">
      <c r="K5448" s="26" t="s">
        <v>7650</v>
      </c>
    </row>
    <row r="5449" spans="11:11">
      <c r="K5449" s="26" t="s">
        <v>7651</v>
      </c>
    </row>
    <row r="5450" spans="11:11" ht="30">
      <c r="K5450" s="26" t="s">
        <v>7652</v>
      </c>
    </row>
    <row r="5451" spans="11:11">
      <c r="K5451" s="26" t="s">
        <v>7653</v>
      </c>
    </row>
    <row r="5452" spans="11:11">
      <c r="K5452" s="26" t="s">
        <v>7654</v>
      </c>
    </row>
    <row r="5453" spans="11:11">
      <c r="K5453" s="26" t="s">
        <v>7655</v>
      </c>
    </row>
    <row r="5454" spans="11:11">
      <c r="K5454" s="26" t="s">
        <v>4915</v>
      </c>
    </row>
    <row r="5455" spans="11:11">
      <c r="K5455" s="26" t="s">
        <v>4917</v>
      </c>
    </row>
    <row r="5456" spans="11:11">
      <c r="K5456" s="26" t="s">
        <v>4919</v>
      </c>
    </row>
    <row r="5457" spans="11:11">
      <c r="K5457" s="26" t="s">
        <v>7656</v>
      </c>
    </row>
    <row r="5458" spans="11:11">
      <c r="K5458" s="26" t="s">
        <v>7657</v>
      </c>
    </row>
    <row r="5459" spans="11:11">
      <c r="K5459" s="26" t="s">
        <v>4920</v>
      </c>
    </row>
    <row r="5460" spans="11:11">
      <c r="K5460" s="26" t="s">
        <v>4921</v>
      </c>
    </row>
    <row r="5461" spans="11:11">
      <c r="K5461" s="26" t="s">
        <v>7658</v>
      </c>
    </row>
    <row r="5462" spans="11:11">
      <c r="K5462" s="26" t="s">
        <v>4922</v>
      </c>
    </row>
    <row r="5463" spans="11:11">
      <c r="K5463" s="26" t="s">
        <v>7659</v>
      </c>
    </row>
    <row r="5464" spans="11:11">
      <c r="K5464" s="26" t="s">
        <v>7660</v>
      </c>
    </row>
    <row r="5465" spans="11:11">
      <c r="K5465" s="26" t="s">
        <v>7661</v>
      </c>
    </row>
    <row r="5466" spans="11:11">
      <c r="K5466" s="26" t="s">
        <v>4923</v>
      </c>
    </row>
    <row r="5467" spans="11:11">
      <c r="K5467" s="26" t="s">
        <v>7662</v>
      </c>
    </row>
    <row r="5468" spans="11:11">
      <c r="K5468" s="26" t="s">
        <v>7663</v>
      </c>
    </row>
    <row r="5469" spans="11:11">
      <c r="K5469" s="26" t="s">
        <v>7664</v>
      </c>
    </row>
    <row r="5470" spans="11:11">
      <c r="K5470" s="26" t="s">
        <v>4924</v>
      </c>
    </row>
    <row r="5471" spans="11:11">
      <c r="K5471" s="26" t="s">
        <v>4925</v>
      </c>
    </row>
    <row r="5472" spans="11:11">
      <c r="K5472" s="26" t="s">
        <v>4927</v>
      </c>
    </row>
    <row r="5473" spans="11:11">
      <c r="K5473" s="26" t="s">
        <v>4929</v>
      </c>
    </row>
    <row r="5474" spans="11:11">
      <c r="K5474" s="26" t="s">
        <v>4930</v>
      </c>
    </row>
    <row r="5475" spans="11:11">
      <c r="K5475" s="26" t="s">
        <v>4932</v>
      </c>
    </row>
    <row r="5476" spans="11:11">
      <c r="K5476" s="26" t="s">
        <v>7665</v>
      </c>
    </row>
    <row r="5477" spans="11:11">
      <c r="K5477" s="26" t="s">
        <v>4933</v>
      </c>
    </row>
    <row r="5478" spans="11:11">
      <c r="K5478" s="26" t="s">
        <v>7666</v>
      </c>
    </row>
    <row r="5479" spans="11:11">
      <c r="K5479" s="26" t="s">
        <v>7667</v>
      </c>
    </row>
    <row r="5480" spans="11:11">
      <c r="K5480" s="26" t="s">
        <v>4934</v>
      </c>
    </row>
    <row r="5481" spans="11:11">
      <c r="K5481" s="26" t="s">
        <v>7668</v>
      </c>
    </row>
    <row r="5482" spans="11:11">
      <c r="K5482" s="26" t="s">
        <v>7669</v>
      </c>
    </row>
    <row r="5483" spans="11:11">
      <c r="K5483" s="26" t="s">
        <v>4935</v>
      </c>
    </row>
    <row r="5484" spans="11:11">
      <c r="K5484" s="26" t="s">
        <v>4937</v>
      </c>
    </row>
    <row r="5485" spans="11:11">
      <c r="K5485" s="26" t="s">
        <v>4938</v>
      </c>
    </row>
    <row r="5486" spans="11:11">
      <c r="K5486" s="26" t="s">
        <v>4939</v>
      </c>
    </row>
    <row r="5487" spans="11:11">
      <c r="K5487" s="26" t="s">
        <v>7670</v>
      </c>
    </row>
    <row r="5488" spans="11:11">
      <c r="K5488" s="26" t="s">
        <v>7671</v>
      </c>
    </row>
    <row r="5489" spans="11:11">
      <c r="K5489" s="26" t="s">
        <v>7672</v>
      </c>
    </row>
    <row r="5490" spans="11:11">
      <c r="K5490" s="26" t="s">
        <v>7673</v>
      </c>
    </row>
    <row r="5491" spans="11:11">
      <c r="K5491" s="26" t="s">
        <v>7674</v>
      </c>
    </row>
    <row r="5492" spans="11:11" ht="30">
      <c r="K5492" s="26" t="s">
        <v>7675</v>
      </c>
    </row>
    <row r="5493" spans="11:11">
      <c r="K5493" s="26" t="s">
        <v>7676</v>
      </c>
    </row>
    <row r="5494" spans="11:11">
      <c r="K5494" s="26" t="s">
        <v>4940</v>
      </c>
    </row>
    <row r="5495" spans="11:11">
      <c r="K5495" s="26" t="s">
        <v>4942</v>
      </c>
    </row>
    <row r="5496" spans="11:11">
      <c r="K5496" s="26" t="s">
        <v>7677</v>
      </c>
    </row>
    <row r="5497" spans="11:11">
      <c r="K5497" s="26" t="s">
        <v>7678</v>
      </c>
    </row>
    <row r="5498" spans="11:11">
      <c r="K5498" s="26" t="s">
        <v>7679</v>
      </c>
    </row>
    <row r="5499" spans="11:11">
      <c r="K5499" s="26" t="s">
        <v>4944</v>
      </c>
    </row>
    <row r="5500" spans="11:11">
      <c r="K5500" s="26" t="s">
        <v>7680</v>
      </c>
    </row>
    <row r="5501" spans="11:11">
      <c r="K5501" s="26" t="s">
        <v>7681</v>
      </c>
    </row>
    <row r="5502" spans="11:11">
      <c r="K5502" s="26" t="s">
        <v>7682</v>
      </c>
    </row>
    <row r="5503" spans="11:11">
      <c r="K5503" s="26" t="s">
        <v>7683</v>
      </c>
    </row>
    <row r="5504" spans="11:11">
      <c r="K5504" s="26" t="s">
        <v>7684</v>
      </c>
    </row>
    <row r="5505" spans="11:11">
      <c r="K5505" s="26" t="s">
        <v>4946</v>
      </c>
    </row>
    <row r="5506" spans="11:11">
      <c r="K5506" s="26" t="s">
        <v>4948</v>
      </c>
    </row>
    <row r="5507" spans="11:11">
      <c r="K5507" s="26" t="s">
        <v>7685</v>
      </c>
    </row>
    <row r="5508" spans="11:11">
      <c r="K5508" s="26" t="s">
        <v>7686</v>
      </c>
    </row>
    <row r="5509" spans="11:11">
      <c r="K5509" s="26" t="s">
        <v>4950</v>
      </c>
    </row>
    <row r="5510" spans="11:11" ht="30">
      <c r="K5510" s="26" t="s">
        <v>7687</v>
      </c>
    </row>
    <row r="5511" spans="11:11">
      <c r="K5511" s="26" t="s">
        <v>7688</v>
      </c>
    </row>
    <row r="5512" spans="11:11">
      <c r="K5512" s="26" t="s">
        <v>7689</v>
      </c>
    </row>
    <row r="5513" spans="11:11">
      <c r="K5513" s="26" t="s">
        <v>7690</v>
      </c>
    </row>
    <row r="5514" spans="11:11">
      <c r="K5514" s="26" t="s">
        <v>7691</v>
      </c>
    </row>
    <row r="5515" spans="11:11">
      <c r="K5515" s="26" t="s">
        <v>4952</v>
      </c>
    </row>
    <row r="5516" spans="11:11">
      <c r="K5516" s="26" t="s">
        <v>7692</v>
      </c>
    </row>
    <row r="5517" spans="11:11">
      <c r="K5517" s="26" t="s">
        <v>7693</v>
      </c>
    </row>
    <row r="5518" spans="11:11">
      <c r="K5518" s="26" t="s">
        <v>7694</v>
      </c>
    </row>
    <row r="5519" spans="11:11">
      <c r="K5519" s="26" t="s">
        <v>7695</v>
      </c>
    </row>
    <row r="5520" spans="11:11">
      <c r="K5520" s="26" t="s">
        <v>7696</v>
      </c>
    </row>
    <row r="5521" spans="11:11">
      <c r="K5521" s="26" t="s">
        <v>7697</v>
      </c>
    </row>
    <row r="5522" spans="11:11">
      <c r="K5522" s="26" t="s">
        <v>7698</v>
      </c>
    </row>
    <row r="5523" spans="11:11" ht="30">
      <c r="K5523" s="26" t="s">
        <v>7699</v>
      </c>
    </row>
    <row r="5524" spans="11:11" ht="30">
      <c r="K5524" s="26" t="s">
        <v>7700</v>
      </c>
    </row>
    <row r="5525" spans="11:11">
      <c r="K5525" s="26" t="s">
        <v>7701</v>
      </c>
    </row>
    <row r="5526" spans="11:11">
      <c r="K5526" s="26" t="s">
        <v>7702</v>
      </c>
    </row>
    <row r="5527" spans="11:11">
      <c r="K5527" s="26" t="s">
        <v>7703</v>
      </c>
    </row>
    <row r="5528" spans="11:11">
      <c r="K5528" s="26" t="s">
        <v>4954</v>
      </c>
    </row>
    <row r="5529" spans="11:11">
      <c r="K5529" s="26" t="s">
        <v>4956</v>
      </c>
    </row>
    <row r="5530" spans="11:11">
      <c r="K5530" s="26" t="s">
        <v>7704</v>
      </c>
    </row>
    <row r="5531" spans="11:11">
      <c r="K5531" s="26" t="s">
        <v>7705</v>
      </c>
    </row>
    <row r="5532" spans="11:11">
      <c r="K5532" s="26" t="s">
        <v>7706</v>
      </c>
    </row>
    <row r="5533" spans="11:11">
      <c r="K5533" s="26" t="s">
        <v>7707</v>
      </c>
    </row>
    <row r="5534" spans="11:11">
      <c r="K5534" s="26" t="s">
        <v>7708</v>
      </c>
    </row>
    <row r="5535" spans="11:11">
      <c r="K5535" s="26" t="s">
        <v>7709</v>
      </c>
    </row>
    <row r="5536" spans="11:11">
      <c r="K5536" s="26" t="s">
        <v>7710</v>
      </c>
    </row>
    <row r="5537" spans="11:11">
      <c r="K5537" s="26" t="s">
        <v>4958</v>
      </c>
    </row>
    <row r="5538" spans="11:11">
      <c r="K5538" s="26" t="s">
        <v>7711</v>
      </c>
    </row>
    <row r="5539" spans="11:11">
      <c r="K5539" s="26" t="s">
        <v>7712</v>
      </c>
    </row>
    <row r="5540" spans="11:11">
      <c r="K5540" s="26" t="s">
        <v>7713</v>
      </c>
    </row>
    <row r="5541" spans="11:11">
      <c r="K5541" s="26" t="s">
        <v>4960</v>
      </c>
    </row>
    <row r="5542" spans="11:11">
      <c r="K5542" s="26" t="s">
        <v>4962</v>
      </c>
    </row>
    <row r="5543" spans="11:11">
      <c r="K5543" s="26" t="s">
        <v>4964</v>
      </c>
    </row>
    <row r="5544" spans="11:11">
      <c r="K5544" s="26" t="s">
        <v>7714</v>
      </c>
    </row>
    <row r="5545" spans="11:11">
      <c r="K5545" s="26" t="s">
        <v>7715</v>
      </c>
    </row>
    <row r="5546" spans="11:11">
      <c r="K5546" s="26" t="s">
        <v>4965</v>
      </c>
    </row>
    <row r="5547" spans="11:11">
      <c r="K5547" s="26" t="s">
        <v>7716</v>
      </c>
    </row>
    <row r="5548" spans="11:11">
      <c r="K5548" s="26" t="s">
        <v>7717</v>
      </c>
    </row>
    <row r="5549" spans="11:11">
      <c r="K5549" s="26" t="s">
        <v>7718</v>
      </c>
    </row>
    <row r="5550" spans="11:11">
      <c r="K5550" s="26" t="s">
        <v>7719</v>
      </c>
    </row>
    <row r="5551" spans="11:11">
      <c r="K5551" s="26" t="s">
        <v>7720</v>
      </c>
    </row>
    <row r="5552" spans="11:11">
      <c r="K5552" s="26" t="s">
        <v>7721</v>
      </c>
    </row>
    <row r="5553" spans="11:11">
      <c r="K5553" s="26" t="s">
        <v>4967</v>
      </c>
    </row>
    <row r="5554" spans="11:11">
      <c r="K5554" s="26" t="s">
        <v>4969</v>
      </c>
    </row>
    <row r="5555" spans="11:11">
      <c r="K5555" s="26" t="s">
        <v>4971</v>
      </c>
    </row>
    <row r="5556" spans="11:11">
      <c r="K5556" s="26" t="s">
        <v>7722</v>
      </c>
    </row>
    <row r="5557" spans="11:11">
      <c r="K5557" s="26" t="s">
        <v>7723</v>
      </c>
    </row>
    <row r="5558" spans="11:11">
      <c r="K5558" s="26" t="s">
        <v>7724</v>
      </c>
    </row>
    <row r="5559" spans="11:11">
      <c r="K5559" s="26" t="s">
        <v>7725</v>
      </c>
    </row>
    <row r="5560" spans="11:11">
      <c r="K5560" s="26" t="s">
        <v>4973</v>
      </c>
    </row>
    <row r="5561" spans="11:11">
      <c r="K5561" s="26" t="s">
        <v>7726</v>
      </c>
    </row>
    <row r="5562" spans="11:11">
      <c r="K5562" s="26" t="s">
        <v>4975</v>
      </c>
    </row>
    <row r="5563" spans="11:11">
      <c r="K5563" s="26" t="s">
        <v>7727</v>
      </c>
    </row>
    <row r="5564" spans="11:11">
      <c r="K5564" s="26" t="s">
        <v>7728</v>
      </c>
    </row>
    <row r="5565" spans="11:11">
      <c r="K5565" s="26" t="s">
        <v>7729</v>
      </c>
    </row>
    <row r="5566" spans="11:11">
      <c r="K5566" s="26" t="s">
        <v>7730</v>
      </c>
    </row>
    <row r="5567" spans="11:11">
      <c r="K5567" s="26" t="s">
        <v>4977</v>
      </c>
    </row>
    <row r="5568" spans="11:11">
      <c r="K5568" s="26" t="s">
        <v>7731</v>
      </c>
    </row>
    <row r="5569" spans="11:11">
      <c r="K5569" s="26" t="s">
        <v>7732</v>
      </c>
    </row>
    <row r="5570" spans="11:11">
      <c r="K5570" s="26" t="s">
        <v>7733</v>
      </c>
    </row>
    <row r="5571" spans="11:11">
      <c r="K5571" s="26" t="s">
        <v>7734</v>
      </c>
    </row>
    <row r="5572" spans="11:11">
      <c r="K5572" s="26" t="s">
        <v>7735</v>
      </c>
    </row>
    <row r="5573" spans="11:11">
      <c r="K5573" s="26" t="s">
        <v>7736</v>
      </c>
    </row>
    <row r="5574" spans="11:11">
      <c r="K5574" s="26" t="s">
        <v>7737</v>
      </c>
    </row>
    <row r="5575" spans="11:11">
      <c r="K5575" s="26" t="s">
        <v>7738</v>
      </c>
    </row>
    <row r="5576" spans="11:11">
      <c r="K5576" s="26" t="s">
        <v>4979</v>
      </c>
    </row>
    <row r="5577" spans="11:11">
      <c r="K5577" s="26" t="s">
        <v>7739</v>
      </c>
    </row>
    <row r="5578" spans="11:11">
      <c r="K5578" s="26" t="s">
        <v>7740</v>
      </c>
    </row>
    <row r="5579" spans="11:11">
      <c r="K5579" s="26" t="s">
        <v>7741</v>
      </c>
    </row>
    <row r="5580" spans="11:11">
      <c r="K5580" s="26" t="s">
        <v>7742</v>
      </c>
    </row>
    <row r="5581" spans="11:11">
      <c r="K5581" s="26" t="s">
        <v>7743</v>
      </c>
    </row>
    <row r="5582" spans="11:11">
      <c r="K5582" s="26" t="s">
        <v>7744</v>
      </c>
    </row>
    <row r="5583" spans="11:11">
      <c r="K5583" s="26" t="s">
        <v>7745</v>
      </c>
    </row>
    <row r="5584" spans="11:11">
      <c r="K5584" s="26" t="s">
        <v>7746</v>
      </c>
    </row>
    <row r="5585" spans="11:11">
      <c r="K5585" s="26" t="s">
        <v>4981</v>
      </c>
    </row>
    <row r="5586" spans="11:11">
      <c r="K5586" s="26" t="s">
        <v>7747</v>
      </c>
    </row>
    <row r="5587" spans="11:11">
      <c r="K5587" s="26" t="s">
        <v>7748</v>
      </c>
    </row>
    <row r="5588" spans="11:11">
      <c r="K5588" s="26" t="s">
        <v>4982</v>
      </c>
    </row>
    <row r="5589" spans="11:11">
      <c r="K5589" s="26" t="s">
        <v>7749</v>
      </c>
    </row>
    <row r="5590" spans="11:11">
      <c r="K5590" s="26" t="s">
        <v>4983</v>
      </c>
    </row>
    <row r="5591" spans="11:11">
      <c r="K5591" s="26" t="s">
        <v>7750</v>
      </c>
    </row>
    <row r="5592" spans="11:11">
      <c r="K5592" s="26" t="s">
        <v>4985</v>
      </c>
    </row>
    <row r="5593" spans="11:11">
      <c r="K5593" s="26" t="s">
        <v>7751</v>
      </c>
    </row>
    <row r="5594" spans="11:11">
      <c r="K5594" s="26" t="s">
        <v>7752</v>
      </c>
    </row>
    <row r="5595" spans="11:11">
      <c r="K5595" s="26" t="s">
        <v>7753</v>
      </c>
    </row>
    <row r="5596" spans="11:11">
      <c r="K5596" s="26" t="s">
        <v>7754</v>
      </c>
    </row>
    <row r="5597" spans="11:11">
      <c r="K5597" s="26" t="s">
        <v>7755</v>
      </c>
    </row>
    <row r="5598" spans="11:11">
      <c r="K5598" s="26" t="s">
        <v>7756</v>
      </c>
    </row>
    <row r="5599" spans="11:11">
      <c r="K5599" s="26" t="s">
        <v>4987</v>
      </c>
    </row>
    <row r="5600" spans="11:11">
      <c r="K5600" s="26" t="s">
        <v>7757</v>
      </c>
    </row>
    <row r="5601" spans="11:11">
      <c r="K5601" s="26" t="s">
        <v>7758</v>
      </c>
    </row>
    <row r="5602" spans="11:11">
      <c r="K5602" s="26" t="s">
        <v>7759</v>
      </c>
    </row>
    <row r="5603" spans="11:11">
      <c r="K5603" s="26" t="s">
        <v>7760</v>
      </c>
    </row>
    <row r="5604" spans="11:11">
      <c r="K5604" s="26" t="s">
        <v>7761</v>
      </c>
    </row>
    <row r="5605" spans="11:11">
      <c r="K5605" s="26" t="s">
        <v>7762</v>
      </c>
    </row>
    <row r="5606" spans="11:11">
      <c r="K5606" s="26" t="s">
        <v>7763</v>
      </c>
    </row>
    <row r="5607" spans="11:11">
      <c r="K5607" s="26" t="s">
        <v>7764</v>
      </c>
    </row>
    <row r="5608" spans="11:11">
      <c r="K5608" s="26" t="s">
        <v>7765</v>
      </c>
    </row>
  </sheetData>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B12"/>
  <sheetViews>
    <sheetView workbookViewId="0"/>
  </sheetViews>
  <sheetFormatPr defaultColWidth="10.75" defaultRowHeight="15"/>
  <cols>
    <col min="1" max="1" width="32.75" customWidth="1"/>
  </cols>
  <sheetData>
    <row r="1" spans="1:28">
      <c r="A1" s="21" t="s">
        <v>7766</v>
      </c>
      <c r="B1" s="21" t="s">
        <v>79</v>
      </c>
      <c r="C1" s="21" t="s">
        <v>160</v>
      </c>
      <c r="D1" s="21" t="s">
        <v>100</v>
      </c>
      <c r="E1" s="21" t="s">
        <v>7767</v>
      </c>
      <c r="F1" s="21" t="s">
        <v>7768</v>
      </c>
      <c r="G1" s="21" t="s">
        <v>469</v>
      </c>
      <c r="H1" s="21" t="s">
        <v>7769</v>
      </c>
      <c r="I1" s="21" t="s">
        <v>7770</v>
      </c>
      <c r="K1" s="21" t="s">
        <v>7771</v>
      </c>
      <c r="L1" s="21" t="s">
        <v>77</v>
      </c>
      <c r="M1" s="21" t="s">
        <v>99</v>
      </c>
      <c r="Q1" s="21" t="s">
        <v>7772</v>
      </c>
      <c r="R1" s="21" t="s">
        <v>117</v>
      </c>
      <c r="S1" s="21" t="s">
        <v>83</v>
      </c>
      <c r="T1" s="21" t="s">
        <v>196</v>
      </c>
      <c r="U1" s="21" t="s">
        <v>7773</v>
      </c>
      <c r="V1" s="21" t="s">
        <v>387</v>
      </c>
      <c r="W1" s="21" t="s">
        <v>152</v>
      </c>
      <c r="X1" s="21" t="s">
        <v>109</v>
      </c>
      <c r="Y1" s="21" t="s">
        <v>101</v>
      </c>
      <c r="Z1" s="21" t="s">
        <v>745</v>
      </c>
      <c r="AA1" s="21" t="s">
        <v>161</v>
      </c>
      <c r="AB1" s="21" t="s">
        <v>144</v>
      </c>
    </row>
    <row r="2" spans="1:28">
      <c r="A2" t="s">
        <v>79</v>
      </c>
      <c r="B2" t="s">
        <v>80</v>
      </c>
      <c r="C2" t="s">
        <v>80</v>
      </c>
      <c r="D2" t="s">
        <v>80</v>
      </c>
      <c r="E2" t="s">
        <v>470</v>
      </c>
      <c r="F2" t="s">
        <v>470</v>
      </c>
      <c r="G2" t="s">
        <v>470</v>
      </c>
      <c r="H2" t="s">
        <v>470</v>
      </c>
      <c r="I2" t="s">
        <v>80</v>
      </c>
      <c r="K2" t="s">
        <v>77</v>
      </c>
      <c r="L2" t="s">
        <v>117</v>
      </c>
      <c r="M2" t="s">
        <v>101</v>
      </c>
      <c r="Q2" t="s">
        <v>117</v>
      </c>
      <c r="S2" t="s">
        <v>84</v>
      </c>
      <c r="T2" t="s">
        <v>218</v>
      </c>
      <c r="U2" t="s">
        <v>218</v>
      </c>
      <c r="Y2" t="s">
        <v>84</v>
      </c>
    </row>
    <row r="3" spans="1:28">
      <c r="A3" t="s">
        <v>160</v>
      </c>
      <c r="B3" t="s">
        <v>470</v>
      </c>
      <c r="C3" t="s">
        <v>470</v>
      </c>
      <c r="D3" t="s">
        <v>470</v>
      </c>
      <c r="E3" t="s">
        <v>7774</v>
      </c>
      <c r="F3" t="s">
        <v>7774</v>
      </c>
      <c r="I3" t="s">
        <v>470</v>
      </c>
      <c r="K3" t="s">
        <v>99</v>
      </c>
      <c r="L3" t="s">
        <v>83</v>
      </c>
      <c r="M3" t="s">
        <v>745</v>
      </c>
      <c r="Q3" t="s">
        <v>83</v>
      </c>
      <c r="S3" t="s">
        <v>7775</v>
      </c>
      <c r="T3" t="s">
        <v>197</v>
      </c>
      <c r="U3" t="s">
        <v>197</v>
      </c>
      <c r="Y3" t="s">
        <v>7775</v>
      </c>
    </row>
    <row r="4" spans="1:28">
      <c r="A4" t="s">
        <v>100</v>
      </c>
      <c r="B4" t="s">
        <v>7774</v>
      </c>
      <c r="C4" t="s">
        <v>7774</v>
      </c>
      <c r="D4" t="s">
        <v>7774</v>
      </c>
      <c r="I4" t="s">
        <v>7774</v>
      </c>
      <c r="L4" t="s">
        <v>196</v>
      </c>
      <c r="M4" t="s">
        <v>161</v>
      </c>
      <c r="Q4" t="s">
        <v>196</v>
      </c>
      <c r="S4" t="s">
        <v>7776</v>
      </c>
      <c r="Y4" t="s">
        <v>7776</v>
      </c>
    </row>
    <row r="5" spans="1:28">
      <c r="A5" t="s">
        <v>7767</v>
      </c>
      <c r="L5" t="s">
        <v>7773</v>
      </c>
      <c r="M5" t="s">
        <v>144</v>
      </c>
      <c r="Q5" t="s">
        <v>7773</v>
      </c>
      <c r="S5" t="s">
        <v>91</v>
      </c>
      <c r="Y5" t="s">
        <v>91</v>
      </c>
    </row>
    <row r="6" spans="1:28">
      <c r="A6" t="s">
        <v>7768</v>
      </c>
      <c r="L6" t="s">
        <v>387</v>
      </c>
      <c r="Q6" t="s">
        <v>387</v>
      </c>
    </row>
    <row r="7" spans="1:28">
      <c r="A7" t="s">
        <v>469</v>
      </c>
      <c r="L7" t="s">
        <v>152</v>
      </c>
      <c r="Q7" t="s">
        <v>152</v>
      </c>
    </row>
    <row r="8" spans="1:28">
      <c r="A8" t="s">
        <v>7769</v>
      </c>
      <c r="L8" t="s">
        <v>109</v>
      </c>
      <c r="Q8" t="s">
        <v>109</v>
      </c>
    </row>
    <row r="9" spans="1:28">
      <c r="A9" t="s">
        <v>7770</v>
      </c>
      <c r="Q9" t="s">
        <v>101</v>
      </c>
    </row>
    <row r="10" spans="1:28">
      <c r="Q10" t="s">
        <v>745</v>
      </c>
    </row>
    <row r="11" spans="1:28">
      <c r="Q11" t="s">
        <v>161</v>
      </c>
    </row>
    <row r="12" spans="1:28">
      <c r="Q12" t="s">
        <v>144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J507"/>
  <sheetViews>
    <sheetView workbookViewId="0">
      <selection activeCell="M13" sqref="M13"/>
    </sheetView>
  </sheetViews>
  <sheetFormatPr defaultColWidth="10.75" defaultRowHeight="15"/>
  <cols>
    <col min="1" max="1" width="5.875" customWidth="1"/>
    <col min="4" max="4" width="15.875" customWidth="1"/>
    <col min="5" max="5" width="18.25" customWidth="1"/>
    <col min="6" max="6" width="30.75" customWidth="1"/>
    <col min="7" max="7" width="12.375" customWidth="1"/>
    <col min="8" max="8" width="14.375" customWidth="1"/>
    <col min="9" max="10" width="18.625" customWidth="1"/>
  </cols>
  <sheetData>
    <row r="1" spans="1:10" s="7" customFormat="1" ht="28.5" customHeight="1">
      <c r="A1" s="161"/>
      <c r="B1" s="161"/>
      <c r="C1" s="162" t="s">
        <v>0</v>
      </c>
      <c r="D1" s="163"/>
      <c r="E1" s="163"/>
      <c r="F1" s="163"/>
      <c r="G1" s="163"/>
      <c r="H1" s="163"/>
      <c r="I1" s="3" t="s">
        <v>1</v>
      </c>
      <c r="J1" s="4">
        <v>43941</v>
      </c>
    </row>
    <row r="2" spans="1:10" s="7" customFormat="1" ht="28.5" customHeight="1">
      <c r="A2" s="161"/>
      <c r="B2" s="161"/>
      <c r="C2" s="163"/>
      <c r="D2" s="163"/>
      <c r="E2" s="163"/>
      <c r="F2" s="163"/>
      <c r="G2" s="163"/>
      <c r="H2" s="163"/>
      <c r="I2" s="3" t="s">
        <v>2</v>
      </c>
      <c r="J2" s="3" t="s">
        <v>3</v>
      </c>
    </row>
    <row r="3" spans="1:10" s="7" customFormat="1" ht="28.5" customHeight="1">
      <c r="A3" s="161"/>
      <c r="B3" s="161"/>
      <c r="C3" s="163"/>
      <c r="D3" s="163"/>
      <c r="E3" s="163"/>
      <c r="F3" s="163"/>
      <c r="G3" s="163"/>
      <c r="H3" s="163"/>
      <c r="I3" s="152" t="s">
        <v>4</v>
      </c>
      <c r="J3" s="152"/>
    </row>
    <row r="4" spans="1:10" s="8" customFormat="1" ht="44.25" customHeight="1">
      <c r="A4" s="155" t="s">
        <v>7777</v>
      </c>
      <c r="B4" s="157" t="s">
        <v>7778</v>
      </c>
      <c r="C4" s="157" t="s">
        <v>10</v>
      </c>
      <c r="D4" s="155" t="s">
        <v>7779</v>
      </c>
      <c r="E4" s="155" t="s">
        <v>7780</v>
      </c>
      <c r="F4" s="155" t="s">
        <v>7781</v>
      </c>
      <c r="G4" s="164" t="s">
        <v>7782</v>
      </c>
      <c r="H4" s="164"/>
      <c r="I4" s="155" t="s">
        <v>7783</v>
      </c>
      <c r="J4" s="155" t="s">
        <v>7784</v>
      </c>
    </row>
    <row r="5" spans="1:10" s="8" customFormat="1">
      <c r="A5" s="156"/>
      <c r="B5" s="158"/>
      <c r="C5" s="158"/>
      <c r="D5" s="160"/>
      <c r="E5" s="160"/>
      <c r="F5" s="160"/>
      <c r="G5" s="164"/>
      <c r="H5" s="164"/>
      <c r="I5" s="160"/>
      <c r="J5" s="160"/>
    </row>
    <row r="6" spans="1:10" s="8" customFormat="1" ht="42.75" customHeight="1">
      <c r="A6" s="156"/>
      <c r="B6" s="159"/>
      <c r="C6" s="159"/>
      <c r="D6" s="160"/>
      <c r="E6" s="160"/>
      <c r="F6" s="160"/>
      <c r="G6" s="9" t="s">
        <v>55</v>
      </c>
      <c r="H6" s="9" t="s">
        <v>56</v>
      </c>
      <c r="I6" s="160"/>
      <c r="J6" s="160"/>
    </row>
    <row r="7" spans="1:10" ht="30">
      <c r="A7" s="10">
        <v>1</v>
      </c>
      <c r="B7" s="11">
        <f>'Digital consolidado'!B11</f>
        <v>45584</v>
      </c>
      <c r="C7" s="12" t="str">
        <f>'Digital consolidado'!D11</f>
        <v>PINILLOS</v>
      </c>
      <c r="D7" s="13" t="str">
        <f>'Digital consolidado'!E11</f>
        <v>AVENIDA DEL PTO DE PINILLOS</v>
      </c>
      <c r="E7" s="10" t="str">
        <f>LEFT('Digital consolidado'!AR11,FIND(" ",'Digital consolidado'!AR11))</f>
        <v xml:space="preserve">ESTER </v>
      </c>
      <c r="F7" s="10" t="str">
        <f>RIGHT('Digital consolidado'!AR11,LEN('Digital consolidado'!AR11)-FIND(" ",'Digital consolidado'!AR11))</f>
        <v>RODRIGUEZ PAVA</v>
      </c>
      <c r="G7" s="14">
        <f>'Digital consolidado'!N11</f>
        <v>89140581</v>
      </c>
      <c r="H7" s="14">
        <f>'Digital consolidado'!O11</f>
        <v>744645837</v>
      </c>
      <c r="I7" s="10">
        <v>0</v>
      </c>
      <c r="J7" s="10">
        <v>1</v>
      </c>
    </row>
    <row r="8" spans="1:10" ht="30">
      <c r="A8" s="10">
        <f>+A7+1</f>
        <v>2</v>
      </c>
      <c r="B8" s="11">
        <f>'Digital consolidado'!B12</f>
        <v>45584</v>
      </c>
      <c r="C8" s="12" t="str">
        <f>'Digital consolidado'!D12</f>
        <v>PINILLOS</v>
      </c>
      <c r="D8" s="13" t="str">
        <f>'Digital consolidado'!E12</f>
        <v>AVENIDA DEL PTO DE PINILLOS</v>
      </c>
      <c r="E8" s="10" t="str">
        <f>LEFT('Digital consolidado'!AR12,FIND(" ",'Digital consolidado'!AR12))</f>
        <v xml:space="preserve">NATALIA </v>
      </c>
      <c r="F8" s="10" t="str">
        <f>RIGHT('Digital consolidado'!AR12,LEN('Digital consolidado'!AR12)-FIND(" ",'Digital consolidado'!AR12))</f>
        <v>ARRIETA MEJIA</v>
      </c>
      <c r="G8" s="14">
        <f>'Digital consolidado'!N12</f>
        <v>89140366</v>
      </c>
      <c r="H8" s="14">
        <f>'Digital consolidado'!O12</f>
        <v>744645190</v>
      </c>
      <c r="I8" s="10">
        <v>0</v>
      </c>
      <c r="J8" s="10">
        <v>1</v>
      </c>
    </row>
    <row r="9" spans="1:10">
      <c r="A9" s="10">
        <f t="shared" ref="A9:A72" si="0">+A8+1</f>
        <v>3</v>
      </c>
      <c r="B9" s="11">
        <f>'Digital consolidado'!B13</f>
        <v>45584</v>
      </c>
      <c r="C9" s="12" t="str">
        <f>'Digital consolidado'!D13</f>
        <v>PINILLOS</v>
      </c>
      <c r="D9" s="13" t="str">
        <f>'Digital consolidado'!E13</f>
        <v>LA CANDELARIA</v>
      </c>
      <c r="E9" s="10" t="str">
        <f>LEFT('Digital consolidado'!AR13,FIND(" ",'Digital consolidado'!AR13))</f>
        <v xml:space="preserve">MARIA </v>
      </c>
      <c r="F9" s="10" t="str">
        <f>RIGHT('Digital consolidado'!AR13,LEN('Digital consolidado'!AR13)-FIND(" ",'Digital consolidado'!AR13))</f>
        <v>MEJIA LIÑAN</v>
      </c>
      <c r="G9" s="15">
        <f>'Digital consolidado'!N13</f>
        <v>89182521</v>
      </c>
      <c r="H9" s="15">
        <f>'Digital consolidado'!O13</f>
        <v>744655312</v>
      </c>
      <c r="I9" s="19">
        <v>1</v>
      </c>
      <c r="J9" s="19">
        <v>1</v>
      </c>
    </row>
    <row r="10" spans="1:10" ht="30">
      <c r="A10" s="10">
        <f t="shared" si="0"/>
        <v>4</v>
      </c>
      <c r="B10" s="16">
        <f>'Digital consolidado'!B14</f>
        <v>45584</v>
      </c>
      <c r="C10" s="10" t="str">
        <f>'Digital consolidado'!D14</f>
        <v>PINILLOS</v>
      </c>
      <c r="D10" s="17" t="str">
        <f>'Digital consolidado'!E14</f>
        <v>SECTOR MURALLA</v>
      </c>
      <c r="E10" s="10" t="str">
        <f>LEFT('Digital consolidado'!AR14,FIND(" ",'Digital consolidado'!AR14))</f>
        <v xml:space="preserve">MARIA </v>
      </c>
      <c r="F10" s="10" t="str">
        <f>RIGHT('Digital consolidado'!AR14,LEN('Digital consolidado'!AR14)-FIND(" ",'Digital consolidado'!AR14))</f>
        <v>OJEDA AGUDELO</v>
      </c>
      <c r="G10" s="18">
        <f>'Digital consolidado'!N14</f>
        <v>89116021</v>
      </c>
      <c r="H10" s="18">
        <f>'Digital consolidado'!O14</f>
        <v>744592471</v>
      </c>
      <c r="I10" s="10">
        <v>0</v>
      </c>
      <c r="J10" s="10">
        <v>1</v>
      </c>
    </row>
    <row r="11" spans="1:10" ht="30">
      <c r="A11" s="10">
        <f t="shared" si="0"/>
        <v>5</v>
      </c>
      <c r="B11" s="16">
        <f>'Digital consolidado'!B15</f>
        <v>45584</v>
      </c>
      <c r="C11" s="10" t="str">
        <f>'Digital consolidado'!D15</f>
        <v>PINILLOS</v>
      </c>
      <c r="D11" s="17" t="str">
        <f>'Digital consolidado'!E15</f>
        <v>AVENIDA PRINCIPAL</v>
      </c>
      <c r="E11" s="10" t="str">
        <f>LEFT('Digital consolidado'!AR15,FIND(" ",'Digital consolidado'!AR15))</f>
        <v xml:space="preserve">DANILSA </v>
      </c>
      <c r="F11" s="10" t="str">
        <f>RIGHT('Digital consolidado'!AR15,LEN('Digital consolidado'!AR15)-FIND(" ",'Digital consolidado'!AR15))</f>
        <v>QUEVEDO ORTIZ</v>
      </c>
      <c r="G11" s="18">
        <f>'Digital consolidado'!N15</f>
        <v>89146421</v>
      </c>
      <c r="H11" s="18">
        <f>'Digital consolidado'!O15</f>
        <v>744628500</v>
      </c>
      <c r="I11" s="10">
        <v>1</v>
      </c>
      <c r="J11" s="10">
        <v>1</v>
      </c>
    </row>
    <row r="12" spans="1:10" ht="30">
      <c r="A12" s="10">
        <f t="shared" si="0"/>
        <v>6</v>
      </c>
      <c r="B12" s="16">
        <f>'Digital consolidado'!B16</f>
        <v>45584</v>
      </c>
      <c r="C12" s="10" t="str">
        <f>'Digital consolidado'!D16</f>
        <v>PINILLOS</v>
      </c>
      <c r="D12" s="17" t="str">
        <f>'Digital consolidado'!E16</f>
        <v>VIDA TRANQUILA</v>
      </c>
      <c r="E12" s="10" t="str">
        <f>LEFT('Digital consolidado'!AR16,FIND(" ",'Digital consolidado'!AR16))</f>
        <v xml:space="preserve">DELIS </v>
      </c>
      <c r="F12" s="10" t="str">
        <f>RIGHT('Digital consolidado'!AR16,LEN('Digital consolidado'!AR16)-FIND(" ",'Digital consolidado'!AR16))</f>
        <v>GARCIA</v>
      </c>
      <c r="G12" s="18">
        <f>'Digital consolidado'!N16</f>
        <v>89147696</v>
      </c>
      <c r="H12" s="18">
        <f>'Digital consolidado'!O16</f>
        <v>744629053</v>
      </c>
      <c r="I12" s="10"/>
      <c r="J12" s="10"/>
    </row>
    <row r="13" spans="1:10" ht="30">
      <c r="A13" s="10">
        <f t="shared" si="0"/>
        <v>7</v>
      </c>
      <c r="B13" s="16">
        <f>'Digital consolidado'!B17</f>
        <v>45584</v>
      </c>
      <c r="C13" s="10" t="str">
        <f>'Digital consolidado'!D17</f>
        <v>PINILLOS</v>
      </c>
      <c r="D13" s="17" t="str">
        <f>'Digital consolidado'!E17</f>
        <v>SECTOR MURALLA</v>
      </c>
      <c r="E13" s="10" t="str">
        <f>LEFT('Digital consolidado'!AR17,FIND(" ",'Digital consolidado'!AR17))</f>
        <v xml:space="preserve">VALENTINA </v>
      </c>
      <c r="F13" s="10" t="str">
        <f>RIGHT('Digital consolidado'!AR17,LEN('Digital consolidado'!AR17)-FIND(" ",'Digital consolidado'!AR17))</f>
        <v>MARTINEZ</v>
      </c>
      <c r="G13" s="18">
        <f>'Digital consolidado'!N17</f>
        <v>89128508</v>
      </c>
      <c r="H13" s="18">
        <f>'Digital consolidado'!O17</f>
        <v>744609584</v>
      </c>
      <c r="I13" s="10">
        <v>1</v>
      </c>
      <c r="J13" s="10">
        <v>0</v>
      </c>
    </row>
    <row r="14" spans="1:10" ht="30">
      <c r="A14" s="10">
        <f t="shared" si="0"/>
        <v>8</v>
      </c>
      <c r="B14" s="16">
        <f>'Digital consolidado'!B18</f>
        <v>45584</v>
      </c>
      <c r="C14" s="10" t="str">
        <f>'Digital consolidado'!D18</f>
        <v>PINILLOS</v>
      </c>
      <c r="D14" s="17" t="str">
        <f>'Digital consolidado'!E18</f>
        <v>SECTOR MURALLA</v>
      </c>
      <c r="E14" s="10" t="str">
        <f>LEFT('Digital consolidado'!AR18,FIND(" ",'Digital consolidado'!AR18))</f>
        <v xml:space="preserve">MIRLENA </v>
      </c>
      <c r="F14" s="10" t="str">
        <f>RIGHT('Digital consolidado'!AR18,LEN('Digital consolidado'!AR18)-FIND(" ",'Digital consolidado'!AR18))</f>
        <v xml:space="preserve">MARTINEZ LOPEZ </v>
      </c>
      <c r="G14" s="18">
        <f>'Digital consolidado'!N18</f>
        <v>89127912</v>
      </c>
      <c r="H14" s="18">
        <f>'Digital consolidado'!O18</f>
        <v>744608460</v>
      </c>
      <c r="I14" s="10">
        <v>0</v>
      </c>
      <c r="J14" s="10">
        <v>1</v>
      </c>
    </row>
    <row r="15" spans="1:10" ht="30">
      <c r="A15" s="10">
        <f t="shared" si="0"/>
        <v>9</v>
      </c>
      <c r="B15" s="16">
        <f>'Digital consolidado'!B19</f>
        <v>45584</v>
      </c>
      <c r="C15" s="10" t="str">
        <f>'Digital consolidado'!D19</f>
        <v>PINILLOS</v>
      </c>
      <c r="D15" s="17" t="str">
        <f>'Digital consolidado'!E19</f>
        <v>VIDA TRANQUILA</v>
      </c>
      <c r="E15" s="10" t="str">
        <f>LEFT('Digital consolidado'!AR19,FIND(" ",'Digital consolidado'!AR19))</f>
        <v xml:space="preserve">LUZ </v>
      </c>
      <c r="F15" s="10" t="str">
        <f>RIGHT('Digital consolidado'!AR19,LEN('Digital consolidado'!AR19)-FIND(" ",'Digital consolidado'!AR19))</f>
        <v xml:space="preserve">DARI CRESPO </v>
      </c>
      <c r="G15" s="18">
        <f>'Digital consolidado'!N19</f>
        <v>89120886</v>
      </c>
      <c r="H15" s="18">
        <f>'Digital consolidado'!O19</f>
        <v>744598392</v>
      </c>
      <c r="I15" s="10"/>
      <c r="J15" s="10"/>
    </row>
    <row r="16" spans="1:10" ht="30">
      <c r="A16" s="10">
        <f t="shared" si="0"/>
        <v>10</v>
      </c>
      <c r="B16" s="16">
        <f>'Digital consolidado'!B20</f>
        <v>45584</v>
      </c>
      <c r="C16" s="10" t="str">
        <f>'Digital consolidado'!D20</f>
        <v>PINILLOS</v>
      </c>
      <c r="D16" s="17" t="str">
        <f>'Digital consolidado'!E20</f>
        <v>VIDA TRANQUILA</v>
      </c>
      <c r="E16" s="10" t="str">
        <f>LEFT('Digital consolidado'!AR20,FIND(" ",'Digital consolidado'!AR20))</f>
        <v xml:space="preserve">NELSY </v>
      </c>
      <c r="F16" s="10" t="str">
        <f>RIGHT('Digital consolidado'!AR20,LEN('Digital consolidado'!AR20)-FIND(" ",'Digital consolidado'!AR20))</f>
        <v>ESCAMILLA</v>
      </c>
      <c r="G16" s="18">
        <f>'Digital consolidado'!N20</f>
        <v>89116531</v>
      </c>
      <c r="H16" s="18">
        <f>'Digital consolidado'!O20</f>
        <v>744592112</v>
      </c>
      <c r="I16" s="10"/>
      <c r="J16" s="10"/>
    </row>
    <row r="17" spans="1:10">
      <c r="A17" s="10">
        <f t="shared" si="0"/>
        <v>11</v>
      </c>
      <c r="B17" s="16">
        <f>'Digital consolidado'!B21</f>
        <v>45584</v>
      </c>
      <c r="C17" s="10" t="str">
        <f>'Digital consolidado'!D21</f>
        <v>PINILLOS</v>
      </c>
      <c r="D17" s="17" t="str">
        <f>'Digital consolidado'!E21</f>
        <v>PALOMINO</v>
      </c>
      <c r="E17" s="10" t="str">
        <f>LEFT('Digital consolidado'!AR21,FIND(" ",'Digital consolidado'!AR21))</f>
        <v xml:space="preserve">LUZ </v>
      </c>
      <c r="F17" s="10" t="str">
        <f>RIGHT('Digital consolidado'!AR21,LEN('Digital consolidado'!AR21)-FIND(" ",'Digital consolidado'!AR21))</f>
        <v xml:space="preserve">MARTINEZ </v>
      </c>
      <c r="G17" s="18">
        <f>'Digital consolidado'!N21</f>
        <v>89352557</v>
      </c>
      <c r="H17" s="18">
        <f>'Digital consolidado'!O21</f>
        <v>744391805</v>
      </c>
      <c r="I17" s="10"/>
      <c r="J17" s="10"/>
    </row>
    <row r="18" spans="1:10">
      <c r="A18" s="10">
        <f t="shared" si="0"/>
        <v>12</v>
      </c>
      <c r="B18" s="16">
        <f>'Digital consolidado'!B22</f>
        <v>45584</v>
      </c>
      <c r="C18" s="10" t="str">
        <f>'Digital consolidado'!D22</f>
        <v>PINILLOS</v>
      </c>
      <c r="D18" s="17" t="str">
        <f>'Digital consolidado'!E22</f>
        <v>PALOMINO</v>
      </c>
      <c r="E18" s="10" t="str">
        <f>LEFT('Digital consolidado'!AR22,FIND(" ",'Digital consolidado'!AR22))</f>
        <v xml:space="preserve">EDALVIS </v>
      </c>
      <c r="F18" s="10" t="str">
        <f>RIGHT('Digital consolidado'!AR22,LEN('Digital consolidado'!AR22)-FIND(" ",'Digital consolidado'!AR22))</f>
        <v>LOPEZ MONROY</v>
      </c>
      <c r="G18" s="18">
        <f>'Digital consolidado'!N22</f>
        <v>89351109</v>
      </c>
      <c r="H18" s="18">
        <f>'Digital consolidado'!O22</f>
        <v>744392033</v>
      </c>
      <c r="I18" s="10"/>
      <c r="J18" s="10"/>
    </row>
    <row r="19" spans="1:10">
      <c r="A19" s="10">
        <f t="shared" si="0"/>
        <v>13</v>
      </c>
      <c r="B19" s="16">
        <f>'Digital consolidado'!B23</f>
        <v>45584</v>
      </c>
      <c r="C19" s="10" t="str">
        <f>'Digital consolidado'!D23</f>
        <v>PINILLOS</v>
      </c>
      <c r="D19" s="17" t="str">
        <f>'Digital consolidado'!E23</f>
        <v>PALOMINO</v>
      </c>
      <c r="E19" s="10" t="str">
        <f>LEFT('Digital consolidado'!AR23,FIND(" ",'Digital consolidado'!AR23))</f>
        <v xml:space="preserve">ODALIS </v>
      </c>
      <c r="F19" s="10" t="str">
        <f>RIGHT('Digital consolidado'!AR23,LEN('Digital consolidado'!AR23)-FIND(" ",'Digital consolidado'!AR23))</f>
        <v>TORRES MENDEZ</v>
      </c>
      <c r="G19" s="18">
        <f>'Digital consolidado'!N23</f>
        <v>89410206</v>
      </c>
      <c r="H19" s="18">
        <f>'Digital consolidado'!O23</f>
        <v>744419200</v>
      </c>
      <c r="I19" s="10"/>
      <c r="J19" s="10"/>
    </row>
    <row r="20" spans="1:10">
      <c r="A20" s="10">
        <f t="shared" si="0"/>
        <v>14</v>
      </c>
      <c r="B20" s="16">
        <f>'Digital consolidado'!B24</f>
        <v>45584</v>
      </c>
      <c r="C20" s="10" t="str">
        <f>'Digital consolidado'!D24</f>
        <v>PINILLOS</v>
      </c>
      <c r="D20" s="17" t="str">
        <f>'Digital consolidado'!E24</f>
        <v>NICARAGUA</v>
      </c>
      <c r="E20" s="10" t="str">
        <f>LEFT('Digital consolidado'!AR24,FIND(" ",'Digital consolidado'!AR24))</f>
        <v xml:space="preserve">ENALBA </v>
      </c>
      <c r="F20" s="10" t="str">
        <f>RIGHT('Digital consolidado'!AR24,LEN('Digital consolidado'!AR24)-FIND(" ",'Digital consolidado'!AR24))</f>
        <v>GARCIA</v>
      </c>
      <c r="G20" s="18">
        <f>'Digital consolidado'!N24</f>
        <v>90025822</v>
      </c>
      <c r="H20" s="18">
        <f>'Digital consolidado'!O24</f>
        <v>745222358</v>
      </c>
      <c r="I20" s="10"/>
      <c r="J20" s="10"/>
    </row>
    <row r="21" spans="1:10">
      <c r="A21" s="10">
        <f t="shared" si="0"/>
        <v>15</v>
      </c>
      <c r="B21" s="16">
        <f>'Digital consolidado'!B25</f>
        <v>45584</v>
      </c>
      <c r="C21" s="10" t="str">
        <f>'Digital consolidado'!D25</f>
        <v>PINILLOS</v>
      </c>
      <c r="D21" s="17" t="str">
        <f>'Digital consolidado'!E25</f>
        <v>NICARAGUA</v>
      </c>
      <c r="E21" s="10" t="str">
        <f>LEFT('Digital consolidado'!AR25,FIND(" ",'Digital consolidado'!AR25))</f>
        <v xml:space="preserve">LUZ </v>
      </c>
      <c r="F21" s="10" t="str">
        <f>RIGHT('Digital consolidado'!AR25,LEN('Digital consolidado'!AR25)-FIND(" ",'Digital consolidado'!AR25))</f>
        <v>MARY RAMOS PEREZ</v>
      </c>
      <c r="G21" s="18">
        <f>'Digital consolidado'!N25</f>
        <v>90024319</v>
      </c>
      <c r="H21" s="18">
        <f>'Digital consolidado'!O25</f>
        <v>745225322</v>
      </c>
      <c r="I21" s="10"/>
      <c r="J21" s="10"/>
    </row>
    <row r="22" spans="1:10" ht="30">
      <c r="A22" s="10">
        <f t="shared" si="0"/>
        <v>16</v>
      </c>
      <c r="B22" s="16">
        <f>'Digital consolidado'!B26</f>
        <v>45584</v>
      </c>
      <c r="C22" s="10" t="str">
        <f>'Digital consolidado'!D26</f>
        <v>PINILLOS</v>
      </c>
      <c r="D22" s="17" t="str">
        <f>'Digital consolidado'!E26</f>
        <v>VIDA TRANQUILA</v>
      </c>
      <c r="E22" s="10" t="str">
        <f>LEFT('Digital consolidado'!AR26,FIND(" ",'Digital consolidado'!AR26))</f>
        <v xml:space="preserve">MARELVIS </v>
      </c>
      <c r="F22" s="10" t="str">
        <f>RIGHT('Digital consolidado'!AR26,LEN('Digital consolidado'!AR26)-FIND(" ",'Digital consolidado'!AR26))</f>
        <v xml:space="preserve">RIBON </v>
      </c>
      <c r="G22" s="18">
        <f>'Digital consolidado'!N26</f>
        <v>90022100</v>
      </c>
      <c r="H22" s="18">
        <f>'Digital consolidado'!O26</f>
        <v>745231082</v>
      </c>
      <c r="I22" s="10"/>
      <c r="J22" s="10"/>
    </row>
    <row r="23" spans="1:10">
      <c r="A23" s="10">
        <f t="shared" si="0"/>
        <v>17</v>
      </c>
      <c r="B23" s="16">
        <f>'Digital consolidado'!B27</f>
        <v>45584</v>
      </c>
      <c r="C23" s="10" t="str">
        <f>'Digital consolidado'!D27</f>
        <v>PINILLOS</v>
      </c>
      <c r="D23" s="17" t="str">
        <f>'Digital consolidado'!E27</f>
        <v>PINILLOS</v>
      </c>
      <c r="E23" s="10" t="str">
        <f>LEFT('Digital consolidado'!AR27,FIND(" ",'Digital consolidado'!AR27))</f>
        <v xml:space="preserve">ROSNAIRA </v>
      </c>
      <c r="F23" s="10" t="str">
        <f>RIGHT('Digital consolidado'!AR27,LEN('Digital consolidado'!AR27)-FIND(" ",'Digital consolidado'!AR27))</f>
        <v>ARRIETA</v>
      </c>
      <c r="G23" s="18">
        <f>'Digital consolidado'!N27</f>
        <v>3913246</v>
      </c>
      <c r="H23" s="18">
        <f>'Digital consolidado'!O27</f>
        <v>74460935</v>
      </c>
      <c r="I23" s="10"/>
      <c r="J23" s="10"/>
    </row>
    <row r="24" spans="1:10">
      <c r="A24" s="10">
        <f t="shared" si="0"/>
        <v>18</v>
      </c>
      <c r="B24" s="16">
        <f>'Digital consolidado'!B28</f>
        <v>45584</v>
      </c>
      <c r="C24" s="10" t="str">
        <f>'Digital consolidado'!D28</f>
        <v>PINILLOS</v>
      </c>
      <c r="D24" s="17" t="str">
        <f>'Digital consolidado'!E28</f>
        <v>PINILLOS</v>
      </c>
      <c r="E24" s="10" t="str">
        <f>LEFT('Digital consolidado'!AR28,FIND(" ",'Digital consolidado'!AR28))</f>
        <v xml:space="preserve">ENALIA </v>
      </c>
      <c r="F24" s="10" t="str">
        <f>RIGHT('Digital consolidado'!AR28,LEN('Digital consolidado'!AR28)-FIND(" ",'Digital consolidado'!AR28))</f>
        <v xml:space="preserve">MARTINEZ OCHOA </v>
      </c>
      <c r="G24" s="18">
        <f>'Digital consolidado'!N28</f>
        <v>3914265</v>
      </c>
      <c r="H24" s="18">
        <f>'Digital consolidado'!O28</f>
        <v>74468020</v>
      </c>
      <c r="I24" s="10"/>
      <c r="J24" s="10"/>
    </row>
    <row r="25" spans="1:10">
      <c r="A25" s="10">
        <f t="shared" si="0"/>
        <v>19</v>
      </c>
      <c r="B25" s="16">
        <f>'Digital consolidado'!B29</f>
        <v>45584</v>
      </c>
      <c r="C25" s="10" t="str">
        <f>'Digital consolidado'!D29</f>
        <v>PINILLOS</v>
      </c>
      <c r="D25" s="17" t="str">
        <f>'Digital consolidado'!E29</f>
        <v>PINILLOS</v>
      </c>
      <c r="E25" s="10" t="str">
        <f>LEFT('Digital consolidado'!AR29,FIND(" ",'Digital consolidado'!AR29))</f>
        <v xml:space="preserve">ROSARIO </v>
      </c>
      <c r="F25" s="10" t="str">
        <f>RIGHT('Digital consolidado'!AR29,LEN('Digital consolidado'!AR29)-FIND(" ",'Digital consolidado'!AR29))</f>
        <v>LIÑAN REYES</v>
      </c>
      <c r="G25" s="18">
        <f>'Digital consolidado'!N29</f>
        <v>3914268</v>
      </c>
      <c r="H25" s="18">
        <f>'Digital consolidado'!O29</f>
        <v>74468022</v>
      </c>
      <c r="I25" s="10"/>
      <c r="J25" s="10"/>
    </row>
    <row r="26" spans="1:10">
      <c r="A26" s="10">
        <f t="shared" si="0"/>
        <v>20</v>
      </c>
      <c r="B26" s="16">
        <f>'Digital consolidado'!B30</f>
        <v>45584</v>
      </c>
      <c r="C26" s="10" t="str">
        <f>'Digital consolidado'!D30</f>
        <v>PINILLOS</v>
      </c>
      <c r="D26" s="17" t="str">
        <f>'Digital consolidado'!E30</f>
        <v>PINILLOS</v>
      </c>
      <c r="E26" s="10" t="str">
        <f>LEFT('Digital consolidado'!AR30,FIND(" ",'Digital consolidado'!AR30))</f>
        <v xml:space="preserve">VERONICA </v>
      </c>
      <c r="F26" s="10" t="str">
        <f>RIGHT('Digital consolidado'!AR30,LEN('Digital consolidado'!AR30)-FIND(" ",'Digital consolidado'!AR30))</f>
        <v>MARTINEZ BELLO</v>
      </c>
      <c r="G26" s="18">
        <f>'Digital consolidado'!N30</f>
        <v>3914269</v>
      </c>
      <c r="H26" s="18">
        <f>'Digital consolidado'!O30</f>
        <v>74468024</v>
      </c>
      <c r="I26" s="10"/>
      <c r="J26" s="10"/>
    </row>
    <row r="27" spans="1:10">
      <c r="A27" s="10">
        <f t="shared" si="0"/>
        <v>21</v>
      </c>
      <c r="B27" s="16">
        <f>'Digital consolidado'!B31</f>
        <v>45584</v>
      </c>
      <c r="C27" s="10" t="str">
        <f>'Digital consolidado'!D31</f>
        <v>PINILLOS</v>
      </c>
      <c r="D27" s="17" t="str">
        <f>'Digital consolidado'!E31</f>
        <v>PINILLOS</v>
      </c>
      <c r="E27" s="10" t="str">
        <f>LEFT('Digital consolidado'!AR31,FIND(" ",'Digital consolidado'!AR31))</f>
        <v xml:space="preserve">LUZ </v>
      </c>
      <c r="F27" s="10" t="str">
        <f>RIGHT('Digital consolidado'!AR31,LEN('Digital consolidado'!AR31)-FIND(" ",'Digital consolidado'!AR31))</f>
        <v>MERY MARTIZ</v>
      </c>
      <c r="G27" s="18">
        <f>'Digital consolidado'!N31</f>
        <v>3914271</v>
      </c>
      <c r="H27" s="18">
        <f>'Digital consolidado'!O31</f>
        <v>74468028</v>
      </c>
      <c r="I27" s="10"/>
      <c r="J27" s="10"/>
    </row>
    <row r="28" spans="1:10">
      <c r="A28" s="10">
        <f t="shared" si="0"/>
        <v>22</v>
      </c>
      <c r="B28" s="16">
        <f>'Digital consolidado'!B32</f>
        <v>45584</v>
      </c>
      <c r="C28" s="10" t="str">
        <f>'Digital consolidado'!D32</f>
        <v>PINILLOS</v>
      </c>
      <c r="D28" s="17" t="str">
        <f>'Digital consolidado'!E32</f>
        <v>PINILLOS</v>
      </c>
      <c r="E28" s="10" t="str">
        <f>LEFT('Digital consolidado'!AR32,FIND(" ",'Digital consolidado'!AR32))</f>
        <v xml:space="preserve">LUZ </v>
      </c>
      <c r="F28" s="10" t="str">
        <f>RIGHT('Digital consolidado'!AR32,LEN('Digital consolidado'!AR32)-FIND(" ",'Digital consolidado'!AR32))</f>
        <v>MERY MARTIZ</v>
      </c>
      <c r="G28" s="18">
        <f>'Digital consolidado'!N32</f>
        <v>3914274</v>
      </c>
      <c r="H28" s="18">
        <f>'Digital consolidado'!O32</f>
        <v>74468032</v>
      </c>
      <c r="I28" s="10"/>
      <c r="J28" s="10"/>
    </row>
    <row r="29" spans="1:10">
      <c r="A29" s="10">
        <f t="shared" si="0"/>
        <v>23</v>
      </c>
      <c r="B29" s="16">
        <f>'Digital consolidado'!B33</f>
        <v>45584</v>
      </c>
      <c r="C29" s="10" t="str">
        <f>'Digital consolidado'!D33</f>
        <v>PINILLOS</v>
      </c>
      <c r="D29" s="17" t="str">
        <f>'Digital consolidado'!E33</f>
        <v>PINILLOS</v>
      </c>
      <c r="E29" s="10" t="str">
        <f>LEFT('Digital consolidado'!AR33,FIND(" ",'Digital consolidado'!AR33))</f>
        <v xml:space="preserve">YENIFER </v>
      </c>
      <c r="F29" s="10" t="str">
        <f>RIGHT('Digital consolidado'!AR33,LEN('Digital consolidado'!AR33)-FIND(" ",'Digital consolidado'!AR33))</f>
        <v>OCHOA ORTEGA</v>
      </c>
      <c r="G29" s="18">
        <f>'Digital consolidado'!N33</f>
        <v>3914281</v>
      </c>
      <c r="H29" s="18">
        <f>'Digital consolidado'!O33</f>
        <v>74468042</v>
      </c>
      <c r="I29" s="10"/>
      <c r="J29" s="10"/>
    </row>
    <row r="30" spans="1:10">
      <c r="A30" s="10">
        <f t="shared" si="0"/>
        <v>24</v>
      </c>
      <c r="B30" s="16">
        <f>'Digital consolidado'!B34</f>
        <v>45584</v>
      </c>
      <c r="C30" s="10" t="str">
        <f>'Digital consolidado'!D34</f>
        <v>PINILLOS</v>
      </c>
      <c r="D30" s="17" t="str">
        <f>'Digital consolidado'!E34</f>
        <v>PINILLOS</v>
      </c>
      <c r="E30" s="10" t="str">
        <f>LEFT('Digital consolidado'!AR34,FIND(" ",'Digital consolidado'!AR34))</f>
        <v xml:space="preserve">MILEIDIS </v>
      </c>
      <c r="F30" s="10" t="str">
        <f>RIGHT('Digital consolidado'!AR34,LEN('Digital consolidado'!AR34)-FIND(" ",'Digital consolidado'!AR34))</f>
        <v>POLANCO CABARCA</v>
      </c>
      <c r="G30" s="18">
        <f>'Digital consolidado'!N34</f>
        <v>3914292</v>
      </c>
      <c r="H30" s="18">
        <f>'Digital consolidado'!O34</f>
        <v>74468047</v>
      </c>
      <c r="I30" s="10"/>
      <c r="J30" s="10"/>
    </row>
    <row r="31" spans="1:10">
      <c r="A31" s="10">
        <f t="shared" si="0"/>
        <v>25</v>
      </c>
      <c r="B31" s="16">
        <f>'Digital consolidado'!B35</f>
        <v>45584</v>
      </c>
      <c r="C31" s="10" t="str">
        <f>'Digital consolidado'!D35</f>
        <v>PINILLOS</v>
      </c>
      <c r="D31" s="17" t="str">
        <f>'Digital consolidado'!E35</f>
        <v>PALOMINO</v>
      </c>
      <c r="E31" s="10" t="str">
        <f>LEFT('Digital consolidado'!AR35,FIND(" ",'Digital consolidado'!AR35))</f>
        <v xml:space="preserve">MARIA </v>
      </c>
      <c r="F31" s="10" t="str">
        <f>RIGHT('Digital consolidado'!AR35,LEN('Digital consolidado'!AR35)-FIND(" ",'Digital consolidado'!AR35))</f>
        <v>LUISA ARRIETA PALMA</v>
      </c>
      <c r="G31" s="18">
        <f>'Digital consolidado'!N35</f>
        <v>39142101</v>
      </c>
      <c r="H31" s="18">
        <f>'Digital consolidado'!O35</f>
        <v>74468049</v>
      </c>
      <c r="I31" s="10"/>
      <c r="J31" s="10"/>
    </row>
    <row r="32" spans="1:10">
      <c r="A32" s="10">
        <f t="shared" si="0"/>
        <v>26</v>
      </c>
      <c r="B32" s="16">
        <f>'Digital consolidado'!B36</f>
        <v>45584</v>
      </c>
      <c r="C32" s="10" t="str">
        <f>'Digital consolidado'!D36</f>
        <v>PINILLOS</v>
      </c>
      <c r="D32" s="17" t="str">
        <f>'Digital consolidado'!E36</f>
        <v>PALOMINO</v>
      </c>
      <c r="E32" s="10" t="str">
        <f>LEFT('Digital consolidado'!AR36,FIND(" ",'Digital consolidado'!AR36))</f>
        <v xml:space="preserve">MARIA </v>
      </c>
      <c r="F32" s="10" t="str">
        <f>RIGHT('Digital consolidado'!AR36,LEN('Digital consolidado'!AR36)-FIND(" ",'Digital consolidado'!AR36))</f>
        <v>LUISA ARRIETA PALMA</v>
      </c>
      <c r="G32" s="18">
        <f>'Digital consolidado'!N36</f>
        <v>39142106</v>
      </c>
      <c r="H32" s="18">
        <f>'Digital consolidado'!O36</f>
        <v>74468050</v>
      </c>
      <c r="I32" s="10"/>
      <c r="J32" s="10"/>
    </row>
    <row r="33" spans="1:10">
      <c r="A33" s="10">
        <f t="shared" si="0"/>
        <v>27</v>
      </c>
      <c r="B33" s="16">
        <f>'Digital consolidado'!B37</f>
        <v>45584</v>
      </c>
      <c r="C33" s="10" t="str">
        <f>'Digital consolidado'!D37</f>
        <v>PINILLOS</v>
      </c>
      <c r="D33" s="17" t="str">
        <f>'Digital consolidado'!E37</f>
        <v>PALOMINO</v>
      </c>
      <c r="E33" s="10" t="str">
        <f>LEFT('Digital consolidado'!AR37,FIND(" ",'Digital consolidado'!AR37))</f>
        <v xml:space="preserve">MARIA </v>
      </c>
      <c r="F33" s="10" t="str">
        <f>RIGHT('Digital consolidado'!AR37,LEN('Digital consolidado'!AR37)-FIND(" ",'Digital consolidado'!AR37))</f>
        <v>LUISA ARRIETA PALMA</v>
      </c>
      <c r="G33" s="18">
        <f>'Digital consolidado'!N37</f>
        <v>39142109</v>
      </c>
      <c r="H33" s="18">
        <f>'Digital consolidado'!O37</f>
        <v>74468052</v>
      </c>
      <c r="I33" s="10"/>
      <c r="J33" s="10"/>
    </row>
    <row r="34" spans="1:10" ht="30">
      <c r="A34" s="10">
        <f t="shared" si="0"/>
        <v>28</v>
      </c>
      <c r="B34" s="16">
        <f>'Digital consolidado'!B38</f>
        <v>45584</v>
      </c>
      <c r="C34" s="10" t="str">
        <f>'Digital consolidado'!D38</f>
        <v>PINILLOS</v>
      </c>
      <c r="D34" s="17" t="str">
        <f>'Digital consolidado'!E38</f>
        <v>VIDA TRANQUILA</v>
      </c>
      <c r="E34" s="10" t="str">
        <f>LEFT('Digital consolidado'!AR38,FIND(" ",'Digital consolidado'!AR38))</f>
        <v xml:space="preserve">NELSY </v>
      </c>
      <c r="F34" s="10" t="str">
        <f>RIGHT('Digital consolidado'!AR38,LEN('Digital consolidado'!AR38)-FIND(" ",'Digital consolidado'!AR38))</f>
        <v>SAMPAYO ALVARADO</v>
      </c>
      <c r="G34" s="18">
        <f>'Digital consolidado'!N38</f>
        <v>39142114</v>
      </c>
      <c r="H34" s="18">
        <f>'Digital consolidado'!O38</f>
        <v>74468054</v>
      </c>
      <c r="I34" s="10"/>
      <c r="J34" s="10"/>
    </row>
    <row r="35" spans="1:10">
      <c r="A35" s="10">
        <f t="shared" si="0"/>
        <v>29</v>
      </c>
      <c r="B35" s="16">
        <f>'Digital consolidado'!B39</f>
        <v>45584</v>
      </c>
      <c r="C35" s="10" t="str">
        <f>'Digital consolidado'!D39</f>
        <v>PINILLOS</v>
      </c>
      <c r="D35" s="17" t="str">
        <f>'Digital consolidado'!E39</f>
        <v>PALOMINO</v>
      </c>
      <c r="E35" s="10" t="str">
        <f>LEFT('Digital consolidado'!AR39,FIND(" ",'Digital consolidado'!AR39))</f>
        <v xml:space="preserve">AURIS </v>
      </c>
      <c r="F35" s="10" t="str">
        <f>RIGHT('Digital consolidado'!AR39,LEN('Digital consolidado'!AR39)-FIND(" ",'Digital consolidado'!AR39))</f>
        <v>ZABALETA PADILLA</v>
      </c>
      <c r="G35" s="18">
        <f>'Digital consolidado'!N39</f>
        <v>39142126</v>
      </c>
      <c r="H35" s="18">
        <f>'Digital consolidado'!O39</f>
        <v>74468062</v>
      </c>
      <c r="I35" s="10"/>
      <c r="J35" s="10"/>
    </row>
    <row r="36" spans="1:10">
      <c r="A36" s="10">
        <f t="shared" si="0"/>
        <v>30</v>
      </c>
      <c r="B36" s="16">
        <f>'Digital consolidado'!B40</f>
        <v>45584</v>
      </c>
      <c r="C36" s="10" t="str">
        <f>'Digital consolidado'!D40</f>
        <v>PINILLOS</v>
      </c>
      <c r="D36" s="17" t="str">
        <f>'Digital consolidado'!E40</f>
        <v>PALOMINO</v>
      </c>
      <c r="E36" s="10" t="str">
        <f>LEFT('Digital consolidado'!AR40,FIND(" ",'Digital consolidado'!AR40))</f>
        <v xml:space="preserve">DILSA </v>
      </c>
      <c r="F36" s="10" t="str">
        <f>RIGHT('Digital consolidado'!AR40,LEN('Digital consolidado'!AR40)-FIND(" ",'Digital consolidado'!AR40))</f>
        <v>BELEÑO NOGUERA</v>
      </c>
      <c r="G36" s="18">
        <f>'Digital consolidado'!N40</f>
        <v>39142130</v>
      </c>
      <c r="H36" s="18">
        <f>'Digital consolidado'!O40</f>
        <v>74468071</v>
      </c>
      <c r="I36" s="10"/>
      <c r="J36" s="10"/>
    </row>
    <row r="37" spans="1:10">
      <c r="A37" s="10">
        <f t="shared" si="0"/>
        <v>31</v>
      </c>
      <c r="B37" s="16">
        <f>'Digital consolidado'!B41</f>
        <v>45584</v>
      </c>
      <c r="C37" s="10" t="str">
        <f>'Digital consolidado'!D41</f>
        <v>PINILLOS</v>
      </c>
      <c r="D37" s="17" t="str">
        <f>'Digital consolidado'!E41</f>
        <v>PALOMINO</v>
      </c>
      <c r="E37" s="10" t="str">
        <f>LEFT('Digital consolidado'!AR41,FIND(" ",'Digital consolidado'!AR41))</f>
        <v xml:space="preserve">GLADYS </v>
      </c>
      <c r="F37" s="10" t="str">
        <f>RIGHT('Digital consolidado'!AR41,LEN('Digital consolidado'!AR41)-FIND(" ",'Digital consolidado'!AR41))</f>
        <v xml:space="preserve">ARTEAGA SILVA </v>
      </c>
      <c r="G37" s="18">
        <f>'Digital consolidado'!N41</f>
        <v>39142135</v>
      </c>
      <c r="H37" s="18">
        <f>'Digital consolidado'!O41</f>
        <v>74468079</v>
      </c>
      <c r="I37" s="10"/>
      <c r="J37" s="10"/>
    </row>
    <row r="38" spans="1:10">
      <c r="A38" s="10">
        <f t="shared" si="0"/>
        <v>32</v>
      </c>
      <c r="B38" s="16">
        <f>'Digital consolidado'!B42</f>
        <v>45584</v>
      </c>
      <c r="C38" s="10" t="str">
        <f>'Digital consolidado'!D42</f>
        <v>PINILLOS</v>
      </c>
      <c r="D38" s="17" t="str">
        <f>'Digital consolidado'!E42</f>
        <v>PALOMINO</v>
      </c>
      <c r="E38" s="10" t="str">
        <f>LEFT('Digital consolidado'!AR42,FIND(" ",'Digital consolidado'!AR42))</f>
        <v xml:space="preserve">GLADYS </v>
      </c>
      <c r="F38" s="10" t="str">
        <f>RIGHT('Digital consolidado'!AR42,LEN('Digital consolidado'!AR42)-FIND(" ",'Digital consolidado'!AR42))</f>
        <v xml:space="preserve">ARTEAGA SILVA </v>
      </c>
      <c r="G38" s="18">
        <f>'Digital consolidado'!N42</f>
        <v>39142145</v>
      </c>
      <c r="H38" s="18">
        <f>'Digital consolidado'!O42</f>
        <v>74468083</v>
      </c>
      <c r="I38" s="10"/>
      <c r="J38" s="10"/>
    </row>
    <row r="39" spans="1:10">
      <c r="A39" s="10">
        <f t="shared" si="0"/>
        <v>33</v>
      </c>
      <c r="B39" s="16">
        <f>'Digital consolidado'!B43</f>
        <v>45584</v>
      </c>
      <c r="C39" s="10" t="str">
        <f>'Digital consolidado'!D43</f>
        <v>PINILLOS</v>
      </c>
      <c r="D39" s="17" t="str">
        <f>'Digital consolidado'!E43</f>
        <v>PINILLOS</v>
      </c>
      <c r="E39" s="10" t="str">
        <f>LEFT('Digital consolidado'!AR43,FIND(" ",'Digital consolidado'!AR43))</f>
        <v xml:space="preserve">AMADIS </v>
      </c>
      <c r="F39" s="10" t="str">
        <f>RIGHT('Digital consolidado'!AR43,LEN('Digital consolidado'!AR43)-FIND(" ",'Digital consolidado'!AR43))</f>
        <v>LASCARRO HERNANDEZ</v>
      </c>
      <c r="G39" s="18">
        <f>'Digital consolidado'!N43</f>
        <v>8911545</v>
      </c>
      <c r="H39" s="18">
        <f>'Digital consolidado'!O43</f>
        <v>74455489</v>
      </c>
      <c r="I39" s="10"/>
      <c r="J39" s="10"/>
    </row>
    <row r="40" spans="1:10">
      <c r="A40" s="10">
        <f t="shared" si="0"/>
        <v>34</v>
      </c>
      <c r="B40" s="16">
        <f>'Digital consolidado'!B44</f>
        <v>45584</v>
      </c>
      <c r="C40" s="10" t="str">
        <f>'Digital consolidado'!D44</f>
        <v>PINILLOS</v>
      </c>
      <c r="D40" s="17" t="str">
        <f>'Digital consolidado'!E44</f>
        <v>PINILLOS</v>
      </c>
      <c r="E40" s="10" t="str">
        <f>LEFT('Digital consolidado'!AR44,FIND(" ",'Digital consolidado'!AR44))</f>
        <v xml:space="preserve">AMADIS </v>
      </c>
      <c r="F40" s="10" t="str">
        <f>RIGHT('Digital consolidado'!AR44,LEN('Digital consolidado'!AR44)-FIND(" ",'Digital consolidado'!AR44))</f>
        <v>LASCARRO HERNANDEZ</v>
      </c>
      <c r="G40" s="18">
        <f>'Digital consolidado'!N44</f>
        <v>8911976</v>
      </c>
      <c r="H40" s="18">
        <f>'Digital consolidado'!O44</f>
        <v>7445535</v>
      </c>
      <c r="I40" s="10"/>
      <c r="J40" s="10"/>
    </row>
    <row r="41" spans="1:10">
      <c r="A41" s="10">
        <f t="shared" si="0"/>
        <v>35</v>
      </c>
      <c r="B41" s="16">
        <f>'Digital consolidado'!B45</f>
        <v>45584</v>
      </c>
      <c r="C41" s="10" t="str">
        <f>'Digital consolidado'!D45</f>
        <v>PINILLOS</v>
      </c>
      <c r="D41" s="17" t="str">
        <f>'Digital consolidado'!E45</f>
        <v>PINILLOS</v>
      </c>
      <c r="E41" s="10" t="str">
        <f>LEFT('Digital consolidado'!AR45,FIND(" ",'Digital consolidado'!AR45))</f>
        <v xml:space="preserve">SHARGELIS </v>
      </c>
      <c r="F41" s="10" t="str">
        <f>RIGHT('Digital consolidado'!AR45,LEN('Digital consolidado'!AR45)-FIND(" ",'Digital consolidado'!AR45))</f>
        <v>PEREZ PINEDA</v>
      </c>
      <c r="G41" s="18">
        <f>'Digital consolidado'!N45</f>
        <v>8913906</v>
      </c>
      <c r="H41" s="18">
        <f>'Digital consolidado'!O45</f>
        <v>74455057</v>
      </c>
      <c r="I41" s="10"/>
      <c r="J41" s="10"/>
    </row>
    <row r="42" spans="1:10">
      <c r="A42" s="10">
        <f t="shared" si="0"/>
        <v>36</v>
      </c>
      <c r="B42" s="16">
        <f>'Digital consolidado'!B46</f>
        <v>45584</v>
      </c>
      <c r="C42" s="10" t="str">
        <f>'Digital consolidado'!D46</f>
        <v>PINILLOS</v>
      </c>
      <c r="D42" s="17" t="str">
        <f>'Digital consolidado'!E46</f>
        <v>PINILLOS</v>
      </c>
      <c r="E42" s="10" t="str">
        <f>LEFT('Digital consolidado'!AR46,FIND(" ",'Digital consolidado'!AR46))</f>
        <v xml:space="preserve">SILVIA </v>
      </c>
      <c r="F42" s="10" t="str">
        <f>RIGHT('Digital consolidado'!AR46,LEN('Digital consolidado'!AR46)-FIND(" ",'Digital consolidado'!AR46))</f>
        <v>PEREZ SILVA</v>
      </c>
      <c r="G42" s="18">
        <f>'Digital consolidado'!N46</f>
        <v>8910232</v>
      </c>
      <c r="H42" s="18">
        <f>'Digital consolidado'!O46</f>
        <v>74451918</v>
      </c>
      <c r="I42" s="10"/>
      <c r="J42" s="10"/>
    </row>
    <row r="43" spans="1:10">
      <c r="A43" s="10">
        <f t="shared" si="0"/>
        <v>37</v>
      </c>
      <c r="B43" s="16">
        <f>'Digital consolidado'!B47</f>
        <v>45584</v>
      </c>
      <c r="C43" s="10" t="str">
        <f>'Digital consolidado'!D47</f>
        <v>PINILLOS</v>
      </c>
      <c r="D43" s="17" t="str">
        <f>'Digital consolidado'!E47</f>
        <v>PINILLOS</v>
      </c>
      <c r="E43" s="10" t="str">
        <f>LEFT('Digital consolidado'!AR47,FIND(" ",'Digital consolidado'!AR47))</f>
        <v xml:space="preserve">MARLY </v>
      </c>
      <c r="F43" s="10" t="str">
        <f>RIGHT('Digital consolidado'!AR47,LEN('Digital consolidado'!AR47)-FIND(" ",'Digital consolidado'!AR47))</f>
        <v>SILVA FERIA</v>
      </c>
      <c r="G43" s="18">
        <f>'Digital consolidado'!N47</f>
        <v>8910373</v>
      </c>
      <c r="H43" s="18">
        <f>'Digital consolidado'!O47</f>
        <v>74456114</v>
      </c>
      <c r="I43" s="10"/>
      <c r="J43" s="10"/>
    </row>
    <row r="44" spans="1:10">
      <c r="A44" s="10">
        <f t="shared" si="0"/>
        <v>38</v>
      </c>
      <c r="B44" s="16">
        <f>'Digital consolidado'!B48</f>
        <v>45584</v>
      </c>
      <c r="C44" s="10" t="str">
        <f>'Digital consolidado'!D48</f>
        <v>PINILLOS</v>
      </c>
      <c r="D44" s="17" t="str">
        <f>'Digital consolidado'!E48</f>
        <v>PINILLOS</v>
      </c>
      <c r="E44" s="10" t="str">
        <f>LEFT('Digital consolidado'!AR48,FIND(" ",'Digital consolidado'!AR48))</f>
        <v xml:space="preserve">ARELIS </v>
      </c>
      <c r="F44" s="10" t="str">
        <f>RIGHT('Digital consolidado'!AR48,LEN('Digital consolidado'!AR48)-FIND(" ",'Digital consolidado'!AR48))</f>
        <v>BELLO</v>
      </c>
      <c r="G44" s="18">
        <f>'Digital consolidado'!N48</f>
        <v>8912572</v>
      </c>
      <c r="H44" s="18">
        <f>'Digital consolidado'!O48</f>
        <v>74456900</v>
      </c>
      <c r="I44" s="10"/>
      <c r="J44" s="10"/>
    </row>
    <row r="45" spans="1:10">
      <c r="A45" s="10">
        <f t="shared" si="0"/>
        <v>39</v>
      </c>
      <c r="B45" s="16">
        <f>'Digital consolidado'!B49</f>
        <v>45584</v>
      </c>
      <c r="C45" s="10" t="str">
        <f>'Digital consolidado'!D49</f>
        <v>PINILLOS</v>
      </c>
      <c r="D45" s="17" t="str">
        <f>'Digital consolidado'!E49</f>
        <v>PINILLOS</v>
      </c>
      <c r="E45" s="10" t="str">
        <f>LEFT('Digital consolidado'!AR49,FIND(" ",'Digital consolidado'!AR49))</f>
        <v xml:space="preserve">SOLIDA </v>
      </c>
      <c r="F45" s="10" t="str">
        <f>RIGHT('Digital consolidado'!AR49,LEN('Digital consolidado'!AR49)-FIND(" ",'Digital consolidado'!AR49))</f>
        <v>CAMARGO</v>
      </c>
      <c r="G45" s="18">
        <f>'Digital consolidado'!N49</f>
        <v>8913506</v>
      </c>
      <c r="H45" s="18">
        <f>'Digital consolidado'!O49</f>
        <v>74457308</v>
      </c>
      <c r="I45" s="10"/>
      <c r="J45" s="10"/>
    </row>
    <row r="46" spans="1:10">
      <c r="A46" s="10">
        <f t="shared" si="0"/>
        <v>40</v>
      </c>
      <c r="B46" s="16">
        <f>'Digital consolidado'!B50</f>
        <v>45584</v>
      </c>
      <c r="C46" s="10" t="str">
        <f>'Digital consolidado'!D50</f>
        <v>PINILLOS</v>
      </c>
      <c r="D46" s="17" t="str">
        <f>'Digital consolidado'!E50</f>
        <v>PINILLOS</v>
      </c>
      <c r="E46" s="10" t="str">
        <f>LEFT('Digital consolidado'!AR50,FIND(" ",'Digital consolidado'!AR50))</f>
        <v xml:space="preserve">ANA </v>
      </c>
      <c r="F46" s="10" t="str">
        <f>RIGHT('Digital consolidado'!AR50,LEN('Digital consolidado'!AR50)-FIND(" ",'Digital consolidado'!AR50))</f>
        <v>JULIA ORTEGA</v>
      </c>
      <c r="G46" s="18">
        <f>'Digital consolidado'!N50</f>
        <v>8913385</v>
      </c>
      <c r="H46" s="18">
        <f>'Digital consolidado'!O50</f>
        <v>74457072</v>
      </c>
      <c r="I46" s="10"/>
      <c r="J46" s="10"/>
    </row>
    <row r="47" spans="1:10">
      <c r="A47" s="10">
        <f t="shared" si="0"/>
        <v>41</v>
      </c>
      <c r="B47" s="16">
        <f>'Digital consolidado'!B51</f>
        <v>45584</v>
      </c>
      <c r="C47" s="10" t="str">
        <f>'Digital consolidado'!D51</f>
        <v>PINILLOS</v>
      </c>
      <c r="D47" s="17" t="str">
        <f>'Digital consolidado'!E51</f>
        <v>PINILLOS</v>
      </c>
      <c r="E47" s="10" t="str">
        <f>LEFT('Digital consolidado'!AR51,FIND(" ",'Digital consolidado'!AR51))</f>
        <v xml:space="preserve">MAROVIS </v>
      </c>
      <c r="F47" s="10" t="str">
        <f>RIGHT('Digital consolidado'!AR51,LEN('Digital consolidado'!AR51)-FIND(" ",'Digital consolidado'!AR51))</f>
        <v>BELLO RODIRGUEZ</v>
      </c>
      <c r="G47" s="18">
        <f>'Digital consolidado'!N51</f>
        <v>8912021</v>
      </c>
      <c r="H47" s="18">
        <f>'Digital consolidado'!O51</f>
        <v>74457126</v>
      </c>
      <c r="I47" s="10"/>
      <c r="J47" s="10"/>
    </row>
    <row r="48" spans="1:10">
      <c r="A48" s="10">
        <f t="shared" si="0"/>
        <v>42</v>
      </c>
      <c r="B48" s="16">
        <f>'Digital consolidado'!B52</f>
        <v>45584</v>
      </c>
      <c r="C48" s="10" t="str">
        <f>'Digital consolidado'!D52</f>
        <v>PINILLOS</v>
      </c>
      <c r="D48" s="17" t="str">
        <f>'Digital consolidado'!E52</f>
        <v>PINILLOS</v>
      </c>
      <c r="E48" s="10" t="str">
        <f>LEFT('Digital consolidado'!AR52,FIND(" ",'Digital consolidado'!AR52))</f>
        <v xml:space="preserve">NORELVIS </v>
      </c>
      <c r="F48" s="10" t="str">
        <f>RIGHT('Digital consolidado'!AR52,LEN('Digital consolidado'!AR52)-FIND(" ",'Digital consolidado'!AR52))</f>
        <v>BALDOVINO PEREZ</v>
      </c>
      <c r="G48" s="18">
        <f>'Digital consolidado'!N52</f>
        <v>8911933</v>
      </c>
      <c r="H48" s="18">
        <f>'Digital consolidado'!O52</f>
        <v>74457040</v>
      </c>
      <c r="I48" s="10"/>
      <c r="J48" s="10"/>
    </row>
    <row r="49" spans="1:10">
      <c r="A49" s="10">
        <f t="shared" si="0"/>
        <v>43</v>
      </c>
      <c r="B49" s="16">
        <f>'Digital consolidado'!B53</f>
        <v>45584</v>
      </c>
      <c r="C49" s="10" t="str">
        <f>'Digital consolidado'!D53</f>
        <v>PINILLOS</v>
      </c>
      <c r="D49" s="17" t="str">
        <f>'Digital consolidado'!E53</f>
        <v>PINILLOS</v>
      </c>
      <c r="E49" s="10" t="str">
        <f>LEFT('Digital consolidado'!AR53,FIND(" ",'Digital consolidado'!AR53))</f>
        <v xml:space="preserve">YERLIS </v>
      </c>
      <c r="F49" s="10" t="str">
        <f>RIGHT('Digital consolidado'!AR53,LEN('Digital consolidado'!AR53)-FIND(" ",'Digital consolidado'!AR53))</f>
        <v>CORONADO</v>
      </c>
      <c r="G49" s="18">
        <f>'Digital consolidado'!N53</f>
        <v>8911405</v>
      </c>
      <c r="H49" s="18">
        <f>'Digital consolidado'!O53</f>
        <v>74457440</v>
      </c>
      <c r="I49" s="10"/>
      <c r="J49" s="10"/>
    </row>
    <row r="50" spans="1:10">
      <c r="A50" s="10">
        <f t="shared" si="0"/>
        <v>44</v>
      </c>
      <c r="B50" s="16">
        <f>'Digital consolidado'!B54</f>
        <v>45584</v>
      </c>
      <c r="C50" s="10" t="str">
        <f>'Digital consolidado'!D54</f>
        <v>PINILLOS</v>
      </c>
      <c r="D50" s="17" t="str">
        <f>'Digital consolidado'!E54</f>
        <v>PINILLOS</v>
      </c>
      <c r="E50" s="10" t="str">
        <f>LEFT('Digital consolidado'!AR54,FIND(" ",'Digital consolidado'!AR54))</f>
        <v xml:space="preserve">ENILVIA </v>
      </c>
      <c r="F50" s="10" t="str">
        <f>RIGHT('Digital consolidado'!AR54,LEN('Digital consolidado'!AR54)-FIND(" ",'Digital consolidado'!AR54))</f>
        <v>SILVA BALDOVINO</v>
      </c>
      <c r="G50" s="18">
        <f>'Digital consolidado'!N54</f>
        <v>8911831</v>
      </c>
      <c r="H50" s="18">
        <f>'Digital consolidado'!O54</f>
        <v>74457560</v>
      </c>
      <c r="I50" s="10"/>
      <c r="J50" s="10"/>
    </row>
    <row r="51" spans="1:10">
      <c r="A51" s="10">
        <f t="shared" si="0"/>
        <v>45</v>
      </c>
      <c r="B51" s="16">
        <f>'Digital consolidado'!B55</f>
        <v>45584</v>
      </c>
      <c r="C51" s="10" t="str">
        <f>'Digital consolidado'!D55</f>
        <v>PINILLOS</v>
      </c>
      <c r="D51" s="17" t="str">
        <f>'Digital consolidado'!E55</f>
        <v>NICARAGUA</v>
      </c>
      <c r="E51" s="10" t="str">
        <f>LEFT('Digital consolidado'!AR55,FIND(" ",'Digital consolidado'!AR55))</f>
        <v xml:space="preserve">ALEJANDRA </v>
      </c>
      <c r="F51" s="10" t="str">
        <f>RIGHT('Digital consolidado'!AR55,LEN('Digital consolidado'!AR55)-FIND(" ",'Digital consolidado'!AR55))</f>
        <v>RIAÑO GRACIA</v>
      </c>
      <c r="G51" s="18">
        <f>'Digital consolidado'!N55</f>
        <v>8912569</v>
      </c>
      <c r="H51" s="18">
        <f>'Digital consolidado'!O55</f>
        <v>74458525</v>
      </c>
      <c r="I51" s="10"/>
      <c r="J51" s="10"/>
    </row>
    <row r="52" spans="1:10">
      <c r="A52" s="10">
        <f t="shared" si="0"/>
        <v>46</v>
      </c>
      <c r="B52" s="16">
        <f>'Digital consolidado'!B56</f>
        <v>45584</v>
      </c>
      <c r="C52" s="10" t="str">
        <f>'Digital consolidado'!D56</f>
        <v>PINILLOS</v>
      </c>
      <c r="D52" s="17" t="str">
        <f>'Digital consolidado'!E56</f>
        <v>PINILLOS</v>
      </c>
      <c r="E52" s="10" t="str">
        <f>LEFT('Digital consolidado'!AR56,FIND(" ",'Digital consolidado'!AR56))</f>
        <v xml:space="preserve">EMILIANA </v>
      </c>
      <c r="F52" s="10" t="str">
        <f>RIGHT('Digital consolidado'!AR56,LEN('Digital consolidado'!AR56)-FIND(" ",'Digital consolidado'!AR56))</f>
        <v>PEREZ ARRIETA</v>
      </c>
      <c r="G52" s="18">
        <f>'Digital consolidado'!N56</f>
        <v>8914382</v>
      </c>
      <c r="H52" s="18">
        <f>'Digital consolidado'!O56</f>
        <v>74460841</v>
      </c>
      <c r="I52" s="10"/>
      <c r="J52" s="10"/>
    </row>
    <row r="53" spans="1:10">
      <c r="A53" s="10">
        <f t="shared" si="0"/>
        <v>47</v>
      </c>
      <c r="B53" s="16">
        <f>'Digital consolidado'!B57</f>
        <v>45584</v>
      </c>
      <c r="C53" s="10" t="str">
        <f>'Digital consolidado'!D57</f>
        <v>PINILLOS</v>
      </c>
      <c r="D53" s="17" t="str">
        <f>'Digital consolidado'!E57</f>
        <v>PINILLOS</v>
      </c>
      <c r="E53" s="10" t="str">
        <f>LEFT('Digital consolidado'!AR57,FIND(" ",'Digital consolidado'!AR57))</f>
        <v xml:space="preserve">KAREN </v>
      </c>
      <c r="F53" s="10" t="str">
        <f>RIGHT('Digital consolidado'!AR57,LEN('Digital consolidado'!AR57)-FIND(" ",'Digital consolidado'!AR57))</f>
        <v>MEJIA OLIVEROS</v>
      </c>
      <c r="G53" s="18">
        <f>'Digital consolidado'!N57</f>
        <v>8914325</v>
      </c>
      <c r="H53" s="18">
        <f>'Digital consolidado'!O57</f>
        <v>74461119</v>
      </c>
      <c r="I53" s="10"/>
      <c r="J53" s="10"/>
    </row>
    <row r="54" spans="1:10">
      <c r="A54" s="10">
        <f t="shared" si="0"/>
        <v>48</v>
      </c>
      <c r="B54" s="16">
        <f>'Digital consolidado'!B58</f>
        <v>45584</v>
      </c>
      <c r="C54" s="10" t="str">
        <f>'Digital consolidado'!D58</f>
        <v>PINILLOS</v>
      </c>
      <c r="D54" s="17" t="str">
        <f>'Digital consolidado'!E58</f>
        <v>PINILLOS</v>
      </c>
      <c r="E54" s="10" t="str">
        <f>LEFT('Digital consolidado'!AR58,FIND(" ",'Digital consolidado'!AR58))</f>
        <v xml:space="preserve">NORIS </v>
      </c>
      <c r="F54" s="10" t="str">
        <f>RIGHT('Digital consolidado'!AR58,LEN('Digital consolidado'!AR58)-FIND(" ",'Digital consolidado'!AR58))</f>
        <v>LUZ SABALA RAMOS</v>
      </c>
      <c r="G54" s="18">
        <f>'Digital consolidado'!N58</f>
        <v>8914394</v>
      </c>
      <c r="H54" s="18">
        <f>'Digital consolidado'!O58</f>
        <v>74460883</v>
      </c>
      <c r="I54" s="10"/>
      <c r="J54" s="10"/>
    </row>
    <row r="55" spans="1:10">
      <c r="A55" s="10">
        <f t="shared" si="0"/>
        <v>49</v>
      </c>
      <c r="B55" s="16">
        <f>'Digital consolidado'!B59</f>
        <v>45584</v>
      </c>
      <c r="C55" s="10" t="str">
        <f>'Digital consolidado'!D59</f>
        <v>PINILLOS</v>
      </c>
      <c r="D55" s="17" t="str">
        <f>'Digital consolidado'!E59</f>
        <v>PINILLOS</v>
      </c>
      <c r="E55" s="10" t="str">
        <f>LEFT('Digital consolidado'!AR59,FIND(" ",'Digital consolidado'!AR59))</f>
        <v xml:space="preserve">YUBIRLEYS </v>
      </c>
      <c r="F55" s="10" t="str">
        <f>RIGHT('Digital consolidado'!AR59,LEN('Digital consolidado'!AR59)-FIND(" ",'Digital consolidado'!AR59))</f>
        <v xml:space="preserve">URUETA </v>
      </c>
      <c r="G55" s="18">
        <f>'Digital consolidado'!N59</f>
        <v>89163999</v>
      </c>
      <c r="H55" s="18">
        <f>'Digital consolidado'!O59</f>
        <v>744641995</v>
      </c>
      <c r="I55" s="10"/>
      <c r="J55" s="10"/>
    </row>
    <row r="56" spans="1:10">
      <c r="A56" s="10">
        <f t="shared" si="0"/>
        <v>50</v>
      </c>
      <c r="B56" s="16">
        <f>'Digital consolidado'!B60</f>
        <v>45584</v>
      </c>
      <c r="C56" s="10" t="str">
        <f>'Digital consolidado'!D60</f>
        <v>PINILLOS</v>
      </c>
      <c r="D56" s="17" t="str">
        <f>'Digital consolidado'!E60</f>
        <v>PINILLOS</v>
      </c>
      <c r="E56" s="10" t="str">
        <f>LEFT('Digital consolidado'!AR60,FIND(" ",'Digital consolidado'!AR60))</f>
        <v xml:space="preserve">NEVIS </v>
      </c>
      <c r="F56" s="10" t="str">
        <f>RIGHT('Digital consolidado'!AR60,LEN('Digital consolidado'!AR60)-FIND(" ",'Digital consolidado'!AR60))</f>
        <v>POLANCO POLO</v>
      </c>
      <c r="G56" s="18">
        <f>'Digital consolidado'!N60</f>
        <v>8919865</v>
      </c>
      <c r="H56" s="18">
        <f>'Digital consolidado'!O60</f>
        <v>74464443</v>
      </c>
      <c r="I56" s="10"/>
      <c r="J56" s="10"/>
    </row>
    <row r="57" spans="1:10">
      <c r="A57" s="10">
        <f t="shared" si="0"/>
        <v>51</v>
      </c>
      <c r="B57" s="16">
        <f>'Digital consolidado'!B61</f>
        <v>45584</v>
      </c>
      <c r="C57" s="10" t="str">
        <f>'Digital consolidado'!D61</f>
        <v>PINILLOS</v>
      </c>
      <c r="D57" s="17" t="str">
        <f>'Digital consolidado'!E61</f>
        <v>PINILLOS</v>
      </c>
      <c r="E57" s="10" t="str">
        <f>LEFT('Digital consolidado'!AR61,FIND(" ",'Digital consolidado'!AR61))</f>
        <v xml:space="preserve">YENIFER </v>
      </c>
      <c r="F57" s="10" t="str">
        <f>RIGHT('Digital consolidado'!AR61,LEN('Digital consolidado'!AR61)-FIND(" ",'Digital consolidado'!AR61))</f>
        <v>LOPEZ MEJIA</v>
      </c>
      <c r="G57" s="18">
        <f>'Digital consolidado'!N61</f>
        <v>89168914</v>
      </c>
      <c r="H57" s="18">
        <f>'Digital consolidado'!O61</f>
        <v>744648274</v>
      </c>
      <c r="I57" s="10"/>
      <c r="J57" s="10"/>
    </row>
    <row r="58" spans="1:10">
      <c r="A58" s="10">
        <f t="shared" si="0"/>
        <v>52</v>
      </c>
      <c r="B58" s="16">
        <f>'Digital consolidado'!B62</f>
        <v>45584</v>
      </c>
      <c r="C58" s="10" t="str">
        <f>'Digital consolidado'!D62</f>
        <v>PINILLOS</v>
      </c>
      <c r="D58" s="17" t="str">
        <f>'Digital consolidado'!E62</f>
        <v>PINILLOS</v>
      </c>
      <c r="E58" s="10" t="str">
        <f>LEFT('Digital consolidado'!AR62,FIND(" ",'Digital consolidado'!AR62))</f>
        <v xml:space="preserve">DARLI </v>
      </c>
      <c r="F58" s="10" t="str">
        <f>RIGHT('Digital consolidado'!AR62,LEN('Digital consolidado'!AR62)-FIND(" ",'Digital consolidado'!AR62))</f>
        <v xml:space="preserve">LUNA DONADO </v>
      </c>
      <c r="G58" s="18">
        <f>'Digital consolidado'!N62</f>
        <v>8917144</v>
      </c>
      <c r="H58" s="18">
        <f>'Digital consolidado'!O62</f>
        <v>74459667</v>
      </c>
      <c r="I58" s="10"/>
      <c r="J58" s="10"/>
    </row>
    <row r="59" spans="1:10">
      <c r="A59" s="10">
        <f t="shared" si="0"/>
        <v>53</v>
      </c>
      <c r="B59" s="16">
        <f>'Digital consolidado'!B63</f>
        <v>45584</v>
      </c>
      <c r="C59" s="10" t="str">
        <f>'Digital consolidado'!D63</f>
        <v>PINILLOS</v>
      </c>
      <c r="D59" s="17" t="str">
        <f>'Digital consolidado'!E63</f>
        <v>PINILLOS</v>
      </c>
      <c r="E59" s="10" t="str">
        <f>LEFT('Digital consolidado'!AR63,FIND(" ",'Digital consolidado'!AR63))</f>
        <v xml:space="preserve">HEIMIS </v>
      </c>
      <c r="F59" s="10" t="str">
        <f>RIGHT('Digital consolidado'!AR63,LEN('Digital consolidado'!AR63)-FIND(" ",'Digital consolidado'!AR63))</f>
        <v>HERRERA</v>
      </c>
      <c r="G59" s="18">
        <f>'Digital consolidado'!N63</f>
        <v>8913502</v>
      </c>
      <c r="H59" s="18">
        <f>'Digital consolidado'!O63</f>
        <v>74462650</v>
      </c>
      <c r="I59" s="10"/>
      <c r="J59" s="10"/>
    </row>
    <row r="60" spans="1:10">
      <c r="A60" s="10">
        <f t="shared" si="0"/>
        <v>54</v>
      </c>
      <c r="B60" s="16">
        <f>'Digital consolidado'!B64</f>
        <v>45584</v>
      </c>
      <c r="C60" s="10" t="str">
        <f>'Digital consolidado'!D64</f>
        <v>PINILLOS</v>
      </c>
      <c r="D60" s="17" t="str">
        <f>'Digital consolidado'!E64</f>
        <v>PINILLOS</v>
      </c>
      <c r="E60" s="10" t="str">
        <f>LEFT('Digital consolidado'!AR64,FIND(" ",'Digital consolidado'!AR64))</f>
        <v xml:space="preserve">ANABEL </v>
      </c>
      <c r="F60" s="10" t="str">
        <f>RIGHT('Digital consolidado'!AR64,LEN('Digital consolidado'!AR64)-FIND(" ",'Digital consolidado'!AR64))</f>
        <v>CASTILLO MENCO</v>
      </c>
      <c r="G60" s="18">
        <f>'Digital consolidado'!N64</f>
        <v>8914728</v>
      </c>
      <c r="H60" s="18">
        <f>'Digital consolidado'!O64</f>
        <v>74462718</v>
      </c>
      <c r="I60" s="10"/>
      <c r="J60" s="10"/>
    </row>
    <row r="61" spans="1:10">
      <c r="A61" s="10">
        <f t="shared" si="0"/>
        <v>55</v>
      </c>
      <c r="B61" s="16">
        <f>'Digital consolidado'!B65</f>
        <v>45584</v>
      </c>
      <c r="C61" s="10" t="str">
        <f>'Digital consolidado'!D65</f>
        <v>PINILLOS</v>
      </c>
      <c r="D61" s="17" t="str">
        <f>'Digital consolidado'!E65</f>
        <v>PINILLOS</v>
      </c>
      <c r="E61" s="10" t="str">
        <f>LEFT('Digital consolidado'!AR65,FIND(" ",'Digital consolidado'!AR65))</f>
        <v xml:space="preserve">NORALVIS </v>
      </c>
      <c r="F61" s="10" t="str">
        <f>RIGHT('Digital consolidado'!AR65,LEN('Digital consolidado'!AR65)-FIND(" ",'Digital consolidado'!AR65))</f>
        <v>ARRIETA GIL</v>
      </c>
      <c r="G61" s="18">
        <f>'Digital consolidado'!N65</f>
        <v>8913609</v>
      </c>
      <c r="H61" s="18">
        <f>'Digital consolidado'!O65</f>
        <v>74460998</v>
      </c>
      <c r="I61" s="10"/>
      <c r="J61" s="10"/>
    </row>
    <row r="62" spans="1:10">
      <c r="A62" s="10">
        <f t="shared" si="0"/>
        <v>56</v>
      </c>
      <c r="B62" s="16">
        <f>'Digital consolidado'!B66</f>
        <v>45584</v>
      </c>
      <c r="C62" s="10" t="str">
        <f>'Digital consolidado'!D66</f>
        <v>PINILLOS</v>
      </c>
      <c r="D62" s="17" t="str">
        <f>'Digital consolidado'!E66</f>
        <v>PINILLOS</v>
      </c>
      <c r="E62" s="10" t="str">
        <f>LEFT('Digital consolidado'!AR66,FIND(" ",'Digital consolidado'!AR66))</f>
        <v xml:space="preserve">ANA </v>
      </c>
      <c r="F62" s="10" t="str">
        <f>RIGHT('Digital consolidado'!AR66,LEN('Digital consolidado'!AR66)-FIND(" ",'Digital consolidado'!AR66))</f>
        <v xml:space="preserve">RODRIGUEZ </v>
      </c>
      <c r="G62" s="18">
        <f>'Digital consolidado'!N66</f>
        <v>8917154</v>
      </c>
      <c r="H62" s="18">
        <f>'Digital consolidado'!O66</f>
        <v>74465205</v>
      </c>
      <c r="I62" s="10"/>
      <c r="J62" s="10"/>
    </row>
    <row r="63" spans="1:10">
      <c r="A63" s="10">
        <f t="shared" si="0"/>
        <v>57</v>
      </c>
      <c r="B63" s="16">
        <f>'Digital consolidado'!B67</f>
        <v>45584</v>
      </c>
      <c r="C63" s="10" t="str">
        <f>'Digital consolidado'!D67</f>
        <v>PINILLOS</v>
      </c>
      <c r="D63" s="17" t="str">
        <f>'Digital consolidado'!E67</f>
        <v>PINILLOS</v>
      </c>
      <c r="E63" s="10" t="str">
        <f>LEFT('Digital consolidado'!AR67,FIND(" ",'Digital consolidado'!AR67))</f>
        <v xml:space="preserve">ANA </v>
      </c>
      <c r="F63" s="10" t="str">
        <f>RIGHT('Digital consolidado'!AR67,LEN('Digital consolidado'!AR67)-FIND(" ",'Digital consolidado'!AR67))</f>
        <v xml:space="preserve">RODRIGUEZ </v>
      </c>
      <c r="G63" s="18">
        <f>'Digital consolidado'!N67</f>
        <v>8916146</v>
      </c>
      <c r="H63" s="18">
        <f>'Digital consolidado'!O67</f>
        <v>74464042</v>
      </c>
      <c r="I63" s="10"/>
      <c r="J63" s="10"/>
    </row>
    <row r="64" spans="1:10">
      <c r="A64" s="10">
        <f t="shared" si="0"/>
        <v>58</v>
      </c>
      <c r="B64" s="16">
        <f>'Digital consolidado'!B68</f>
        <v>45584</v>
      </c>
      <c r="C64" s="10" t="str">
        <f>'Digital consolidado'!D68</f>
        <v>PINILLOS</v>
      </c>
      <c r="D64" s="17" t="str">
        <f>'Digital consolidado'!E68</f>
        <v>PINILLOS</v>
      </c>
      <c r="E64" s="10" t="str">
        <f>LEFT('Digital consolidado'!AR68,FIND(" ",'Digital consolidado'!AR68))</f>
        <v xml:space="preserve">LILIANA </v>
      </c>
      <c r="F64" s="10" t="str">
        <f>RIGHT('Digital consolidado'!AR68,LEN('Digital consolidado'!AR68)-FIND(" ",'Digital consolidado'!AR68))</f>
        <v>BANQUET</v>
      </c>
      <c r="G64" s="18">
        <f>'Digital consolidado'!N68</f>
        <v>8916919</v>
      </c>
      <c r="H64" s="18">
        <f>'Digital consolidado'!O68</f>
        <v>44464618</v>
      </c>
      <c r="I64" s="10"/>
      <c r="J64" s="10"/>
    </row>
    <row r="65" spans="1:10">
      <c r="A65" s="10">
        <f t="shared" si="0"/>
        <v>59</v>
      </c>
      <c r="B65" s="16">
        <f>'Digital consolidado'!B69</f>
        <v>45584</v>
      </c>
      <c r="C65" s="10" t="str">
        <f>'Digital consolidado'!D69</f>
        <v>PINILLOS</v>
      </c>
      <c r="D65" s="17" t="str">
        <f>'Digital consolidado'!E69</f>
        <v>POLOMINO</v>
      </c>
      <c r="E65" s="10" t="str">
        <f>LEFT('Digital consolidado'!AR69,FIND(" ",'Digital consolidado'!AR69))</f>
        <v xml:space="preserve">TERCILIA </v>
      </c>
      <c r="F65" s="10" t="str">
        <f>RIGHT('Digital consolidado'!AR69,LEN('Digital consolidado'!AR69)-FIND(" ",'Digital consolidado'!AR69))</f>
        <v>MEJIA CAÑAS</v>
      </c>
      <c r="G65" s="18">
        <f>'Digital consolidado'!N69</f>
        <v>8915097</v>
      </c>
      <c r="H65" s="18">
        <f>'Digital consolidado'!O69</f>
        <v>74460105</v>
      </c>
      <c r="I65" s="10"/>
      <c r="J65" s="10"/>
    </row>
    <row r="66" spans="1:10">
      <c r="A66" s="10">
        <f t="shared" si="0"/>
        <v>60</v>
      </c>
      <c r="B66" s="16">
        <f>'Digital consolidado'!B70</f>
        <v>45584</v>
      </c>
      <c r="C66" s="10" t="str">
        <f>'Digital consolidado'!D70</f>
        <v>PINILLOS</v>
      </c>
      <c r="D66" s="17" t="str">
        <f>'Digital consolidado'!E70</f>
        <v>PINILLOS</v>
      </c>
      <c r="E66" s="10" t="str">
        <f>LEFT('Digital consolidado'!AR70,FIND(" ",'Digital consolidado'!AR70))</f>
        <v xml:space="preserve">YENIBET </v>
      </c>
      <c r="F66" s="10" t="str">
        <f>RIGHT('Digital consolidado'!AR70,LEN('Digital consolidado'!AR70)-FIND(" ",'Digital consolidado'!AR70))</f>
        <v>BELEÑO NOGUERA</v>
      </c>
      <c r="G66" s="18">
        <f>'Digital consolidado'!N70</f>
        <v>8893661</v>
      </c>
      <c r="H66" s="18">
        <f>'Digital consolidado'!O70</f>
        <v>74390067</v>
      </c>
      <c r="I66" s="10"/>
      <c r="J66" s="10"/>
    </row>
    <row r="67" spans="1:10">
      <c r="A67" s="10">
        <f t="shared" si="0"/>
        <v>61</v>
      </c>
      <c r="B67" s="16">
        <f>'Digital consolidado'!B71</f>
        <v>45584</v>
      </c>
      <c r="C67" s="10" t="str">
        <f>'Digital consolidado'!D71</f>
        <v>PINILLOS</v>
      </c>
      <c r="D67" s="17" t="str">
        <f>'Digital consolidado'!E71</f>
        <v>POLOMINO</v>
      </c>
      <c r="E67" s="10" t="str">
        <f>LEFT('Digital consolidado'!AR71,FIND(" ",'Digital consolidado'!AR71))</f>
        <v xml:space="preserve">TENILSA </v>
      </c>
      <c r="F67" s="10" t="str">
        <f>RIGHT('Digital consolidado'!AR71,LEN('Digital consolidado'!AR71)-FIND(" ",'Digital consolidado'!AR71))</f>
        <v>MARTINEZ</v>
      </c>
      <c r="G67" s="18">
        <f>'Digital consolidado'!N71</f>
        <v>8939489</v>
      </c>
      <c r="H67" s="18">
        <f>'Digital consolidado'!O71</f>
        <v>74442341</v>
      </c>
      <c r="I67" s="10"/>
      <c r="J67" s="10"/>
    </row>
    <row r="68" spans="1:10">
      <c r="A68" s="10">
        <f t="shared" si="0"/>
        <v>62</v>
      </c>
      <c r="B68" s="16">
        <f>'Digital consolidado'!B72</f>
        <v>45584</v>
      </c>
      <c r="C68" s="10" t="str">
        <f>'Digital consolidado'!D72</f>
        <v>PINILLOS</v>
      </c>
      <c r="D68" s="17" t="str">
        <f>'Digital consolidado'!E72</f>
        <v>PINILLOS</v>
      </c>
      <c r="E68" s="10" t="str">
        <f>LEFT('Digital consolidado'!AR72,FIND(" ",'Digital consolidado'!AR72))</f>
        <v xml:space="preserve">ANA </v>
      </c>
      <c r="F68" s="10" t="str">
        <f>RIGHT('Digital consolidado'!AR72,LEN('Digital consolidado'!AR72)-FIND(" ",'Digital consolidado'!AR72))</f>
        <v>ELVIA BELEÑO MARMOL</v>
      </c>
      <c r="G68" s="18">
        <f>'Digital consolidado'!N72</f>
        <v>8941808</v>
      </c>
      <c r="H68" s="18">
        <f>'Digital consolidado'!O72</f>
        <v>74413026</v>
      </c>
      <c r="I68" s="10"/>
      <c r="J68" s="10"/>
    </row>
    <row r="69" spans="1:10">
      <c r="A69" s="10">
        <f t="shared" si="0"/>
        <v>63</v>
      </c>
      <c r="B69" s="16">
        <f>'Digital consolidado'!B73</f>
        <v>45584</v>
      </c>
      <c r="C69" s="10" t="str">
        <f>'Digital consolidado'!D73</f>
        <v>PINILLOS</v>
      </c>
      <c r="D69" s="17" t="str">
        <f>'Digital consolidado'!E73</f>
        <v>NICARAGUA</v>
      </c>
      <c r="E69" s="10" t="str">
        <f>LEFT('Digital consolidado'!AR73,FIND(" ",'Digital consolidado'!AR73))</f>
        <v xml:space="preserve">DOMINGA </v>
      </c>
      <c r="F69" s="10" t="str">
        <f>RIGHT('Digital consolidado'!AR73,LEN('Digital consolidado'!AR73)-FIND(" ",'Digital consolidado'!AR73))</f>
        <v xml:space="preserve">RODRIGUEZ </v>
      </c>
      <c r="G69" s="18">
        <f>'Digital consolidado'!N73</f>
        <v>90024342</v>
      </c>
      <c r="H69" s="18">
        <f>'Digital consolidado'!O73</f>
        <v>745227380</v>
      </c>
      <c r="I69" s="10"/>
      <c r="J69" s="10"/>
    </row>
    <row r="70" spans="1:10">
      <c r="A70" s="10">
        <f t="shared" si="0"/>
        <v>64</v>
      </c>
      <c r="B70" s="16">
        <f>'Digital consolidado'!B74</f>
        <v>45584</v>
      </c>
      <c r="C70" s="10" t="str">
        <f>'Digital consolidado'!D74</f>
        <v>PINILLOS</v>
      </c>
      <c r="D70" s="17" t="str">
        <f>'Digital consolidado'!E74</f>
        <v>NICARAGUA</v>
      </c>
      <c r="E70" s="10" t="str">
        <f>LEFT('Digital consolidado'!AR74,FIND(" ",'Digital consolidado'!AR74))</f>
        <v xml:space="preserve">SAIDE </v>
      </c>
      <c r="F70" s="10" t="str">
        <f>RIGHT('Digital consolidado'!AR74,LEN('Digital consolidado'!AR74)-FIND(" ",'Digital consolidado'!AR74))</f>
        <v>MEJIA</v>
      </c>
      <c r="G70" s="18">
        <f>'Digital consolidado'!N74</f>
        <v>90020637</v>
      </c>
      <c r="H70" s="18">
        <f>'Digital consolidado'!O74</f>
        <v>745228145</v>
      </c>
      <c r="I70" s="10"/>
      <c r="J70" s="10"/>
    </row>
    <row r="71" spans="1:10">
      <c r="A71" s="10">
        <f t="shared" si="0"/>
        <v>65</v>
      </c>
      <c r="B71" s="16">
        <f>'Digital consolidado'!B75</f>
        <v>45584</v>
      </c>
      <c r="C71" s="10" t="str">
        <f>'Digital consolidado'!D75</f>
        <v>PINILLOS</v>
      </c>
      <c r="D71" s="17" t="str">
        <f>'Digital consolidado'!E75</f>
        <v>NICARAGUA</v>
      </c>
      <c r="E71" s="10" t="str">
        <f>LEFT('Digital consolidado'!AR75,FIND(" ",'Digital consolidado'!AR75))</f>
        <v xml:space="preserve">KELLY </v>
      </c>
      <c r="F71" s="10" t="str">
        <f>RIGHT('Digital consolidado'!AR75,LEN('Digital consolidado'!AR75)-FIND(" ",'Digital consolidado'!AR75))</f>
        <v xml:space="preserve">CONTRERAS </v>
      </c>
      <c r="G71" s="18">
        <f>'Digital consolidado'!N75</f>
        <v>893123</v>
      </c>
      <c r="H71" s="18">
        <f>'Digital consolidado'!O75</f>
        <v>74487181</v>
      </c>
      <c r="I71" s="10"/>
      <c r="J71" s="10"/>
    </row>
    <row r="72" spans="1:10">
      <c r="A72" s="10">
        <f t="shared" si="0"/>
        <v>66</v>
      </c>
      <c r="B72" s="16">
        <f>'Digital consolidado'!B76</f>
        <v>45584</v>
      </c>
      <c r="C72" s="10" t="str">
        <f>'Digital consolidado'!D76</f>
        <v>PINILLOS</v>
      </c>
      <c r="D72" s="17" t="str">
        <f>'Digital consolidado'!E76</f>
        <v>NICARAGUA</v>
      </c>
      <c r="E72" s="10" t="str">
        <f>LEFT('Digital consolidado'!AR76,FIND(" ",'Digital consolidado'!AR76))</f>
        <v xml:space="preserve">ALMEIRA </v>
      </c>
      <c r="F72" s="10" t="str">
        <f>RIGHT('Digital consolidado'!AR76,LEN('Digital consolidado'!AR76)-FIND(" ",'Digital consolidado'!AR76))</f>
        <v>MEJIA</v>
      </c>
      <c r="G72" s="18">
        <f>'Digital consolidado'!N76</f>
        <v>89533703</v>
      </c>
      <c r="H72" s="18">
        <f>'Digital consolidado'!O76</f>
        <v>745128360</v>
      </c>
      <c r="I72" s="10"/>
      <c r="J72" s="10"/>
    </row>
    <row r="73" spans="1:10">
      <c r="A73" s="10">
        <f t="shared" ref="A73:A136" si="1">+A72+1</f>
        <v>67</v>
      </c>
      <c r="B73" s="16">
        <f>'Digital consolidado'!B77</f>
        <v>45584</v>
      </c>
      <c r="C73" s="10" t="str">
        <f>'Digital consolidado'!D77</f>
        <v>PINILLOS</v>
      </c>
      <c r="D73" s="17" t="str">
        <f>'Digital consolidado'!E77</f>
        <v>SANTA COA</v>
      </c>
      <c r="E73" s="10" t="str">
        <f>LEFT('Digital consolidado'!AR77,FIND(" ",'Digital consolidado'!AR77))</f>
        <v xml:space="preserve">WENDY </v>
      </c>
      <c r="F73" s="10" t="str">
        <f>RIGHT('Digital consolidado'!AR77,LEN('Digital consolidado'!AR77)-FIND(" ",'Digital consolidado'!AR77))</f>
        <v xml:space="preserve">MARTINEZ </v>
      </c>
      <c r="G73" s="18">
        <f>'Digital consolidado'!N77</f>
        <v>8571108</v>
      </c>
      <c r="H73" s="18">
        <f>'Digital consolidado'!O77</f>
        <v>7430492</v>
      </c>
      <c r="I73" s="10"/>
      <c r="J73" s="10"/>
    </row>
    <row r="74" spans="1:10">
      <c r="A74" s="10">
        <f t="shared" si="1"/>
        <v>68</v>
      </c>
      <c r="B74" s="16">
        <f>'Digital consolidado'!B78</f>
        <v>45584</v>
      </c>
      <c r="C74" s="10" t="str">
        <f>'Digital consolidado'!D78</f>
        <v>PINILLOS</v>
      </c>
      <c r="D74" s="17" t="str">
        <f>'Digital consolidado'!E78</f>
        <v>ARMENIA</v>
      </c>
      <c r="E74" s="10" t="str">
        <f>LEFT('Digital consolidado'!AR78,FIND(" ",'Digital consolidado'!AR78))</f>
        <v xml:space="preserve">RAFAEL </v>
      </c>
      <c r="F74" s="10" t="str">
        <f>RIGHT('Digital consolidado'!AR78,LEN('Digital consolidado'!AR78)-FIND(" ",'Digital consolidado'!AR78))</f>
        <v xml:space="preserve">RODIRGUEZ </v>
      </c>
      <c r="G74" s="18">
        <f>'Digital consolidado'!N78</f>
        <v>85711014</v>
      </c>
      <c r="H74" s="18">
        <f>'Digital consolidado'!O78</f>
        <v>7530499</v>
      </c>
      <c r="I74" s="10"/>
      <c r="J74" s="10"/>
    </row>
    <row r="75" spans="1:10">
      <c r="A75" s="10">
        <f t="shared" si="1"/>
        <v>69</v>
      </c>
      <c r="B75" s="16">
        <f>'Digital consolidado'!B79</f>
        <v>45585</v>
      </c>
      <c r="C75" s="10" t="str">
        <f>'Digital consolidado'!D79</f>
        <v>PINILLOS</v>
      </c>
      <c r="D75" s="17" t="str">
        <f>'Digital consolidado'!E79</f>
        <v>PINILLOS</v>
      </c>
      <c r="E75" s="10" t="str">
        <f>LEFT('Digital consolidado'!AR79,FIND(" ",'Digital consolidado'!AR79))</f>
        <v xml:space="preserve">INES </v>
      </c>
      <c r="F75" s="10" t="str">
        <f>RIGHT('Digital consolidado'!AR79,LEN('Digital consolidado'!AR79)-FIND(" ",'Digital consolidado'!AR79))</f>
        <v xml:space="preserve">MARIA GUZMAN MEJIA </v>
      </c>
      <c r="G75" s="18">
        <f>'Digital consolidado'!N79</f>
        <v>8571116</v>
      </c>
      <c r="H75" s="18">
        <f>'Digital consolidado'!O79</f>
        <v>7630402</v>
      </c>
      <c r="I75" s="10"/>
      <c r="J75" s="10"/>
    </row>
    <row r="76" spans="1:10">
      <c r="A76" s="10">
        <f t="shared" si="1"/>
        <v>70</v>
      </c>
      <c r="B76" s="16">
        <f>'Digital consolidado'!B80</f>
        <v>45585</v>
      </c>
      <c r="C76" s="10" t="str">
        <f>'Digital consolidado'!D80</f>
        <v>PINILLOS</v>
      </c>
      <c r="D76" s="17" t="str">
        <f>'Digital consolidado'!E80</f>
        <v>PINILLOS</v>
      </c>
      <c r="E76" s="10" t="str">
        <f>LEFT('Digital consolidado'!AR80,FIND(" ",'Digital consolidado'!AR80))</f>
        <v xml:space="preserve">GISELL </v>
      </c>
      <c r="F76" s="10" t="str">
        <f>RIGHT('Digital consolidado'!AR80,LEN('Digital consolidado'!AR80)-FIND(" ",'Digital consolidado'!AR80))</f>
        <v>BARRAZA</v>
      </c>
      <c r="G76" s="18">
        <f>'Digital consolidado'!N80</f>
        <v>8571122</v>
      </c>
      <c r="H76" s="18">
        <f>'Digital consolidado'!O80</f>
        <v>7630409</v>
      </c>
      <c r="I76" s="10"/>
      <c r="J76" s="10"/>
    </row>
    <row r="77" spans="1:10">
      <c r="A77" s="10">
        <f t="shared" si="1"/>
        <v>71</v>
      </c>
      <c r="B77" s="16">
        <f>'Digital consolidado'!B81</f>
        <v>45585</v>
      </c>
      <c r="C77" s="10" t="str">
        <f>'Digital consolidado'!D81</f>
        <v>PINILLOS</v>
      </c>
      <c r="D77" s="17" t="str">
        <f>'Digital consolidado'!E81</f>
        <v>PINILLOS</v>
      </c>
      <c r="E77" s="10" t="str">
        <f>LEFT('Digital consolidado'!AR81,FIND(" ",'Digital consolidado'!AR81))</f>
        <v xml:space="preserve">KATTY </v>
      </c>
      <c r="F77" s="10" t="str">
        <f>RIGHT('Digital consolidado'!AR81,LEN('Digital consolidado'!AR81)-FIND(" ",'Digital consolidado'!AR81))</f>
        <v xml:space="preserve">CARO AGUDELO </v>
      </c>
      <c r="G77" s="18">
        <f>'Digital consolidado'!N81</f>
        <v>8571126</v>
      </c>
      <c r="H77" s="18">
        <f>'Digital consolidado'!O81</f>
        <v>7630412</v>
      </c>
      <c r="I77" s="10"/>
      <c r="J77" s="10"/>
    </row>
    <row r="78" spans="1:10">
      <c r="A78" s="10">
        <f t="shared" si="1"/>
        <v>72</v>
      </c>
      <c r="B78" s="16">
        <f>'Digital consolidado'!B82</f>
        <v>45585</v>
      </c>
      <c r="C78" s="10" t="str">
        <f>'Digital consolidado'!D82</f>
        <v>PINILLOS</v>
      </c>
      <c r="D78" s="17" t="str">
        <f>'Digital consolidado'!E82</f>
        <v>PINILLOS</v>
      </c>
      <c r="E78" s="10" t="str">
        <f>LEFT('Digital consolidado'!AR82,FIND(" ",'Digital consolidado'!AR82))</f>
        <v xml:space="preserve">BLANCA </v>
      </c>
      <c r="F78" s="10" t="str">
        <f>RIGHT('Digital consolidado'!AR82,LEN('Digital consolidado'!AR82)-FIND(" ",'Digital consolidado'!AR82))</f>
        <v xml:space="preserve">IRIS AREVALO </v>
      </c>
      <c r="G78" s="18">
        <f>'Digital consolidado'!N82</f>
        <v>8571129</v>
      </c>
      <c r="H78" s="18">
        <f>'Digital consolidado'!O82</f>
        <v>7630419</v>
      </c>
      <c r="I78" s="10"/>
      <c r="J78" s="10"/>
    </row>
    <row r="79" spans="1:10">
      <c r="A79" s="10">
        <f t="shared" si="1"/>
        <v>73</v>
      </c>
      <c r="B79" s="16">
        <f>'Digital consolidado'!B83</f>
        <v>45585</v>
      </c>
      <c r="C79" s="10" t="str">
        <f>'Digital consolidado'!D83</f>
        <v>PINILLOS</v>
      </c>
      <c r="D79" s="17" t="str">
        <f>'Digital consolidado'!E83</f>
        <v>PINILLOS</v>
      </c>
      <c r="E79" s="10" t="str">
        <f>LEFT('Digital consolidado'!AR83,FIND(" ",'Digital consolidado'!AR83))</f>
        <v xml:space="preserve">ANUAR </v>
      </c>
      <c r="F79" s="10" t="str">
        <f>RIGHT('Digital consolidado'!AR83,LEN('Digital consolidado'!AR83)-FIND(" ",'Digital consolidado'!AR83))</f>
        <v>FARBRA</v>
      </c>
      <c r="G79" s="18">
        <f>'Digital consolidado'!N83</f>
        <v>8571133</v>
      </c>
      <c r="H79" s="18">
        <f>'Digital consolidado'!O83</f>
        <v>7630422</v>
      </c>
      <c r="I79" s="10"/>
      <c r="J79" s="10"/>
    </row>
    <row r="80" spans="1:10">
      <c r="A80" s="10">
        <f t="shared" si="1"/>
        <v>74</v>
      </c>
      <c r="B80" s="16">
        <f>'Digital consolidado'!B84</f>
        <v>45585</v>
      </c>
      <c r="C80" s="10" t="str">
        <f>'Digital consolidado'!D84</f>
        <v>PINILLOS</v>
      </c>
      <c r="D80" s="17" t="str">
        <f>'Digital consolidado'!E84</f>
        <v>NICARAGUA</v>
      </c>
      <c r="E80" s="10" t="str">
        <f>LEFT('Digital consolidado'!AR84,FIND(" ",'Digital consolidado'!AR84))</f>
        <v xml:space="preserve">MARIA </v>
      </c>
      <c r="F80" s="10" t="str">
        <f>RIGHT('Digital consolidado'!AR84,LEN('Digital consolidado'!AR84)-FIND(" ",'Digital consolidado'!AR84))</f>
        <v xml:space="preserve">ISABEL MORENO </v>
      </c>
      <c r="G80" s="18">
        <f>'Digital consolidado'!N84</f>
        <v>8571136</v>
      </c>
      <c r="H80" s="18">
        <f>'Digital consolidado'!O84</f>
        <v>7630427</v>
      </c>
      <c r="I80" s="10"/>
      <c r="J80" s="10"/>
    </row>
    <row r="81" spans="1:10">
      <c r="A81" s="10">
        <f t="shared" si="1"/>
        <v>75</v>
      </c>
      <c r="B81" s="16">
        <f>'Digital consolidado'!B85</f>
        <v>45585</v>
      </c>
      <c r="C81" s="10" t="str">
        <f>'Digital consolidado'!D85</f>
        <v>PINILLOS</v>
      </c>
      <c r="D81" s="17" t="str">
        <f>'Digital consolidado'!E85</f>
        <v>PINILLOS</v>
      </c>
      <c r="E81" s="10" t="str">
        <f>LEFT('Digital consolidado'!AR85,FIND(" ",'Digital consolidado'!AR85))</f>
        <v xml:space="preserve">JIMENA </v>
      </c>
      <c r="F81" s="10" t="str">
        <f>RIGHT('Digital consolidado'!AR85,LEN('Digital consolidado'!AR85)-FIND(" ",'Digital consolidado'!AR85))</f>
        <v xml:space="preserve">LOPEZ </v>
      </c>
      <c r="G81" s="18">
        <f>'Digital consolidado'!N85</f>
        <v>8571142</v>
      </c>
      <c r="H81" s="18">
        <f>'Digital consolidado'!O85</f>
        <v>7630432</v>
      </c>
      <c r="I81" s="10"/>
      <c r="J81" s="10"/>
    </row>
    <row r="82" spans="1:10">
      <c r="A82" s="10">
        <f t="shared" si="1"/>
        <v>76</v>
      </c>
      <c r="B82" s="16">
        <f>'Digital consolidado'!B86</f>
        <v>45585</v>
      </c>
      <c r="C82" s="10" t="str">
        <f>'Digital consolidado'!D86</f>
        <v>PINILLOS</v>
      </c>
      <c r="D82" s="17" t="str">
        <f>'Digital consolidado'!E86</f>
        <v>NICARAGUA</v>
      </c>
      <c r="E82" s="10" t="str">
        <f>LEFT('Digital consolidado'!AR86,FIND(" ",'Digital consolidado'!AR86))</f>
        <v xml:space="preserve">SIRLY </v>
      </c>
      <c r="F82" s="10" t="str">
        <f>RIGHT('Digital consolidado'!AR86,LEN('Digital consolidado'!AR86)-FIND(" ",'Digital consolidado'!AR86))</f>
        <v>PADA LOPEZ</v>
      </c>
      <c r="G82" s="18">
        <f>'Digital consolidado'!N86</f>
        <v>8571145</v>
      </c>
      <c r="H82" s="18">
        <f>'Digital consolidado'!O86</f>
        <v>7630434</v>
      </c>
      <c r="I82" s="10"/>
      <c r="J82" s="10"/>
    </row>
    <row r="83" spans="1:10">
      <c r="A83" s="10">
        <f t="shared" si="1"/>
        <v>77</v>
      </c>
      <c r="B83" s="16">
        <f>'Digital consolidado'!B87</f>
        <v>45585</v>
      </c>
      <c r="C83" s="10" t="str">
        <f>'Digital consolidado'!D87</f>
        <v>PINILLOS</v>
      </c>
      <c r="D83" s="17" t="str">
        <f>'Digital consolidado'!E87</f>
        <v>NICARAGUA</v>
      </c>
      <c r="E83" s="10" t="str">
        <f>LEFT('Digital consolidado'!AR87,FIND(" ",'Digital consolidado'!AR87))</f>
        <v xml:space="preserve">YUSINA </v>
      </c>
      <c r="F83" s="10" t="str">
        <f>RIGHT('Digital consolidado'!AR87,LEN('Digital consolidado'!AR87)-FIND(" ",'Digital consolidado'!AR87))</f>
        <v>CARO</v>
      </c>
      <c r="G83" s="18">
        <f>'Digital consolidado'!N87</f>
        <v>8571149</v>
      </c>
      <c r="H83" s="18">
        <f>'Digital consolidado'!O87</f>
        <v>7630438</v>
      </c>
      <c r="I83" s="10"/>
      <c r="J83" s="10"/>
    </row>
    <row r="84" spans="1:10">
      <c r="A84" s="10">
        <f t="shared" si="1"/>
        <v>78</v>
      </c>
      <c r="B84" s="16">
        <f>'Digital consolidado'!B88</f>
        <v>45585</v>
      </c>
      <c r="C84" s="10" t="str">
        <f>'Digital consolidado'!D88</f>
        <v>PINILLOS</v>
      </c>
      <c r="D84" s="17" t="str">
        <f>'Digital consolidado'!E88</f>
        <v>PINILLOS</v>
      </c>
      <c r="E84" s="10" t="str">
        <f>LEFT('Digital consolidado'!AR88,FIND(" ",'Digital consolidado'!AR88))</f>
        <v xml:space="preserve">MARIA </v>
      </c>
      <c r="F84" s="10" t="str">
        <f>RIGHT('Digital consolidado'!AR88,LEN('Digital consolidado'!AR88)-FIND(" ",'Digital consolidado'!AR88))</f>
        <v>SIERRA MEJIA</v>
      </c>
      <c r="G84" s="18">
        <f>'Digital consolidado'!N88</f>
        <v>8571152</v>
      </c>
      <c r="H84" s="18">
        <f>'Digital consolidado'!O88</f>
        <v>7630441</v>
      </c>
      <c r="I84" s="10"/>
      <c r="J84" s="10"/>
    </row>
    <row r="85" spans="1:10">
      <c r="A85" s="10">
        <f t="shared" si="1"/>
        <v>79</v>
      </c>
      <c r="B85" s="16">
        <f>'Digital consolidado'!B89</f>
        <v>45585</v>
      </c>
      <c r="C85" s="10" t="str">
        <f>'Digital consolidado'!D89</f>
        <v>PINILLOS</v>
      </c>
      <c r="D85" s="17" t="str">
        <f>'Digital consolidado'!E89</f>
        <v>PINILLOS</v>
      </c>
      <c r="E85" s="10" t="str">
        <f>LEFT('Digital consolidado'!AR89,FIND(" ",'Digital consolidado'!AR89))</f>
        <v xml:space="preserve">YULISA </v>
      </c>
      <c r="F85" s="10" t="str">
        <f>RIGHT('Digital consolidado'!AR89,LEN('Digital consolidado'!AR89)-FIND(" ",'Digital consolidado'!AR89))</f>
        <v>CARDEÑO AREVALO</v>
      </c>
      <c r="G85" s="18">
        <f>'Digital consolidado'!N89</f>
        <v>8571156</v>
      </c>
      <c r="H85" s="18">
        <f>'Digital consolidado'!O89</f>
        <v>7630448</v>
      </c>
      <c r="I85" s="10"/>
      <c r="J85" s="10"/>
    </row>
    <row r="86" spans="1:10">
      <c r="A86" s="10">
        <f t="shared" si="1"/>
        <v>80</v>
      </c>
      <c r="B86" s="16">
        <f>'Digital consolidado'!B90</f>
        <v>45585</v>
      </c>
      <c r="C86" s="10" t="str">
        <f>'Digital consolidado'!D90</f>
        <v>PINILLOS</v>
      </c>
      <c r="D86" s="17" t="str">
        <f>'Digital consolidado'!E90</f>
        <v>PINILLOS</v>
      </c>
      <c r="E86" s="10" t="str">
        <f>LEFT('Digital consolidado'!AR90,FIND(" ",'Digital consolidado'!AR90))</f>
        <v xml:space="preserve">LUZ </v>
      </c>
      <c r="F86" s="10" t="str">
        <f>RIGHT('Digital consolidado'!AR90,LEN('Digital consolidado'!AR90)-FIND(" ",'Digital consolidado'!AR90))</f>
        <v xml:space="preserve">MERY LOPEZ </v>
      </c>
      <c r="G86" s="18">
        <f>'Digital consolidado'!N90</f>
        <v>8571158</v>
      </c>
      <c r="H86" s="18">
        <f>'Digital consolidado'!O90</f>
        <v>7630453</v>
      </c>
      <c r="I86" s="10"/>
      <c r="J86" s="10"/>
    </row>
    <row r="87" spans="1:10">
      <c r="A87" s="10">
        <f t="shared" si="1"/>
        <v>81</v>
      </c>
      <c r="B87" s="16">
        <f>'Digital consolidado'!B91</f>
        <v>45585</v>
      </c>
      <c r="C87" s="10" t="str">
        <f>'Digital consolidado'!D91</f>
        <v>PINILLOS</v>
      </c>
      <c r="D87" s="17" t="str">
        <f>'Digital consolidado'!E91</f>
        <v>PINILLOS</v>
      </c>
      <c r="E87" s="10" t="str">
        <f>LEFT('Digital consolidado'!AR91,FIND(" ",'Digital consolidado'!AR91))</f>
        <v xml:space="preserve">DANIELA </v>
      </c>
      <c r="F87" s="10" t="str">
        <f>RIGHT('Digital consolidado'!AR91,LEN('Digital consolidado'!AR91)-FIND(" ",'Digital consolidado'!AR91))</f>
        <v xml:space="preserve">LOPEZ MEJIA </v>
      </c>
      <c r="G87" s="18">
        <f>'Digital consolidado'!N91</f>
        <v>8571162</v>
      </c>
      <c r="H87" s="18">
        <f>'Digital consolidado'!O91</f>
        <v>7630456</v>
      </c>
      <c r="I87" s="10"/>
      <c r="J87" s="10"/>
    </row>
    <row r="88" spans="1:10">
      <c r="A88" s="10">
        <f t="shared" si="1"/>
        <v>82</v>
      </c>
      <c r="B88" s="16">
        <f>'Digital consolidado'!B92</f>
        <v>45585</v>
      </c>
      <c r="C88" s="10" t="str">
        <f>'Digital consolidado'!D92</f>
        <v>PINILLOS</v>
      </c>
      <c r="D88" s="17" t="str">
        <f>'Digital consolidado'!E92</f>
        <v>PINILLOS</v>
      </c>
      <c r="E88" s="10" t="str">
        <f>LEFT('Digital consolidado'!AR92,FIND(" ",'Digital consolidado'!AR92))</f>
        <v xml:space="preserve">CLARIBETH </v>
      </c>
      <c r="F88" s="10" t="str">
        <f>RIGHT('Digital consolidado'!AR92,LEN('Digital consolidado'!AR92)-FIND(" ",'Digital consolidado'!AR92))</f>
        <v>CASTRO</v>
      </c>
      <c r="G88" s="18">
        <f>'Digital consolidado'!N92</f>
        <v>8571167</v>
      </c>
      <c r="H88" s="18">
        <f>'Digital consolidado'!O92</f>
        <v>7630462</v>
      </c>
      <c r="I88" s="10"/>
      <c r="J88" s="10"/>
    </row>
    <row r="89" spans="1:10">
      <c r="A89" s="10">
        <f t="shared" si="1"/>
        <v>83</v>
      </c>
      <c r="B89" s="16">
        <f>'Digital consolidado'!B93</f>
        <v>45585</v>
      </c>
      <c r="C89" s="10" t="str">
        <f>'Digital consolidado'!D93</f>
        <v>PINILLOS</v>
      </c>
      <c r="D89" s="17" t="str">
        <f>'Digital consolidado'!E93</f>
        <v>PINILLOS</v>
      </c>
      <c r="E89" s="10" t="str">
        <f>LEFT('Digital consolidado'!AR93,FIND(" ",'Digital consolidado'!AR93))</f>
        <v xml:space="preserve">NINI </v>
      </c>
      <c r="F89" s="10" t="str">
        <f>RIGHT('Digital consolidado'!AR93,LEN('Digital consolidado'!AR93)-FIND(" ",'Digital consolidado'!AR93))</f>
        <v>JHOHANA SOTO</v>
      </c>
      <c r="G89" s="18">
        <f>'Digital consolidado'!N93</f>
        <v>8571177</v>
      </c>
      <c r="H89" s="18">
        <f>'Digital consolidado'!O93</f>
        <v>7630464</v>
      </c>
      <c r="I89" s="10"/>
      <c r="J89" s="10"/>
    </row>
    <row r="90" spans="1:10">
      <c r="A90" s="10">
        <f t="shared" si="1"/>
        <v>84</v>
      </c>
      <c r="B90" s="16">
        <f>'Digital consolidado'!B94</f>
        <v>45585</v>
      </c>
      <c r="C90" s="10" t="str">
        <f>'Digital consolidado'!D94</f>
        <v>PINILLOS</v>
      </c>
      <c r="D90" s="17" t="str">
        <f>'Digital consolidado'!E94</f>
        <v>PINILLOS</v>
      </c>
      <c r="E90" s="10" t="str">
        <f>LEFT('Digital consolidado'!AR94,FIND(" ",'Digital consolidado'!AR94))</f>
        <v xml:space="preserve">NORELIS </v>
      </c>
      <c r="F90" s="10" t="str">
        <f>RIGHT('Digital consolidado'!AR94,LEN('Digital consolidado'!AR94)-FIND(" ",'Digital consolidado'!AR94))</f>
        <v xml:space="preserve">ARRIETA </v>
      </c>
      <c r="G90" s="18">
        <f>'Digital consolidado'!N94</f>
        <v>8571179</v>
      </c>
      <c r="H90" s="18">
        <f>'Digital consolidado'!O94</f>
        <v>7630469</v>
      </c>
      <c r="I90" s="10"/>
      <c r="J90" s="10"/>
    </row>
    <row r="91" spans="1:10">
      <c r="A91" s="10">
        <f t="shared" si="1"/>
        <v>85</v>
      </c>
      <c r="B91" s="16">
        <f>'Digital consolidado'!B95</f>
        <v>45586</v>
      </c>
      <c r="C91" s="10" t="str">
        <f>'Digital consolidado'!D95</f>
        <v>PINILLOS</v>
      </c>
      <c r="D91" s="17" t="str">
        <f>'Digital consolidado'!E95</f>
        <v>NICARAGUA</v>
      </c>
      <c r="E91" s="10" t="str">
        <f>LEFT('Digital consolidado'!AR95,FIND(" ",'Digital consolidado'!AR95))</f>
        <v xml:space="preserve">AIDE </v>
      </c>
      <c r="F91" s="10" t="str">
        <f>RIGHT('Digital consolidado'!AR95,LEN('Digital consolidado'!AR95)-FIND(" ",'Digital consolidado'!AR95))</f>
        <v xml:space="preserve">CARMONA </v>
      </c>
      <c r="G91" s="18">
        <f>'Digital consolidado'!N95</f>
        <v>8571186</v>
      </c>
      <c r="H91" s="18">
        <f>'Digital consolidado'!O95</f>
        <v>7630473</v>
      </c>
      <c r="I91" s="10"/>
      <c r="J91" s="10"/>
    </row>
    <row r="92" spans="1:10">
      <c r="A92" s="10">
        <f t="shared" si="1"/>
        <v>86</v>
      </c>
      <c r="B92" s="16">
        <f>'Digital consolidado'!B96</f>
        <v>45586</v>
      </c>
      <c r="C92" s="10" t="str">
        <f>'Digital consolidado'!D96</f>
        <v>PINILLOS</v>
      </c>
      <c r="D92" s="17" t="str">
        <f>'Digital consolidado'!E96</f>
        <v>NICARAGUA</v>
      </c>
      <c r="E92" s="10" t="str">
        <f>LEFT('Digital consolidado'!AR96,FIND(" ",'Digital consolidado'!AR96))</f>
        <v xml:space="preserve">SINDIA </v>
      </c>
      <c r="F92" s="10" t="str">
        <f>RIGHT('Digital consolidado'!AR96,LEN('Digital consolidado'!AR96)-FIND(" ",'Digital consolidado'!AR96))</f>
        <v xml:space="preserve">CHACON MERCADO </v>
      </c>
      <c r="G92" s="18">
        <f>'Digital consolidado'!N96</f>
        <v>8571189</v>
      </c>
      <c r="H92" s="18">
        <f>'Digital consolidado'!O96</f>
        <v>7630476</v>
      </c>
      <c r="I92" s="10"/>
      <c r="J92" s="10"/>
    </row>
    <row r="93" spans="1:10">
      <c r="A93" s="10">
        <f t="shared" si="1"/>
        <v>87</v>
      </c>
      <c r="B93" s="16">
        <f>'Digital consolidado'!B97</f>
        <v>45586</v>
      </c>
      <c r="C93" s="10" t="str">
        <f>'Digital consolidado'!D97</f>
        <v>PINILLOS</v>
      </c>
      <c r="D93" s="17" t="str">
        <f>'Digital consolidado'!E97</f>
        <v>NICARAGUA</v>
      </c>
      <c r="E93" s="10" t="str">
        <f>LEFT('Digital consolidado'!AR97,FIND(" ",'Digital consolidado'!AR97))</f>
        <v xml:space="preserve">YISENIA </v>
      </c>
      <c r="F93" s="10" t="str">
        <f>RIGHT('Digital consolidado'!AR97,LEN('Digital consolidado'!AR97)-FIND(" ",'Digital consolidado'!AR97))</f>
        <v xml:space="preserve">DAVILA </v>
      </c>
      <c r="G93" s="18">
        <f>'Digital consolidado'!N97</f>
        <v>8571194</v>
      </c>
      <c r="H93" s="18">
        <f>'Digital consolidado'!O97</f>
        <v>7630479</v>
      </c>
      <c r="I93" s="10"/>
      <c r="J93" s="10"/>
    </row>
    <row r="94" spans="1:10">
      <c r="A94" s="10">
        <f t="shared" si="1"/>
        <v>88</v>
      </c>
      <c r="B94" s="16">
        <f>'Digital consolidado'!B98</f>
        <v>45586</v>
      </c>
      <c r="C94" s="10" t="str">
        <f>'Digital consolidado'!D98</f>
        <v>PINILLOS</v>
      </c>
      <c r="D94" s="17" t="str">
        <f>'Digital consolidado'!E98</f>
        <v>NICARAGUA</v>
      </c>
      <c r="E94" s="10" t="str">
        <f>LEFT('Digital consolidado'!AR98,FIND(" ",'Digital consolidado'!AR98))</f>
        <v xml:space="preserve">YESENIA </v>
      </c>
      <c r="F94" s="10" t="str">
        <f>RIGHT('Digital consolidado'!AR98,LEN('Digital consolidado'!AR98)-FIND(" ",'Digital consolidado'!AR98))</f>
        <v xml:space="preserve">DAVILA </v>
      </c>
      <c r="G94" s="18">
        <f>'Digital consolidado'!N98</f>
        <v>8571198</v>
      </c>
      <c r="H94" s="18">
        <f>'Digital consolidado'!O98</f>
        <v>7630482</v>
      </c>
      <c r="I94" s="10"/>
      <c r="J94" s="10"/>
    </row>
    <row r="95" spans="1:10">
      <c r="A95" s="10">
        <f t="shared" si="1"/>
        <v>89</v>
      </c>
      <c r="B95" s="16">
        <f>'Digital consolidado'!B99</f>
        <v>45586</v>
      </c>
      <c r="C95" s="10" t="str">
        <f>'Digital consolidado'!D99</f>
        <v>PINILLOS</v>
      </c>
      <c r="D95" s="17" t="str">
        <f>'Digital consolidado'!E99</f>
        <v>NICARAGUA</v>
      </c>
      <c r="E95" s="10" t="str">
        <f>LEFT('Digital consolidado'!AR99,FIND(" ",'Digital consolidado'!AR99))</f>
        <v xml:space="preserve">YISENIA </v>
      </c>
      <c r="F95" s="10" t="str">
        <f>RIGHT('Digital consolidado'!AR99,LEN('Digital consolidado'!AR99)-FIND(" ",'Digital consolidado'!AR99))</f>
        <v>DAVILA</v>
      </c>
      <c r="G95" s="18">
        <f>'Digital consolidado'!N99</f>
        <v>8671108</v>
      </c>
      <c r="H95" s="18">
        <f>'Digital consolidado'!O99</f>
        <v>7630486</v>
      </c>
      <c r="I95" s="10"/>
      <c r="J95" s="10"/>
    </row>
    <row r="96" spans="1:10">
      <c r="A96" s="10">
        <f t="shared" si="1"/>
        <v>90</v>
      </c>
      <c r="B96" s="16">
        <f>'Digital consolidado'!B100</f>
        <v>45586</v>
      </c>
      <c r="C96" s="10" t="str">
        <f>'Digital consolidado'!D100</f>
        <v>PINILLOS</v>
      </c>
      <c r="D96" s="17" t="str">
        <f>'Digital consolidado'!E100</f>
        <v>NICARAGUA</v>
      </c>
      <c r="E96" s="10" t="str">
        <f>LEFT('Digital consolidado'!AR100,FIND(" ",'Digital consolidado'!AR100))</f>
        <v xml:space="preserve">SANDRA </v>
      </c>
      <c r="F96" s="10" t="str">
        <f>RIGHT('Digital consolidado'!AR100,LEN('Digital consolidado'!AR100)-FIND(" ",'Digital consolidado'!AR100))</f>
        <v>RODRIGUEZ</v>
      </c>
      <c r="G96" s="18">
        <f>'Digital consolidado'!N100</f>
        <v>8671112</v>
      </c>
      <c r="H96" s="18">
        <f>'Digital consolidado'!O100</f>
        <v>7630499</v>
      </c>
      <c r="I96" s="10"/>
      <c r="J96" s="10"/>
    </row>
    <row r="97" spans="1:10">
      <c r="A97" s="10">
        <f t="shared" si="1"/>
        <v>91</v>
      </c>
      <c r="B97" s="16">
        <f>'Digital consolidado'!B101</f>
        <v>45586</v>
      </c>
      <c r="C97" s="10" t="str">
        <f>'Digital consolidado'!D101</f>
        <v>PINILLOS</v>
      </c>
      <c r="D97" s="17" t="str">
        <f>'Digital consolidado'!E101</f>
        <v>NICARAGUA</v>
      </c>
      <c r="E97" s="10" t="str">
        <f>LEFT('Digital consolidado'!AR101,FIND(" ",'Digital consolidado'!AR101))</f>
        <v xml:space="preserve">SHIRLY </v>
      </c>
      <c r="F97" s="10" t="str">
        <f>RIGHT('Digital consolidado'!AR101,LEN('Digital consolidado'!AR101)-FIND(" ",'Digital consolidado'!AR101))</f>
        <v>RODRIGUEZ</v>
      </c>
      <c r="G97" s="18">
        <f>'Digital consolidado'!N101</f>
        <v>8671116</v>
      </c>
      <c r="H97" s="18">
        <f>'Digital consolidado'!O101</f>
        <v>7730406</v>
      </c>
      <c r="I97" s="10"/>
      <c r="J97" s="10"/>
    </row>
    <row r="98" spans="1:10">
      <c r="A98" s="10">
        <f t="shared" si="1"/>
        <v>92</v>
      </c>
      <c r="B98" s="16">
        <f>'Digital consolidado'!B102</f>
        <v>45586</v>
      </c>
      <c r="C98" s="10" t="str">
        <f>'Digital consolidado'!D102</f>
        <v>PINILLOS</v>
      </c>
      <c r="D98" s="17" t="str">
        <f>'Digital consolidado'!E102</f>
        <v>REPOSO</v>
      </c>
      <c r="E98" s="10" t="str">
        <f>LEFT('Digital consolidado'!AR102,FIND(" ",'Digital consolidado'!AR102))</f>
        <v xml:space="preserve">DUVIS </v>
      </c>
      <c r="F98" s="10" t="str">
        <f>RIGHT('Digital consolidado'!AR102,LEN('Digital consolidado'!AR102)-FIND(" ",'Digital consolidado'!AR102))</f>
        <v xml:space="preserve">MARTINEZ </v>
      </c>
      <c r="G98" s="18">
        <f>'Digital consolidado'!N102</f>
        <v>8671122</v>
      </c>
      <c r="H98" s="18">
        <f>'Digital consolidado'!O102</f>
        <v>7730412</v>
      </c>
      <c r="I98" s="20"/>
      <c r="J98" s="20"/>
    </row>
    <row r="99" spans="1:10">
      <c r="A99" s="10">
        <f t="shared" si="1"/>
        <v>93</v>
      </c>
      <c r="B99" s="16">
        <f>'Digital consolidado'!B103</f>
        <v>45586</v>
      </c>
      <c r="C99" s="10" t="str">
        <f>'Digital consolidado'!D103</f>
        <v>PINILLOS</v>
      </c>
      <c r="D99" s="17" t="str">
        <f>'Digital consolidado'!E103</f>
        <v>REPOSO</v>
      </c>
      <c r="E99" s="10" t="str">
        <f>LEFT('Digital consolidado'!AR103,FIND(" ",'Digital consolidado'!AR103))</f>
        <v xml:space="preserve">GREIDIS </v>
      </c>
      <c r="F99" s="10" t="str">
        <f>RIGHT('Digital consolidado'!AR103,LEN('Digital consolidado'!AR103)-FIND(" ",'Digital consolidado'!AR103))</f>
        <v>ASTORGA GRACIA</v>
      </c>
      <c r="G99" s="18">
        <f>'Digital consolidado'!N103</f>
        <v>8671126</v>
      </c>
      <c r="H99" s="18">
        <f>'Digital consolidado'!O103</f>
        <v>7730418</v>
      </c>
      <c r="I99" s="20"/>
      <c r="J99" s="20"/>
    </row>
    <row r="100" spans="1:10">
      <c r="A100" s="10">
        <f t="shared" si="1"/>
        <v>94</v>
      </c>
      <c r="B100" s="16">
        <f>'Digital consolidado'!B104</f>
        <v>45586</v>
      </c>
      <c r="C100" s="10" t="str">
        <f>'Digital consolidado'!D104</f>
        <v>PINILLOS</v>
      </c>
      <c r="D100" s="17" t="str">
        <f>'Digital consolidado'!E104</f>
        <v>ARMENIA</v>
      </c>
      <c r="E100" s="10" t="str">
        <f>LEFT('Digital consolidado'!AR104,FIND(" ",'Digital consolidado'!AR104))</f>
        <v xml:space="preserve">LINA </v>
      </c>
      <c r="F100" s="10" t="str">
        <f>RIGHT('Digital consolidado'!AR104,LEN('Digital consolidado'!AR104)-FIND(" ",'Digital consolidado'!AR104))</f>
        <v xml:space="preserve">PEÑA </v>
      </c>
      <c r="G100" s="18">
        <f>'Digital consolidado'!N104</f>
        <v>8671129</v>
      </c>
      <c r="H100" s="18">
        <f>'Digital consolidado'!O104</f>
        <v>7730423</v>
      </c>
      <c r="I100" s="20"/>
      <c r="J100" s="20"/>
    </row>
    <row r="101" spans="1:10">
      <c r="A101" s="10">
        <f t="shared" si="1"/>
        <v>95</v>
      </c>
      <c r="B101" s="16">
        <f>'Digital consolidado'!B105</f>
        <v>45586</v>
      </c>
      <c r="C101" s="10" t="str">
        <f>'Digital consolidado'!D105</f>
        <v>PINILLOS</v>
      </c>
      <c r="D101" s="17" t="str">
        <f>'Digital consolidado'!E105</f>
        <v>ARMENIA</v>
      </c>
      <c r="E101" s="10" t="str">
        <f>LEFT('Digital consolidado'!AR105,FIND(" ",'Digital consolidado'!AR105))</f>
        <v xml:space="preserve">MABEL </v>
      </c>
      <c r="F101" s="10" t="str">
        <f>RIGHT('Digital consolidado'!AR105,LEN('Digital consolidado'!AR105)-FIND(" ",'Digital consolidado'!AR105))</f>
        <v xml:space="preserve">SANTANA </v>
      </c>
      <c r="G101" s="18">
        <f>'Digital consolidado'!N105</f>
        <v>8671133</v>
      </c>
      <c r="H101" s="18">
        <f>'Digital consolidado'!O105</f>
        <v>7730427</v>
      </c>
      <c r="I101" s="20"/>
      <c r="J101" s="20"/>
    </row>
    <row r="102" spans="1:10">
      <c r="A102" s="10">
        <f t="shared" si="1"/>
        <v>96</v>
      </c>
      <c r="B102" s="16">
        <f>'Digital consolidado'!B106</f>
        <v>45586</v>
      </c>
      <c r="C102" s="10" t="str">
        <f>'Digital consolidado'!D106</f>
        <v>PINILLOS</v>
      </c>
      <c r="D102" s="17" t="str">
        <f>'Digital consolidado'!E106</f>
        <v>ARMENIA</v>
      </c>
      <c r="E102" s="10" t="str">
        <f>LEFT('Digital consolidado'!AR106,FIND(" ",'Digital consolidado'!AR106))</f>
        <v xml:space="preserve">ARLINIS </v>
      </c>
      <c r="F102" s="10" t="str">
        <f>RIGHT('Digital consolidado'!AR106,LEN('Digital consolidado'!AR106)-FIND(" ",'Digital consolidado'!AR106))</f>
        <v>ORTIZ</v>
      </c>
      <c r="G102" s="18">
        <f>'Digital consolidado'!N106</f>
        <v>8671135</v>
      </c>
      <c r="H102" s="18">
        <f>'Digital consolidado'!O106</f>
        <v>7730432</v>
      </c>
      <c r="I102" s="20"/>
      <c r="J102" s="20"/>
    </row>
    <row r="103" spans="1:10">
      <c r="A103" s="10">
        <f t="shared" si="1"/>
        <v>97</v>
      </c>
      <c r="B103" s="16">
        <f>'Digital consolidado'!B107</f>
        <v>45586</v>
      </c>
      <c r="C103" s="10" t="str">
        <f>'Digital consolidado'!D107</f>
        <v>PINILLOS</v>
      </c>
      <c r="D103" s="17" t="str">
        <f>'Digital consolidado'!E107</f>
        <v>ARMENIA</v>
      </c>
      <c r="E103" s="10" t="str">
        <f>LEFT('Digital consolidado'!AR107,FIND(" ",'Digital consolidado'!AR107))</f>
        <v xml:space="preserve">YULIANIS </v>
      </c>
      <c r="F103" s="10" t="str">
        <f>RIGHT('Digital consolidado'!AR107,LEN('Digital consolidado'!AR107)-FIND(" ",'Digital consolidado'!AR107))</f>
        <v xml:space="preserve">RODRIGUEZ CHACON </v>
      </c>
      <c r="G103" s="18">
        <f>'Digital consolidado'!N107</f>
        <v>8671138</v>
      </c>
      <c r="H103" s="18">
        <f>'Digital consolidado'!O107</f>
        <v>7730438</v>
      </c>
      <c r="I103" s="20"/>
      <c r="J103" s="20"/>
    </row>
    <row r="104" spans="1:10">
      <c r="A104" s="10">
        <f t="shared" si="1"/>
        <v>98</v>
      </c>
      <c r="B104" s="16">
        <f>'Digital consolidado'!B108</f>
        <v>45586</v>
      </c>
      <c r="C104" s="10" t="str">
        <f>'Digital consolidado'!D108</f>
        <v>PINILLOS</v>
      </c>
      <c r="D104" s="17" t="str">
        <f>'Digital consolidado'!E108</f>
        <v>ARMENIA</v>
      </c>
      <c r="E104" s="10" t="str">
        <f>LEFT('Digital consolidado'!AR108,FIND(" ",'Digital consolidado'!AR108))</f>
        <v xml:space="preserve">YENIFER </v>
      </c>
      <c r="F104" s="10" t="str">
        <f>RIGHT('Digital consolidado'!AR108,LEN('Digital consolidado'!AR108)-FIND(" ",'Digital consolidado'!AR108))</f>
        <v>LOPEZ</v>
      </c>
      <c r="G104" s="18">
        <f>'Digital consolidado'!N108</f>
        <v>8671141</v>
      </c>
      <c r="H104" s="18">
        <f>'Digital consolidado'!O108</f>
        <v>7730446</v>
      </c>
      <c r="I104" s="20"/>
      <c r="J104" s="20"/>
    </row>
    <row r="105" spans="1:10">
      <c r="A105" s="10">
        <f t="shared" si="1"/>
        <v>99</v>
      </c>
      <c r="B105" s="16">
        <f>'Digital consolidado'!B109</f>
        <v>45586</v>
      </c>
      <c r="C105" s="10" t="str">
        <f>'Digital consolidado'!D109</f>
        <v>PINILLOS</v>
      </c>
      <c r="D105" s="17" t="str">
        <f>'Digital consolidado'!E109</f>
        <v>ARMENIA</v>
      </c>
      <c r="E105" s="10" t="str">
        <f>LEFT('Digital consolidado'!AR109,FIND(" ",'Digital consolidado'!AR109))</f>
        <v xml:space="preserve">KATHERINE </v>
      </c>
      <c r="F105" s="10" t="str">
        <f>RIGHT('Digital consolidado'!AR109,LEN('Digital consolidado'!AR109)-FIND(" ",'Digital consolidado'!AR109))</f>
        <v>URICOECHEA</v>
      </c>
      <c r="G105" s="18">
        <f>'Digital consolidado'!N109</f>
        <v>8671146</v>
      </c>
      <c r="H105" s="18">
        <f>'Digital consolidado'!O109</f>
        <v>7730452</v>
      </c>
      <c r="I105" s="20"/>
      <c r="J105" s="20"/>
    </row>
    <row r="106" spans="1:10">
      <c r="A106" s="10">
        <f t="shared" si="1"/>
        <v>100</v>
      </c>
      <c r="B106" s="16">
        <f>'Digital consolidado'!B110</f>
        <v>45586</v>
      </c>
      <c r="C106" s="10" t="str">
        <f>'Digital consolidado'!D110</f>
        <v>PINILLOS</v>
      </c>
      <c r="D106" s="17" t="str">
        <f>'Digital consolidado'!E110</f>
        <v>ARMENIA</v>
      </c>
      <c r="E106" s="10" t="str">
        <f>LEFT('Digital consolidado'!AR110,FIND(" ",'Digital consolidado'!AR110))</f>
        <v xml:space="preserve">INGRI </v>
      </c>
      <c r="F106" s="10" t="str">
        <f>RIGHT('Digital consolidado'!AR110,LEN('Digital consolidado'!AR110)-FIND(" ",'Digital consolidado'!AR110))</f>
        <v xml:space="preserve">RODRIGUEZ </v>
      </c>
      <c r="G106" s="18">
        <f>'Digital consolidado'!N110</f>
        <v>8671149</v>
      </c>
      <c r="H106" s="18">
        <f>'Digital consolidado'!O110</f>
        <v>7730459</v>
      </c>
      <c r="I106" s="20"/>
      <c r="J106" s="20"/>
    </row>
    <row r="107" spans="1:10">
      <c r="A107" s="10">
        <f t="shared" si="1"/>
        <v>101</v>
      </c>
      <c r="B107" s="16">
        <f>'Digital consolidado'!B111</f>
        <v>45586</v>
      </c>
      <c r="C107" s="10" t="str">
        <f>'Digital consolidado'!D111</f>
        <v>PINILLOS</v>
      </c>
      <c r="D107" s="17" t="str">
        <f>'Digital consolidado'!E111</f>
        <v>ARMENIA</v>
      </c>
      <c r="E107" s="10" t="str">
        <f>LEFT('Digital consolidado'!AR111,FIND(" ",'Digital consolidado'!AR111))</f>
        <v xml:space="preserve">LORENA </v>
      </c>
      <c r="F107" s="10" t="str">
        <f>RIGHT('Digital consolidado'!AR111,LEN('Digital consolidado'!AR111)-FIND(" ",'Digital consolidado'!AR111))</f>
        <v>RODRIGUEZ</v>
      </c>
      <c r="G107" s="18">
        <f>'Digital consolidado'!N111</f>
        <v>8671162</v>
      </c>
      <c r="H107" s="18">
        <f>'Digital consolidado'!O111</f>
        <v>7730463</v>
      </c>
      <c r="I107" s="20"/>
      <c r="J107" s="20"/>
    </row>
    <row r="108" spans="1:10">
      <c r="A108" s="10">
        <f t="shared" si="1"/>
        <v>102</v>
      </c>
      <c r="B108" s="16">
        <f>'Digital consolidado'!B112</f>
        <v>45586</v>
      </c>
      <c r="C108" s="10" t="str">
        <f>'Digital consolidado'!D112</f>
        <v>PINILLOS</v>
      </c>
      <c r="D108" s="17" t="str">
        <f>'Digital consolidado'!E112</f>
        <v>ARMENIA</v>
      </c>
      <c r="E108" s="10" t="str">
        <f>LEFT('Digital consolidado'!AR112,FIND(" ",'Digital consolidado'!AR112))</f>
        <v xml:space="preserve">GRASIELA </v>
      </c>
      <c r="F108" s="10" t="str">
        <f>RIGHT('Digital consolidado'!AR112,LEN('Digital consolidado'!AR112)-FIND(" ",'Digital consolidado'!AR112))</f>
        <v xml:space="preserve">CONTRERAS </v>
      </c>
      <c r="G108" s="18">
        <f>'Digital consolidado'!N112</f>
        <v>8671166</v>
      </c>
      <c r="H108" s="18">
        <f>'Digital consolidado'!O112</f>
        <v>7730472</v>
      </c>
      <c r="I108" s="20"/>
      <c r="J108" s="20"/>
    </row>
    <row r="109" spans="1:10">
      <c r="A109" s="10">
        <f t="shared" si="1"/>
        <v>103</v>
      </c>
      <c r="B109" s="16">
        <f>'Digital consolidado'!B113</f>
        <v>45586</v>
      </c>
      <c r="C109" s="10" t="str">
        <f>'Digital consolidado'!D113</f>
        <v>PINILLOS</v>
      </c>
      <c r="D109" s="17" t="str">
        <f>'Digital consolidado'!E113</f>
        <v>ARMENIA</v>
      </c>
      <c r="E109" s="10" t="str">
        <f>LEFT('Digital consolidado'!AR113,FIND(" ",'Digital consolidado'!AR113))</f>
        <v xml:space="preserve">DIOCELINA </v>
      </c>
      <c r="F109" s="10" t="str">
        <f>RIGHT('Digital consolidado'!AR113,LEN('Digital consolidado'!AR113)-FIND(" ",'Digital consolidado'!AR113))</f>
        <v>RODRIGUEZ</v>
      </c>
      <c r="G109" s="18">
        <f>'Digital consolidado'!N113</f>
        <v>8671176</v>
      </c>
      <c r="H109" s="18">
        <f>'Digital consolidado'!O113</f>
        <v>7730485</v>
      </c>
      <c r="I109" s="20"/>
      <c r="J109" s="20"/>
    </row>
    <row r="110" spans="1:10">
      <c r="A110" s="10">
        <f t="shared" si="1"/>
        <v>104</v>
      </c>
      <c r="B110" s="16">
        <f>'Digital consolidado'!B114</f>
        <v>45586</v>
      </c>
      <c r="C110" s="10" t="str">
        <f>'Digital consolidado'!D114</f>
        <v>PINILLOS</v>
      </c>
      <c r="D110" s="17" t="str">
        <f>'Digital consolidado'!E114</f>
        <v>PINILLOS</v>
      </c>
      <c r="E110" s="10" t="str">
        <f>LEFT('Digital consolidado'!AR114,FIND(" ",'Digital consolidado'!AR114))</f>
        <v xml:space="preserve">ALEXANDRA </v>
      </c>
      <c r="F110" s="10" t="str">
        <f>RIGHT('Digital consolidado'!AR114,LEN('Digital consolidado'!AR114)-FIND(" ",'Digital consolidado'!AR114))</f>
        <v>MUÑOZ GOMEZ</v>
      </c>
      <c r="G110" s="18">
        <f>'Digital consolidado'!N114</f>
        <v>8671182</v>
      </c>
      <c r="H110" s="18">
        <f>'Digital consolidado'!O114</f>
        <v>7730492</v>
      </c>
      <c r="I110" s="20"/>
      <c r="J110" s="20"/>
    </row>
    <row r="111" spans="1:10">
      <c r="A111" s="10">
        <f t="shared" si="1"/>
        <v>105</v>
      </c>
      <c r="B111" s="16">
        <f>'Digital consolidado'!B115</f>
        <v>45586</v>
      </c>
      <c r="C111" s="10" t="str">
        <f>'Digital consolidado'!D115</f>
        <v>PINILLOS</v>
      </c>
      <c r="D111" s="17" t="str">
        <f>'Digital consolidado'!E115</f>
        <v>ARMENIA</v>
      </c>
      <c r="E111" s="10" t="str">
        <f>LEFT('Digital consolidado'!AR115,FIND(" ",'Digital consolidado'!AR115))</f>
        <v xml:space="preserve">MILEIDIS </v>
      </c>
      <c r="F111" s="10" t="str">
        <f>RIGHT('Digital consolidado'!AR115,LEN('Digital consolidado'!AR115)-FIND(" ",'Digital consolidado'!AR115))</f>
        <v>CARPIO</v>
      </c>
      <c r="G111" s="18">
        <f>'Digital consolidado'!N115</f>
        <v>8892246</v>
      </c>
      <c r="H111" s="18">
        <f>'Digital consolidado'!O115</f>
        <v>7438764</v>
      </c>
      <c r="I111" s="20"/>
      <c r="J111" s="20"/>
    </row>
    <row r="112" spans="1:10">
      <c r="A112" s="10">
        <f t="shared" si="1"/>
        <v>106</v>
      </c>
      <c r="B112" s="16">
        <f>'Digital consolidado'!B116</f>
        <v>45586</v>
      </c>
      <c r="C112" s="10" t="str">
        <f>'Digital consolidado'!D116</f>
        <v>PINILLOS</v>
      </c>
      <c r="D112" s="17" t="str">
        <f>'Digital consolidado'!E116</f>
        <v>ARMENIA</v>
      </c>
      <c r="E112" s="10" t="str">
        <f>LEFT('Digital consolidado'!AR116,FIND(" ",'Digital consolidado'!AR116))</f>
        <v xml:space="preserve">KATHERINE </v>
      </c>
      <c r="F112" s="10" t="str">
        <f>RIGHT('Digital consolidado'!AR116,LEN('Digital consolidado'!AR116)-FIND(" ",'Digital consolidado'!AR116))</f>
        <v xml:space="preserve">PORTELA </v>
      </c>
      <c r="G112" s="18">
        <f>'Digital consolidado'!N116</f>
        <v>8896258</v>
      </c>
      <c r="H112" s="18">
        <f>'Digital consolidado'!O116</f>
        <v>7438762</v>
      </c>
      <c r="I112" s="20"/>
      <c r="J112" s="20"/>
    </row>
    <row r="113" spans="1:10">
      <c r="A113" s="10">
        <f t="shared" si="1"/>
        <v>107</v>
      </c>
      <c r="B113" s="16">
        <f>'Digital consolidado'!B117</f>
        <v>45586</v>
      </c>
      <c r="C113" s="10" t="str">
        <f>'Digital consolidado'!D117</f>
        <v>PINILLOS</v>
      </c>
      <c r="D113" s="17" t="str">
        <f>'Digital consolidado'!E117</f>
        <v>ARMENIA</v>
      </c>
      <c r="E113" s="10" t="str">
        <f>LEFT('Digital consolidado'!AR117,FIND(" ",'Digital consolidado'!AR117))</f>
        <v xml:space="preserve">ROXANA </v>
      </c>
      <c r="F113" s="10" t="str">
        <f>RIGHT('Digital consolidado'!AR117,LEN('Digital consolidado'!AR117)-FIND(" ",'Digital consolidado'!AR117))</f>
        <v>ALVARINO</v>
      </c>
      <c r="G113" s="18">
        <f>'Digital consolidado'!N117</f>
        <v>889216</v>
      </c>
      <c r="H113" s="18">
        <f>'Digital consolidado'!O117</f>
        <v>74387476</v>
      </c>
      <c r="I113" s="20"/>
      <c r="J113" s="20"/>
    </row>
    <row r="114" spans="1:10">
      <c r="A114" s="10">
        <f t="shared" si="1"/>
        <v>108</v>
      </c>
      <c r="B114" s="16">
        <f>'Digital consolidado'!B118</f>
        <v>45586</v>
      </c>
      <c r="C114" s="10" t="str">
        <f>'Digital consolidado'!D118</f>
        <v>PINILLOS</v>
      </c>
      <c r="D114" s="17" t="str">
        <f>'Digital consolidado'!E118</f>
        <v>ARMENIA</v>
      </c>
      <c r="E114" s="10" t="str">
        <f>LEFT('Digital consolidado'!AR118,FIND(" ",'Digital consolidado'!AR118))</f>
        <v xml:space="preserve">EMILIA </v>
      </c>
      <c r="F114" s="10" t="str">
        <f>RIGHT('Digital consolidado'!AR118,LEN('Digital consolidado'!AR118)-FIND(" ",'Digital consolidado'!AR118))</f>
        <v>URIETA OBREGON</v>
      </c>
      <c r="G114" s="18">
        <f>'Digital consolidado'!N118</f>
        <v>8892262</v>
      </c>
      <c r="H114" s="18">
        <f>'Digital consolidado'!O118</f>
        <v>74388339</v>
      </c>
      <c r="I114" s="20"/>
      <c r="J114" s="20"/>
    </row>
    <row r="115" spans="1:10">
      <c r="A115" s="10">
        <f t="shared" si="1"/>
        <v>109</v>
      </c>
      <c r="B115" s="16">
        <f>'Digital consolidado'!B119</f>
        <v>45586</v>
      </c>
      <c r="C115" s="10" t="str">
        <f>'Digital consolidado'!D119</f>
        <v>PINILLOS</v>
      </c>
      <c r="D115" s="17" t="str">
        <f>'Digital consolidado'!E119</f>
        <v>ARMENIA</v>
      </c>
      <c r="E115" s="10" t="str">
        <f>LEFT('Digital consolidado'!AR119,FIND(" ",'Digital consolidado'!AR119))</f>
        <v xml:space="preserve">CAROLAY </v>
      </c>
      <c r="F115" s="10" t="str">
        <f>RIGHT('Digital consolidado'!AR119,LEN('Digital consolidado'!AR119)-FIND(" ",'Digital consolidado'!AR119))</f>
        <v>LEON ROCHA</v>
      </c>
      <c r="G115" s="18">
        <f>'Digital consolidado'!N119</f>
        <v>884369</v>
      </c>
      <c r="H115" s="18">
        <f>'Digital consolidado'!O119</f>
        <v>74391131</v>
      </c>
      <c r="I115" s="20"/>
      <c r="J115" s="20"/>
    </row>
    <row r="116" spans="1:10">
      <c r="A116" s="10">
        <f t="shared" si="1"/>
        <v>110</v>
      </c>
      <c r="B116" s="16">
        <f>'Digital consolidado'!B120</f>
        <v>45586</v>
      </c>
      <c r="C116" s="10" t="str">
        <f>'Digital consolidado'!D120</f>
        <v>PINILLOS</v>
      </c>
      <c r="D116" s="17" t="str">
        <f>'Digital consolidado'!E120</f>
        <v>ARMENIA</v>
      </c>
      <c r="E116" s="10" t="str">
        <f>LEFT('Digital consolidado'!AR120,FIND(" ",'Digital consolidado'!AR120))</f>
        <v xml:space="preserve">YURANIS </v>
      </c>
      <c r="F116" s="10" t="str">
        <f>RIGHT('Digital consolidado'!AR120,LEN('Digital consolidado'!AR120)-FIND(" ",'Digital consolidado'!AR120))</f>
        <v xml:space="preserve">COTOPO </v>
      </c>
      <c r="G116" s="18">
        <f>'Digital consolidado'!N120</f>
        <v>88922133</v>
      </c>
      <c r="H116" s="18">
        <f>'Digital consolidado'!O120</f>
        <v>74389070</v>
      </c>
      <c r="I116" s="20"/>
      <c r="J116" s="20"/>
    </row>
    <row r="117" spans="1:10">
      <c r="A117" s="10">
        <f t="shared" si="1"/>
        <v>111</v>
      </c>
      <c r="B117" s="16">
        <f>'Digital consolidado'!B121</f>
        <v>45586</v>
      </c>
      <c r="C117" s="10" t="str">
        <f>'Digital consolidado'!D121</f>
        <v>PINILLOS</v>
      </c>
      <c r="D117" s="17" t="str">
        <f>'Digital consolidado'!E121</f>
        <v>ARMENIA</v>
      </c>
      <c r="E117" s="10" t="str">
        <f>LEFT('Digital consolidado'!AR121,FIND(" ",'Digital consolidado'!AR121))</f>
        <v xml:space="preserve">MARCELINA </v>
      </c>
      <c r="F117" s="10" t="str">
        <f>RIGHT('Digital consolidado'!AR121,LEN('Digital consolidado'!AR121)-FIND(" ",'Digital consolidado'!AR121))</f>
        <v>ALVEAR</v>
      </c>
      <c r="G117" s="18">
        <f>'Digital consolidado'!N121</f>
        <v>889314</v>
      </c>
      <c r="H117" s="18">
        <f>'Digital consolidado'!O121</f>
        <v>74392716</v>
      </c>
      <c r="I117" s="20"/>
      <c r="J117" s="20"/>
    </row>
    <row r="118" spans="1:10">
      <c r="A118" s="10">
        <f t="shared" si="1"/>
        <v>112</v>
      </c>
      <c r="B118" s="16">
        <f>'Digital consolidado'!B122</f>
        <v>45586</v>
      </c>
      <c r="C118" s="10" t="str">
        <f>'Digital consolidado'!D122</f>
        <v>PINILLOS</v>
      </c>
      <c r="D118" s="17" t="str">
        <f>'Digital consolidado'!E122</f>
        <v>ARMENIA</v>
      </c>
      <c r="E118" s="10" t="str">
        <f>LEFT('Digital consolidado'!AR122,FIND(" ",'Digital consolidado'!AR122))</f>
        <v xml:space="preserve">YULIANIS </v>
      </c>
      <c r="F118" s="10" t="str">
        <f>RIGHT('Digital consolidado'!AR122,LEN('Digital consolidado'!AR122)-FIND(" ",'Digital consolidado'!AR122))</f>
        <v xml:space="preserve">COTRERAS </v>
      </c>
      <c r="G118" s="18">
        <f>'Digital consolidado'!N122</f>
        <v>8892587</v>
      </c>
      <c r="H118" s="18">
        <f>'Digital consolidado'!O122</f>
        <v>74393963</v>
      </c>
      <c r="I118" s="20"/>
      <c r="J118" s="20"/>
    </row>
    <row r="119" spans="1:10">
      <c r="A119" s="10">
        <f t="shared" si="1"/>
        <v>113</v>
      </c>
      <c r="B119" s="16">
        <f>'Digital consolidado'!B123</f>
        <v>45586</v>
      </c>
      <c r="C119" s="10" t="str">
        <f>'Digital consolidado'!D123</f>
        <v>PINILLOS</v>
      </c>
      <c r="D119" s="17" t="str">
        <f>'Digital consolidado'!E123</f>
        <v>ARMENIA</v>
      </c>
      <c r="E119" s="10" t="str">
        <f>LEFT('Digital consolidado'!AR123,FIND(" ",'Digital consolidado'!AR123))</f>
        <v xml:space="preserve">NEILIS </v>
      </c>
      <c r="F119" s="10" t="str">
        <f>RIGHT('Digital consolidado'!AR123,LEN('Digital consolidado'!AR123)-FIND(" ",'Digital consolidado'!AR123))</f>
        <v>NOGUERA PALMA</v>
      </c>
      <c r="G119" s="18">
        <f>'Digital consolidado'!N123</f>
        <v>7322537</v>
      </c>
      <c r="H119" s="18">
        <f>'Digital consolidado'!O123</f>
        <v>82524893</v>
      </c>
      <c r="I119" s="20"/>
      <c r="J119" s="20"/>
    </row>
    <row r="120" spans="1:10">
      <c r="A120" s="10">
        <f t="shared" si="1"/>
        <v>114</v>
      </c>
      <c r="B120" s="16">
        <f>'Digital consolidado'!B124</f>
        <v>45586</v>
      </c>
      <c r="C120" s="10" t="str">
        <f>'Digital consolidado'!D124</f>
        <v>PINILLOS</v>
      </c>
      <c r="D120" s="17" t="str">
        <f>'Digital consolidado'!E124</f>
        <v>REPOSO</v>
      </c>
      <c r="E120" s="10" t="str">
        <f>LEFT('Digital consolidado'!AR124,FIND(" ",'Digital consolidado'!AR124))</f>
        <v xml:space="preserve">VELKIS </v>
      </c>
      <c r="F120" s="10" t="str">
        <f>RIGHT('Digital consolidado'!AR124,LEN('Digital consolidado'!AR124)-FIND(" ",'Digital consolidado'!AR124))</f>
        <v>FERNANDEZ</v>
      </c>
      <c r="G120" s="18">
        <f>'Digital consolidado'!N124</f>
        <v>7322542</v>
      </c>
      <c r="H120" s="18">
        <f>'Digital consolidado'!O124</f>
        <v>82612632</v>
      </c>
      <c r="I120" s="20"/>
      <c r="J120" s="20"/>
    </row>
    <row r="121" spans="1:10">
      <c r="A121" s="10">
        <f t="shared" si="1"/>
        <v>115</v>
      </c>
      <c r="B121" s="16">
        <f>'Digital consolidado'!B125</f>
        <v>45586</v>
      </c>
      <c r="C121" s="10" t="str">
        <f>'Digital consolidado'!D125</f>
        <v>PINILLOS</v>
      </c>
      <c r="D121" s="17" t="str">
        <f>'Digital consolidado'!E125</f>
        <v>NICARAGUA</v>
      </c>
      <c r="E121" s="10" t="str">
        <f>LEFT('Digital consolidado'!AR125,FIND(" ",'Digital consolidado'!AR125))</f>
        <v xml:space="preserve">LEONILDA </v>
      </c>
      <c r="F121" s="10" t="str">
        <f>RIGHT('Digital consolidado'!AR125,LEN('Digital consolidado'!AR125)-FIND(" ",'Digital consolidado'!AR125))</f>
        <v>AREVALO</v>
      </c>
      <c r="G121" s="18">
        <f>'Digital consolidado'!N125</f>
        <v>7322546</v>
      </c>
      <c r="H121" s="18">
        <f>'Digital consolidado'!O125</f>
        <v>82612638</v>
      </c>
      <c r="I121" s="20"/>
      <c r="J121" s="20"/>
    </row>
    <row r="122" spans="1:10">
      <c r="A122" s="10">
        <f t="shared" si="1"/>
        <v>116</v>
      </c>
      <c r="B122" s="16">
        <f>'Digital consolidado'!B126</f>
        <v>45586</v>
      </c>
      <c r="C122" s="10" t="str">
        <f>'Digital consolidado'!D126</f>
        <v>PINILLOS</v>
      </c>
      <c r="D122" s="17" t="str">
        <f>'Digital consolidado'!E126</f>
        <v>PALENQUITO</v>
      </c>
      <c r="E122" s="10" t="str">
        <f>LEFT('Digital consolidado'!AR126,FIND(" ",'Digital consolidado'!AR126))</f>
        <v xml:space="preserve">GLADYS </v>
      </c>
      <c r="F122" s="10" t="str">
        <f>RIGHT('Digital consolidado'!AR126,LEN('Digital consolidado'!AR126)-FIND(" ",'Digital consolidado'!AR126))</f>
        <v>MEÑA</v>
      </c>
      <c r="G122" s="18">
        <f>'Digital consolidado'!N126</f>
        <v>7322549</v>
      </c>
      <c r="H122" s="18">
        <f>'Digital consolidado'!O126</f>
        <v>82612642</v>
      </c>
      <c r="I122" s="20"/>
      <c r="J122" s="20"/>
    </row>
    <row r="123" spans="1:10">
      <c r="A123" s="10">
        <f t="shared" si="1"/>
        <v>117</v>
      </c>
      <c r="B123" s="16">
        <f>'Digital consolidado'!B127</f>
        <v>45586</v>
      </c>
      <c r="C123" s="10" t="str">
        <f>'Digital consolidado'!D127</f>
        <v>PINILLOS</v>
      </c>
      <c r="D123" s="17" t="str">
        <f>'Digital consolidado'!E127</f>
        <v>PALENQUITO</v>
      </c>
      <c r="E123" s="10" t="str">
        <f>LEFT('Digital consolidado'!AR127,FIND(" ",'Digital consolidado'!AR127))</f>
        <v xml:space="preserve">DEILA </v>
      </c>
      <c r="F123" s="10" t="str">
        <f>RIGHT('Digital consolidado'!AR127,LEN('Digital consolidado'!AR127)-FIND(" ",'Digital consolidado'!AR127))</f>
        <v>RETAMOZA</v>
      </c>
      <c r="G123" s="18">
        <f>'Digital consolidado'!N127</f>
        <v>7322553</v>
      </c>
      <c r="H123" s="18">
        <f>'Digital consolidado'!O127</f>
        <v>82612645</v>
      </c>
      <c r="I123" s="20"/>
      <c r="J123" s="20"/>
    </row>
    <row r="124" spans="1:10" ht="30">
      <c r="A124" s="10">
        <f t="shared" si="1"/>
        <v>118</v>
      </c>
      <c r="B124" s="16">
        <f>'Digital consolidado'!B128</f>
        <v>45586</v>
      </c>
      <c r="C124" s="10" t="str">
        <f>'Digital consolidado'!D128</f>
        <v>PINILLOS</v>
      </c>
      <c r="D124" s="17" t="str">
        <f>'Digital consolidado'!E128</f>
        <v>NUEVAS COLONIAS</v>
      </c>
      <c r="E124" s="10" t="str">
        <f>LEFT('Digital consolidado'!AR128,FIND(" ",'Digital consolidado'!AR128))</f>
        <v xml:space="preserve">CLIRNEZ </v>
      </c>
      <c r="F124" s="10" t="str">
        <f>RIGHT('Digital consolidado'!AR128,LEN('Digital consolidado'!AR128)-FIND(" ",'Digital consolidado'!AR128))</f>
        <v>MEJIA</v>
      </c>
      <c r="G124" s="18">
        <f>'Digital consolidado'!N128</f>
        <v>7322559</v>
      </c>
      <c r="H124" s="18">
        <f>'Digital consolidado'!O128</f>
        <v>82612652</v>
      </c>
      <c r="I124" s="20"/>
      <c r="J124" s="20"/>
    </row>
    <row r="125" spans="1:10">
      <c r="A125" s="10">
        <f t="shared" si="1"/>
        <v>119</v>
      </c>
      <c r="B125" s="16">
        <f>'Digital consolidado'!B129</f>
        <v>45586</v>
      </c>
      <c r="C125" s="10" t="str">
        <f>'Digital consolidado'!D129</f>
        <v>PINILLOS</v>
      </c>
      <c r="D125" s="17" t="str">
        <f>'Digital consolidado'!E129</f>
        <v>PLAN BONITO</v>
      </c>
      <c r="E125" s="10" t="str">
        <f>LEFT('Digital consolidado'!AR129,FIND(" ",'Digital consolidado'!AR129))</f>
        <v xml:space="preserve">ELISABETH </v>
      </c>
      <c r="F125" s="10" t="str">
        <f>RIGHT('Digital consolidado'!AR129,LEN('Digital consolidado'!AR129)-FIND(" ",'Digital consolidado'!AR129))</f>
        <v xml:space="preserve">ALVARINO </v>
      </c>
      <c r="G125" s="18">
        <f>'Digital consolidado'!N129</f>
        <v>7322563</v>
      </c>
      <c r="H125" s="18">
        <f>'Digital consolidado'!O129</f>
        <v>82612656</v>
      </c>
      <c r="I125" s="20"/>
      <c r="J125" s="20"/>
    </row>
    <row r="126" spans="1:10">
      <c r="A126" s="10">
        <f t="shared" si="1"/>
        <v>120</v>
      </c>
      <c r="B126" s="16">
        <f>'Digital consolidado'!B130</f>
        <v>45586</v>
      </c>
      <c r="C126" s="10" t="str">
        <f>'Digital consolidado'!D130</f>
        <v>PINILLOS</v>
      </c>
      <c r="D126" s="17" t="str">
        <f>'Digital consolidado'!E130</f>
        <v>PALENQUITO</v>
      </c>
      <c r="E126" s="10" t="str">
        <f>LEFT('Digital consolidado'!AR130,FIND(" ",'Digital consolidado'!AR130))</f>
        <v xml:space="preserve">SHIRLY </v>
      </c>
      <c r="F126" s="10" t="str">
        <f>RIGHT('Digital consolidado'!AR130,LEN('Digital consolidado'!AR130)-FIND(" ",'Digital consolidado'!AR130))</f>
        <v>ROJAS IBAÑEZ</v>
      </c>
      <c r="G126" s="18">
        <f>'Digital consolidado'!N130</f>
        <v>7322568</v>
      </c>
      <c r="H126" s="18">
        <f>'Digital consolidado'!O130</f>
        <v>82612668</v>
      </c>
      <c r="I126" s="20"/>
      <c r="J126" s="20"/>
    </row>
    <row r="127" spans="1:10" ht="30">
      <c r="A127" s="10">
        <f t="shared" si="1"/>
        <v>121</v>
      </c>
      <c r="B127" s="16">
        <f>'Digital consolidado'!B131</f>
        <v>45585</v>
      </c>
      <c r="C127" s="10" t="str">
        <f>'Digital consolidado'!D131</f>
        <v>PINILLOS</v>
      </c>
      <c r="D127" s="17" t="str">
        <f>'Digital consolidado'!E131</f>
        <v xml:space="preserve">SANTO DOMINGO </v>
      </c>
      <c r="E127" s="10" t="str">
        <f>LEFT('Digital consolidado'!AR131,FIND(" ",'Digital consolidado'!AR131))</f>
        <v xml:space="preserve">JASINTA </v>
      </c>
      <c r="F127" s="10" t="str">
        <f>RIGHT('Digital consolidado'!AR131,LEN('Digital consolidado'!AR131)-FIND(" ",'Digital consolidado'!AR131))</f>
        <v xml:space="preserve">RANGEL VASQUEZ </v>
      </c>
      <c r="G127" s="18">
        <f>'Digital consolidado'!N131</f>
        <v>7322572</v>
      </c>
      <c r="H127" s="18">
        <f>'Digital consolidado'!O131</f>
        <v>82612675</v>
      </c>
      <c r="I127" s="20"/>
      <c r="J127" s="20"/>
    </row>
    <row r="128" spans="1:10" ht="30">
      <c r="A128" s="10">
        <f t="shared" si="1"/>
        <v>122</v>
      </c>
      <c r="B128" s="16">
        <f>'Digital consolidado'!B132</f>
        <v>45585</v>
      </c>
      <c r="C128" s="10" t="str">
        <f>'Digital consolidado'!D132</f>
        <v>PINILLOS</v>
      </c>
      <c r="D128" s="17" t="str">
        <f>'Digital consolidado'!E132</f>
        <v xml:space="preserve">SANTO DOMINGO </v>
      </c>
      <c r="E128" s="10" t="str">
        <f>LEFT('Digital consolidado'!AR132,FIND(" ",'Digital consolidado'!AR132))</f>
        <v xml:space="preserve">MIRALBA </v>
      </c>
      <c r="F128" s="10" t="str">
        <f>RIGHT('Digital consolidado'!AR132,LEN('Digital consolidado'!AR132)-FIND(" ",'Digital consolidado'!AR132))</f>
        <v xml:space="preserve">RODRIGUEZ MARTINEZ </v>
      </c>
      <c r="G128" s="18">
        <f>'Digital consolidado'!N132</f>
        <v>7322576</v>
      </c>
      <c r="H128" s="18">
        <f>'Digital consolidado'!O132</f>
        <v>82612682</v>
      </c>
      <c r="I128" s="20"/>
      <c r="J128" s="20"/>
    </row>
    <row r="129" spans="1:10" ht="30">
      <c r="A129" s="10">
        <f t="shared" si="1"/>
        <v>123</v>
      </c>
      <c r="B129" s="16">
        <f>'Digital consolidado'!B133</f>
        <v>45585</v>
      </c>
      <c r="C129" s="10" t="str">
        <f>'Digital consolidado'!D133</f>
        <v>PINILLOS</v>
      </c>
      <c r="D129" s="17" t="str">
        <f>'Digital consolidado'!E133</f>
        <v xml:space="preserve">SANTO DOMINGO </v>
      </c>
      <c r="E129" s="10" t="str">
        <f>LEFT('Digital consolidado'!AR133,FIND(" ",'Digital consolidado'!AR133))</f>
        <v xml:space="preserve">LIA </v>
      </c>
      <c r="F129" s="10" t="str">
        <f>RIGHT('Digital consolidado'!AR133,LEN('Digital consolidado'!AR133)-FIND(" ",'Digital consolidado'!AR133))</f>
        <v xml:space="preserve"> MARCELA ALBAREZ MARTINEZ </v>
      </c>
      <c r="G129" s="18">
        <f>'Digital consolidado'!N133</f>
        <v>7322581</v>
      </c>
      <c r="H129" s="18">
        <f>'Digital consolidado'!O133</f>
        <v>82612696</v>
      </c>
      <c r="I129" s="20"/>
      <c r="J129" s="20"/>
    </row>
    <row r="130" spans="1:10" ht="30">
      <c r="A130" s="10">
        <f t="shared" si="1"/>
        <v>124</v>
      </c>
      <c r="B130" s="16">
        <f>'Digital consolidado'!B134</f>
        <v>45585</v>
      </c>
      <c r="C130" s="10" t="str">
        <f>'Digital consolidado'!D134</f>
        <v>PINILLOS</v>
      </c>
      <c r="D130" s="17" t="str">
        <f>'Digital consolidado'!E134</f>
        <v xml:space="preserve">SANTO DOMINGO </v>
      </c>
      <c r="E130" s="10" t="str">
        <f>LEFT('Digital consolidado'!AR134,FIND(" ",'Digital consolidado'!AR134))</f>
        <v xml:space="preserve">MABEL </v>
      </c>
      <c r="F130" s="10" t="str">
        <f>RIGHT('Digital consolidado'!AR134,LEN('Digital consolidado'!AR134)-FIND(" ",'Digital consolidado'!AR134))</f>
        <v xml:space="preserve">GIL MEJIA </v>
      </c>
      <c r="G130" s="18">
        <f>'Digital consolidado'!N134</f>
        <v>7322586</v>
      </c>
      <c r="H130" s="18">
        <f>'Digital consolidado'!O134</f>
        <v>83541215</v>
      </c>
      <c r="I130" s="20"/>
      <c r="J130" s="20"/>
    </row>
    <row r="131" spans="1:10" ht="30">
      <c r="A131" s="10">
        <f t="shared" si="1"/>
        <v>125</v>
      </c>
      <c r="B131" s="16">
        <f>'Digital consolidado'!B135</f>
        <v>45585</v>
      </c>
      <c r="C131" s="10" t="str">
        <f>'Digital consolidado'!D135</f>
        <v>PINILLOS</v>
      </c>
      <c r="D131" s="17" t="str">
        <f>'Digital consolidado'!E135</f>
        <v xml:space="preserve">SANTO DOMINGO </v>
      </c>
      <c r="E131" s="10" t="str">
        <f>LEFT('Digital consolidado'!AR135,FIND(" ",'Digital consolidado'!AR135))</f>
        <v xml:space="preserve">MARY </v>
      </c>
      <c r="F131" s="10" t="str">
        <f>RIGHT('Digital consolidado'!AR135,LEN('Digital consolidado'!AR135)-FIND(" ",'Digital consolidado'!AR135))</f>
        <v xml:space="preserve">LUZ ACOSTA PALENCIA </v>
      </c>
      <c r="G131" s="18">
        <f>'Digital consolidado'!N135</f>
        <v>7322591</v>
      </c>
      <c r="H131" s="18">
        <f>'Digital consolidado'!O135</f>
        <v>83541221</v>
      </c>
      <c r="I131" s="20"/>
      <c r="J131" s="20"/>
    </row>
    <row r="132" spans="1:10" ht="30">
      <c r="A132" s="10">
        <f t="shared" si="1"/>
        <v>126</v>
      </c>
      <c r="B132" s="16">
        <f>'Digital consolidado'!B136</f>
        <v>45585</v>
      </c>
      <c r="C132" s="10" t="str">
        <f>'Digital consolidado'!D136</f>
        <v>PINILLOS</v>
      </c>
      <c r="D132" s="17" t="str">
        <f>'Digital consolidado'!E136</f>
        <v xml:space="preserve">SANTO DOMINGO </v>
      </c>
      <c r="E132" s="10" t="str">
        <f>LEFT('Digital consolidado'!AR136,FIND(" ",'Digital consolidado'!AR136))</f>
        <v xml:space="preserve">MARY </v>
      </c>
      <c r="F132" s="10" t="str">
        <f>RIGHT('Digital consolidado'!AR136,LEN('Digital consolidado'!AR136)-FIND(" ",'Digital consolidado'!AR136))</f>
        <v xml:space="preserve">LUZ ACOSTA PALENCIA </v>
      </c>
      <c r="G132" s="18">
        <f>'Digital consolidado'!N136</f>
        <v>7322596</v>
      </c>
      <c r="H132" s="18">
        <f>'Digital consolidado'!O136</f>
        <v>83541226</v>
      </c>
      <c r="I132" s="20"/>
      <c r="J132" s="20"/>
    </row>
    <row r="133" spans="1:10" ht="30">
      <c r="A133" s="10">
        <f t="shared" si="1"/>
        <v>127</v>
      </c>
      <c r="B133" s="16">
        <f>'Digital consolidado'!B137</f>
        <v>45585</v>
      </c>
      <c r="C133" s="10" t="str">
        <f>'Digital consolidado'!D137</f>
        <v>PINILLOS</v>
      </c>
      <c r="D133" s="17" t="str">
        <f>'Digital consolidado'!E137</f>
        <v xml:space="preserve">SANTO DOMINGO </v>
      </c>
      <c r="E133" s="10" t="str">
        <f>LEFT('Digital consolidado'!AR137,FIND(" ",'Digital consolidado'!AR137))</f>
        <v xml:space="preserve">DAYENIS </v>
      </c>
      <c r="F133" s="10" t="str">
        <f>RIGHT('Digital consolidado'!AR137,LEN('Digital consolidado'!AR137)-FIND(" ",'Digital consolidado'!AR137))</f>
        <v xml:space="preserve">FIGUEROA PALMA </v>
      </c>
      <c r="G133" s="18">
        <f>'Digital consolidado'!N137</f>
        <v>7415403</v>
      </c>
      <c r="H133" s="18">
        <f>'Digital consolidado'!O137</f>
        <v>83541232</v>
      </c>
      <c r="I133" s="20"/>
      <c r="J133" s="20"/>
    </row>
    <row r="134" spans="1:10" ht="30">
      <c r="A134" s="10">
        <f t="shared" si="1"/>
        <v>128</v>
      </c>
      <c r="B134" s="16">
        <f>'Digital consolidado'!B138</f>
        <v>45585</v>
      </c>
      <c r="C134" s="10" t="str">
        <f>'Digital consolidado'!D138</f>
        <v>PINILLOS</v>
      </c>
      <c r="D134" s="17" t="str">
        <f>'Digital consolidado'!E138</f>
        <v xml:space="preserve">SANTO DOMINGO </v>
      </c>
      <c r="E134" s="10" t="str">
        <f>LEFT('Digital consolidado'!AR138,FIND(" ",'Digital consolidado'!AR138))</f>
        <v xml:space="preserve">LEONARDO </v>
      </c>
      <c r="F134" s="10" t="str">
        <f>RIGHT('Digital consolidado'!AR138,LEN('Digital consolidado'!AR138)-FIND(" ",'Digital consolidado'!AR138))</f>
        <v xml:space="preserve">MARTINEZ MEDINA </v>
      </c>
      <c r="G134" s="18">
        <f>'Digital consolidado'!N138</f>
        <v>7415409</v>
      </c>
      <c r="H134" s="18">
        <f>'Digital consolidado'!O138</f>
        <v>83541237</v>
      </c>
      <c r="I134" s="20"/>
      <c r="J134" s="20"/>
    </row>
    <row r="135" spans="1:10" ht="30">
      <c r="A135" s="10">
        <f t="shared" si="1"/>
        <v>129</v>
      </c>
      <c r="B135" s="16">
        <f>'Digital consolidado'!B139</f>
        <v>45585</v>
      </c>
      <c r="C135" s="10" t="str">
        <f>'Digital consolidado'!D139</f>
        <v>PINILLOS</v>
      </c>
      <c r="D135" s="17" t="str">
        <f>'Digital consolidado'!E139</f>
        <v xml:space="preserve">SANTO DOMINGO </v>
      </c>
      <c r="E135" s="10" t="str">
        <f>LEFT('Digital consolidado'!AR139,FIND(" ",'Digital consolidado'!AR139))</f>
        <v xml:space="preserve">CAMILA </v>
      </c>
      <c r="F135" s="10" t="str">
        <f>RIGHT('Digital consolidado'!AR139,LEN('Digital consolidado'!AR139)-FIND(" ",'Digital consolidado'!AR139))</f>
        <v>DEAVILA MARTINEZ</v>
      </c>
      <c r="G135" s="18">
        <f>'Digital consolidado'!N139</f>
        <v>7415413</v>
      </c>
      <c r="H135" s="18">
        <f>'Digital consolidado'!O139</f>
        <v>83541242</v>
      </c>
      <c r="I135" s="20"/>
      <c r="J135" s="20"/>
    </row>
    <row r="136" spans="1:10">
      <c r="A136" s="10">
        <f t="shared" si="1"/>
        <v>130</v>
      </c>
      <c r="B136" s="16">
        <f>'Digital consolidado'!B140</f>
        <v>45585</v>
      </c>
      <c r="C136" s="10" t="str">
        <f>'Digital consolidado'!D140</f>
        <v>PINILLOS</v>
      </c>
      <c r="D136" s="17" t="str">
        <f>'Digital consolidado'!E140</f>
        <v xml:space="preserve">TAPOA </v>
      </c>
      <c r="E136" s="10" t="str">
        <f>LEFT('Digital consolidado'!AR140,FIND(" ",'Digital consolidado'!AR140))</f>
        <v xml:space="preserve">ERIKA </v>
      </c>
      <c r="F136" s="10" t="str">
        <f>RIGHT('Digital consolidado'!AR140,LEN('Digital consolidado'!AR140)-FIND(" ",'Digital consolidado'!AR140))</f>
        <v>PAOLA PAYAREZ CRUZ</v>
      </c>
      <c r="G136" s="18">
        <f>'Digital consolidado'!N140</f>
        <v>7415418</v>
      </c>
      <c r="H136" s="18">
        <f>'Digital consolidado'!O140</f>
        <v>83541248</v>
      </c>
      <c r="I136" s="20"/>
      <c r="J136" s="20"/>
    </row>
    <row r="137" spans="1:10">
      <c r="A137" s="10">
        <f t="shared" ref="A137:A200" si="2">+A136+1</f>
        <v>131</v>
      </c>
      <c r="B137" s="16">
        <f>'Digital consolidado'!B141</f>
        <v>45585</v>
      </c>
      <c r="C137" s="10" t="str">
        <f>'Digital consolidado'!D141</f>
        <v>PINILLOS</v>
      </c>
      <c r="D137" s="17" t="str">
        <f>'Digital consolidado'!E141</f>
        <v xml:space="preserve">TAPOA </v>
      </c>
      <c r="E137" s="10" t="str">
        <f>LEFT('Digital consolidado'!AR141,FIND(" ",'Digital consolidado'!AR141))</f>
        <v xml:space="preserve">SANDY </v>
      </c>
      <c r="F137" s="10" t="str">
        <f>RIGHT('Digital consolidado'!AR141,LEN('Digital consolidado'!AR141)-FIND(" ",'Digital consolidado'!AR141))</f>
        <v xml:space="preserve">PAOLA MEDINA RIVERA </v>
      </c>
      <c r="G137" s="18">
        <f>'Digital consolidado'!N141</f>
        <v>7415423</v>
      </c>
      <c r="H137" s="18">
        <f>'Digital consolidado'!O141</f>
        <v>83541253</v>
      </c>
      <c r="I137" s="20"/>
      <c r="J137" s="20"/>
    </row>
    <row r="138" spans="1:10">
      <c r="A138" s="10">
        <f t="shared" si="2"/>
        <v>132</v>
      </c>
      <c r="B138" s="16">
        <f>'Digital consolidado'!B142</f>
        <v>45585</v>
      </c>
      <c r="C138" s="10" t="str">
        <f>'Digital consolidado'!D142</f>
        <v>PINILLOS</v>
      </c>
      <c r="D138" s="17" t="str">
        <f>'Digital consolidado'!E142</f>
        <v xml:space="preserve">TAPOA </v>
      </c>
      <c r="E138" s="10" t="str">
        <f>LEFT('Digital consolidado'!AR142,FIND(" ",'Digital consolidado'!AR142))</f>
        <v xml:space="preserve">SANDY </v>
      </c>
      <c r="F138" s="10" t="str">
        <f>RIGHT('Digital consolidado'!AR142,LEN('Digital consolidado'!AR142)-FIND(" ",'Digital consolidado'!AR142))</f>
        <v xml:space="preserve">PAOLA MEDINA RIVERA </v>
      </c>
      <c r="G138" s="18">
        <f>'Digital consolidado'!N142</f>
        <v>7415429</v>
      </c>
      <c r="H138" s="18">
        <f>'Digital consolidado'!O142</f>
        <v>83541257</v>
      </c>
      <c r="I138" s="20"/>
      <c r="J138" s="20"/>
    </row>
    <row r="139" spans="1:10">
      <c r="A139" s="10">
        <f t="shared" si="2"/>
        <v>133</v>
      </c>
      <c r="B139" s="16">
        <f>'Digital consolidado'!B143</f>
        <v>45585</v>
      </c>
      <c r="C139" s="10" t="str">
        <f>'Digital consolidado'!D143</f>
        <v>PINILLOS</v>
      </c>
      <c r="D139" s="17" t="str">
        <f>'Digital consolidado'!E143</f>
        <v xml:space="preserve">TAPOA </v>
      </c>
      <c r="E139" s="10" t="str">
        <f>LEFT('Digital consolidado'!AR143,FIND(" ",'Digital consolidado'!AR143))</f>
        <v xml:space="preserve">YULIS </v>
      </c>
      <c r="F139" s="10" t="str">
        <f>RIGHT('Digital consolidado'!AR143,LEN('Digital consolidado'!AR143)-FIND(" ",'Digital consolidado'!AR143))</f>
        <v xml:space="preserve"> PAOLA ALVARINO BELLO</v>
      </c>
      <c r="G139" s="18">
        <f>'Digital consolidado'!N143</f>
        <v>7415433</v>
      </c>
      <c r="H139" s="18">
        <f>'Digital consolidado'!O143</f>
        <v>83541263</v>
      </c>
      <c r="I139" s="20"/>
      <c r="J139" s="20"/>
    </row>
    <row r="140" spans="1:10">
      <c r="A140" s="10">
        <f t="shared" si="2"/>
        <v>134</v>
      </c>
      <c r="B140" s="16">
        <f>'Digital consolidado'!B144</f>
        <v>45585</v>
      </c>
      <c r="C140" s="10" t="str">
        <f>'Digital consolidado'!D144</f>
        <v>PINILLOS</v>
      </c>
      <c r="D140" s="17" t="str">
        <f>'Digital consolidado'!E144</f>
        <v xml:space="preserve">PUERTO CERRO </v>
      </c>
      <c r="E140" s="10" t="str">
        <f>LEFT('Digital consolidado'!AR144,FIND(" ",'Digital consolidado'!AR144))</f>
        <v xml:space="preserve">YESENIA </v>
      </c>
      <c r="F140" s="10" t="str">
        <f>RIGHT('Digital consolidado'!AR144,LEN('Digital consolidado'!AR144)-FIND(" ",'Digital consolidado'!AR144))</f>
        <v xml:space="preserve">VARGAS ACOSTA </v>
      </c>
      <c r="G140" s="18">
        <f>'Digital consolidado'!N144</f>
        <v>7415439</v>
      </c>
      <c r="H140" s="18">
        <f>'Digital consolidado'!O144</f>
        <v>83541265</v>
      </c>
      <c r="I140" s="20"/>
      <c r="J140" s="20"/>
    </row>
    <row r="141" spans="1:10">
      <c r="A141" s="10">
        <f t="shared" si="2"/>
        <v>135</v>
      </c>
      <c r="B141" s="16">
        <f>'Digital consolidado'!B145</f>
        <v>45585</v>
      </c>
      <c r="C141" s="10" t="str">
        <f>'Digital consolidado'!D145</f>
        <v>PINILLOS</v>
      </c>
      <c r="D141" s="17" t="str">
        <f>'Digital consolidado'!E145</f>
        <v xml:space="preserve">PUERTO CERRO </v>
      </c>
      <c r="E141" s="10" t="str">
        <f>LEFT('Digital consolidado'!AR145,FIND(" ",'Digital consolidado'!AR145))</f>
        <v xml:space="preserve">YESENIA </v>
      </c>
      <c r="F141" s="10" t="str">
        <f>RIGHT('Digital consolidado'!AR145,LEN('Digital consolidado'!AR145)-FIND(" ",'Digital consolidado'!AR145))</f>
        <v xml:space="preserve">VARGAS ACOSTA </v>
      </c>
      <c r="G141" s="18">
        <f>'Digital consolidado'!N145</f>
        <v>7415442</v>
      </c>
      <c r="H141" s="18">
        <f>'Digital consolidado'!O145</f>
        <v>83541269</v>
      </c>
      <c r="I141" s="20"/>
      <c r="J141" s="20"/>
    </row>
    <row r="142" spans="1:10">
      <c r="A142" s="10">
        <f t="shared" si="2"/>
        <v>136</v>
      </c>
      <c r="B142" s="16">
        <f>'Digital consolidado'!B146</f>
        <v>45585</v>
      </c>
      <c r="C142" s="10" t="str">
        <f>'Digital consolidado'!D146</f>
        <v>PINILLOS</v>
      </c>
      <c r="D142" s="17" t="str">
        <f>'Digital consolidado'!E146</f>
        <v xml:space="preserve">PUERTO CERRO </v>
      </c>
      <c r="E142" s="10" t="str">
        <f>LEFT('Digital consolidado'!AR146,FIND(" ",'Digital consolidado'!AR146))</f>
        <v xml:space="preserve">MARISOL </v>
      </c>
      <c r="F142" s="10" t="str">
        <f>RIGHT('Digital consolidado'!AR146,LEN('Digital consolidado'!AR146)-FIND(" ",'Digital consolidado'!AR146))</f>
        <v>RODRIGUEZ GIL</v>
      </c>
      <c r="G142" s="18">
        <f>'Digital consolidado'!N146</f>
        <v>7415447</v>
      </c>
      <c r="H142" s="18">
        <f>'Digital consolidado'!O146</f>
        <v>83541276</v>
      </c>
      <c r="I142" s="20"/>
      <c r="J142" s="20"/>
    </row>
    <row r="143" spans="1:10">
      <c r="A143" s="10">
        <f t="shared" si="2"/>
        <v>137</v>
      </c>
      <c r="B143" s="16">
        <f>'Digital consolidado'!B147</f>
        <v>45585</v>
      </c>
      <c r="C143" s="10" t="str">
        <f>'Digital consolidado'!D147</f>
        <v>PINILLOS</v>
      </c>
      <c r="D143" s="17" t="str">
        <f>'Digital consolidado'!E147</f>
        <v xml:space="preserve">PUERTO CERRO </v>
      </c>
      <c r="E143" s="10" t="str">
        <f>LEFT('Digital consolidado'!AR147,FIND(" ",'Digital consolidado'!AR147))</f>
        <v xml:space="preserve">LUISA </v>
      </c>
      <c r="F143" s="10" t="str">
        <f>RIGHT('Digital consolidado'!AR147,LEN('Digital consolidado'!AR147)-FIND(" ",'Digital consolidado'!AR147))</f>
        <v>FERNANDA PALENCIA VIDEZ</v>
      </c>
      <c r="G143" s="18">
        <f>'Digital consolidado'!N147</f>
        <v>7415452</v>
      </c>
      <c r="H143" s="18">
        <f>'Digital consolidado'!O147</f>
        <v>83541280</v>
      </c>
      <c r="I143" s="20"/>
      <c r="J143" s="20"/>
    </row>
    <row r="144" spans="1:10">
      <c r="A144" s="10">
        <f t="shared" si="2"/>
        <v>138</v>
      </c>
      <c r="B144" s="16">
        <f>'Digital consolidado'!B148</f>
        <v>45585</v>
      </c>
      <c r="C144" s="10" t="str">
        <f>'Digital consolidado'!D148</f>
        <v>PINILLOS</v>
      </c>
      <c r="D144" s="17" t="str">
        <f>'Digital consolidado'!E148</f>
        <v xml:space="preserve">PUERTO CERRO </v>
      </c>
      <c r="E144" s="10" t="str">
        <f>LEFT('Digital consolidado'!AR148,FIND(" ",'Digital consolidado'!AR148))</f>
        <v xml:space="preserve">LUISA </v>
      </c>
      <c r="F144" s="10" t="str">
        <f>RIGHT('Digital consolidado'!AR148,LEN('Digital consolidado'!AR148)-FIND(" ",'Digital consolidado'!AR148))</f>
        <v>FERNANDA PALENCIA VIDEZ</v>
      </c>
      <c r="G144" s="18">
        <f>'Digital consolidado'!N148</f>
        <v>7415456</v>
      </c>
      <c r="H144" s="18">
        <f>'Digital consolidado'!O148</f>
        <v>83541283</v>
      </c>
      <c r="I144" s="20"/>
      <c r="J144" s="20"/>
    </row>
    <row r="145" spans="1:10">
      <c r="A145" s="10">
        <f t="shared" si="2"/>
        <v>139</v>
      </c>
      <c r="B145" s="16">
        <f>'Digital consolidado'!B149</f>
        <v>45585</v>
      </c>
      <c r="C145" s="10" t="str">
        <f>'Digital consolidado'!D149</f>
        <v>PINILLOS</v>
      </c>
      <c r="D145" s="17" t="str">
        <f>'Digital consolidado'!E149</f>
        <v xml:space="preserve">PUERTO CERRO </v>
      </c>
      <c r="E145" s="10" t="str">
        <f>LEFT('Digital consolidado'!AR149,FIND(" ",'Digital consolidado'!AR149))</f>
        <v xml:space="preserve">RIVALDO </v>
      </c>
      <c r="F145" s="10" t="str">
        <f>RIGHT('Digital consolidado'!AR149,LEN('Digital consolidado'!AR149)-FIND(" ",'Digital consolidado'!AR149))</f>
        <v>GUTIERREZ RODRIGUEZ</v>
      </c>
      <c r="G145" s="18">
        <f>'Digital consolidado'!N149</f>
        <v>7415460</v>
      </c>
      <c r="H145" s="18">
        <f>'Digital consolidado'!O149</f>
        <v>83541286</v>
      </c>
      <c r="I145" s="20"/>
      <c r="J145" s="20"/>
    </row>
    <row r="146" spans="1:10">
      <c r="A146" s="10">
        <f t="shared" si="2"/>
        <v>140</v>
      </c>
      <c r="B146" s="16">
        <f>'Digital consolidado'!B150</f>
        <v>45585</v>
      </c>
      <c r="C146" s="10" t="str">
        <f>'Digital consolidado'!D150</f>
        <v>PINILLOS</v>
      </c>
      <c r="D146" s="17" t="str">
        <f>'Digital consolidado'!E150</f>
        <v xml:space="preserve">PUERTO CERRO </v>
      </c>
      <c r="E146" s="10" t="str">
        <f>LEFT('Digital consolidado'!AR150,FIND(" ",'Digital consolidado'!AR150))</f>
        <v xml:space="preserve">SANDRA </v>
      </c>
      <c r="F146" s="10" t="str">
        <f>RIGHT('Digital consolidado'!AR150,LEN('Digital consolidado'!AR150)-FIND(" ",'Digital consolidado'!AR150))</f>
        <v>GIL RODRIGUEZ</v>
      </c>
      <c r="G146" s="18">
        <f>'Digital consolidado'!N150</f>
        <v>7415463</v>
      </c>
      <c r="H146" s="18">
        <f>'Digital consolidado'!O150</f>
        <v>83541292</v>
      </c>
      <c r="I146" s="20"/>
      <c r="J146" s="20"/>
    </row>
    <row r="147" spans="1:10">
      <c r="A147" s="10">
        <f t="shared" si="2"/>
        <v>141</v>
      </c>
      <c r="B147" s="16">
        <f>'Digital consolidado'!B151</f>
        <v>45585</v>
      </c>
      <c r="C147" s="10" t="str">
        <f>'Digital consolidado'!D151</f>
        <v>PINILLOS</v>
      </c>
      <c r="D147" s="17" t="str">
        <f>'Digital consolidado'!E151</f>
        <v xml:space="preserve">PUERTO CERRO </v>
      </c>
      <c r="E147" s="10" t="str">
        <f>LEFT('Digital consolidado'!AR151,FIND(" ",'Digital consolidado'!AR151))</f>
        <v xml:space="preserve">SANDRA </v>
      </c>
      <c r="F147" s="10" t="str">
        <f>RIGHT('Digital consolidado'!AR151,LEN('Digital consolidado'!AR151)-FIND(" ",'Digital consolidado'!AR151))</f>
        <v>GIL RODRIGUEZ</v>
      </c>
      <c r="G147" s="18">
        <f>'Digital consolidado'!N151</f>
        <v>7415468</v>
      </c>
      <c r="H147" s="18">
        <f>'Digital consolidado'!O151</f>
        <v>8459412</v>
      </c>
      <c r="I147" s="20"/>
      <c r="J147" s="20"/>
    </row>
    <row r="148" spans="1:10">
      <c r="A148" s="10">
        <f t="shared" si="2"/>
        <v>142</v>
      </c>
      <c r="B148" s="16">
        <f>'Digital consolidado'!B152</f>
        <v>45585</v>
      </c>
      <c r="C148" s="10" t="str">
        <f>'Digital consolidado'!D152</f>
        <v>PINILLOS</v>
      </c>
      <c r="D148" s="17" t="str">
        <f>'Digital consolidado'!E152</f>
        <v xml:space="preserve">PUERTO CERRO </v>
      </c>
      <c r="E148" s="10" t="str">
        <f>LEFT('Digital consolidado'!AR152,FIND(" ",'Digital consolidado'!AR152))</f>
        <v xml:space="preserve">AURIS </v>
      </c>
      <c r="F148" s="10" t="str">
        <f>RIGHT('Digital consolidado'!AR152,LEN('Digital consolidado'!AR152)-FIND(" ",'Digital consolidado'!AR152))</f>
        <v>GARCIA CASTRO</v>
      </c>
      <c r="G148" s="18">
        <f>'Digital consolidado'!N152</f>
        <v>7415474</v>
      </c>
      <c r="H148" s="18">
        <f>'Digital consolidado'!O152</f>
        <v>8459419</v>
      </c>
      <c r="I148" s="20"/>
      <c r="J148" s="20"/>
    </row>
    <row r="149" spans="1:10">
      <c r="A149" s="10">
        <f t="shared" si="2"/>
        <v>143</v>
      </c>
      <c r="B149" s="16">
        <f>'Digital consolidado'!B153</f>
        <v>45585</v>
      </c>
      <c r="C149" s="10" t="str">
        <f>'Digital consolidado'!D153</f>
        <v>PINILLOS</v>
      </c>
      <c r="D149" s="17" t="str">
        <f>'Digital consolidado'!E153</f>
        <v xml:space="preserve">CAMPO ALEGRE </v>
      </c>
      <c r="E149" s="10" t="str">
        <f>LEFT('Digital consolidado'!AR153,FIND(" ",'Digital consolidado'!AR153))</f>
        <v xml:space="preserve">ESMERALDA </v>
      </c>
      <c r="F149" s="10" t="str">
        <f>RIGHT('Digital consolidado'!AR153,LEN('Digital consolidado'!AR153)-FIND(" ",'Digital consolidado'!AR153))</f>
        <v>ATENCIA JARABA</v>
      </c>
      <c r="G149" s="18">
        <f>'Digital consolidado'!N153</f>
        <v>7415479</v>
      </c>
      <c r="H149" s="18">
        <f>'Digital consolidado'!O153</f>
        <v>8459426</v>
      </c>
      <c r="I149" s="20"/>
      <c r="J149" s="20"/>
    </row>
    <row r="150" spans="1:10">
      <c r="A150" s="10">
        <f t="shared" si="2"/>
        <v>144</v>
      </c>
      <c r="B150" s="16">
        <f>'Digital consolidado'!B154</f>
        <v>45585</v>
      </c>
      <c r="C150" s="10" t="str">
        <f>'Digital consolidado'!D154</f>
        <v>PINILLOS</v>
      </c>
      <c r="D150" s="17" t="str">
        <f>'Digital consolidado'!E154</f>
        <v xml:space="preserve">CAMPO ALEGRE </v>
      </c>
      <c r="E150" s="10" t="str">
        <f>LEFT('Digital consolidado'!AR154,FIND(" ",'Digital consolidado'!AR154))</f>
        <v xml:space="preserve">LEDYS </v>
      </c>
      <c r="F150" s="10" t="str">
        <f>RIGHT('Digital consolidado'!AR154,LEN('Digital consolidado'!AR154)-FIND(" ",'Digital consolidado'!AR154))</f>
        <v>MARIA MENDEZ SANCHEZ</v>
      </c>
      <c r="G150" s="18">
        <f>'Digital consolidado'!N154</f>
        <v>7415486</v>
      </c>
      <c r="H150" s="18">
        <f>'Digital consolidado'!O154</f>
        <v>8459432</v>
      </c>
      <c r="I150" s="20"/>
      <c r="J150" s="20"/>
    </row>
    <row r="151" spans="1:10">
      <c r="A151" s="10">
        <f t="shared" si="2"/>
        <v>145</v>
      </c>
      <c r="B151" s="16">
        <f>'Digital consolidado'!B155</f>
        <v>45585</v>
      </c>
      <c r="C151" s="10" t="str">
        <f>'Digital consolidado'!D155</f>
        <v>PINILLOS</v>
      </c>
      <c r="D151" s="17" t="str">
        <f>'Digital consolidado'!E155</f>
        <v xml:space="preserve">CAMPO ALEGRE </v>
      </c>
      <c r="E151" s="10" t="str">
        <f>LEFT('Digital consolidado'!AR155,FIND(" ",'Digital consolidado'!AR155))</f>
        <v xml:space="preserve">DAYANA </v>
      </c>
      <c r="F151" s="10" t="str">
        <f>RIGHT('Digital consolidado'!AR155,LEN('Digital consolidado'!AR155)-FIND(" ",'Digital consolidado'!AR155))</f>
        <v xml:space="preserve"> BARROZO ROCHA</v>
      </c>
      <c r="G151" s="18">
        <f>'Digital consolidado'!N155</f>
        <v>7415492</v>
      </c>
      <c r="H151" s="18">
        <f>'Digital consolidado'!O155</f>
        <v>8459439</v>
      </c>
      <c r="I151" s="20"/>
      <c r="J151" s="20"/>
    </row>
    <row r="152" spans="1:10">
      <c r="A152" s="10">
        <f t="shared" si="2"/>
        <v>146</v>
      </c>
      <c r="B152" s="16">
        <f>'Digital consolidado'!B156</f>
        <v>45585</v>
      </c>
      <c r="C152" s="10" t="str">
        <f>'Digital consolidado'!D156</f>
        <v>PINILLOS</v>
      </c>
      <c r="D152" s="17" t="str">
        <f>'Digital consolidado'!E156</f>
        <v xml:space="preserve">CAMPO ALEGRE </v>
      </c>
      <c r="E152" s="10" t="str">
        <f>LEFT('Digital consolidado'!AR156,FIND(" ",'Digital consolidado'!AR156))</f>
        <v xml:space="preserve">DAYANA </v>
      </c>
      <c r="F152" s="10" t="str">
        <f>RIGHT('Digital consolidado'!AR156,LEN('Digital consolidado'!AR156)-FIND(" ",'Digital consolidado'!AR156))</f>
        <v xml:space="preserve">BARROSO ROCHA </v>
      </c>
      <c r="G152" s="18">
        <f>'Digital consolidado'!N156</f>
        <v>7574296</v>
      </c>
      <c r="H152" s="18">
        <f>'Digital consolidado'!O156</f>
        <v>8459448</v>
      </c>
      <c r="I152" s="20"/>
      <c r="J152" s="20"/>
    </row>
    <row r="153" spans="1:10">
      <c r="A153" s="10">
        <f t="shared" si="2"/>
        <v>147</v>
      </c>
      <c r="B153" s="16">
        <f>'Digital consolidado'!B157</f>
        <v>45587</v>
      </c>
      <c r="C153" s="10" t="str">
        <f>'Digital consolidado'!D157</f>
        <v>PINILLOS</v>
      </c>
      <c r="D153" s="17" t="str">
        <f>'Digital consolidado'!E157</f>
        <v>PUERTO LOPEZ</v>
      </c>
      <c r="E153" s="10" t="str">
        <f>LEFT('Digital consolidado'!AR157,FIND(" ",'Digital consolidado'!AR157))</f>
        <v xml:space="preserve">GISELL </v>
      </c>
      <c r="F153" s="10" t="str">
        <f>RIGHT('Digital consolidado'!AR157,LEN('Digital consolidado'!AR157)-FIND(" ",'Digital consolidado'!AR157))</f>
        <v xml:space="preserve">GOMEZ ROJAS </v>
      </c>
      <c r="G153" s="18">
        <f>'Digital consolidado'!N157</f>
        <v>8786598</v>
      </c>
      <c r="H153" s="18">
        <f>'Digital consolidado'!O157</f>
        <v>74381129</v>
      </c>
      <c r="I153" s="20"/>
      <c r="J153" s="20"/>
    </row>
    <row r="154" spans="1:10">
      <c r="A154" s="10">
        <f t="shared" si="2"/>
        <v>148</v>
      </c>
      <c r="B154" s="16">
        <f>'Digital consolidado'!B158</f>
        <v>45587</v>
      </c>
      <c r="C154" s="10" t="str">
        <f>'Digital consolidado'!D158</f>
        <v>PINILLOS</v>
      </c>
      <c r="D154" s="17" t="str">
        <f>'Digital consolidado'!E158</f>
        <v>PUERTO LOPEZ</v>
      </c>
      <c r="E154" s="10" t="str">
        <f>LEFT('Digital consolidado'!AR158,FIND(" ",'Digital consolidado'!AR158))</f>
        <v xml:space="preserve">NILFA </v>
      </c>
      <c r="F154" s="10" t="str">
        <f>RIGHT('Digital consolidado'!AR158,LEN('Digital consolidado'!AR158)-FIND(" ",'Digital consolidado'!AR158))</f>
        <v xml:space="preserve">SIERRA PEREZ </v>
      </c>
      <c r="G154" s="18">
        <f>'Digital consolidado'!N158</f>
        <v>8786833</v>
      </c>
      <c r="H154" s="18">
        <f>'Digital consolidado'!O158</f>
        <v>74381553</v>
      </c>
      <c r="I154" s="20"/>
      <c r="J154" s="20"/>
    </row>
    <row r="155" spans="1:10">
      <c r="A155" s="10">
        <f t="shared" si="2"/>
        <v>149</v>
      </c>
      <c r="B155" s="16">
        <f>'Digital consolidado'!B159</f>
        <v>45587</v>
      </c>
      <c r="C155" s="10" t="str">
        <f>'Digital consolidado'!D159</f>
        <v>PINILLOS</v>
      </c>
      <c r="D155" s="17" t="str">
        <f>'Digital consolidado'!E159</f>
        <v>PUERTO LOPEZ</v>
      </c>
      <c r="E155" s="10" t="str">
        <f>LEFT('Digital consolidado'!AR159,FIND(" ",'Digital consolidado'!AR159))</f>
        <v xml:space="preserve">PAOLA </v>
      </c>
      <c r="F155" s="10" t="str">
        <f>RIGHT('Digital consolidado'!AR159,LEN('Digital consolidado'!AR159)-FIND(" ",'Digital consolidado'!AR159))</f>
        <v xml:space="preserve">VEGA RANGEL </v>
      </c>
      <c r="G155" s="18">
        <f>'Digital consolidado'!N159</f>
        <v>8786273</v>
      </c>
      <c r="H155" s="18">
        <f>'Digital consolidado'!O159</f>
        <v>74381938</v>
      </c>
      <c r="I155" s="20"/>
      <c r="J155" s="20"/>
    </row>
    <row r="156" spans="1:10">
      <c r="A156" s="10">
        <f t="shared" si="2"/>
        <v>150</v>
      </c>
      <c r="B156" s="16">
        <f>'Digital consolidado'!B160</f>
        <v>45587</v>
      </c>
      <c r="C156" s="10" t="str">
        <f>'Digital consolidado'!D160</f>
        <v>PINILLOS</v>
      </c>
      <c r="D156" s="17" t="str">
        <f>'Digital consolidado'!E160</f>
        <v>PUERTO LOPEZ</v>
      </c>
      <c r="E156" s="10" t="str">
        <f>LEFT('Digital consolidado'!AR160,FIND(" ",'Digital consolidado'!AR160))</f>
        <v xml:space="preserve">KATTY </v>
      </c>
      <c r="F156" s="10" t="str">
        <f>RIGHT('Digital consolidado'!AR160,LEN('Digital consolidado'!AR160)-FIND(" ",'Digital consolidado'!AR160))</f>
        <v xml:space="preserve">BAÑOS GARCIA </v>
      </c>
      <c r="G156" s="18">
        <f>'Digital consolidado'!N160</f>
        <v>8786605</v>
      </c>
      <c r="H156" s="18">
        <f>'Digital consolidado'!O160</f>
        <v>74381734</v>
      </c>
      <c r="I156" s="20"/>
      <c r="J156" s="20"/>
    </row>
    <row r="157" spans="1:10">
      <c r="A157" s="10">
        <f t="shared" si="2"/>
        <v>151</v>
      </c>
      <c r="B157" s="16">
        <f>'Digital consolidado'!B161</f>
        <v>45587</v>
      </c>
      <c r="C157" s="10" t="str">
        <f>'Digital consolidado'!D161</f>
        <v>PINILLOS</v>
      </c>
      <c r="D157" s="17" t="str">
        <f>'Digital consolidado'!E161</f>
        <v>PUERTO LOPEZ</v>
      </c>
      <c r="E157" s="10" t="str">
        <f>LEFT('Digital consolidado'!AR161,FIND(" ",'Digital consolidado'!AR161))</f>
        <v xml:space="preserve">KIARA </v>
      </c>
      <c r="F157" s="10" t="str">
        <f>RIGHT('Digital consolidado'!AR161,LEN('Digital consolidado'!AR161)-FIND(" ",'Digital consolidado'!AR161))</f>
        <v>ALVAREZ</v>
      </c>
      <c r="G157" s="18">
        <f>'Digital consolidado'!N161</f>
        <v>8786766</v>
      </c>
      <c r="H157" s="18">
        <f>'Digital consolidado'!O161</f>
        <v>74381697</v>
      </c>
      <c r="I157" s="20"/>
      <c r="J157" s="20"/>
    </row>
    <row r="158" spans="1:10">
      <c r="A158" s="10">
        <f t="shared" si="2"/>
        <v>152</v>
      </c>
      <c r="B158" s="16">
        <f>'Digital consolidado'!B162</f>
        <v>45587</v>
      </c>
      <c r="C158" s="10" t="str">
        <f>'Digital consolidado'!D162</f>
        <v>PINILLOS</v>
      </c>
      <c r="D158" s="17" t="str">
        <f>'Digital consolidado'!E162</f>
        <v>PUERTO LOPEZ</v>
      </c>
      <c r="E158" s="10" t="str">
        <f>LEFT('Digital consolidado'!AR162,FIND(" ",'Digital consolidado'!AR162))</f>
        <v xml:space="preserve">KIARA </v>
      </c>
      <c r="F158" s="10" t="str">
        <f>RIGHT('Digital consolidado'!AR162,LEN('Digital consolidado'!AR162)-FIND(" ",'Digital consolidado'!AR162))</f>
        <v>ALVAREZ</v>
      </c>
      <c r="G158" s="18">
        <f>'Digital consolidado'!N162</f>
        <v>8786435</v>
      </c>
      <c r="H158" s="18">
        <f>'Digital consolidado'!O162</f>
        <v>74382070</v>
      </c>
      <c r="I158" s="20"/>
      <c r="J158" s="20"/>
    </row>
    <row r="159" spans="1:10">
      <c r="A159" s="10">
        <f t="shared" si="2"/>
        <v>153</v>
      </c>
      <c r="B159" s="16">
        <f>'Digital consolidado'!B163</f>
        <v>45587</v>
      </c>
      <c r="C159" s="10" t="str">
        <f>'Digital consolidado'!D163</f>
        <v>PINILLOS</v>
      </c>
      <c r="D159" s="17" t="str">
        <f>'Digital consolidado'!E163</f>
        <v>PUERTO LOPEZ</v>
      </c>
      <c r="E159" s="10" t="str">
        <f>LEFT('Digital consolidado'!AR163,FIND(" ",'Digital consolidado'!AR163))</f>
        <v xml:space="preserve">AMPARO </v>
      </c>
      <c r="F159" s="10" t="str">
        <f>RIGHT('Digital consolidado'!AR163,LEN('Digital consolidado'!AR163)-FIND(" ",'Digital consolidado'!AR163))</f>
        <v>PAYARTEZ CRUZ</v>
      </c>
      <c r="G159" s="18">
        <f>'Digital consolidado'!N163</f>
        <v>8787033</v>
      </c>
      <c r="H159" s="18">
        <f>'Digital consolidado'!O163</f>
        <v>7438139</v>
      </c>
      <c r="I159" s="20"/>
      <c r="J159" s="20"/>
    </row>
    <row r="160" spans="1:10">
      <c r="A160" s="10">
        <f t="shared" si="2"/>
        <v>154</v>
      </c>
      <c r="B160" s="16">
        <f>'Digital consolidado'!B164</f>
        <v>45587</v>
      </c>
      <c r="C160" s="10" t="str">
        <f>'Digital consolidado'!D164</f>
        <v>PINILLOS</v>
      </c>
      <c r="D160" s="17" t="str">
        <f>'Digital consolidado'!E164</f>
        <v>PUERTO LOPEZ</v>
      </c>
      <c r="E160" s="10" t="str">
        <f>LEFT('Digital consolidado'!AR164,FIND(" ",'Digital consolidado'!AR164))</f>
        <v xml:space="preserve">ADRIANA </v>
      </c>
      <c r="F160" s="10" t="str">
        <f>RIGHT('Digital consolidado'!AR164,LEN('Digital consolidado'!AR164)-FIND(" ",'Digital consolidado'!AR164))</f>
        <v xml:space="preserve">ORTIZ CORDERO </v>
      </c>
      <c r="G160" s="18">
        <f>'Digital consolidado'!N164</f>
        <v>8787356</v>
      </c>
      <c r="H160" s="18">
        <f>'Digital consolidado'!O164</f>
        <v>74382058</v>
      </c>
      <c r="I160" s="20"/>
      <c r="J160" s="20"/>
    </row>
    <row r="161" spans="1:10">
      <c r="A161" s="10">
        <f t="shared" si="2"/>
        <v>155</v>
      </c>
      <c r="B161" s="16">
        <f>'Digital consolidado'!B165</f>
        <v>45587</v>
      </c>
      <c r="C161" s="10" t="str">
        <f>'Digital consolidado'!D165</f>
        <v>PINILLOS</v>
      </c>
      <c r="D161" s="17" t="str">
        <f>'Digital consolidado'!E165</f>
        <v>PUERTO LOPEZ</v>
      </c>
      <c r="E161" s="10" t="str">
        <f>LEFT('Digital consolidado'!AR165,FIND(" ",'Digital consolidado'!AR165))</f>
        <v xml:space="preserve">DELIA </v>
      </c>
      <c r="F161" s="10" t="str">
        <f>RIGHT('Digital consolidado'!AR165,LEN('Digital consolidado'!AR165)-FIND(" ",'Digital consolidado'!AR165))</f>
        <v xml:space="preserve">DIAZ VELILLA </v>
      </c>
      <c r="G161" s="18">
        <f>'Digital consolidado'!N165</f>
        <v>8787541</v>
      </c>
      <c r="H161" s="18">
        <f>'Digital consolidado'!O165</f>
        <v>74382539</v>
      </c>
      <c r="I161" s="20"/>
      <c r="J161" s="20"/>
    </row>
    <row r="162" spans="1:10">
      <c r="A162" s="10">
        <f t="shared" si="2"/>
        <v>156</v>
      </c>
      <c r="B162" s="16">
        <f>'Digital consolidado'!B166</f>
        <v>45587</v>
      </c>
      <c r="C162" s="10" t="str">
        <f>'Digital consolidado'!D166</f>
        <v>PINILLOS</v>
      </c>
      <c r="D162" s="17" t="str">
        <f>'Digital consolidado'!E166</f>
        <v>PUERTO LOPEZ</v>
      </c>
      <c r="E162" s="10" t="str">
        <f>LEFT('Digital consolidado'!AR166,FIND(" ",'Digital consolidado'!AR166))</f>
        <v xml:space="preserve">YELIMA </v>
      </c>
      <c r="F162" s="10" t="str">
        <f>RIGHT('Digital consolidado'!AR166,LEN('Digital consolidado'!AR166)-FIND(" ",'Digital consolidado'!AR166))</f>
        <v xml:space="preserve">HURTADO RAMOS </v>
      </c>
      <c r="G162" s="18">
        <f>'Digital consolidado'!N166</f>
        <v>8787783</v>
      </c>
      <c r="H162" s="18">
        <f>'Digital consolidado'!O166</f>
        <v>74382248</v>
      </c>
      <c r="I162" s="20"/>
      <c r="J162" s="20"/>
    </row>
    <row r="163" spans="1:10">
      <c r="A163" s="10">
        <f t="shared" si="2"/>
        <v>157</v>
      </c>
      <c r="B163" s="16">
        <f>'Digital consolidado'!B167</f>
        <v>45587</v>
      </c>
      <c r="C163" s="10" t="str">
        <f>'Digital consolidado'!D167</f>
        <v>PINILLOS</v>
      </c>
      <c r="D163" s="17" t="str">
        <f>'Digital consolidado'!E167</f>
        <v>PUERTO LOPEZ</v>
      </c>
      <c r="E163" s="10" t="str">
        <f>LEFT('Digital consolidado'!AR167,FIND(" ",'Digital consolidado'!AR167))</f>
        <v xml:space="preserve">YELIMA </v>
      </c>
      <c r="F163" s="10" t="str">
        <f>RIGHT('Digital consolidado'!AR167,LEN('Digital consolidado'!AR167)-FIND(" ",'Digital consolidado'!AR167))</f>
        <v xml:space="preserve">HURTADO RAMOS </v>
      </c>
      <c r="G163" s="18">
        <f>'Digital consolidado'!N167</f>
        <v>8787340</v>
      </c>
      <c r="H163" s="18">
        <f>'Digital consolidado'!O167</f>
        <v>74387798</v>
      </c>
      <c r="I163" s="20"/>
      <c r="J163" s="20"/>
    </row>
    <row r="164" spans="1:10">
      <c r="A164" s="10">
        <f t="shared" si="2"/>
        <v>158</v>
      </c>
      <c r="B164" s="16">
        <f>'Digital consolidado'!B168</f>
        <v>45587</v>
      </c>
      <c r="C164" s="10" t="str">
        <f>'Digital consolidado'!D168</f>
        <v>PINILLOS</v>
      </c>
      <c r="D164" s="17" t="str">
        <f>'Digital consolidado'!E168</f>
        <v>PUERTO LOPEZ</v>
      </c>
      <c r="E164" s="10" t="str">
        <f>LEFT('Digital consolidado'!AR168,FIND(" ",'Digital consolidado'!AR168))</f>
        <v xml:space="preserve">AMADIS </v>
      </c>
      <c r="F164" s="10" t="str">
        <f>RIGHT('Digital consolidado'!AR168,LEN('Digital consolidado'!AR168)-FIND(" ",'Digital consolidado'!AR168))</f>
        <v>RODRIGUEZ ORTEGA</v>
      </c>
      <c r="G164" s="18">
        <f>'Digital consolidado'!N168</f>
        <v>8786506</v>
      </c>
      <c r="H164" s="18">
        <f>'Digital consolidado'!O168</f>
        <v>74380680</v>
      </c>
      <c r="I164" s="20"/>
      <c r="J164" s="20"/>
    </row>
    <row r="165" spans="1:10">
      <c r="A165" s="10">
        <f t="shared" si="2"/>
        <v>159</v>
      </c>
      <c r="B165" s="16">
        <f>'Digital consolidado'!B169</f>
        <v>45587</v>
      </c>
      <c r="C165" s="10" t="str">
        <f>'Digital consolidado'!D169</f>
        <v>PINILLOS</v>
      </c>
      <c r="D165" s="17" t="str">
        <f>'Digital consolidado'!E169</f>
        <v>PUERTO LOPEZ</v>
      </c>
      <c r="E165" s="10" t="str">
        <f>LEFT('Digital consolidado'!AR169,FIND(" ",'Digital consolidado'!AR169))</f>
        <v xml:space="preserve">DUNAIS </v>
      </c>
      <c r="F165" s="10" t="str">
        <f>RIGHT('Digital consolidado'!AR169,LEN('Digital consolidado'!AR169)-FIND(" ",'Digital consolidado'!AR169))</f>
        <v xml:space="preserve">MERCADO ROJAS </v>
      </c>
      <c r="G165" s="18">
        <f>'Digital consolidado'!N169</f>
        <v>8786279</v>
      </c>
      <c r="H165" s="18">
        <f>'Digital consolidado'!O169</f>
        <v>74381644</v>
      </c>
      <c r="I165" s="20"/>
      <c r="J165" s="20"/>
    </row>
    <row r="166" spans="1:10">
      <c r="A166" s="10">
        <f t="shared" si="2"/>
        <v>160</v>
      </c>
      <c r="B166" s="16">
        <f>'Digital consolidado'!B170</f>
        <v>45587</v>
      </c>
      <c r="C166" s="10" t="str">
        <f>'Digital consolidado'!D170</f>
        <v>PINILLOS</v>
      </c>
      <c r="D166" s="17" t="str">
        <f>'Digital consolidado'!E170</f>
        <v>PUERTO LOPEZ</v>
      </c>
      <c r="E166" s="10" t="str">
        <f>LEFT('Digital consolidado'!AR170,FIND(" ",'Digital consolidado'!AR170))</f>
        <v xml:space="preserve">BERTA </v>
      </c>
      <c r="F166" s="10" t="str">
        <f>RIGHT('Digital consolidado'!AR170,LEN('Digital consolidado'!AR170)-FIND(" ",'Digital consolidado'!AR170))</f>
        <v xml:space="preserve">CHACON JIMENEZ </v>
      </c>
      <c r="G166" s="18">
        <f>'Digital consolidado'!N170</f>
        <v>8786722</v>
      </c>
      <c r="H166" s="18">
        <f>'Digital consolidado'!O170</f>
        <v>74381011</v>
      </c>
      <c r="I166" s="20"/>
      <c r="J166" s="20"/>
    </row>
    <row r="167" spans="1:10">
      <c r="A167" s="10">
        <f t="shared" si="2"/>
        <v>161</v>
      </c>
      <c r="B167" s="16">
        <f>'Digital consolidado'!B171</f>
        <v>45587</v>
      </c>
      <c r="C167" s="10" t="str">
        <f>'Digital consolidado'!D171</f>
        <v>PINILLOS</v>
      </c>
      <c r="D167" s="17" t="str">
        <f>'Digital consolidado'!E171</f>
        <v>PUERTO LOPEZ</v>
      </c>
      <c r="E167" s="10" t="str">
        <f>LEFT('Digital consolidado'!AR171,FIND(" ",'Digital consolidado'!AR171))</f>
        <v xml:space="preserve">LEDIS </v>
      </c>
      <c r="F167" s="10" t="str">
        <f>RIGHT('Digital consolidado'!AR171,LEN('Digital consolidado'!AR171)-FIND(" ",'Digital consolidado'!AR171))</f>
        <v>VILLALOGOS</v>
      </c>
      <c r="G167" s="18">
        <f>'Digital consolidado'!N171</f>
        <v>8785725</v>
      </c>
      <c r="H167" s="18">
        <f>'Digital consolidado'!O171</f>
        <v>74389299</v>
      </c>
      <c r="I167" s="20"/>
      <c r="J167" s="20"/>
    </row>
    <row r="168" spans="1:10">
      <c r="A168" s="10">
        <f t="shared" si="2"/>
        <v>162</v>
      </c>
      <c r="B168" s="16">
        <f>'Digital consolidado'!B172</f>
        <v>45587</v>
      </c>
      <c r="C168" s="10" t="str">
        <f>'Digital consolidado'!D172</f>
        <v>PINILLOS</v>
      </c>
      <c r="D168" s="17" t="str">
        <f>'Digital consolidado'!E172</f>
        <v>PUERTO LOPEZ</v>
      </c>
      <c r="E168" s="10" t="str">
        <f>LEFT('Digital consolidado'!AR172,FIND(" ",'Digital consolidado'!AR172))</f>
        <v xml:space="preserve">INGRI </v>
      </c>
      <c r="F168" s="10" t="str">
        <f>RIGHT('Digital consolidado'!AR172,LEN('Digital consolidado'!AR172)-FIND(" ",'Digital consolidado'!AR172))</f>
        <v xml:space="preserve">CHACON OLIVEROS </v>
      </c>
      <c r="G168" s="18">
        <f>'Digital consolidado'!N172</f>
        <v>8788105</v>
      </c>
      <c r="H168" s="18">
        <f>'Digital consolidado'!O172</f>
        <v>74381766</v>
      </c>
      <c r="I168" s="20"/>
      <c r="J168" s="20"/>
    </row>
    <row r="169" spans="1:10">
      <c r="A169" s="10">
        <f t="shared" si="2"/>
        <v>163</v>
      </c>
      <c r="B169" s="16">
        <f>'Digital consolidado'!B173</f>
        <v>45587</v>
      </c>
      <c r="C169" s="10" t="str">
        <f>'Digital consolidado'!D173</f>
        <v>PINILLOS</v>
      </c>
      <c r="D169" s="17" t="str">
        <f>'Digital consolidado'!E173</f>
        <v>PUERTO LOPEZ</v>
      </c>
      <c r="E169" s="10" t="str">
        <f>LEFT('Digital consolidado'!AR173,FIND(" ",'Digital consolidado'!AR173))</f>
        <v xml:space="preserve">KARINA </v>
      </c>
      <c r="F169" s="10" t="str">
        <f>RIGHT('Digital consolidado'!AR173,LEN('Digital consolidado'!AR173)-FIND(" ",'Digital consolidado'!AR173))</f>
        <v xml:space="preserve">SAMPAYO </v>
      </c>
      <c r="G169" s="18">
        <f>'Digital consolidado'!N173</f>
        <v>8787071</v>
      </c>
      <c r="H169" s="18">
        <f>'Digital consolidado'!O173</f>
        <v>74381221</v>
      </c>
      <c r="I169" s="20"/>
      <c r="J169" s="20"/>
    </row>
    <row r="170" spans="1:10">
      <c r="A170" s="10">
        <f t="shared" si="2"/>
        <v>164</v>
      </c>
      <c r="B170" s="16">
        <f>'Digital consolidado'!B174</f>
        <v>45587</v>
      </c>
      <c r="C170" s="10" t="str">
        <f>'Digital consolidado'!D174</f>
        <v>PINILLOS</v>
      </c>
      <c r="D170" s="17" t="str">
        <f>'Digital consolidado'!E174</f>
        <v>PUERTO LOPEZ</v>
      </c>
      <c r="E170" s="10" t="str">
        <f>LEFT('Digital consolidado'!AR174,FIND(" ",'Digital consolidado'!AR174))</f>
        <v xml:space="preserve">AMPARO </v>
      </c>
      <c r="F170" s="10" t="str">
        <f>RIGHT('Digital consolidado'!AR174,LEN('Digital consolidado'!AR174)-FIND(" ",'Digital consolidado'!AR174))</f>
        <v xml:space="preserve">RODRIGUEZ </v>
      </c>
      <c r="G170" s="18">
        <f>'Digital consolidado'!N174</f>
        <v>87877547</v>
      </c>
      <c r="H170" s="18">
        <f>'Digital consolidado'!O174</f>
        <v>74382285</v>
      </c>
      <c r="I170" s="20"/>
      <c r="J170" s="20"/>
    </row>
    <row r="171" spans="1:10">
      <c r="A171" s="10">
        <f t="shared" si="2"/>
        <v>165</v>
      </c>
      <c r="B171" s="16">
        <f>'Digital consolidado'!B175</f>
        <v>45587</v>
      </c>
      <c r="C171" s="10" t="str">
        <f>'Digital consolidado'!D175</f>
        <v>PINILLOS</v>
      </c>
      <c r="D171" s="17" t="str">
        <f>'Digital consolidado'!E175</f>
        <v>PUERTO LOPEZ</v>
      </c>
      <c r="E171" s="10" t="str">
        <f>LEFT('Digital consolidado'!AR175,FIND(" ",'Digital consolidado'!AR175))</f>
        <v xml:space="preserve">YORLEIDIS </v>
      </c>
      <c r="F171" s="10" t="str">
        <f>RIGHT('Digital consolidado'!AR175,LEN('Digital consolidado'!AR175)-FIND(" ",'Digital consolidado'!AR175))</f>
        <v xml:space="preserve">GARCIAN </v>
      </c>
      <c r="G171" s="18">
        <f>'Digital consolidado'!N175</f>
        <v>8786137</v>
      </c>
      <c r="H171" s="18">
        <f>'Digital consolidado'!O175</f>
        <v>74380279</v>
      </c>
      <c r="I171" s="20"/>
      <c r="J171" s="20"/>
    </row>
    <row r="172" spans="1:10">
      <c r="A172" s="10">
        <f t="shared" si="2"/>
        <v>166</v>
      </c>
      <c r="B172" s="16">
        <f>'Digital consolidado'!B176</f>
        <v>45587</v>
      </c>
      <c r="C172" s="10" t="str">
        <f>'Digital consolidado'!D176</f>
        <v>PINILLOS</v>
      </c>
      <c r="D172" s="17" t="str">
        <f>'Digital consolidado'!E176</f>
        <v>PUERTO LOPEZ</v>
      </c>
      <c r="E172" s="10" t="str">
        <f>LEFT('Digital consolidado'!AR176,FIND(" ",'Digital consolidado'!AR176))</f>
        <v xml:space="preserve">RUNBEN </v>
      </c>
      <c r="F172" s="10" t="str">
        <f>RIGHT('Digital consolidado'!AR176,LEN('Digital consolidado'!AR176)-FIND(" ",'Digital consolidado'!AR176))</f>
        <v>ALVARIÑO</v>
      </c>
      <c r="G172" s="18">
        <f>'Digital consolidado'!N176</f>
        <v>8996139</v>
      </c>
      <c r="H172" s="18">
        <f>'Digital consolidado'!O176</f>
        <v>8478662</v>
      </c>
      <c r="I172" s="20"/>
      <c r="J172" s="20"/>
    </row>
    <row r="173" spans="1:10">
      <c r="A173" s="10">
        <f t="shared" si="2"/>
        <v>167</v>
      </c>
      <c r="B173" s="16">
        <f>'Digital consolidado'!B177</f>
        <v>45587</v>
      </c>
      <c r="C173" s="10" t="str">
        <f>'Digital consolidado'!D177</f>
        <v>PINILLOS</v>
      </c>
      <c r="D173" s="17" t="str">
        <f>'Digital consolidado'!E177</f>
        <v>PUERTO LOPEZ</v>
      </c>
      <c r="E173" s="10" t="str">
        <f>LEFT('Digital consolidado'!AR177,FIND(" ",'Digital consolidado'!AR177))</f>
        <v xml:space="preserve">SURYS </v>
      </c>
      <c r="F173" s="10" t="str">
        <f>RIGHT('Digital consolidado'!AR177,LEN('Digital consolidado'!AR177)-FIND(" ",'Digital consolidado'!AR177))</f>
        <v xml:space="preserve">SARAY PEREZ CORTEZ </v>
      </c>
      <c r="G173" s="18">
        <f>'Digital consolidado'!N177</f>
        <v>8996146</v>
      </c>
      <c r="H173" s="18">
        <f>'Digital consolidado'!O177</f>
        <v>8478668</v>
      </c>
      <c r="I173" s="20"/>
      <c r="J173" s="20"/>
    </row>
    <row r="174" spans="1:10">
      <c r="A174" s="10">
        <f t="shared" si="2"/>
        <v>168</v>
      </c>
      <c r="B174" s="16">
        <f>'Digital consolidado'!B178</f>
        <v>45587</v>
      </c>
      <c r="C174" s="10" t="str">
        <f>'Digital consolidado'!D178</f>
        <v>PINILLOS</v>
      </c>
      <c r="D174" s="17" t="str">
        <f>'Digital consolidado'!E178</f>
        <v>PUERTO LOPEZ</v>
      </c>
      <c r="E174" s="10" t="str">
        <f>LEFT('Digital consolidado'!AR178,FIND(" ",'Digital consolidado'!AR178))</f>
        <v xml:space="preserve">DANILSA </v>
      </c>
      <c r="F174" s="10" t="str">
        <f>RIGHT('Digital consolidado'!AR178,LEN('Digital consolidado'!AR178)-FIND(" ",'Digital consolidado'!AR178))</f>
        <v>MUÑOZ ALVAREZ</v>
      </c>
      <c r="G174" s="18">
        <f>'Digital consolidado'!N178</f>
        <v>8996155</v>
      </c>
      <c r="H174" s="18">
        <f>'Digital consolidado'!O178</f>
        <v>8478672</v>
      </c>
      <c r="I174" s="20"/>
      <c r="J174" s="20"/>
    </row>
    <row r="175" spans="1:10">
      <c r="A175" s="10">
        <f t="shared" si="2"/>
        <v>169</v>
      </c>
      <c r="B175" s="16">
        <f>'Digital consolidado'!B179</f>
        <v>45587</v>
      </c>
      <c r="C175" s="10" t="str">
        <f>'Digital consolidado'!D179</f>
        <v>PINILLOS</v>
      </c>
      <c r="D175" s="17" t="str">
        <f>'Digital consolidado'!E179</f>
        <v>PUERTO LOPEZ</v>
      </c>
      <c r="E175" s="10" t="str">
        <f>LEFT('Digital consolidado'!AR179,FIND(" ",'Digital consolidado'!AR179))</f>
        <v xml:space="preserve">YULIANIS </v>
      </c>
      <c r="F175" s="10" t="str">
        <f>RIGHT('Digital consolidado'!AR179,LEN('Digital consolidado'!AR179)-FIND(" ",'Digital consolidado'!AR179))</f>
        <v xml:space="preserve">MILENA MARTINEZ </v>
      </c>
      <c r="G175" s="18">
        <f>'Digital consolidado'!N179</f>
        <v>8996159</v>
      </c>
      <c r="H175" s="18">
        <f>'Digital consolidado'!O179</f>
        <v>8478677</v>
      </c>
      <c r="I175" s="20"/>
      <c r="J175" s="20"/>
    </row>
    <row r="176" spans="1:10">
      <c r="A176" s="10">
        <f t="shared" si="2"/>
        <v>170</v>
      </c>
      <c r="B176" s="16">
        <f>'Digital consolidado'!B180</f>
        <v>45587</v>
      </c>
      <c r="C176" s="10" t="str">
        <f>'Digital consolidado'!D180</f>
        <v>PINILLOS</v>
      </c>
      <c r="D176" s="17" t="str">
        <f>'Digital consolidado'!E180</f>
        <v>PUERTO LOPEZ</v>
      </c>
      <c r="E176" s="10" t="str">
        <f>LEFT('Digital consolidado'!AR180,FIND(" ",'Digital consolidado'!AR180))</f>
        <v xml:space="preserve">MARYORI </v>
      </c>
      <c r="F176" s="10" t="str">
        <f>RIGHT('Digital consolidado'!AR180,LEN('Digital consolidado'!AR180)-FIND(" ",'Digital consolidado'!AR180))</f>
        <v xml:space="preserve">BALDOVINO </v>
      </c>
      <c r="G176" s="18">
        <f>'Digital consolidado'!N180</f>
        <v>8996163</v>
      </c>
      <c r="H176" s="18">
        <f>'Digital consolidado'!O180</f>
        <v>8478684</v>
      </c>
      <c r="I176" s="20"/>
      <c r="J176" s="20"/>
    </row>
    <row r="177" spans="1:10">
      <c r="A177" s="10">
        <f t="shared" si="2"/>
        <v>171</v>
      </c>
      <c r="B177" s="16">
        <f>'Digital consolidado'!B181</f>
        <v>45587</v>
      </c>
      <c r="C177" s="10" t="str">
        <f>'Digital consolidado'!D181</f>
        <v>PINILLOS</v>
      </c>
      <c r="D177" s="17" t="str">
        <f>'Digital consolidado'!E181</f>
        <v>PUERTO LOPEZ</v>
      </c>
      <c r="E177" s="10" t="str">
        <f>LEFT('Digital consolidado'!AR181,FIND(" ",'Digital consolidado'!AR181))</f>
        <v xml:space="preserve">KELLY </v>
      </c>
      <c r="F177" s="10" t="str">
        <f>RIGHT('Digital consolidado'!AR181,LEN('Digital consolidado'!AR181)-FIND(" ",'Digital consolidado'!AR181))</f>
        <v>CRESPO TELLEZ</v>
      </c>
      <c r="G177" s="18">
        <f>'Digital consolidado'!N181</f>
        <v>8996169</v>
      </c>
      <c r="H177" s="18">
        <f>'Digital consolidado'!O181</f>
        <v>8478689</v>
      </c>
      <c r="I177" s="20"/>
      <c r="J177" s="20"/>
    </row>
    <row r="178" spans="1:10">
      <c r="A178" s="10">
        <f t="shared" si="2"/>
        <v>172</v>
      </c>
      <c r="B178" s="16">
        <f>'Digital consolidado'!B182</f>
        <v>45587</v>
      </c>
      <c r="C178" s="10" t="str">
        <f>'Digital consolidado'!D182</f>
        <v>PINILLOS</v>
      </c>
      <c r="D178" s="17" t="str">
        <f>'Digital consolidado'!E182</f>
        <v>PUERTO LOPEZ</v>
      </c>
      <c r="E178" s="10" t="str">
        <f>LEFT('Digital consolidado'!AR182,FIND(" ",'Digital consolidado'!AR182))</f>
        <v xml:space="preserve">NAYELIS </v>
      </c>
      <c r="F178" s="10" t="str">
        <f>RIGHT('Digital consolidado'!AR182,LEN('Digital consolidado'!AR182)-FIND(" ",'Digital consolidado'!AR182))</f>
        <v>MARTINEZ MORENO</v>
      </c>
      <c r="G178" s="18">
        <f>'Digital consolidado'!N182</f>
        <v>8996172</v>
      </c>
      <c r="H178" s="18">
        <f>'Digital consolidado'!O182</f>
        <v>8478693</v>
      </c>
      <c r="I178" s="20"/>
      <c r="J178" s="20"/>
    </row>
    <row r="179" spans="1:10">
      <c r="A179" s="10">
        <f t="shared" si="2"/>
        <v>173</v>
      </c>
      <c r="B179" s="16">
        <f>'Digital consolidado'!B183</f>
        <v>45587</v>
      </c>
      <c r="C179" s="10" t="str">
        <f>'Digital consolidado'!D183</f>
        <v>PINILLOS</v>
      </c>
      <c r="D179" s="17" t="str">
        <f>'Digital consolidado'!E183</f>
        <v>PUERTO LOPEZ</v>
      </c>
      <c r="E179" s="10" t="str">
        <f>LEFT('Digital consolidado'!AR183,FIND(" ",'Digital consolidado'!AR183))</f>
        <v xml:space="preserve">NAFIDIA </v>
      </c>
      <c r="F179" s="10" t="str">
        <f>RIGHT('Digital consolidado'!AR183,LEN('Digital consolidado'!AR183)-FIND(" ",'Digital consolidado'!AR183))</f>
        <v xml:space="preserve">RODRIGUEZ </v>
      </c>
      <c r="G179" s="18">
        <f>'Digital consolidado'!N183</f>
        <v>8996176</v>
      </c>
      <c r="H179" s="18">
        <f>'Digital consolidado'!O183</f>
        <v>8478698</v>
      </c>
      <c r="I179" s="20"/>
      <c r="J179" s="20"/>
    </row>
    <row r="180" spans="1:10">
      <c r="A180" s="10">
        <f t="shared" si="2"/>
        <v>174</v>
      </c>
      <c r="B180" s="16">
        <f>'Digital consolidado'!B184</f>
        <v>45587</v>
      </c>
      <c r="C180" s="10" t="str">
        <f>'Digital consolidado'!D184</f>
        <v>PINILLOS</v>
      </c>
      <c r="D180" s="17" t="str">
        <f>'Digital consolidado'!E184</f>
        <v>PUERTO LOPEZ</v>
      </c>
      <c r="E180" s="10" t="str">
        <f>LEFT('Digital consolidado'!AR184,FIND(" ",'Digital consolidado'!AR184))</f>
        <v xml:space="preserve">YERENIS </v>
      </c>
      <c r="F180" s="10" t="str">
        <f>RIGHT('Digital consolidado'!AR184,LEN('Digital consolidado'!AR184)-FIND(" ",'Digital consolidado'!AR184))</f>
        <v xml:space="preserve">RODRIGUES </v>
      </c>
      <c r="G180" s="18">
        <f>'Digital consolidado'!N184</f>
        <v>8996179</v>
      </c>
      <c r="H180" s="18">
        <f>'Digital consolidado'!O184</f>
        <v>8524600</v>
      </c>
      <c r="I180" s="20"/>
      <c r="J180" s="20"/>
    </row>
    <row r="181" spans="1:10">
      <c r="A181" s="10">
        <f t="shared" si="2"/>
        <v>175</v>
      </c>
      <c r="B181" s="16">
        <f>'Digital consolidado'!B185</f>
        <v>45587</v>
      </c>
      <c r="C181" s="10" t="str">
        <f>'Digital consolidado'!D185</f>
        <v>PINILLOS</v>
      </c>
      <c r="D181" s="17" t="str">
        <f>'Digital consolidado'!E185</f>
        <v>PUERTO LOPEZ</v>
      </c>
      <c r="E181" s="10" t="str">
        <f>LEFT('Digital consolidado'!AR185,FIND(" ",'Digital consolidado'!AR185))</f>
        <v xml:space="preserve">CENAIDA </v>
      </c>
      <c r="F181" s="10" t="str">
        <f>RIGHT('Digital consolidado'!AR185,LEN('Digital consolidado'!AR185)-FIND(" ",'Digital consolidado'!AR185))</f>
        <v xml:space="preserve">SEQUEIDA </v>
      </c>
      <c r="G181" s="18">
        <f>'Digital consolidado'!N185</f>
        <v>8996183</v>
      </c>
      <c r="H181" s="18">
        <f>'Digital consolidado'!O185</f>
        <v>8524624</v>
      </c>
      <c r="I181" s="20"/>
      <c r="J181" s="20"/>
    </row>
    <row r="182" spans="1:10">
      <c r="A182" s="10">
        <f t="shared" si="2"/>
        <v>176</v>
      </c>
      <c r="B182" s="16">
        <f>'Digital consolidado'!B186</f>
        <v>45587</v>
      </c>
      <c r="C182" s="10" t="str">
        <f>'Digital consolidado'!D186</f>
        <v>PINILLOS</v>
      </c>
      <c r="D182" s="17" t="str">
        <f>'Digital consolidado'!E186</f>
        <v>PUERTO LOPEZ</v>
      </c>
      <c r="E182" s="10" t="str">
        <f>LEFT('Digital consolidado'!AR186,FIND(" ",'Digital consolidado'!AR186))</f>
        <v xml:space="preserve">DAYANA </v>
      </c>
      <c r="F182" s="10" t="str">
        <f>RIGHT('Digital consolidado'!AR186,LEN('Digital consolidado'!AR186)-FIND(" ",'Digital consolidado'!AR186))</f>
        <v>RODRIGUEZ</v>
      </c>
      <c r="G182" s="18">
        <f>'Digital consolidado'!N186</f>
        <v>8996186</v>
      </c>
      <c r="H182" s="18">
        <f>'Digital consolidado'!O186</f>
        <v>8524629</v>
      </c>
      <c r="I182" s="20"/>
      <c r="J182" s="20"/>
    </row>
    <row r="183" spans="1:10">
      <c r="A183" s="10">
        <f t="shared" si="2"/>
        <v>177</v>
      </c>
      <c r="B183" s="16">
        <f>'Digital consolidado'!B187</f>
        <v>45587</v>
      </c>
      <c r="C183" s="10" t="str">
        <f>'Digital consolidado'!D187</f>
        <v>PINILLOS</v>
      </c>
      <c r="D183" s="17" t="str">
        <f>'Digital consolidado'!E187</f>
        <v>PUERTO LOPEZ</v>
      </c>
      <c r="E183" s="10" t="str">
        <f>LEFT('Digital consolidado'!AR187,FIND(" ",'Digital consolidado'!AR187))</f>
        <v xml:space="preserve">KAREN </v>
      </c>
      <c r="F183" s="10" t="str">
        <f>RIGHT('Digital consolidado'!AR187,LEN('Digital consolidado'!AR187)-FIND(" ",'Digital consolidado'!AR187))</f>
        <v xml:space="preserve">ESCORCIA </v>
      </c>
      <c r="G183" s="18">
        <f>'Digital consolidado'!N187</f>
        <v>8996192</v>
      </c>
      <c r="H183" s="18">
        <f>'Digital consolidado'!O187</f>
        <v>8524636</v>
      </c>
      <c r="I183" s="20"/>
      <c r="J183" s="20"/>
    </row>
    <row r="184" spans="1:10">
      <c r="A184" s="10">
        <f t="shared" si="2"/>
        <v>178</v>
      </c>
      <c r="B184" s="16">
        <f>'Digital consolidado'!B188</f>
        <v>45587</v>
      </c>
      <c r="C184" s="10" t="str">
        <f>'Digital consolidado'!D188</f>
        <v>PINILLOS</v>
      </c>
      <c r="D184" s="17" t="str">
        <f>'Digital consolidado'!E188</f>
        <v>PUERTO LOPEZ</v>
      </c>
      <c r="E184" s="10" t="str">
        <f>LEFT('Digital consolidado'!AR188,FIND(" ",'Digital consolidado'!AR188))</f>
        <v xml:space="preserve">YERENIS </v>
      </c>
      <c r="F184" s="10" t="str">
        <f>RIGHT('Digital consolidado'!AR188,LEN('Digital consolidado'!AR188)-FIND(" ",'Digital consolidado'!AR188))</f>
        <v xml:space="preserve">RODRIGUES </v>
      </c>
      <c r="G184" s="18">
        <f>'Digital consolidado'!N188</f>
        <v>8996197</v>
      </c>
      <c r="H184" s="18">
        <f>'Digital consolidado'!O188</f>
        <v>8524642</v>
      </c>
      <c r="I184" s="20"/>
      <c r="J184" s="20"/>
    </row>
    <row r="185" spans="1:10">
      <c r="A185" s="10">
        <f t="shared" si="2"/>
        <v>179</v>
      </c>
      <c r="B185" s="16">
        <f>'Digital consolidado'!B189</f>
        <v>45587</v>
      </c>
      <c r="C185" s="10" t="str">
        <f>'Digital consolidado'!D189</f>
        <v>PINILLOS</v>
      </c>
      <c r="D185" s="17" t="str">
        <f>'Digital consolidado'!E189</f>
        <v>PUERTO LOPEZ</v>
      </c>
      <c r="E185" s="10" t="str">
        <f>LEFT('Digital consolidado'!AR189,FIND(" ",'Digital consolidado'!AR189))</f>
        <v xml:space="preserve">DELSIS </v>
      </c>
      <c r="F185" s="10" t="str">
        <f>RIGHT('Digital consolidado'!AR189,LEN('Digital consolidado'!AR189)-FIND(" ",'Digital consolidado'!AR189))</f>
        <v>ROJAS GALCIAS</v>
      </c>
      <c r="G185" s="18">
        <f>'Digital consolidado'!N189</f>
        <v>9096112</v>
      </c>
      <c r="H185" s="18">
        <f>'Digital consolidado'!O189</f>
        <v>8524648</v>
      </c>
      <c r="I185" s="20"/>
      <c r="J185" s="20"/>
    </row>
    <row r="186" spans="1:10">
      <c r="A186" s="10">
        <f t="shared" si="2"/>
        <v>180</v>
      </c>
      <c r="B186" s="16">
        <f>'Digital consolidado'!B190</f>
        <v>45587</v>
      </c>
      <c r="C186" s="10" t="str">
        <f>'Digital consolidado'!D190</f>
        <v>PINILLOS</v>
      </c>
      <c r="D186" s="17" t="str">
        <f>'Digital consolidado'!E190</f>
        <v>PUERTO LOPEZ</v>
      </c>
      <c r="E186" s="10" t="str">
        <f>LEFT('Digital consolidado'!AR190,FIND(" ",'Digital consolidado'!AR190))</f>
        <v xml:space="preserve">YARILSA </v>
      </c>
      <c r="F186" s="10" t="str">
        <f>RIGHT('Digital consolidado'!AR190,LEN('Digital consolidado'!AR190)-FIND(" ",'Digital consolidado'!AR190))</f>
        <v xml:space="preserve">TELLES BELILLA </v>
      </c>
      <c r="G186" s="18">
        <f>'Digital consolidado'!N190</f>
        <v>9096122</v>
      </c>
      <c r="H186" s="18">
        <f>'Digital consolidado'!O190</f>
        <v>8524653</v>
      </c>
      <c r="I186" s="20"/>
      <c r="J186" s="20"/>
    </row>
    <row r="187" spans="1:10">
      <c r="A187" s="10">
        <f t="shared" si="2"/>
        <v>181</v>
      </c>
      <c r="B187" s="16">
        <f>'Digital consolidado'!B191</f>
        <v>45587</v>
      </c>
      <c r="C187" s="10" t="str">
        <f>'Digital consolidado'!D191</f>
        <v>PINILLOS</v>
      </c>
      <c r="D187" s="17" t="str">
        <f>'Digital consolidado'!E191</f>
        <v>PUERTO LOPEZ</v>
      </c>
      <c r="E187" s="10" t="str">
        <f>LEFT('Digital consolidado'!AR191,FIND(" ",'Digital consolidado'!AR191))</f>
        <v xml:space="preserve">LIDIS </v>
      </c>
      <c r="F187" s="10" t="str">
        <f>RIGHT('Digital consolidado'!AR191,LEN('Digital consolidado'!AR191)-FIND(" ",'Digital consolidado'!AR191))</f>
        <v xml:space="preserve">NAVARRO RODRIGUEZ </v>
      </c>
      <c r="G187" s="18">
        <f>'Digital consolidado'!N191</f>
        <v>9096129</v>
      </c>
      <c r="H187" s="18">
        <f>'Digital consolidado'!O191</f>
        <v>8524659</v>
      </c>
      <c r="I187" s="20"/>
      <c r="J187" s="20"/>
    </row>
    <row r="188" spans="1:10">
      <c r="A188" s="10">
        <f t="shared" si="2"/>
        <v>182</v>
      </c>
      <c r="B188" s="16">
        <f>'Digital consolidado'!B192</f>
        <v>45587</v>
      </c>
      <c r="C188" s="10" t="str">
        <f>'Digital consolidado'!D192</f>
        <v>PINILLOS</v>
      </c>
      <c r="D188" s="17" t="str">
        <f>'Digital consolidado'!E192</f>
        <v>PUERTO LOPEZ</v>
      </c>
      <c r="E188" s="10" t="str">
        <f>LEFT('Digital consolidado'!AR192,FIND(" ",'Digital consolidado'!AR192))</f>
        <v xml:space="preserve">SANDY </v>
      </c>
      <c r="F188" s="10" t="str">
        <f>RIGHT('Digital consolidado'!AR192,LEN('Digital consolidado'!AR192)-FIND(" ",'Digital consolidado'!AR192))</f>
        <v xml:space="preserve">MILENA MENDEZ </v>
      </c>
      <c r="G188" s="18">
        <f>'Digital consolidado'!N192</f>
        <v>9097432</v>
      </c>
      <c r="H188" s="18">
        <f>'Digital consolidado'!O192</f>
        <v>8524663</v>
      </c>
      <c r="I188" s="20"/>
      <c r="J188" s="20"/>
    </row>
    <row r="189" spans="1:10">
      <c r="A189" s="10">
        <f t="shared" si="2"/>
        <v>183</v>
      </c>
      <c r="B189" s="16">
        <f>'Digital consolidado'!B193</f>
        <v>45587</v>
      </c>
      <c r="C189" s="10" t="str">
        <f>'Digital consolidado'!D193</f>
        <v>PINILLOS</v>
      </c>
      <c r="D189" s="17" t="str">
        <f>'Digital consolidado'!E193</f>
        <v>PUERTO LOPEZ</v>
      </c>
      <c r="E189" s="10" t="str">
        <f>LEFT('Digital consolidado'!AR193,FIND(" ",'Digital consolidado'!AR193))</f>
        <v xml:space="preserve">MARLIN </v>
      </c>
      <c r="F189" s="10" t="str">
        <f>RIGHT('Digital consolidado'!AR193,LEN('Digital consolidado'!AR193)-FIND(" ",'Digital consolidado'!AR193))</f>
        <v xml:space="preserve">ROCHA </v>
      </c>
      <c r="G189" s="18">
        <f>'Digital consolidado'!N193</f>
        <v>8785172</v>
      </c>
      <c r="H189" s="18">
        <f>'Digital consolidado'!O193</f>
        <v>74380287</v>
      </c>
      <c r="I189" s="20"/>
      <c r="J189" s="20"/>
    </row>
    <row r="190" spans="1:10">
      <c r="A190" s="10">
        <f t="shared" si="2"/>
        <v>184</v>
      </c>
      <c r="B190" s="16">
        <f>'Digital consolidado'!B194</f>
        <v>45587</v>
      </c>
      <c r="C190" s="10" t="str">
        <f>'Digital consolidado'!D194</f>
        <v>PINILLOS</v>
      </c>
      <c r="D190" s="17" t="str">
        <f>'Digital consolidado'!E194</f>
        <v>PUERTO LOPEZ</v>
      </c>
      <c r="E190" s="10" t="str">
        <f>LEFT('Digital consolidado'!AR194,FIND(" ",'Digital consolidado'!AR194))</f>
        <v xml:space="preserve">BEATRIZ </v>
      </c>
      <c r="F190" s="10" t="str">
        <f>RIGHT('Digital consolidado'!AR194,LEN('Digital consolidado'!AR194)-FIND(" ",'Digital consolidado'!AR194))</f>
        <v>ZABALETA</v>
      </c>
      <c r="G190" s="18">
        <f>'Digital consolidado'!N194</f>
        <v>87851721</v>
      </c>
      <c r="H190" s="18">
        <f>'Digital consolidado'!O194</f>
        <v>743802872</v>
      </c>
      <c r="I190" s="20"/>
      <c r="J190" s="20"/>
    </row>
    <row r="191" spans="1:10">
      <c r="A191" s="10">
        <f t="shared" si="2"/>
        <v>185</v>
      </c>
      <c r="B191" s="16">
        <f>'Digital consolidado'!B195</f>
        <v>45587</v>
      </c>
      <c r="C191" s="10" t="str">
        <f>'Digital consolidado'!D195</f>
        <v>PINILLOS</v>
      </c>
      <c r="D191" s="17" t="str">
        <f>'Digital consolidado'!E195</f>
        <v>PUERTO LOPEZ</v>
      </c>
      <c r="E191" s="10" t="str">
        <f>LEFT('Digital consolidado'!AR195,FIND(" ",'Digital consolidado'!AR195))</f>
        <v xml:space="preserve">SILFREDO </v>
      </c>
      <c r="F191" s="10" t="str">
        <f>RIGHT('Digital consolidado'!AR195,LEN('Digital consolidado'!AR195)-FIND(" ",'Digital consolidado'!AR195))</f>
        <v>BALDOVINO</v>
      </c>
      <c r="G191" s="18">
        <f>'Digital consolidado'!N195</f>
        <v>8785597</v>
      </c>
      <c r="H191" s="18">
        <f>'Digital consolidado'!O195</f>
        <v>74380205</v>
      </c>
      <c r="I191" s="20"/>
      <c r="J191" s="20"/>
    </row>
    <row r="192" spans="1:10">
      <c r="A192" s="10">
        <f t="shared" si="2"/>
        <v>186</v>
      </c>
      <c r="B192" s="16">
        <f>'Digital consolidado'!B196</f>
        <v>45587</v>
      </c>
      <c r="C192" s="10" t="str">
        <f>'Digital consolidado'!D196</f>
        <v>PINILLOS</v>
      </c>
      <c r="D192" s="17" t="str">
        <f>'Digital consolidado'!E196</f>
        <v>PUERTO LOPEZ</v>
      </c>
      <c r="E192" s="10" t="str">
        <f>LEFT('Digital consolidado'!AR196,FIND(" ",'Digital consolidado'!AR196))</f>
        <v xml:space="preserve">ANIRIS </v>
      </c>
      <c r="F192" s="10" t="str">
        <f>RIGHT('Digital consolidado'!AR196,LEN('Digital consolidado'!AR196)-FIND(" ",'Digital consolidado'!AR196))</f>
        <v xml:space="preserve">MUÑOZ </v>
      </c>
      <c r="G192" s="18">
        <f>'Digital consolidado'!N196</f>
        <v>8785388</v>
      </c>
      <c r="H192" s="18">
        <f>'Digital consolidado'!O196</f>
        <v>74380307</v>
      </c>
      <c r="I192" s="20"/>
      <c r="J192" s="20"/>
    </row>
    <row r="193" spans="1:10">
      <c r="A193" s="10">
        <f t="shared" si="2"/>
        <v>187</v>
      </c>
      <c r="B193" s="16">
        <f>'Digital consolidado'!B197</f>
        <v>45587</v>
      </c>
      <c r="C193" s="10" t="str">
        <f>'Digital consolidado'!D197</f>
        <v>PINILLOS</v>
      </c>
      <c r="D193" s="17" t="str">
        <f>'Digital consolidado'!E197</f>
        <v>PUERTO LOPEZ</v>
      </c>
      <c r="E193" s="10" t="str">
        <f>LEFT('Digital consolidado'!AR197,FIND(" ",'Digital consolidado'!AR197))</f>
        <v xml:space="preserve">ANA </v>
      </c>
      <c r="F193" s="10" t="str">
        <f>RIGHT('Digital consolidado'!AR197,LEN('Digital consolidado'!AR197)-FIND(" ",'Digital consolidado'!AR197))</f>
        <v xml:space="preserve">GABRIEL ACENSIO </v>
      </c>
      <c r="G193" s="18">
        <f>'Digital consolidado'!N197</f>
        <v>87851009</v>
      </c>
      <c r="H193" s="18">
        <f>'Digital consolidado'!O197</f>
        <v>74380166</v>
      </c>
      <c r="I193" s="20"/>
      <c r="J193" s="20"/>
    </row>
    <row r="194" spans="1:10">
      <c r="A194" s="10">
        <f t="shared" si="2"/>
        <v>188</v>
      </c>
      <c r="B194" s="16">
        <f>'Digital consolidado'!B198</f>
        <v>45587</v>
      </c>
      <c r="C194" s="10" t="str">
        <f>'Digital consolidado'!D198</f>
        <v>PINILLOS</v>
      </c>
      <c r="D194" s="17" t="str">
        <f>'Digital consolidado'!E198</f>
        <v>PUERTO LOPEZ</v>
      </c>
      <c r="E194" s="10" t="str">
        <f>LEFT('Digital consolidado'!AR198,FIND(" ",'Digital consolidado'!AR198))</f>
        <v xml:space="preserve">MAILEN </v>
      </c>
      <c r="F194" s="10" t="str">
        <f>RIGHT('Digital consolidado'!AR198,LEN('Digital consolidado'!AR198)-FIND(" ",'Digital consolidado'!AR198))</f>
        <v>ROYERO CRESPO</v>
      </c>
      <c r="G194" s="18">
        <f>'Digital consolidado'!N198</f>
        <v>87851095</v>
      </c>
      <c r="H194" s="18">
        <f>'Digital consolidado'!O198</f>
        <v>743801662</v>
      </c>
      <c r="I194" s="20"/>
      <c r="J194" s="20"/>
    </row>
    <row r="195" spans="1:10">
      <c r="A195" s="10">
        <f t="shared" si="2"/>
        <v>189</v>
      </c>
      <c r="B195" s="16">
        <f>'Digital consolidado'!B199</f>
        <v>45587</v>
      </c>
      <c r="C195" s="10" t="str">
        <f>'Digital consolidado'!D199</f>
        <v>PINILLOS</v>
      </c>
      <c r="D195" s="17" t="str">
        <f>'Digital consolidado'!E199</f>
        <v>PUERTO LOPEZ</v>
      </c>
      <c r="E195" s="10" t="str">
        <f>LEFT('Digital consolidado'!AR199,FIND(" ",'Digital consolidado'!AR199))</f>
        <v xml:space="preserve">KATIA </v>
      </c>
      <c r="F195" s="10" t="str">
        <f>RIGHT('Digital consolidado'!AR199,LEN('Digital consolidado'!AR199)-FIND(" ",'Digital consolidado'!AR199))</f>
        <v xml:space="preserve">RODRIGUEZ </v>
      </c>
      <c r="G195" s="18">
        <f>'Digital consolidado'!N199</f>
        <v>8785768</v>
      </c>
      <c r="H195" s="18">
        <f>'Digital consolidado'!O199</f>
        <v>74380071</v>
      </c>
      <c r="I195" s="20"/>
      <c r="J195" s="20"/>
    </row>
    <row r="196" spans="1:10">
      <c r="A196" s="10">
        <f t="shared" si="2"/>
        <v>190</v>
      </c>
      <c r="B196" s="16">
        <f>'Digital consolidado'!B200</f>
        <v>45587</v>
      </c>
      <c r="C196" s="10" t="str">
        <f>'Digital consolidado'!D200</f>
        <v>PINILLOS</v>
      </c>
      <c r="D196" s="17" t="str">
        <f>'Digital consolidado'!E200</f>
        <v>PUERTO LOPEZ</v>
      </c>
      <c r="E196" s="10" t="str">
        <f>LEFT('Digital consolidado'!AR200,FIND(" ",'Digital consolidado'!AR200))</f>
        <v xml:space="preserve">MARELVIS </v>
      </c>
      <c r="F196" s="10" t="str">
        <f>RIGHT('Digital consolidado'!AR200,LEN('Digital consolidado'!AR200)-FIND(" ",'Digital consolidado'!AR200))</f>
        <v xml:space="preserve">CHACON </v>
      </c>
      <c r="G196" s="18">
        <f>'Digital consolidado'!N200</f>
        <v>8785483</v>
      </c>
      <c r="H196" s="18">
        <f>'Digital consolidado'!O200</f>
        <v>74380177</v>
      </c>
      <c r="I196" s="20"/>
      <c r="J196" s="20"/>
    </row>
    <row r="197" spans="1:10">
      <c r="A197" s="10">
        <f t="shared" si="2"/>
        <v>191</v>
      </c>
      <c r="B197" s="16">
        <f>'Digital consolidado'!B201</f>
        <v>45587</v>
      </c>
      <c r="C197" s="10" t="str">
        <f>'Digital consolidado'!D201</f>
        <v>PINILLOS</v>
      </c>
      <c r="D197" s="17" t="str">
        <f>'Digital consolidado'!E201</f>
        <v>PUERTO LOPEZ</v>
      </c>
      <c r="E197" s="10" t="str">
        <f>LEFT('Digital consolidado'!AR201,FIND(" ",'Digital consolidado'!AR201))</f>
        <v xml:space="preserve">SIRLYS </v>
      </c>
      <c r="F197" s="10" t="str">
        <f>RIGHT('Digital consolidado'!AR201,LEN('Digital consolidado'!AR201)-FIND(" ",'Digital consolidado'!AR201))</f>
        <v xml:space="preserve">RODRIGUEZ </v>
      </c>
      <c r="G197" s="18">
        <f>'Digital consolidado'!N201</f>
        <v>847107</v>
      </c>
      <c r="H197" s="18">
        <f>'Digital consolidado'!O201</f>
        <v>7422549</v>
      </c>
      <c r="I197" s="20"/>
      <c r="J197" s="20"/>
    </row>
    <row r="198" spans="1:10">
      <c r="A198" s="10">
        <f t="shared" si="2"/>
        <v>192</v>
      </c>
      <c r="B198" s="16">
        <f>'Digital consolidado'!B202</f>
        <v>45587</v>
      </c>
      <c r="C198" s="10" t="str">
        <f>'Digital consolidado'!D202</f>
        <v>PINILLOS</v>
      </c>
      <c r="D198" s="17" t="str">
        <f>'Digital consolidado'!E202</f>
        <v>PUERTO LOPEZ</v>
      </c>
      <c r="E198" s="10" t="str">
        <f>LEFT('Digital consolidado'!AR202,FIND(" ",'Digital consolidado'!AR202))</f>
        <v xml:space="preserve">LINA </v>
      </c>
      <c r="F198" s="10" t="str">
        <f>RIGHT('Digital consolidado'!AR202,LEN('Digital consolidado'!AR202)-FIND(" ",'Digital consolidado'!AR202))</f>
        <v xml:space="preserve">CHACON ARRIETA </v>
      </c>
      <c r="G198" s="18">
        <f>'Digital consolidado'!N202</f>
        <v>8787017</v>
      </c>
      <c r="H198" s="18">
        <f>'Digital consolidado'!O202</f>
        <v>74381960</v>
      </c>
      <c r="I198" s="20"/>
      <c r="J198" s="20"/>
    </row>
    <row r="199" spans="1:10">
      <c r="A199" s="10">
        <f t="shared" si="2"/>
        <v>193</v>
      </c>
      <c r="B199" s="16">
        <f>'Digital consolidado'!B203</f>
        <v>45587</v>
      </c>
      <c r="C199" s="10" t="str">
        <f>'Digital consolidado'!D203</f>
        <v>PINILLOS</v>
      </c>
      <c r="D199" s="17" t="str">
        <f>'Digital consolidado'!E203</f>
        <v>PUERTO LOPEZ</v>
      </c>
      <c r="E199" s="10" t="str">
        <f>LEFT('Digital consolidado'!AR203,FIND(" ",'Digital consolidado'!AR203))</f>
        <v xml:space="preserve">MARIA </v>
      </c>
      <c r="F199" s="10" t="str">
        <f>RIGHT('Digital consolidado'!AR203,LEN('Digital consolidado'!AR203)-FIND(" ",'Digital consolidado'!AR203))</f>
        <v xml:space="preserve">MENDEZ ROJAS </v>
      </c>
      <c r="G199" s="18">
        <f>'Digital consolidado'!N203</f>
        <v>8786182</v>
      </c>
      <c r="H199" s="18">
        <f>'Digital consolidado'!O203</f>
        <v>74381619</v>
      </c>
      <c r="I199" s="20"/>
      <c r="J199" s="20"/>
    </row>
    <row r="200" spans="1:10">
      <c r="A200" s="10">
        <f t="shared" si="2"/>
        <v>194</v>
      </c>
      <c r="B200" s="16">
        <f>'Digital consolidado'!B204</f>
        <v>45587</v>
      </c>
      <c r="C200" s="10" t="str">
        <f>'Digital consolidado'!D204</f>
        <v>PINILLOS</v>
      </c>
      <c r="D200" s="17" t="str">
        <f>'Digital consolidado'!E204</f>
        <v>PUERTO LOPEZ</v>
      </c>
      <c r="E200" s="10" t="str">
        <f>LEFT('Digital consolidado'!AR204,FIND(" ",'Digital consolidado'!AR204))</f>
        <v xml:space="preserve">DIANA </v>
      </c>
      <c r="F200" s="10" t="str">
        <f>RIGHT('Digital consolidado'!AR204,LEN('Digital consolidado'!AR204)-FIND(" ",'Digital consolidado'!AR204))</f>
        <v xml:space="preserve">DONADO </v>
      </c>
      <c r="G200" s="18">
        <f>'Digital consolidado'!N204</f>
        <v>8786189</v>
      </c>
      <c r="H200" s="18">
        <f>'Digital consolidado'!O204</f>
        <v>74381623</v>
      </c>
      <c r="I200" s="20"/>
      <c r="J200" s="20"/>
    </row>
    <row r="201" spans="1:10">
      <c r="A201" s="10">
        <f t="shared" ref="A201:A264" si="3">+A200+1</f>
        <v>195</v>
      </c>
      <c r="B201" s="16">
        <f>'Digital consolidado'!B205</f>
        <v>45587</v>
      </c>
      <c r="C201" s="10" t="str">
        <f>'Digital consolidado'!D205</f>
        <v>PINILLOS</v>
      </c>
      <c r="D201" s="17" t="str">
        <f>'Digital consolidado'!E205</f>
        <v>PUERTO LOPEZ</v>
      </c>
      <c r="E201" s="10" t="str">
        <f>LEFT('Digital consolidado'!AR205,FIND(" ",'Digital consolidado'!AR205))</f>
        <v xml:space="preserve">JORGE </v>
      </c>
      <c r="F201" s="10" t="str">
        <f>RIGHT('Digital consolidado'!AR205,LEN('Digital consolidado'!AR205)-FIND(" ",'Digital consolidado'!AR205))</f>
        <v>ROMERO SERRANO</v>
      </c>
      <c r="G201" s="18">
        <f>'Digital consolidado'!N205</f>
        <v>8786194</v>
      </c>
      <c r="H201" s="18">
        <f>'Digital consolidado'!O205</f>
        <v>743816147</v>
      </c>
      <c r="I201" s="20"/>
      <c r="J201" s="20"/>
    </row>
    <row r="202" spans="1:10">
      <c r="A202" s="10">
        <f t="shared" si="3"/>
        <v>196</v>
      </c>
      <c r="B202" s="16">
        <f>'Digital consolidado'!B206</f>
        <v>45587</v>
      </c>
      <c r="C202" s="10" t="str">
        <f>'Digital consolidado'!D206</f>
        <v>PINILLOS</v>
      </c>
      <c r="D202" s="17" t="str">
        <f>'Digital consolidado'!E206</f>
        <v>PUERTO LOPEZ</v>
      </c>
      <c r="E202" s="10" t="str">
        <f>LEFT('Digital consolidado'!AR206,FIND(" ",'Digital consolidado'!AR206))</f>
        <v xml:space="preserve">DEINER </v>
      </c>
      <c r="F202" s="10" t="str">
        <f>RIGHT('Digital consolidado'!AR206,LEN('Digital consolidado'!AR206)-FIND(" ",'Digital consolidado'!AR206))</f>
        <v xml:space="preserve">HERNANDEZ </v>
      </c>
      <c r="G202" s="18">
        <f>'Digital consolidado'!N206</f>
        <v>87861100</v>
      </c>
      <c r="H202" s="18">
        <f>'Digital consolidado'!O206</f>
        <v>743816125</v>
      </c>
      <c r="I202" s="20"/>
      <c r="J202" s="20"/>
    </row>
    <row r="203" spans="1:10">
      <c r="A203" s="10">
        <f t="shared" si="3"/>
        <v>197</v>
      </c>
      <c r="B203" s="16">
        <f>'Digital consolidado'!B207</f>
        <v>45587</v>
      </c>
      <c r="C203" s="10" t="str">
        <f>'Digital consolidado'!D207</f>
        <v>PINILLOS</v>
      </c>
      <c r="D203" s="17" t="str">
        <f>'Digital consolidado'!E207</f>
        <v>PUERTO LOPEZ</v>
      </c>
      <c r="E203" s="10" t="str">
        <f>LEFT('Digital consolidado'!AR207,FIND(" ",'Digital consolidado'!AR207))</f>
        <v xml:space="preserve">YESICA </v>
      </c>
      <c r="F203" s="10" t="str">
        <f>RIGHT('Digital consolidado'!AR207,LEN('Digital consolidado'!AR207)-FIND(" ",'Digital consolidado'!AR207))</f>
        <v xml:space="preserve">QUEVEDO </v>
      </c>
      <c r="G203" s="18">
        <f>'Digital consolidado'!N207</f>
        <v>87861802</v>
      </c>
      <c r="H203" s="18">
        <f>'Digital consolidado'!O207</f>
        <v>743816147</v>
      </c>
      <c r="I203" s="20"/>
      <c r="J203" s="20"/>
    </row>
    <row r="204" spans="1:10">
      <c r="A204" s="10">
        <f t="shared" si="3"/>
        <v>198</v>
      </c>
      <c r="B204" s="16">
        <f>'Digital consolidado'!B208</f>
        <v>45587</v>
      </c>
      <c r="C204" s="10" t="str">
        <f>'Digital consolidado'!D208</f>
        <v>PINILLOS</v>
      </c>
      <c r="D204" s="17" t="str">
        <f>'Digital consolidado'!E208</f>
        <v>PINILLOS</v>
      </c>
      <c r="E204" s="10" t="str">
        <f>LEFT('Digital consolidado'!AR208,FIND(" ",'Digital consolidado'!AR208))</f>
        <v xml:space="preserve">ORQUIDIA </v>
      </c>
      <c r="F204" s="10" t="str">
        <f>RIGHT('Digital consolidado'!AR208,LEN('Digital consolidado'!AR208)-FIND(" ",'Digital consolidado'!AR208))</f>
        <v xml:space="preserve">SERPA </v>
      </c>
      <c r="G204" s="18">
        <f>'Digital consolidado'!N208</f>
        <v>87861865</v>
      </c>
      <c r="H204" s="18">
        <f>'Digital consolidado'!O208</f>
        <v>743816158</v>
      </c>
      <c r="I204" s="20"/>
      <c r="J204" s="20"/>
    </row>
    <row r="205" spans="1:10" ht="30">
      <c r="A205" s="10">
        <f t="shared" si="3"/>
        <v>199</v>
      </c>
      <c r="B205" s="16">
        <f>'Digital consolidado'!B209</f>
        <v>45587</v>
      </c>
      <c r="C205" s="10" t="str">
        <f>'Digital consolidado'!D209</f>
        <v>PINILLOS</v>
      </c>
      <c r="D205" s="17" t="str">
        <f>'Digital consolidado'!E209</f>
        <v>VIDA TRANQUILA</v>
      </c>
      <c r="E205" s="10" t="str">
        <f>LEFT('Digital consolidado'!AR209,FIND(" ",'Digital consolidado'!AR209))</f>
        <v xml:space="preserve">YARIS </v>
      </c>
      <c r="F205" s="10" t="str">
        <f>RIGHT('Digital consolidado'!AR209,LEN('Digital consolidado'!AR209)-FIND(" ",'Digital consolidado'!AR209))</f>
        <v>ESCAMILLA</v>
      </c>
      <c r="G205" s="18">
        <f>'Digital consolidado'!N209</f>
        <v>87861915</v>
      </c>
      <c r="H205" s="18">
        <f>'Digital consolidado'!O209</f>
        <v>743814218</v>
      </c>
      <c r="I205" s="20"/>
      <c r="J205" s="20"/>
    </row>
    <row r="206" spans="1:10">
      <c r="A206" s="10">
        <f t="shared" si="3"/>
        <v>200</v>
      </c>
      <c r="B206" s="16">
        <f>'Digital consolidado'!B210</f>
        <v>45587</v>
      </c>
      <c r="C206" s="10" t="str">
        <f>'Digital consolidado'!D210</f>
        <v>PINILLOS</v>
      </c>
      <c r="D206" s="17" t="str">
        <f>'Digital consolidado'!E210</f>
        <v>PUERTO LOPEZ</v>
      </c>
      <c r="E206" s="10" t="str">
        <f>LEFT('Digital consolidado'!AR210,FIND(" ",'Digital consolidado'!AR210))</f>
        <v xml:space="preserve">BELKYS </v>
      </c>
      <c r="F206" s="10" t="str">
        <f>RIGHT('Digital consolidado'!AR210,LEN('Digital consolidado'!AR210)-FIND(" ",'Digital consolidado'!AR210))</f>
        <v>HERNANDEZ</v>
      </c>
      <c r="G206" s="18">
        <f>'Digital consolidado'!N210</f>
        <v>87861918</v>
      </c>
      <c r="H206" s="18">
        <f>'Digital consolidado'!O210</f>
        <v>743814227</v>
      </c>
      <c r="I206" s="20"/>
      <c r="J206" s="20"/>
    </row>
    <row r="207" spans="1:10">
      <c r="A207" s="10">
        <f t="shared" si="3"/>
        <v>201</v>
      </c>
      <c r="B207" s="16">
        <f>'Digital consolidado'!B211</f>
        <v>45587</v>
      </c>
      <c r="C207" s="10" t="str">
        <f>'Digital consolidado'!D211</f>
        <v>PINILLOS</v>
      </c>
      <c r="D207" s="17" t="str">
        <f>'Digital consolidado'!E211</f>
        <v>PUERTO LOPEZ</v>
      </c>
      <c r="E207" s="10" t="str">
        <f>LEFT('Digital consolidado'!AR211,FIND(" ",'Digital consolidado'!AR211))</f>
        <v xml:space="preserve">LEONILDA </v>
      </c>
      <c r="F207" s="10" t="str">
        <f>RIGHT('Digital consolidado'!AR211,LEN('Digital consolidado'!AR211)-FIND(" ",'Digital consolidado'!AR211))</f>
        <v>AREVALO ARIAS</v>
      </c>
      <c r="G207" s="18">
        <f>'Digital consolidado'!N211</f>
        <v>87861926</v>
      </c>
      <c r="H207" s="18">
        <f>'Digital consolidado'!O211</f>
        <v>743814257</v>
      </c>
      <c r="I207" s="20"/>
      <c r="J207" s="20"/>
    </row>
    <row r="208" spans="1:10" ht="30">
      <c r="A208" s="10">
        <f t="shared" si="3"/>
        <v>202</v>
      </c>
      <c r="B208" s="16">
        <f>'Digital consolidado'!B212</f>
        <v>45587</v>
      </c>
      <c r="C208" s="10" t="str">
        <f>'Digital consolidado'!D212</f>
        <v>PINILLOS</v>
      </c>
      <c r="D208" s="17" t="str">
        <f>'Digital consolidado'!E212</f>
        <v>VIDA TRANQUILA</v>
      </c>
      <c r="E208" s="10" t="e">
        <f>LEFT('Digital consolidado'!AR212,FIND(" ",'Digital consolidado'!AR212))</f>
        <v>#VALUE!</v>
      </c>
      <c r="F208" s="10" t="e">
        <f>RIGHT('Digital consolidado'!AR212,LEN('Digital consolidado'!AR212)-FIND(" ",'Digital consolidado'!AR212))</f>
        <v>#VALUE!</v>
      </c>
      <c r="G208" s="18">
        <f>'Digital consolidado'!N212</f>
        <v>87861939</v>
      </c>
      <c r="H208" s="18">
        <f>'Digital consolidado'!O212</f>
        <v>743814264</v>
      </c>
      <c r="I208" s="20"/>
      <c r="J208" s="20"/>
    </row>
    <row r="209" spans="1:10" ht="30">
      <c r="A209" s="10">
        <f t="shared" si="3"/>
        <v>203</v>
      </c>
      <c r="B209" s="16">
        <f>'Digital consolidado'!B213</f>
        <v>45587</v>
      </c>
      <c r="C209" s="10" t="str">
        <f>'Digital consolidado'!D213</f>
        <v>PINILLOS</v>
      </c>
      <c r="D209" s="17" t="str">
        <f>'Digital consolidado'!E213</f>
        <v>VIDA TRANQUILA</v>
      </c>
      <c r="E209" s="10" t="e">
        <f>LEFT('Digital consolidado'!AR213,FIND(" ",'Digital consolidado'!AR213))</f>
        <v>#VALUE!</v>
      </c>
      <c r="F209" s="10" t="e">
        <f>RIGHT('Digital consolidado'!AR213,LEN('Digital consolidado'!AR213)-FIND(" ",'Digital consolidado'!AR213))</f>
        <v>#VALUE!</v>
      </c>
      <c r="G209" s="18">
        <f>'Digital consolidado'!N213</f>
        <v>87861942</v>
      </c>
      <c r="H209" s="18">
        <f>'Digital consolidado'!O213</f>
        <v>743814272</v>
      </c>
      <c r="I209" s="20"/>
      <c r="J209" s="20"/>
    </row>
    <row r="210" spans="1:10" ht="30">
      <c r="A210" s="10">
        <f t="shared" si="3"/>
        <v>204</v>
      </c>
      <c r="B210" s="16">
        <f>'Digital consolidado'!B214</f>
        <v>45587</v>
      </c>
      <c r="C210" s="10" t="str">
        <f>'Digital consolidado'!D214</f>
        <v>PINILLOS</v>
      </c>
      <c r="D210" s="17" t="str">
        <f>'Digital consolidado'!E214</f>
        <v>VIDA TRANQUILA</v>
      </c>
      <c r="E210" s="10" t="e">
        <f>LEFT('Digital consolidado'!AR214,FIND(" ",'Digital consolidado'!AR214))</f>
        <v>#VALUE!</v>
      </c>
      <c r="F210" s="10" t="e">
        <f>RIGHT('Digital consolidado'!AR214,LEN('Digital consolidado'!AR214)-FIND(" ",'Digital consolidado'!AR214))</f>
        <v>#VALUE!</v>
      </c>
      <c r="G210" s="18">
        <f>'Digital consolidado'!N214</f>
        <v>87861953</v>
      </c>
      <c r="H210" s="18">
        <f>'Digital consolidado'!O214</f>
        <v>743814280</v>
      </c>
      <c r="I210" s="20"/>
      <c r="J210" s="20"/>
    </row>
    <row r="211" spans="1:10">
      <c r="A211" s="10">
        <f t="shared" si="3"/>
        <v>205</v>
      </c>
      <c r="B211" s="16">
        <f>'Digital consolidado'!B215</f>
        <v>45587</v>
      </c>
      <c r="C211" s="10" t="str">
        <f>'Digital consolidado'!D215</f>
        <v>PINILLOS</v>
      </c>
      <c r="D211" s="17" t="str">
        <f>'Digital consolidado'!E215</f>
        <v>PUERTO LOPEZ</v>
      </c>
      <c r="E211" s="10" t="str">
        <f>LEFT('Digital consolidado'!AR215,FIND(" ",'Digital consolidado'!AR215))</f>
        <v xml:space="preserve">MARIA </v>
      </c>
      <c r="F211" s="10" t="str">
        <f>RIGHT('Digital consolidado'!AR215,LEN('Digital consolidado'!AR215)-FIND(" ",'Digital consolidado'!AR215))</f>
        <v>ALVARINO</v>
      </c>
      <c r="G211" s="18">
        <f>'Digital consolidado'!N215</f>
        <v>87861962</v>
      </c>
      <c r="H211" s="18">
        <f>'Digital consolidado'!O215</f>
        <v>743814285</v>
      </c>
      <c r="I211" s="20"/>
      <c r="J211" s="20"/>
    </row>
    <row r="212" spans="1:10">
      <c r="A212" s="10">
        <f t="shared" si="3"/>
        <v>206</v>
      </c>
      <c r="B212" s="16">
        <f>'Digital consolidado'!B216</f>
        <v>45587</v>
      </c>
      <c r="C212" s="10" t="str">
        <f>'Digital consolidado'!D216</f>
        <v>PINILLOS</v>
      </c>
      <c r="D212" s="17" t="str">
        <f>'Digital consolidado'!E216</f>
        <v>PUERTO LOPEZ</v>
      </c>
      <c r="E212" s="10" t="str">
        <f>LEFT('Digital consolidado'!AR216,FIND(" ",'Digital consolidado'!AR216))</f>
        <v xml:space="preserve">SHIRLEY </v>
      </c>
      <c r="F212" s="10" t="str">
        <f>RIGHT('Digital consolidado'!AR216,LEN('Digital consolidado'!AR216)-FIND(" ",'Digital consolidado'!AR216))</f>
        <v>ROJAS IBAÑEZ</v>
      </c>
      <c r="G212" s="18">
        <f>'Digital consolidado'!N216</f>
        <v>87861975</v>
      </c>
      <c r="H212" s="18">
        <f>'Digital consolidado'!O216</f>
        <v>743814289</v>
      </c>
      <c r="I212" s="20"/>
      <c r="J212" s="20"/>
    </row>
    <row r="213" spans="1:10">
      <c r="A213" s="10">
        <f t="shared" si="3"/>
        <v>207</v>
      </c>
      <c r="B213" s="16">
        <f>'Digital consolidado'!B217</f>
        <v>45587</v>
      </c>
      <c r="C213" s="10" t="str">
        <f>'Digital consolidado'!D217</f>
        <v>PINILLOS</v>
      </c>
      <c r="D213" s="17" t="str">
        <f>'Digital consolidado'!E217</f>
        <v xml:space="preserve">PUERTO CERRO </v>
      </c>
      <c r="E213" s="10" t="str">
        <f>LEFT('Digital consolidado'!AR217,FIND(" ",'Digital consolidado'!AR217))</f>
        <v xml:space="preserve">MAIRA </v>
      </c>
      <c r="F213" s="10" t="str">
        <f>RIGHT('Digital consolidado'!AR217,LEN('Digital consolidado'!AR217)-FIND(" ",'Digital consolidado'!AR217))</f>
        <v xml:space="preserve"> RINCON RODRIGUEZ</v>
      </c>
      <c r="G213" s="18">
        <f>'Digital consolidado'!N217</f>
        <v>98861982</v>
      </c>
      <c r="H213" s="18">
        <f>'Digital consolidado'!O217</f>
        <v>84824632</v>
      </c>
      <c r="I213" s="20"/>
      <c r="J213" s="20"/>
    </row>
    <row r="214" spans="1:10">
      <c r="A214" s="10">
        <f t="shared" si="3"/>
        <v>208</v>
      </c>
      <c r="B214" s="16">
        <f>'Digital consolidado'!B218</f>
        <v>45587</v>
      </c>
      <c r="C214" s="10" t="str">
        <f>'Digital consolidado'!D218</f>
        <v>PINILLOS</v>
      </c>
      <c r="D214" s="17" t="str">
        <f>'Digital consolidado'!E218</f>
        <v xml:space="preserve">PUERTO CERRO </v>
      </c>
      <c r="E214" s="10" t="str">
        <f>LEFT('Digital consolidado'!AR218,FIND(" ",'Digital consolidado'!AR218))</f>
        <v xml:space="preserve">DUBIS </v>
      </c>
      <c r="F214" s="10" t="str">
        <f>RIGHT('Digital consolidado'!AR218,LEN('Digital consolidado'!AR218)-FIND(" ",'Digital consolidado'!AR218))</f>
        <v>MARTINEZ</v>
      </c>
      <c r="G214" s="18">
        <f>'Digital consolidado'!N218</f>
        <v>98861986</v>
      </c>
      <c r="H214" s="18">
        <f>'Digital consolidado'!O218</f>
        <v>84824639</v>
      </c>
      <c r="I214" s="20"/>
      <c r="J214" s="20"/>
    </row>
    <row r="215" spans="1:10">
      <c r="A215" s="10">
        <f t="shared" si="3"/>
        <v>209</v>
      </c>
      <c r="B215" s="16">
        <f>'Digital consolidado'!B219</f>
        <v>45587</v>
      </c>
      <c r="C215" s="10" t="str">
        <f>'Digital consolidado'!D219</f>
        <v>PINILLOS</v>
      </c>
      <c r="D215" s="17" t="str">
        <f>'Digital consolidado'!E219</f>
        <v xml:space="preserve">PUERTO CERRO </v>
      </c>
      <c r="E215" s="10" t="str">
        <f>LEFT('Digital consolidado'!AR219,FIND(" ",'Digital consolidado'!AR219))</f>
        <v xml:space="preserve">ANA </v>
      </c>
      <c r="F215" s="10" t="str">
        <f>RIGHT('Digital consolidado'!AR219,LEN('Digital consolidado'!AR219)-FIND(" ",'Digital consolidado'!AR219))</f>
        <v>MILENA MARTINEZ DIAS</v>
      </c>
      <c r="G215" s="18">
        <f>'Digital consolidado'!N219</f>
        <v>98861992</v>
      </c>
      <c r="H215" s="18">
        <f>'Digital consolidado'!O219</f>
        <v>84824642</v>
      </c>
      <c r="I215" s="20"/>
      <c r="J215" s="20"/>
    </row>
    <row r="216" spans="1:10">
      <c r="A216" s="10">
        <f t="shared" si="3"/>
        <v>210</v>
      </c>
      <c r="B216" s="16">
        <f>'Digital consolidado'!B220</f>
        <v>45587</v>
      </c>
      <c r="C216" s="10" t="str">
        <f>'Digital consolidado'!D220</f>
        <v>PINILLOS</v>
      </c>
      <c r="D216" s="17" t="str">
        <f>'Digital consolidado'!E220</f>
        <v xml:space="preserve">PUERTO CERRO </v>
      </c>
      <c r="E216" s="10" t="str">
        <f>LEFT('Digital consolidado'!AR220,FIND(" ",'Digital consolidado'!AR220))</f>
        <v xml:space="preserve">NARLYS </v>
      </c>
      <c r="F216" s="10" t="str">
        <f>RIGHT('Digital consolidado'!AR220,LEN('Digital consolidado'!AR220)-FIND(" ",'Digital consolidado'!AR220))</f>
        <v>BELLO RODIGUEZ</v>
      </c>
      <c r="G216" s="18">
        <f>'Digital consolidado'!N220</f>
        <v>98861996</v>
      </c>
      <c r="H216" s="18">
        <f>'Digital consolidado'!O220</f>
        <v>85824659</v>
      </c>
      <c r="I216" s="20"/>
      <c r="J216" s="20"/>
    </row>
    <row r="217" spans="1:10">
      <c r="A217" s="10">
        <f t="shared" si="3"/>
        <v>211</v>
      </c>
      <c r="B217" s="16">
        <f>'Digital consolidado'!B221</f>
        <v>45587</v>
      </c>
      <c r="C217" s="10" t="str">
        <f>'Digital consolidado'!D221</f>
        <v>PINILLOS</v>
      </c>
      <c r="D217" s="17" t="str">
        <f>'Digital consolidado'!E221</f>
        <v xml:space="preserve">PUERTO CERRO </v>
      </c>
      <c r="E217" s="10" t="str">
        <f>LEFT('Digital consolidado'!AR221,FIND(" ",'Digital consolidado'!AR221))</f>
        <v xml:space="preserve">MAIRA </v>
      </c>
      <c r="F217" s="10" t="str">
        <f>RIGHT('Digital consolidado'!AR221,LEN('Digital consolidado'!AR221)-FIND(" ",'Digital consolidado'!AR221))</f>
        <v>RINCON</v>
      </c>
      <c r="G217" s="18">
        <f>'Digital consolidado'!N221</f>
        <v>98861999</v>
      </c>
      <c r="H217" s="18">
        <f>'Digital consolidado'!O221</f>
        <v>87824648</v>
      </c>
      <c r="I217" s="20"/>
      <c r="J217" s="20"/>
    </row>
    <row r="218" spans="1:10">
      <c r="A218" s="10">
        <f t="shared" si="3"/>
        <v>212</v>
      </c>
      <c r="B218" s="16">
        <f>'Digital consolidado'!B222</f>
        <v>45590</v>
      </c>
      <c r="C218" s="10" t="str">
        <f>'Digital consolidado'!D222</f>
        <v>PINILLOS</v>
      </c>
      <c r="D218" s="17" t="str">
        <f>'Digital consolidado'!E222</f>
        <v>SANTA ROSA</v>
      </c>
      <c r="E218" s="10" t="e">
        <f>LEFT('Digital consolidado'!#REF!,FIND(" ",'Digital consolidado'!#REF!))</f>
        <v>#REF!</v>
      </c>
      <c r="F218" s="10" t="e">
        <f>RIGHT('Digital consolidado'!#REF!,LEN('Digital consolidado'!#REF!)-FIND(" ",'Digital consolidado'!#REF!))</f>
        <v>#REF!</v>
      </c>
      <c r="G218" s="18">
        <f>'Digital consolidado'!N222</f>
        <v>98920102</v>
      </c>
      <c r="H218" s="18">
        <f>'Digital consolidado'!O222</f>
        <v>88824649</v>
      </c>
      <c r="I218" s="20"/>
      <c r="J218" s="20"/>
    </row>
    <row r="219" spans="1:10">
      <c r="A219" s="10">
        <f t="shared" si="3"/>
        <v>213</v>
      </c>
      <c r="B219" s="16">
        <f>'Digital consolidado'!B223</f>
        <v>45590</v>
      </c>
      <c r="C219" s="10" t="str">
        <f>'Digital consolidado'!D223</f>
        <v>PINILLOS</v>
      </c>
      <c r="D219" s="17" t="str">
        <f>'Digital consolidado'!E223</f>
        <v>SANTA ROSA</v>
      </c>
      <c r="E219" s="10" t="str">
        <f>LEFT('Digital consolidado'!AR222,FIND(" ",'Digital consolidado'!AR222))</f>
        <v xml:space="preserve">MAYARIS </v>
      </c>
      <c r="F219" s="10" t="str">
        <f>RIGHT('Digital consolidado'!AR222,LEN('Digital consolidado'!AR222)-FIND(" ",'Digital consolidado'!AR222))</f>
        <v>RODRIGUEZ BELLO</v>
      </c>
      <c r="G219" s="18">
        <f>'Digital consolidado'!N223</f>
        <v>98920109</v>
      </c>
      <c r="H219" s="18">
        <f>'Digital consolidado'!O223</f>
        <v>84824886</v>
      </c>
      <c r="I219" s="20"/>
      <c r="J219" s="20"/>
    </row>
    <row r="220" spans="1:10">
      <c r="A220" s="10">
        <f t="shared" si="3"/>
        <v>214</v>
      </c>
      <c r="B220" s="16">
        <f>'Digital consolidado'!B224</f>
        <v>45590</v>
      </c>
      <c r="C220" s="10" t="str">
        <f>'Digital consolidado'!D224</f>
        <v>PINILLOS</v>
      </c>
      <c r="D220" s="17" t="str">
        <f>'Digital consolidado'!E224</f>
        <v>SANTA ROSA</v>
      </c>
      <c r="E220" s="10" t="str">
        <f>LEFT('Digital consolidado'!AR224,FIND(" ",'Digital consolidado'!AR224))</f>
        <v xml:space="preserve">LUZ </v>
      </c>
      <c r="F220" s="10" t="str">
        <f>RIGHT('Digital consolidado'!AR224,LEN('Digital consolidado'!AR224)-FIND(" ",'Digital consolidado'!AR224))</f>
        <v xml:space="preserve">MERY ARROYO </v>
      </c>
      <c r="G220" s="18">
        <f>'Digital consolidado'!N224</f>
        <v>98920112</v>
      </c>
      <c r="H220" s="18">
        <f>'Digital consolidado'!O224</f>
        <v>84824664</v>
      </c>
      <c r="I220" s="20"/>
      <c r="J220" s="20"/>
    </row>
    <row r="221" spans="1:10">
      <c r="A221" s="10">
        <f t="shared" si="3"/>
        <v>215</v>
      </c>
      <c r="B221" s="16">
        <f>'Digital consolidado'!B225</f>
        <v>45590</v>
      </c>
      <c r="C221" s="10" t="str">
        <f>'Digital consolidado'!D225</f>
        <v>PINILLOS</v>
      </c>
      <c r="D221" s="17" t="str">
        <f>'Digital consolidado'!E225</f>
        <v>SANTA ROSA</v>
      </c>
      <c r="E221" s="10" t="str">
        <f>LEFT('Digital consolidado'!AR225,FIND(" ",'Digital consolidado'!AR225))</f>
        <v xml:space="preserve">DIANA </v>
      </c>
      <c r="F221" s="10" t="str">
        <f>RIGHT('Digital consolidado'!AR225,LEN('Digital consolidado'!AR225)-FIND(" ",'Digital consolidado'!AR225))</f>
        <v xml:space="preserve">RODRIGUEZ </v>
      </c>
      <c r="G221" s="18">
        <f>'Digital consolidado'!N225</f>
        <v>98920116</v>
      </c>
      <c r="H221" s="18">
        <f>'Digital consolidado'!O225</f>
        <v>84824666</v>
      </c>
      <c r="I221" s="20"/>
      <c r="J221" s="20"/>
    </row>
    <row r="222" spans="1:10">
      <c r="A222" s="10">
        <f t="shared" si="3"/>
        <v>216</v>
      </c>
      <c r="B222" s="16">
        <f>'Digital consolidado'!B226</f>
        <v>45590</v>
      </c>
      <c r="C222" s="10" t="str">
        <f>'Digital consolidado'!D226</f>
        <v>PINILLOS</v>
      </c>
      <c r="D222" s="17" t="str">
        <f>'Digital consolidado'!E226</f>
        <v>SANTA ROSA</v>
      </c>
      <c r="E222" s="10" t="str">
        <f>LEFT('Digital consolidado'!AR226,FIND(" ",'Digital consolidado'!AR226))</f>
        <v xml:space="preserve">ROSNARA </v>
      </c>
      <c r="F222" s="10" t="str">
        <f>RIGHT('Digital consolidado'!AR226,LEN('Digital consolidado'!AR226)-FIND(" ",'Digital consolidado'!AR226))</f>
        <v xml:space="preserve">RODRIGUEZ </v>
      </c>
      <c r="G222" s="18">
        <f>'Digital consolidado'!N226</f>
        <v>98920122</v>
      </c>
      <c r="H222" s="18">
        <f>'Digital consolidado'!O226</f>
        <v>84824672</v>
      </c>
      <c r="I222" s="20"/>
      <c r="J222" s="20"/>
    </row>
    <row r="223" spans="1:10">
      <c r="A223" s="10">
        <f t="shared" si="3"/>
        <v>217</v>
      </c>
      <c r="B223" s="16">
        <f>'Digital consolidado'!B227</f>
        <v>45590</v>
      </c>
      <c r="C223" s="10" t="str">
        <f>'Digital consolidado'!D227</f>
        <v>PINILLOS</v>
      </c>
      <c r="D223" s="17" t="str">
        <f>'Digital consolidado'!E227</f>
        <v>SANTA ROSA</v>
      </c>
      <c r="E223" s="10" t="str">
        <f>LEFT('Digital consolidado'!AR227,FIND(" ",'Digital consolidado'!AR227))</f>
        <v xml:space="preserve">KEISI </v>
      </c>
      <c r="F223" s="10" t="str">
        <f>RIGHT('Digital consolidado'!AR227,LEN('Digital consolidado'!AR227)-FIND(" ",'Digital consolidado'!AR227))</f>
        <v xml:space="preserve">OBANDO </v>
      </c>
      <c r="G223" s="18">
        <f>'Digital consolidado'!N227</f>
        <v>98920125</v>
      </c>
      <c r="H223" s="18">
        <f>'Digital consolidado'!O227</f>
        <v>84824684</v>
      </c>
      <c r="I223" s="20"/>
      <c r="J223" s="20"/>
    </row>
    <row r="224" spans="1:10">
      <c r="A224" s="10">
        <f t="shared" si="3"/>
        <v>218</v>
      </c>
      <c r="B224" s="16">
        <f>'Digital consolidado'!B228</f>
        <v>45590</v>
      </c>
      <c r="C224" s="10" t="str">
        <f>'Digital consolidado'!D228</f>
        <v>PINILLOS</v>
      </c>
      <c r="D224" s="17" t="str">
        <f>'Digital consolidado'!E228</f>
        <v>SANTA ROSA</v>
      </c>
      <c r="E224" s="10" t="str">
        <f>LEFT('Digital consolidado'!AR228,FIND(" ",'Digital consolidado'!AR228))</f>
        <v xml:space="preserve">KEISI </v>
      </c>
      <c r="F224" s="10" t="str">
        <f>RIGHT('Digital consolidado'!AR228,LEN('Digital consolidado'!AR228)-FIND(" ",'Digital consolidado'!AR228))</f>
        <v xml:space="preserve">OBANDO </v>
      </c>
      <c r="G224" s="18">
        <f>'Digital consolidado'!N228</f>
        <v>98920136</v>
      </c>
      <c r="H224" s="18">
        <f>'Digital consolidado'!O228</f>
        <v>84824689</v>
      </c>
      <c r="I224" s="20"/>
      <c r="J224" s="20"/>
    </row>
    <row r="225" spans="1:10">
      <c r="A225" s="10">
        <f t="shared" si="3"/>
        <v>219</v>
      </c>
      <c r="B225" s="16">
        <f>'Digital consolidado'!B229</f>
        <v>45590</v>
      </c>
      <c r="C225" s="10" t="str">
        <f>'Digital consolidado'!D229</f>
        <v>PINILLOS</v>
      </c>
      <c r="D225" s="17" t="str">
        <f>'Digital consolidado'!E229</f>
        <v>SANTA ROSA</v>
      </c>
      <c r="E225" s="10" t="str">
        <f>LEFT('Digital consolidado'!AR229,FIND(" ",'Digital consolidado'!AR229))</f>
        <v xml:space="preserve">DIANA </v>
      </c>
      <c r="F225" s="10" t="str">
        <f>RIGHT('Digital consolidado'!AR229,LEN('Digital consolidado'!AR229)-FIND(" ",'Digital consolidado'!AR229))</f>
        <v xml:space="preserve">RODRIGUEZ </v>
      </c>
      <c r="G225" s="18">
        <f>'Digital consolidado'!N229</f>
        <v>98920139</v>
      </c>
      <c r="H225" s="18">
        <f>'Digital consolidado'!O229</f>
        <v>84824692</v>
      </c>
      <c r="I225" s="20"/>
      <c r="J225" s="20"/>
    </row>
    <row r="226" spans="1:10">
      <c r="A226" s="10">
        <f t="shared" si="3"/>
        <v>220</v>
      </c>
      <c r="B226" s="16">
        <f>'Digital consolidado'!B230</f>
        <v>45590</v>
      </c>
      <c r="C226" s="10" t="str">
        <f>'Digital consolidado'!D230</f>
        <v>PINILLOS</v>
      </c>
      <c r="D226" s="17" t="str">
        <f>'Digital consolidado'!E230</f>
        <v>SANTA ROSA</v>
      </c>
      <c r="E226" s="10" t="str">
        <f>LEFT('Digital consolidado'!AR230,FIND(" ",'Digital consolidado'!AR230))</f>
        <v xml:space="preserve">YOHANA </v>
      </c>
      <c r="F226" s="10" t="str">
        <f>RIGHT('Digital consolidado'!AR230,LEN('Digital consolidado'!AR230)-FIND(" ",'Digital consolidado'!AR230))</f>
        <v>SAMPAYO</v>
      </c>
      <c r="G226" s="18">
        <f>'Digital consolidado'!N230</f>
        <v>98920142</v>
      </c>
      <c r="H226" s="18">
        <f>'Digital consolidado'!O230</f>
        <v>84824698</v>
      </c>
      <c r="I226" s="20"/>
      <c r="J226" s="20"/>
    </row>
    <row r="227" spans="1:10">
      <c r="A227" s="10">
        <f t="shared" si="3"/>
        <v>221</v>
      </c>
      <c r="B227" s="16">
        <f>'Digital consolidado'!B231</f>
        <v>45590</v>
      </c>
      <c r="C227" s="10" t="str">
        <f>'Digital consolidado'!D231</f>
        <v>PINILLOS</v>
      </c>
      <c r="D227" s="17" t="str">
        <f>'Digital consolidado'!E231</f>
        <v>SANTA ROSA</v>
      </c>
      <c r="E227" s="10" t="str">
        <f>LEFT('Digital consolidado'!AR231,FIND(" ",'Digital consolidado'!AR231))</f>
        <v xml:space="preserve">BERLIDES </v>
      </c>
      <c r="F227" s="10" t="str">
        <f>RIGHT('Digital consolidado'!AR231,LEN('Digital consolidado'!AR231)-FIND(" ",'Digital consolidado'!AR231))</f>
        <v xml:space="preserve">MONTERO </v>
      </c>
      <c r="G227" s="18">
        <f>'Digital consolidado'!N231</f>
        <v>98920146</v>
      </c>
      <c r="H227" s="18">
        <f>'Digital consolidado'!O231</f>
        <v>86824612</v>
      </c>
      <c r="I227" s="20"/>
      <c r="J227" s="20"/>
    </row>
    <row r="228" spans="1:10">
      <c r="A228" s="10">
        <f t="shared" si="3"/>
        <v>222</v>
      </c>
      <c r="B228" s="16">
        <f>'Digital consolidado'!B232</f>
        <v>45590</v>
      </c>
      <c r="C228" s="10" t="str">
        <f>'Digital consolidado'!D232</f>
        <v>PINILLOS</v>
      </c>
      <c r="D228" s="17" t="str">
        <f>'Digital consolidado'!E232</f>
        <v>LA VICTORIA</v>
      </c>
      <c r="E228" s="10" t="str">
        <f>LEFT('Digital consolidado'!AR232,FIND(" ",'Digital consolidado'!AR232))</f>
        <v xml:space="preserve">LORAINE </v>
      </c>
      <c r="F228" s="10" t="str">
        <f>RIGHT('Digital consolidado'!AR232,LEN('Digital consolidado'!AR232)-FIND(" ",'Digital consolidado'!AR232))</f>
        <v xml:space="preserve">RODRIUEZ </v>
      </c>
      <c r="G228" s="18">
        <f>'Digital consolidado'!N232</f>
        <v>98920148</v>
      </c>
      <c r="H228" s="18">
        <f>'Digital consolidado'!O232</f>
        <v>86824613</v>
      </c>
      <c r="I228" s="20"/>
      <c r="J228" s="20"/>
    </row>
    <row r="229" spans="1:10">
      <c r="A229" s="10">
        <f t="shared" si="3"/>
        <v>223</v>
      </c>
      <c r="B229" s="16">
        <f>'Digital consolidado'!B233</f>
        <v>45590</v>
      </c>
      <c r="C229" s="10" t="str">
        <f>'Digital consolidado'!D233</f>
        <v>PINILLOS</v>
      </c>
      <c r="D229" s="17" t="str">
        <f>'Digital consolidado'!E233</f>
        <v>LA VICTORIA</v>
      </c>
      <c r="E229" s="10" t="str">
        <f>LEFT('Digital consolidado'!AR233,FIND(" ",'Digital consolidado'!AR233))</f>
        <v xml:space="preserve">GREIDIS </v>
      </c>
      <c r="F229" s="10" t="str">
        <f>RIGHT('Digital consolidado'!AR233,LEN('Digital consolidado'!AR233)-FIND(" ",'Digital consolidado'!AR233))</f>
        <v xml:space="preserve">SEQUERA </v>
      </c>
      <c r="G229" s="18">
        <f>'Digital consolidado'!N233</f>
        <v>98920153</v>
      </c>
      <c r="H229" s="18">
        <f>'Digital consolidado'!O233</f>
        <v>86824614</v>
      </c>
      <c r="I229" s="20"/>
      <c r="J229" s="20"/>
    </row>
    <row r="230" spans="1:10">
      <c r="A230" s="10">
        <f t="shared" si="3"/>
        <v>224</v>
      </c>
      <c r="B230" s="16">
        <f>'Digital consolidado'!B234</f>
        <v>45590</v>
      </c>
      <c r="C230" s="10" t="str">
        <f>'Digital consolidado'!D234</f>
        <v>PINILLOS</v>
      </c>
      <c r="D230" s="17" t="str">
        <f>'Digital consolidado'!E234</f>
        <v>LA VICTORIA</v>
      </c>
      <c r="E230" s="10" t="str">
        <f>LEFT('Digital consolidado'!AR234,FIND(" ",'Digital consolidado'!AR234))</f>
        <v xml:space="preserve">JIMENA </v>
      </c>
      <c r="F230" s="10" t="str">
        <f>RIGHT('Digital consolidado'!AR234,LEN('Digital consolidado'!AR234)-FIND(" ",'Digital consolidado'!AR234))</f>
        <v xml:space="preserve">RODRIGUEZ </v>
      </c>
      <c r="G230" s="18">
        <f>'Digital consolidado'!N234</f>
        <v>98920156</v>
      </c>
      <c r="H230" s="18">
        <f>'Digital consolidado'!O234</f>
        <v>86824622</v>
      </c>
      <c r="I230" s="20"/>
      <c r="J230" s="20"/>
    </row>
    <row r="231" spans="1:10">
      <c r="A231" s="10">
        <f t="shared" si="3"/>
        <v>225</v>
      </c>
      <c r="B231" s="16">
        <f>'Digital consolidado'!B235</f>
        <v>45590</v>
      </c>
      <c r="C231" s="10" t="str">
        <f>'Digital consolidado'!D235</f>
        <v>PINILLOS</v>
      </c>
      <c r="D231" s="17" t="str">
        <f>'Digital consolidado'!E235</f>
        <v>LA VICTORIA</v>
      </c>
      <c r="E231" s="10" t="str">
        <f>LEFT('Digital consolidado'!AR235,FIND(" ",'Digital consolidado'!AR235))</f>
        <v xml:space="preserve">ROCIO </v>
      </c>
      <c r="F231" s="10" t="str">
        <f>RIGHT('Digital consolidado'!AR235,LEN('Digital consolidado'!AR235)-FIND(" ",'Digital consolidado'!AR235))</f>
        <v xml:space="preserve">RODRIGUEZ </v>
      </c>
      <c r="G231" s="18">
        <f>'Digital consolidado'!N235</f>
        <v>98920158</v>
      </c>
      <c r="H231" s="18">
        <f>'Digital consolidado'!O235</f>
        <v>86824629</v>
      </c>
      <c r="I231" s="20"/>
      <c r="J231" s="20"/>
    </row>
    <row r="232" spans="1:10">
      <c r="A232" s="10">
        <f t="shared" si="3"/>
        <v>226</v>
      </c>
      <c r="B232" s="16">
        <f>'Digital consolidado'!B236</f>
        <v>45590</v>
      </c>
      <c r="C232" s="10" t="str">
        <f>'Digital consolidado'!D236</f>
        <v>PINILLOS</v>
      </c>
      <c r="D232" s="17" t="str">
        <f>'Digital consolidado'!E236</f>
        <v>LA VICTORIA</v>
      </c>
      <c r="E232" s="10" t="str">
        <f>LEFT('Digital consolidado'!AR236,FIND(" ",'Digital consolidado'!AR236))</f>
        <v xml:space="preserve">VERONICA </v>
      </c>
      <c r="F232" s="10" t="str">
        <f>RIGHT('Digital consolidado'!AR236,LEN('Digital consolidado'!AR236)-FIND(" ",'Digital consolidado'!AR236))</f>
        <v xml:space="preserve">HERNANDEZ </v>
      </c>
      <c r="G232" s="18">
        <f>'Digital consolidado'!N236</f>
        <v>98920163</v>
      </c>
      <c r="H232" s="18">
        <f>'Digital consolidado'!O236</f>
        <v>86824632</v>
      </c>
      <c r="I232" s="20"/>
      <c r="J232" s="20"/>
    </row>
    <row r="233" spans="1:10">
      <c r="A233" s="10">
        <f t="shared" si="3"/>
        <v>227</v>
      </c>
      <c r="B233" s="16">
        <f>'Digital consolidado'!B237</f>
        <v>45590</v>
      </c>
      <c r="C233" s="10" t="str">
        <f>'Digital consolidado'!D237</f>
        <v>PINILLOS</v>
      </c>
      <c r="D233" s="17" t="str">
        <f>'Digital consolidado'!E237</f>
        <v>LA VICTORIA</v>
      </c>
      <c r="E233" s="10" t="str">
        <f>LEFT('Digital consolidado'!AR237,FIND(" ",'Digital consolidado'!AR237))</f>
        <v xml:space="preserve">ALEXANDRA </v>
      </c>
      <c r="F233" s="10" t="str">
        <f>RIGHT('Digital consolidado'!AR237,LEN('Digital consolidado'!AR237)-FIND(" ",'Digital consolidado'!AR237))</f>
        <v xml:space="preserve">AGUAS </v>
      </c>
      <c r="G233" s="18">
        <f>'Digital consolidado'!N237</f>
        <v>98920167</v>
      </c>
      <c r="H233" s="18">
        <f>'Digital consolidado'!O237</f>
        <v>86824638</v>
      </c>
      <c r="I233" s="20"/>
      <c r="J233" s="20"/>
    </row>
    <row r="234" spans="1:10">
      <c r="A234" s="10">
        <f t="shared" si="3"/>
        <v>228</v>
      </c>
      <c r="B234" s="16">
        <f>'Digital consolidado'!B238</f>
        <v>45590</v>
      </c>
      <c r="C234" s="10" t="str">
        <f>'Digital consolidado'!D238</f>
        <v>PINILLOS</v>
      </c>
      <c r="D234" s="17" t="str">
        <f>'Digital consolidado'!E238</f>
        <v>LA VICTORIA</v>
      </c>
      <c r="E234" s="10" t="e">
        <f>LEFT('Digital consolidado'!AR238,FIND(" ",'Digital consolidado'!AR238))</f>
        <v>#VALUE!</v>
      </c>
      <c r="F234" s="10" t="e">
        <f>RIGHT('Digital consolidado'!AR238,LEN('Digital consolidado'!AR238)-FIND(" ",'Digital consolidado'!AR238))</f>
        <v>#VALUE!</v>
      </c>
      <c r="G234" s="18">
        <f>'Digital consolidado'!N238</f>
        <v>98920172</v>
      </c>
      <c r="H234" s="18">
        <f>'Digital consolidado'!O238</f>
        <v>86824642</v>
      </c>
      <c r="I234" s="20"/>
      <c r="J234" s="20"/>
    </row>
    <row r="235" spans="1:10">
      <c r="A235" s="10">
        <f t="shared" si="3"/>
        <v>229</v>
      </c>
      <c r="B235" s="16">
        <f>'Digital consolidado'!B239</f>
        <v>45590</v>
      </c>
      <c r="C235" s="10" t="str">
        <f>'Digital consolidado'!D239</f>
        <v>PINILLOS</v>
      </c>
      <c r="D235" s="17" t="str">
        <f>'Digital consolidado'!E239</f>
        <v>LA VICTORIA</v>
      </c>
      <c r="E235" s="10" t="str">
        <f>LEFT('Digital consolidado'!AR239,FIND(" ",'Digital consolidado'!AR239))</f>
        <v xml:space="preserve">KEIDIS </v>
      </c>
      <c r="F235" s="10" t="str">
        <f>RIGHT('Digital consolidado'!AR239,LEN('Digital consolidado'!AR239)-FIND(" ",'Digital consolidado'!AR239))</f>
        <v xml:space="preserve">RODRIGUEZ </v>
      </c>
      <c r="G235" s="18">
        <f>'Digital consolidado'!N239</f>
        <v>98920182</v>
      </c>
      <c r="H235" s="18">
        <f>'Digital consolidado'!O239</f>
        <v>86824649</v>
      </c>
      <c r="I235" s="20"/>
      <c r="J235" s="20"/>
    </row>
    <row r="236" spans="1:10">
      <c r="A236" s="10">
        <f t="shared" si="3"/>
        <v>230</v>
      </c>
      <c r="B236" s="16">
        <f>'Digital consolidado'!B240</f>
        <v>45590</v>
      </c>
      <c r="C236" s="10" t="str">
        <f>'Digital consolidado'!D240</f>
        <v>PINILLOS</v>
      </c>
      <c r="D236" s="17" t="str">
        <f>'Digital consolidado'!E240</f>
        <v>LA VICTORIA</v>
      </c>
      <c r="E236" s="10" t="str">
        <f>LEFT('Digital consolidado'!AR240,FIND(" ",'Digital consolidado'!AR240))</f>
        <v xml:space="preserve">DISNEY </v>
      </c>
      <c r="F236" s="10" t="str">
        <f>RIGHT('Digital consolidado'!AR240,LEN('Digital consolidado'!AR240)-FIND(" ",'Digital consolidado'!AR240))</f>
        <v xml:space="preserve">SEQUEIRA </v>
      </c>
      <c r="G236" s="18">
        <f>'Digital consolidado'!N240</f>
        <v>98920186</v>
      </c>
      <c r="H236" s="18">
        <f>'Digital consolidado'!O240</f>
        <v>86824653</v>
      </c>
      <c r="I236" s="20"/>
      <c r="J236" s="20"/>
    </row>
    <row r="237" spans="1:10">
      <c r="A237" s="10">
        <f t="shared" si="3"/>
        <v>231</v>
      </c>
      <c r="B237" s="16">
        <f>'Digital consolidado'!B241</f>
        <v>45590</v>
      </c>
      <c r="C237" s="10" t="str">
        <f>'Digital consolidado'!D241</f>
        <v>PINILLOS</v>
      </c>
      <c r="D237" s="17" t="str">
        <f>'Digital consolidado'!E241</f>
        <v>LA VICTORIA</v>
      </c>
      <c r="E237" s="10" t="str">
        <f>LEFT('Digital consolidado'!AR241,FIND(" ",'Digital consolidado'!AR241))</f>
        <v xml:space="preserve">NORLEY </v>
      </c>
      <c r="F237" s="10" t="str">
        <f>RIGHT('Digital consolidado'!AR241,LEN('Digital consolidado'!AR241)-FIND(" ",'Digital consolidado'!AR241))</f>
        <v>CARREÑO</v>
      </c>
      <c r="G237" s="18">
        <f>'Digital consolidado'!N241</f>
        <v>98920190</v>
      </c>
      <c r="H237" s="18">
        <f>'Digital consolidado'!O241</f>
        <v>86824659</v>
      </c>
      <c r="I237" s="20"/>
      <c r="J237" s="20"/>
    </row>
    <row r="238" spans="1:10">
      <c r="A238" s="10">
        <f t="shared" si="3"/>
        <v>232</v>
      </c>
      <c r="B238" s="16">
        <f>'Digital consolidado'!B242</f>
        <v>45590</v>
      </c>
      <c r="C238" s="10" t="str">
        <f>'Digital consolidado'!D242</f>
        <v>PINILLOS</v>
      </c>
      <c r="D238" s="17" t="str">
        <f>'Digital consolidado'!E242</f>
        <v>LA VICTORIA</v>
      </c>
      <c r="E238" s="10" t="str">
        <f>LEFT('Digital consolidado'!AR242,FIND(" ",'Digital consolidado'!AR242))</f>
        <v xml:space="preserve">NORLEY </v>
      </c>
      <c r="F238" s="10" t="str">
        <f>RIGHT('Digital consolidado'!AR242,LEN('Digital consolidado'!AR242)-FIND(" ",'Digital consolidado'!AR242))</f>
        <v>CARREÑO</v>
      </c>
      <c r="G238" s="18">
        <f>'Digital consolidado'!N242</f>
        <v>98920194</v>
      </c>
      <c r="H238" s="18">
        <f>'Digital consolidado'!O242</f>
        <v>86824663</v>
      </c>
      <c r="I238" s="20"/>
      <c r="J238" s="20"/>
    </row>
    <row r="239" spans="1:10">
      <c r="A239" s="10">
        <f t="shared" si="3"/>
        <v>233</v>
      </c>
      <c r="B239" s="16">
        <f>'Digital consolidado'!B243</f>
        <v>45590</v>
      </c>
      <c r="C239" s="10" t="str">
        <f>'Digital consolidado'!D243</f>
        <v>PINILLOS</v>
      </c>
      <c r="D239" s="17" t="str">
        <f>'Digital consolidado'!E243</f>
        <v>LA VICTORIA</v>
      </c>
      <c r="E239" s="10" t="str">
        <f>LEFT('Digital consolidado'!AR243,FIND(" ",'Digital consolidado'!AR243))</f>
        <v xml:space="preserve">NEIDIS </v>
      </c>
      <c r="F239" s="10" t="str">
        <f>RIGHT('Digital consolidado'!AR243,LEN('Digital consolidado'!AR243)-FIND(" ",'Digital consolidado'!AR243))</f>
        <v>BARROSO</v>
      </c>
      <c r="G239" s="18">
        <f>'Digital consolidado'!N243</f>
        <v>98920199</v>
      </c>
      <c r="H239" s="18">
        <f>'Digital consolidado'!O243</f>
        <v>86824666</v>
      </c>
      <c r="I239" s="20"/>
      <c r="J239" s="20"/>
    </row>
    <row r="240" spans="1:10">
      <c r="A240" s="10">
        <f t="shared" si="3"/>
        <v>234</v>
      </c>
      <c r="B240" s="16">
        <f>'Digital consolidado'!B244</f>
        <v>45590</v>
      </c>
      <c r="C240" s="10" t="str">
        <f>'Digital consolidado'!D244</f>
        <v>PINILLOS</v>
      </c>
      <c r="D240" s="17" t="str">
        <f>'Digital consolidado'!E244</f>
        <v>LA VICTORIA</v>
      </c>
      <c r="E240" s="10" t="str">
        <f>LEFT('Digital consolidado'!AR244,FIND(" ",'Digital consolidado'!AR244))</f>
        <v xml:space="preserve">AMPARO </v>
      </c>
      <c r="F240" s="10" t="str">
        <f>RIGHT('Digital consolidado'!AR244,LEN('Digital consolidado'!AR244)-FIND(" ",'Digital consolidado'!AR244))</f>
        <v>ARROYO</v>
      </c>
      <c r="G240" s="18">
        <f>'Digital consolidado'!N244</f>
        <v>98960102</v>
      </c>
      <c r="H240" s="18">
        <f>'Digital consolidado'!O244</f>
        <v>86824672</v>
      </c>
      <c r="I240" s="20"/>
      <c r="J240" s="20"/>
    </row>
    <row r="241" spans="1:10">
      <c r="A241" s="10">
        <f t="shared" si="3"/>
        <v>235</v>
      </c>
      <c r="B241" s="16">
        <f>'Digital consolidado'!B245</f>
        <v>45590</v>
      </c>
      <c r="C241" s="10" t="str">
        <f>'Digital consolidado'!D245</f>
        <v>PINILLOS</v>
      </c>
      <c r="D241" s="17" t="str">
        <f>'Digital consolidado'!E245</f>
        <v>LA VICTORIA</v>
      </c>
      <c r="E241" s="10" t="str">
        <f>LEFT('Digital consolidado'!AR245,FIND(" ",'Digital consolidado'!AR245))</f>
        <v xml:space="preserve">DANIELA </v>
      </c>
      <c r="F241" s="10" t="str">
        <f>RIGHT('Digital consolidado'!AR245,LEN('Digital consolidado'!AR245)-FIND(" ",'Digital consolidado'!AR245))</f>
        <v xml:space="preserve">VEGA </v>
      </c>
      <c r="G241" s="18">
        <f>'Digital consolidado'!N245</f>
        <v>98960116</v>
      </c>
      <c r="H241" s="18">
        <f>'Digital consolidado'!O245</f>
        <v>86824676</v>
      </c>
      <c r="I241" s="20"/>
      <c r="J241" s="20"/>
    </row>
    <row r="242" spans="1:10">
      <c r="A242" s="10">
        <f t="shared" si="3"/>
        <v>236</v>
      </c>
      <c r="B242" s="16">
        <f>'Digital consolidado'!B246</f>
        <v>45590</v>
      </c>
      <c r="C242" s="10" t="str">
        <f>'Digital consolidado'!D246</f>
        <v>PINILLOS</v>
      </c>
      <c r="D242" s="17" t="str">
        <f>'Digital consolidado'!E246</f>
        <v>LA VICTORIA</v>
      </c>
      <c r="E242" s="10" t="str">
        <f>LEFT('Digital consolidado'!AR246,FIND(" ",'Digital consolidado'!AR246))</f>
        <v xml:space="preserve">CATALINA </v>
      </c>
      <c r="F242" s="10" t="str">
        <f>RIGHT('Digital consolidado'!AR246,LEN('Digital consolidado'!AR246)-FIND(" ",'Digital consolidado'!AR246))</f>
        <v xml:space="preserve">PADILLA </v>
      </c>
      <c r="G242" s="18">
        <f>'Digital consolidado'!N246</f>
        <v>98960122</v>
      </c>
      <c r="H242" s="18">
        <f>'Digital consolidado'!O246</f>
        <v>86824679</v>
      </c>
      <c r="I242" s="20"/>
      <c r="J242" s="20"/>
    </row>
    <row r="243" spans="1:10">
      <c r="A243" s="10">
        <f t="shared" si="3"/>
        <v>237</v>
      </c>
      <c r="B243" s="16">
        <f>'Digital consolidado'!B247</f>
        <v>45590</v>
      </c>
      <c r="C243" s="10" t="str">
        <f>'Digital consolidado'!D247</f>
        <v>PINILLOS</v>
      </c>
      <c r="D243" s="17" t="str">
        <f>'Digital consolidado'!E247</f>
        <v>LA VICTORIA</v>
      </c>
      <c r="E243" s="10" t="str">
        <f>LEFT('Digital consolidado'!AR247,FIND(" ",'Digital consolidado'!AR247))</f>
        <v xml:space="preserve">YERALDIN </v>
      </c>
      <c r="F243" s="10" t="str">
        <f>RIGHT('Digital consolidado'!AR247,LEN('Digital consolidado'!AR247)-FIND(" ",'Digital consolidado'!AR247))</f>
        <v xml:space="preserve">LAGARES </v>
      </c>
      <c r="G243" s="18">
        <f>'Digital consolidado'!N247</f>
        <v>98960126</v>
      </c>
      <c r="H243" s="18">
        <f>'Digital consolidado'!O247</f>
        <v>86824683</v>
      </c>
      <c r="I243" s="20"/>
      <c r="J243" s="20"/>
    </row>
    <row r="244" spans="1:10">
      <c r="A244" s="10">
        <f t="shared" si="3"/>
        <v>238</v>
      </c>
      <c r="B244" s="16">
        <f>'Digital consolidado'!B248</f>
        <v>45590</v>
      </c>
      <c r="C244" s="10" t="str">
        <f>'Digital consolidado'!D248</f>
        <v>PINILLOS</v>
      </c>
      <c r="D244" s="17" t="str">
        <f>'Digital consolidado'!E248</f>
        <v>SANTA ROSA</v>
      </c>
      <c r="E244" s="10" t="str">
        <f>LEFT('Digital consolidado'!AR248,FIND(" ",'Digital consolidado'!AR248))</f>
        <v xml:space="preserve">MARIELA </v>
      </c>
      <c r="F244" s="10" t="str">
        <f>RIGHT('Digital consolidado'!AR248,LEN('Digital consolidado'!AR248)-FIND(" ",'Digital consolidado'!AR248))</f>
        <v xml:space="preserve">CAINAS </v>
      </c>
      <c r="G244" s="18">
        <f>'Digital consolidado'!N248</f>
        <v>98960154</v>
      </c>
      <c r="H244" s="18">
        <f>'Digital consolidado'!O248</f>
        <v>86824686</v>
      </c>
      <c r="I244" s="20"/>
      <c r="J244" s="20"/>
    </row>
    <row r="245" spans="1:10">
      <c r="A245" s="10">
        <f t="shared" si="3"/>
        <v>239</v>
      </c>
      <c r="B245" s="16">
        <f>'Digital consolidado'!B249</f>
        <v>45590</v>
      </c>
      <c r="C245" s="10" t="str">
        <f>'Digital consolidado'!D249</f>
        <v>PINILLOS</v>
      </c>
      <c r="D245" s="17" t="str">
        <f>'Digital consolidado'!E249</f>
        <v>SANTA ROSA</v>
      </c>
      <c r="E245" s="10" t="str">
        <f>LEFT('Digital consolidado'!AR249,FIND(" ",'Digital consolidado'!AR249))</f>
        <v xml:space="preserve">ARILIS </v>
      </c>
      <c r="F245" s="10" t="str">
        <f>RIGHT('Digital consolidado'!AR249,LEN('Digital consolidado'!AR249)-FIND(" ",'Digital consolidado'!AR249))</f>
        <v>ANILLO</v>
      </c>
      <c r="G245" s="18">
        <f>'Digital consolidado'!N249</f>
        <v>98960162</v>
      </c>
      <c r="H245" s="18">
        <f>'Digital consolidado'!O249</f>
        <v>86824692</v>
      </c>
      <c r="I245" s="20"/>
      <c r="J245" s="20"/>
    </row>
    <row r="246" spans="1:10">
      <c r="A246" s="10">
        <f t="shared" si="3"/>
        <v>240</v>
      </c>
      <c r="B246" s="16">
        <f>'Digital consolidado'!B250</f>
        <v>45590</v>
      </c>
      <c r="C246" s="10" t="str">
        <f>'Digital consolidado'!D250</f>
        <v>PINILLOS</v>
      </c>
      <c r="D246" s="17" t="str">
        <f>'Digital consolidado'!E250</f>
        <v>SANTA ROSA</v>
      </c>
      <c r="E246" s="10" t="str">
        <f>LEFT('Digital consolidado'!AR250,FIND(" ",'Digital consolidado'!AR250))</f>
        <v xml:space="preserve">KELLYS </v>
      </c>
      <c r="F246" s="10" t="str">
        <f>RIGHT('Digital consolidado'!AR250,LEN('Digital consolidado'!AR250)-FIND(" ",'Digital consolidado'!AR250))</f>
        <v xml:space="preserve">GIL </v>
      </c>
      <c r="G246" s="18">
        <f>'Digital consolidado'!N250</f>
        <v>98960169</v>
      </c>
      <c r="H246" s="18">
        <f>'Digital consolidado'!O250</f>
        <v>86824699</v>
      </c>
      <c r="I246" s="20"/>
      <c r="J246" s="20"/>
    </row>
    <row r="247" spans="1:10">
      <c r="A247" s="10">
        <f t="shared" si="3"/>
        <v>241</v>
      </c>
      <c r="B247" s="16">
        <f>'Digital consolidado'!B251</f>
        <v>45590</v>
      </c>
      <c r="C247" s="10" t="str">
        <f>'Digital consolidado'!D251</f>
        <v>PINILLOS</v>
      </c>
      <c r="D247" s="17" t="str">
        <f>'Digital consolidado'!E251</f>
        <v>SANTA ROSA</v>
      </c>
      <c r="E247" s="10" t="str">
        <f>LEFT('Digital consolidado'!AR251,FIND(" ",'Digital consolidado'!AR251))</f>
        <v xml:space="preserve">MARISOL </v>
      </c>
      <c r="F247" s="10" t="str">
        <f>RIGHT('Digital consolidado'!AR251,LEN('Digital consolidado'!AR251)-FIND(" ",'Digital consolidado'!AR251))</f>
        <v xml:space="preserve">FONSECA </v>
      </c>
      <c r="G247" s="18">
        <f>'Digital consolidado'!N251</f>
        <v>98960174</v>
      </c>
      <c r="H247" s="18">
        <f>'Digital consolidado'!O251</f>
        <v>87482211</v>
      </c>
      <c r="I247" s="20"/>
      <c r="J247" s="20"/>
    </row>
    <row r="248" spans="1:10">
      <c r="A248" s="10">
        <f t="shared" si="3"/>
        <v>242</v>
      </c>
      <c r="B248" s="16">
        <f>'Digital consolidado'!B252</f>
        <v>45590</v>
      </c>
      <c r="C248" s="10" t="str">
        <f>'Digital consolidado'!D252</f>
        <v>PINILLOS</v>
      </c>
      <c r="D248" s="17" t="str">
        <f>'Digital consolidado'!E252</f>
        <v>SANTA ROSA</v>
      </c>
      <c r="E248" s="10" t="str">
        <f>LEFT('Digital consolidado'!AR252,FIND(" ",'Digital consolidado'!AR252))</f>
        <v xml:space="preserve">LUISA </v>
      </c>
      <c r="F248" s="10" t="str">
        <f>RIGHT('Digital consolidado'!AR252,LEN('Digital consolidado'!AR252)-FIND(" ",'Digital consolidado'!AR252))</f>
        <v xml:space="preserve">MIRANDA </v>
      </c>
      <c r="G248" s="18">
        <f>'Digital consolidado'!N252</f>
        <v>98960178</v>
      </c>
      <c r="H248" s="18">
        <f>'Digital consolidado'!O252</f>
        <v>87482218</v>
      </c>
      <c r="I248" s="20"/>
      <c r="J248" s="20"/>
    </row>
    <row r="249" spans="1:10">
      <c r="A249" s="10">
        <f t="shared" si="3"/>
        <v>243</v>
      </c>
      <c r="B249" s="16">
        <f>'Digital consolidado'!B253</f>
        <v>45590</v>
      </c>
      <c r="C249" s="10" t="str">
        <f>'Digital consolidado'!D253</f>
        <v>PINILLOS</v>
      </c>
      <c r="D249" s="17" t="str">
        <f>'Digital consolidado'!E253</f>
        <v>SANTA ROSA</v>
      </c>
      <c r="E249" s="10" t="str">
        <f>LEFT('Digital consolidado'!AR253,FIND(" ",'Digital consolidado'!AR253))</f>
        <v xml:space="preserve">DENYS </v>
      </c>
      <c r="F249" s="10" t="str">
        <f>RIGHT('Digital consolidado'!AR253,LEN('Digital consolidado'!AR253)-FIND(" ",'Digital consolidado'!AR253))</f>
        <v xml:space="preserve">URIETA </v>
      </c>
      <c r="G249" s="18">
        <f>'Digital consolidado'!N253</f>
        <v>98960183</v>
      </c>
      <c r="H249" s="18">
        <f>'Digital consolidado'!O253</f>
        <v>87482222</v>
      </c>
      <c r="I249" s="20"/>
      <c r="J249" s="20"/>
    </row>
    <row r="250" spans="1:10">
      <c r="A250" s="10">
        <f t="shared" si="3"/>
        <v>244</v>
      </c>
      <c r="B250" s="16">
        <f>'Digital consolidado'!B254</f>
        <v>45590</v>
      </c>
      <c r="C250" s="10" t="str">
        <f>'Digital consolidado'!D254</f>
        <v>PINILLOS</v>
      </c>
      <c r="D250" s="17" t="str">
        <f>'Digital consolidado'!E254</f>
        <v>SANTA ROSA</v>
      </c>
      <c r="E250" s="10" t="str">
        <f>LEFT('Digital consolidado'!AR254,FIND(" ",'Digital consolidado'!AR254))</f>
        <v xml:space="preserve">MAGALIS </v>
      </c>
      <c r="F250" s="10" t="str">
        <f>RIGHT('Digital consolidado'!AR254,LEN('Digital consolidado'!AR254)-FIND(" ",'Digital consolidado'!AR254))</f>
        <v>GIL</v>
      </c>
      <c r="G250" s="18">
        <f>'Digital consolidado'!N254</f>
        <v>98960189</v>
      </c>
      <c r="H250" s="18">
        <f>'Digital consolidado'!O254</f>
        <v>87482226</v>
      </c>
      <c r="I250" s="20"/>
      <c r="J250" s="20"/>
    </row>
    <row r="251" spans="1:10">
      <c r="A251" s="10">
        <f t="shared" si="3"/>
        <v>245</v>
      </c>
      <c r="B251" s="16">
        <f>'Digital consolidado'!B255</f>
        <v>45590</v>
      </c>
      <c r="C251" s="10" t="str">
        <f>'Digital consolidado'!D255</f>
        <v>PINILLOS</v>
      </c>
      <c r="D251" s="17" t="str">
        <f>'Digital consolidado'!E255</f>
        <v>SANTA ROSA</v>
      </c>
      <c r="E251" s="10" t="str">
        <f>LEFT('Digital consolidado'!AR255,FIND(" ",'Digital consolidado'!AR255))</f>
        <v xml:space="preserve">YORSELIS </v>
      </c>
      <c r="F251" s="10" t="str">
        <f>RIGHT('Digital consolidado'!AR255,LEN('Digital consolidado'!AR255)-FIND(" ",'Digital consolidado'!AR255))</f>
        <v xml:space="preserve">VASQUEZ </v>
      </c>
      <c r="G251" s="18">
        <f>'Digital consolidado'!N255</f>
        <v>98960193</v>
      </c>
      <c r="H251" s="18">
        <f>'Digital consolidado'!O255</f>
        <v>87482236</v>
      </c>
      <c r="I251" s="20"/>
      <c r="J251" s="20"/>
    </row>
    <row r="252" spans="1:10">
      <c r="A252" s="10">
        <f t="shared" si="3"/>
        <v>246</v>
      </c>
      <c r="B252" s="16">
        <f>'Digital consolidado'!B256</f>
        <v>45590</v>
      </c>
      <c r="C252" s="10" t="str">
        <f>'Digital consolidado'!D256</f>
        <v>PINILLOS</v>
      </c>
      <c r="D252" s="17" t="str">
        <f>'Digital consolidado'!E256</f>
        <v>SANTA ROSA</v>
      </c>
      <c r="E252" s="10" t="str">
        <f>LEFT('Digital consolidado'!AR256,FIND(" ",'Digital consolidado'!AR256))</f>
        <v xml:space="preserve">DANYS </v>
      </c>
      <c r="F252" s="10" t="str">
        <f>RIGHT('Digital consolidado'!AR256,LEN('Digital consolidado'!AR256)-FIND(" ",'Digital consolidado'!AR256))</f>
        <v xml:space="preserve">DIAZ </v>
      </c>
      <c r="G252" s="18">
        <f>'Digital consolidado'!N256</f>
        <v>98960196</v>
      </c>
      <c r="H252" s="18">
        <f>'Digital consolidado'!O256</f>
        <v>87482249</v>
      </c>
      <c r="I252" s="20"/>
      <c r="J252" s="20"/>
    </row>
    <row r="253" spans="1:10">
      <c r="A253" s="10">
        <f t="shared" si="3"/>
        <v>247</v>
      </c>
      <c r="B253" s="16">
        <f>'Digital consolidado'!B257</f>
        <v>45590</v>
      </c>
      <c r="C253" s="10" t="str">
        <f>'Digital consolidado'!D257</f>
        <v>PINILLOS</v>
      </c>
      <c r="D253" s="17" t="str">
        <f>'Digital consolidado'!E257</f>
        <v>SANTA ROSA</v>
      </c>
      <c r="E253" s="10" t="str">
        <f>LEFT('Digital consolidado'!AR257,FIND(" ",'Digital consolidado'!AR257))</f>
        <v xml:space="preserve">NELIS </v>
      </c>
      <c r="F253" s="10" t="str">
        <f>RIGHT('Digital consolidado'!AR257,LEN('Digital consolidado'!AR257)-FIND(" ",'Digital consolidado'!AR257))</f>
        <v xml:space="preserve">SALAS </v>
      </c>
      <c r="G253" s="18">
        <f>'Digital consolidado'!N257</f>
        <v>98981006</v>
      </c>
      <c r="H253" s="18">
        <f>'Digital consolidado'!O257</f>
        <v>87482252</v>
      </c>
      <c r="I253" s="20"/>
      <c r="J253" s="20"/>
    </row>
    <row r="254" spans="1:10">
      <c r="A254" s="10">
        <f t="shared" si="3"/>
        <v>248</v>
      </c>
      <c r="B254" s="16">
        <f>'Digital consolidado'!B258</f>
        <v>45590</v>
      </c>
      <c r="C254" s="10" t="str">
        <f>'Digital consolidado'!D258</f>
        <v>PINILLOS</v>
      </c>
      <c r="D254" s="17" t="str">
        <f>'Digital consolidado'!E258</f>
        <v>SANTA ROSA</v>
      </c>
      <c r="E254" s="10" t="str">
        <f>LEFT('Digital consolidado'!AR258,FIND(" ",'Digital consolidado'!AR258))</f>
        <v xml:space="preserve">YULIA </v>
      </c>
      <c r="F254" s="10" t="str">
        <f>RIGHT('Digital consolidado'!AR258,LEN('Digital consolidado'!AR258)-FIND(" ",'Digital consolidado'!AR258))</f>
        <v xml:space="preserve">PALMA </v>
      </c>
      <c r="G254" s="18">
        <f>'Digital consolidado'!N258</f>
        <v>98981008</v>
      </c>
      <c r="H254" s="18">
        <f>'Digital consolidado'!O258</f>
        <v>87482264</v>
      </c>
      <c r="I254" s="20"/>
      <c r="J254" s="20"/>
    </row>
    <row r="255" spans="1:10">
      <c r="A255" s="10">
        <f t="shared" si="3"/>
        <v>249</v>
      </c>
      <c r="B255" s="16">
        <f>'Digital consolidado'!B259</f>
        <v>45590</v>
      </c>
      <c r="C255" s="10" t="str">
        <f>'Digital consolidado'!D259</f>
        <v>PINILLOS</v>
      </c>
      <c r="D255" s="17" t="str">
        <f>'Digital consolidado'!E259</f>
        <v>SANTA ROSA</v>
      </c>
      <c r="E255" s="10" t="str">
        <f>LEFT('Digital consolidado'!AR259,FIND(" ",'Digital consolidado'!AR259))</f>
        <v xml:space="preserve">TATIANA </v>
      </c>
      <c r="F255" s="10" t="str">
        <f>RIGHT('Digital consolidado'!AR259,LEN('Digital consolidado'!AR259)-FIND(" ",'Digital consolidado'!AR259))</f>
        <v>GIL</v>
      </c>
      <c r="G255" s="18">
        <f>'Digital consolidado'!N259</f>
        <v>98981011</v>
      </c>
      <c r="H255" s="18">
        <f>'Digital consolidado'!O259</f>
        <v>87482270</v>
      </c>
      <c r="I255" s="20"/>
      <c r="J255" s="20"/>
    </row>
    <row r="256" spans="1:10">
      <c r="A256" s="10">
        <f t="shared" si="3"/>
        <v>250</v>
      </c>
      <c r="B256" s="16">
        <f>'Digital consolidado'!B260</f>
        <v>45590</v>
      </c>
      <c r="C256" s="10" t="str">
        <f>'Digital consolidado'!D260</f>
        <v>PINILLOS</v>
      </c>
      <c r="D256" s="17" t="str">
        <f>'Digital consolidado'!E260</f>
        <v>SANTA ROSA</v>
      </c>
      <c r="E256" s="10" t="str">
        <f>LEFT('Digital consolidado'!AR260,FIND(" ",'Digital consolidado'!AR260))</f>
        <v xml:space="preserve">KAREN </v>
      </c>
      <c r="F256" s="10" t="str">
        <f>RIGHT('Digital consolidado'!AR260,LEN('Digital consolidado'!AR260)-FIND(" ",'Digital consolidado'!AR260))</f>
        <v>DAYANA MIRNAD A</v>
      </c>
      <c r="G256" s="18">
        <f>'Digital consolidado'!N260</f>
        <v>98981015</v>
      </c>
      <c r="H256" s="18">
        <f>'Digital consolidado'!O260</f>
        <v>87482275</v>
      </c>
      <c r="I256" s="20"/>
      <c r="J256" s="20"/>
    </row>
    <row r="257" spans="1:10">
      <c r="A257" s="10">
        <f t="shared" si="3"/>
        <v>251</v>
      </c>
      <c r="B257" s="16">
        <f>'Digital consolidado'!B261</f>
        <v>45590</v>
      </c>
      <c r="C257" s="10" t="str">
        <f>'Digital consolidado'!D261</f>
        <v>PINILLOS</v>
      </c>
      <c r="D257" s="17" t="str">
        <f>'Digital consolidado'!E261</f>
        <v>SANTA ROSA</v>
      </c>
      <c r="E257" s="10" t="str">
        <f>LEFT('Digital consolidado'!AR261,FIND(" ",'Digital consolidado'!AR261))</f>
        <v xml:space="preserve">MARIA </v>
      </c>
      <c r="F257" s="10" t="str">
        <f>RIGHT('Digital consolidado'!AR261,LEN('Digital consolidado'!AR261)-FIND(" ",'Digital consolidado'!AR261))</f>
        <v xml:space="preserve">JOSEFA RANGEL </v>
      </c>
      <c r="G257" s="18">
        <f>'Digital consolidado'!N261</f>
        <v>98981019</v>
      </c>
      <c r="H257" s="18">
        <f>'Digital consolidado'!O261</f>
        <v>87482282</v>
      </c>
      <c r="I257" s="20"/>
      <c r="J257" s="20"/>
    </row>
    <row r="258" spans="1:10">
      <c r="A258" s="10">
        <f t="shared" si="3"/>
        <v>252</v>
      </c>
      <c r="B258" s="16">
        <f>'Digital consolidado'!B262</f>
        <v>45590</v>
      </c>
      <c r="C258" s="10" t="str">
        <f>'Digital consolidado'!D262</f>
        <v>PINILLOS</v>
      </c>
      <c r="D258" s="17" t="str">
        <f>'Digital consolidado'!E262</f>
        <v>SANTA ROSA</v>
      </c>
      <c r="E258" s="10" t="str">
        <f>LEFT('Digital consolidado'!AR262,FIND(" ",'Digital consolidado'!AR262))</f>
        <v xml:space="preserve">RUBIELA </v>
      </c>
      <c r="F258" s="10" t="str">
        <f>RIGHT('Digital consolidado'!AR262,LEN('Digital consolidado'!AR262)-FIND(" ",'Digital consolidado'!AR262))</f>
        <v xml:space="preserve">RANGEL </v>
      </c>
      <c r="G258" s="18">
        <f>'Digital consolidado'!N262</f>
        <v>98981023</v>
      </c>
      <c r="H258" s="18">
        <f>'Digital consolidado'!O262</f>
        <v>87482286</v>
      </c>
      <c r="I258" s="20"/>
      <c r="J258" s="20"/>
    </row>
    <row r="259" spans="1:10">
      <c r="A259" s="10">
        <f t="shared" si="3"/>
        <v>253</v>
      </c>
      <c r="B259" s="16">
        <f>'Digital consolidado'!B263</f>
        <v>45590</v>
      </c>
      <c r="C259" s="10" t="str">
        <f>'Digital consolidado'!D263</f>
        <v>PINILLOS</v>
      </c>
      <c r="D259" s="17" t="str">
        <f>'Digital consolidado'!E263</f>
        <v>SANTA ROSA</v>
      </c>
      <c r="E259" s="10" t="str">
        <f>LEFT('Digital consolidado'!AR263,FIND(" ",'Digital consolidado'!AR263))</f>
        <v xml:space="preserve">ESTEFANY </v>
      </c>
      <c r="F259" s="10" t="str">
        <f>RIGHT('Digital consolidado'!AR263,LEN('Digital consolidado'!AR263)-FIND(" ",'Digital consolidado'!AR263))</f>
        <v xml:space="preserve">CARDOZA </v>
      </c>
      <c r="G259" s="18">
        <f>'Digital consolidado'!N263</f>
        <v>98981029</v>
      </c>
      <c r="H259" s="18">
        <f>'Digital consolidado'!O263</f>
        <v>87482290</v>
      </c>
      <c r="I259" s="20"/>
      <c r="J259" s="20"/>
    </row>
    <row r="260" spans="1:10">
      <c r="A260" s="10">
        <f t="shared" si="3"/>
        <v>254</v>
      </c>
      <c r="B260" s="16">
        <f>'Digital consolidado'!B264</f>
        <v>45590</v>
      </c>
      <c r="C260" s="10" t="str">
        <f>'Digital consolidado'!D264</f>
        <v>PINILLOS</v>
      </c>
      <c r="D260" s="17" t="str">
        <f>'Digital consolidado'!E264</f>
        <v>SANTA ROSA</v>
      </c>
      <c r="E260" s="10" t="str">
        <f>LEFT('Digital consolidado'!AR264,FIND(" ",'Digital consolidado'!AR264))</f>
        <v xml:space="preserve">CRISTINA </v>
      </c>
      <c r="F260" s="10" t="str">
        <f>RIGHT('Digital consolidado'!AR264,LEN('Digital consolidado'!AR264)-FIND(" ",'Digital consolidado'!AR264))</f>
        <v xml:space="preserve">ISABEL SEQUEIRA </v>
      </c>
      <c r="G260" s="18">
        <f>'Digital consolidado'!N264</f>
        <v>98981032</v>
      </c>
      <c r="H260" s="18">
        <f>'Digital consolidado'!O264</f>
        <v>87482294</v>
      </c>
      <c r="I260" s="20"/>
      <c r="J260" s="20"/>
    </row>
    <row r="261" spans="1:10">
      <c r="A261" s="10">
        <f t="shared" si="3"/>
        <v>255</v>
      </c>
      <c r="B261" s="16">
        <f>'Digital consolidado'!B265</f>
        <v>45590</v>
      </c>
      <c r="C261" s="10" t="str">
        <f>'Digital consolidado'!D265</f>
        <v>PINILLOS</v>
      </c>
      <c r="D261" s="17" t="str">
        <f>'Digital consolidado'!E265</f>
        <v>LA VICTORIA</v>
      </c>
      <c r="E261" s="10" t="str">
        <f>LEFT('Digital consolidado'!AR265,FIND(" ",'Digital consolidado'!AR265))</f>
        <v xml:space="preserve">YULIETH </v>
      </c>
      <c r="F261" s="10" t="str">
        <f>RIGHT('Digital consolidado'!AR265,LEN('Digital consolidado'!AR265)-FIND(" ",'Digital consolidado'!AR265))</f>
        <v>MARTINEZ</v>
      </c>
      <c r="G261" s="18">
        <f>'Digital consolidado'!N265</f>
        <v>98981036</v>
      </c>
      <c r="H261" s="18">
        <f>'Digital consolidado'!O265</f>
        <v>87482299</v>
      </c>
      <c r="I261" s="20"/>
      <c r="J261" s="20"/>
    </row>
    <row r="262" spans="1:10">
      <c r="A262" s="10">
        <f t="shared" si="3"/>
        <v>256</v>
      </c>
      <c r="B262" s="16">
        <f>'Digital consolidado'!B266</f>
        <v>45590</v>
      </c>
      <c r="C262" s="10" t="str">
        <f>'Digital consolidado'!D266</f>
        <v>PINILLOS</v>
      </c>
      <c r="D262" s="17" t="str">
        <f>'Digital consolidado'!E266</f>
        <v>LA VICTORIA</v>
      </c>
      <c r="E262" s="10" t="str">
        <f>LEFT('Digital consolidado'!AR266,FIND(" ",'Digital consolidado'!AR266))</f>
        <v xml:space="preserve">BLEIDYS </v>
      </c>
      <c r="F262" s="10" t="str">
        <f>RIGHT('Digital consolidado'!AR266,LEN('Digital consolidado'!AR266)-FIND(" ",'Digital consolidado'!AR266))</f>
        <v>AMARIS</v>
      </c>
      <c r="G262" s="18">
        <f>'Digital consolidado'!N266</f>
        <v>98981042</v>
      </c>
      <c r="H262" s="18">
        <f>'Digital consolidado'!O266</f>
        <v>88482102</v>
      </c>
      <c r="I262" s="20"/>
      <c r="J262" s="20"/>
    </row>
    <row r="263" spans="1:10">
      <c r="A263" s="10">
        <f t="shared" si="3"/>
        <v>257</v>
      </c>
      <c r="B263" s="16">
        <f>'Digital consolidado'!B267</f>
        <v>45590</v>
      </c>
      <c r="C263" s="10" t="str">
        <f>'Digital consolidado'!D267</f>
        <v>PINILLOS</v>
      </c>
      <c r="D263" s="17" t="str">
        <f>'Digital consolidado'!E267</f>
        <v>LA VICTORIA</v>
      </c>
      <c r="E263" s="10" t="str">
        <f>LEFT('Digital consolidado'!AR267,FIND(" ",'Digital consolidado'!AR267))</f>
        <v xml:space="preserve">MAYERLIS </v>
      </c>
      <c r="F263" s="10" t="str">
        <f>RIGHT('Digital consolidado'!AR267,LEN('Digital consolidado'!AR267)-FIND(" ",'Digital consolidado'!AR267))</f>
        <v>ARROYO</v>
      </c>
      <c r="G263" s="18">
        <f>'Digital consolidado'!N267</f>
        <v>98981046</v>
      </c>
      <c r="H263" s="18">
        <f>'Digital consolidado'!O267</f>
        <v>88482103</v>
      </c>
      <c r="I263" s="20"/>
      <c r="J263" s="20"/>
    </row>
    <row r="264" spans="1:10">
      <c r="A264" s="10">
        <f t="shared" si="3"/>
        <v>258</v>
      </c>
      <c r="B264" s="16">
        <f>'Digital consolidado'!B268</f>
        <v>45590</v>
      </c>
      <c r="C264" s="10" t="str">
        <f>'Digital consolidado'!D268</f>
        <v>PINILLOS</v>
      </c>
      <c r="D264" s="17" t="str">
        <f>'Digital consolidado'!E268</f>
        <v>LA VICTORIA</v>
      </c>
      <c r="E264" s="10" t="str">
        <f>LEFT('Digital consolidado'!AR268,FIND(" ",'Digital consolidado'!AR268))</f>
        <v xml:space="preserve">KISY </v>
      </c>
      <c r="F264" s="10" t="str">
        <f>RIGHT('Digital consolidado'!AR268,LEN('Digital consolidado'!AR268)-FIND(" ",'Digital consolidado'!AR268))</f>
        <v xml:space="preserve">ALVARINO </v>
      </c>
      <c r="G264" s="18">
        <f>'Digital consolidado'!N268</f>
        <v>98981051</v>
      </c>
      <c r="H264" s="18">
        <f>'Digital consolidado'!O268</f>
        <v>88482104</v>
      </c>
      <c r="I264" s="20"/>
      <c r="J264" s="20"/>
    </row>
    <row r="265" spans="1:10">
      <c r="A265" s="10">
        <f t="shared" ref="A265:A328" si="4">+A264+1</f>
        <v>259</v>
      </c>
      <c r="B265" s="16">
        <f>'Digital consolidado'!B269</f>
        <v>45590</v>
      </c>
      <c r="C265" s="10" t="str">
        <f>'Digital consolidado'!D269</f>
        <v>PINILLOS</v>
      </c>
      <c r="D265" s="17" t="str">
        <f>'Digital consolidado'!E269</f>
        <v>LA VICTORIA</v>
      </c>
      <c r="E265" s="10" t="str">
        <f>LEFT('Digital consolidado'!AR269,FIND(" ",'Digital consolidado'!AR269))</f>
        <v xml:space="preserve">CESSIA </v>
      </c>
      <c r="F265" s="10" t="str">
        <f>RIGHT('Digital consolidado'!AR269,LEN('Digital consolidado'!AR269)-FIND(" ",'Digital consolidado'!AR269))</f>
        <v>AGUAS</v>
      </c>
      <c r="G265" s="18">
        <f>'Digital consolidado'!N269</f>
        <v>98981056</v>
      </c>
      <c r="H265" s="18">
        <f>'Digital consolidado'!O269</f>
        <v>88482116</v>
      </c>
      <c r="I265" s="20"/>
      <c r="J265" s="20"/>
    </row>
    <row r="266" spans="1:10">
      <c r="A266" s="10">
        <f t="shared" si="4"/>
        <v>260</v>
      </c>
      <c r="B266" s="16">
        <f>'Digital consolidado'!B270</f>
        <v>45590</v>
      </c>
      <c r="C266" s="10" t="str">
        <f>'Digital consolidado'!D270</f>
        <v>PINILLOS</v>
      </c>
      <c r="D266" s="17" t="str">
        <f>'Digital consolidado'!E270</f>
        <v>LA VICTORIA</v>
      </c>
      <c r="E266" s="10" t="str">
        <f>LEFT('Digital consolidado'!AR270,FIND(" ",'Digital consolidado'!AR270))</f>
        <v xml:space="preserve">EVERLIDES </v>
      </c>
      <c r="F266" s="10" t="str">
        <f>RIGHT('Digital consolidado'!AR270,LEN('Digital consolidado'!AR270)-FIND(" ",'Digital consolidado'!AR270))</f>
        <v>TELLEZ</v>
      </c>
      <c r="G266" s="18">
        <f>'Digital consolidado'!N270</f>
        <v>98981061</v>
      </c>
      <c r="H266" s="18">
        <f>'Digital consolidado'!O270</f>
        <v>88482122</v>
      </c>
      <c r="I266" s="20"/>
      <c r="J266" s="20"/>
    </row>
    <row r="267" spans="1:10">
      <c r="A267" s="10">
        <f t="shared" si="4"/>
        <v>261</v>
      </c>
      <c r="B267" s="16">
        <f>'Digital consolidado'!B271</f>
        <v>45590</v>
      </c>
      <c r="C267" s="10" t="str">
        <f>'Digital consolidado'!D271</f>
        <v>PINILLOS</v>
      </c>
      <c r="D267" s="17" t="str">
        <f>'Digital consolidado'!E271</f>
        <v>LA VICTORIA</v>
      </c>
      <c r="E267" s="10" t="str">
        <f>LEFT('Digital consolidado'!AR271,FIND(" ",'Digital consolidado'!AR271))</f>
        <v xml:space="preserve">ELAUTERIO </v>
      </c>
      <c r="F267" s="10" t="str">
        <f>RIGHT('Digital consolidado'!AR271,LEN('Digital consolidado'!AR271)-FIND(" ",'Digital consolidado'!AR271))</f>
        <v>ARROYO</v>
      </c>
      <c r="G267" s="18">
        <f>'Digital consolidado'!N271</f>
        <v>98981066</v>
      </c>
      <c r="H267" s="18">
        <f>'Digital consolidado'!O271</f>
        <v>88482126</v>
      </c>
      <c r="I267" s="20"/>
      <c r="J267" s="20"/>
    </row>
    <row r="268" spans="1:10">
      <c r="A268" s="10">
        <f t="shared" si="4"/>
        <v>262</v>
      </c>
      <c r="B268" s="16">
        <f>'Digital consolidado'!B272</f>
        <v>45591</v>
      </c>
      <c r="C268" s="10" t="str">
        <f>'Digital consolidado'!D272</f>
        <v>PINILLOS</v>
      </c>
      <c r="D268" s="17" t="str">
        <f>'Digital consolidado'!E272</f>
        <v>MANTEQUEIRA</v>
      </c>
      <c r="E268" s="10" t="str">
        <f>LEFT('Digital consolidado'!AR272,FIND(" ",'Digital consolidado'!AR272))</f>
        <v xml:space="preserve">KATTY </v>
      </c>
      <c r="F268" s="10" t="str">
        <f>RIGHT('Digital consolidado'!AR272,LEN('Digital consolidado'!AR272)-FIND(" ",'Digital consolidado'!AR272))</f>
        <v xml:space="preserve">HAAD </v>
      </c>
      <c r="G268" s="18">
        <f>'Digital consolidado'!N272</f>
        <v>98981069</v>
      </c>
      <c r="H268" s="18">
        <f>'Digital consolidado'!O272</f>
        <v>88482128</v>
      </c>
      <c r="I268" s="20"/>
      <c r="J268" s="20"/>
    </row>
    <row r="269" spans="1:10">
      <c r="A269" s="10">
        <f t="shared" si="4"/>
        <v>263</v>
      </c>
      <c r="B269" s="16">
        <f>'Digital consolidado'!B273</f>
        <v>45591</v>
      </c>
      <c r="C269" s="10" t="str">
        <f>'Digital consolidado'!D273</f>
        <v>PINILLOS</v>
      </c>
      <c r="D269" s="17" t="str">
        <f>'Digital consolidado'!E273</f>
        <v>MANTEQUEIRA</v>
      </c>
      <c r="E269" s="10" t="str">
        <f>LEFT('Digital consolidado'!AR273,FIND(" ",'Digital consolidado'!AR273))</f>
        <v xml:space="preserve">MARYURIS </v>
      </c>
      <c r="F269" s="10" t="str">
        <f>RIGHT('Digital consolidado'!AR273,LEN('Digital consolidado'!AR273)-FIND(" ",'Digital consolidado'!AR273))</f>
        <v>ALVAREZ</v>
      </c>
      <c r="G269" s="18">
        <f>'Digital consolidado'!N273</f>
        <v>98981078</v>
      </c>
      <c r="H269" s="18">
        <f>'Digital consolidado'!O273</f>
        <v>88482136</v>
      </c>
      <c r="I269" s="20"/>
      <c r="J269" s="20"/>
    </row>
    <row r="270" spans="1:10">
      <c r="A270" s="10">
        <f t="shared" si="4"/>
        <v>264</v>
      </c>
      <c r="B270" s="16">
        <f>'Digital consolidado'!B274</f>
        <v>45591</v>
      </c>
      <c r="C270" s="10" t="str">
        <f>'Digital consolidado'!D274</f>
        <v>PINILLOS</v>
      </c>
      <c r="D270" s="17" t="str">
        <f>'Digital consolidado'!E274</f>
        <v>MANTEQUEIRA</v>
      </c>
      <c r="E270" s="10" t="str">
        <f>LEFT('Digital consolidado'!AR274,FIND(" ",'Digital consolidado'!AR274))</f>
        <v xml:space="preserve">KEVIN </v>
      </c>
      <c r="F270" s="10" t="str">
        <f>RIGHT('Digital consolidado'!AR274,LEN('Digital consolidado'!AR274)-FIND(" ",'Digital consolidado'!AR274))</f>
        <v xml:space="preserve">PINEDA </v>
      </c>
      <c r="G270" s="18">
        <f>'Digital consolidado'!N274</f>
        <v>98981081</v>
      </c>
      <c r="H270" s="18">
        <f>'Digital consolidado'!O274</f>
        <v>88482138</v>
      </c>
      <c r="I270" s="20"/>
      <c r="J270" s="20"/>
    </row>
    <row r="271" spans="1:10">
      <c r="A271" s="10">
        <f t="shared" si="4"/>
        <v>265</v>
      </c>
      <c r="B271" s="16">
        <f>'Digital consolidado'!B275</f>
        <v>45591</v>
      </c>
      <c r="C271" s="10" t="str">
        <f>'Digital consolidado'!D275</f>
        <v>PINILLOS</v>
      </c>
      <c r="D271" s="17" t="str">
        <f>'Digital consolidado'!E275</f>
        <v>MANTEQUEIRA</v>
      </c>
      <c r="E271" s="10" t="str">
        <f>LEFT('Digital consolidado'!AR275,FIND(" ",'Digital consolidado'!AR275))</f>
        <v xml:space="preserve">LILIBETH </v>
      </c>
      <c r="F271" s="10" t="str">
        <f>RIGHT('Digital consolidado'!AR275,LEN('Digital consolidado'!AR275)-FIND(" ",'Digital consolidado'!AR275))</f>
        <v xml:space="preserve">MARTINEZ </v>
      </c>
      <c r="G271" s="18">
        <f>'Digital consolidado'!N275</f>
        <v>98981090</v>
      </c>
      <c r="H271" s="18">
        <f>'Digital consolidado'!O275</f>
        <v>88482141</v>
      </c>
      <c r="I271" s="20"/>
      <c r="J271" s="20"/>
    </row>
    <row r="272" spans="1:10">
      <c r="A272" s="10">
        <f t="shared" si="4"/>
        <v>266</v>
      </c>
      <c r="B272" s="16">
        <f>'Digital consolidado'!B276</f>
        <v>45591</v>
      </c>
      <c r="C272" s="10" t="str">
        <f>'Digital consolidado'!D276</f>
        <v>PINILLOS</v>
      </c>
      <c r="D272" s="17" t="str">
        <f>'Digital consolidado'!E276</f>
        <v>MANTEQUEIRA</v>
      </c>
      <c r="E272" s="10" t="str">
        <f>LEFT('Digital consolidado'!AR276,FIND(" ",'Digital consolidado'!AR276))</f>
        <v xml:space="preserve">LILIBETH </v>
      </c>
      <c r="F272" s="10" t="str">
        <f>RIGHT('Digital consolidado'!AR276,LEN('Digital consolidado'!AR276)-FIND(" ",'Digital consolidado'!AR276))</f>
        <v xml:space="preserve">MARTINEZ </v>
      </c>
      <c r="G272" s="18">
        <f>'Digital consolidado'!N276</f>
        <v>98981093</v>
      </c>
      <c r="H272" s="18">
        <f>'Digital consolidado'!O276</f>
        <v>88482145</v>
      </c>
      <c r="I272" s="20"/>
      <c r="J272" s="20"/>
    </row>
    <row r="273" spans="1:10">
      <c r="A273" s="10">
        <f t="shared" si="4"/>
        <v>267</v>
      </c>
      <c r="B273" s="16">
        <f>'Digital consolidado'!B277</f>
        <v>45591</v>
      </c>
      <c r="C273" s="10" t="str">
        <f>'Digital consolidado'!D277</f>
        <v>PINILLOS</v>
      </c>
      <c r="D273" s="17" t="str">
        <f>'Digital consolidado'!E277</f>
        <v>MANTEQUEIRA</v>
      </c>
      <c r="E273" s="10" t="str">
        <f>LEFT('Digital consolidado'!AR277,FIND(" ",'Digital consolidado'!AR277))</f>
        <v xml:space="preserve">JULIETH </v>
      </c>
      <c r="F273" s="10" t="str">
        <f>RIGHT('Digital consolidado'!AR277,LEN('Digital consolidado'!AR277)-FIND(" ",'Digital consolidado'!AR277))</f>
        <v>URANGO</v>
      </c>
      <c r="G273" s="18">
        <f>'Digital consolidado'!N277</f>
        <v>98981096</v>
      </c>
      <c r="H273" s="18">
        <f>'Digital consolidado'!O277</f>
        <v>88482147</v>
      </c>
      <c r="I273" s="20"/>
      <c r="J273" s="20"/>
    </row>
    <row r="274" spans="1:10">
      <c r="A274" s="10">
        <f t="shared" si="4"/>
        <v>268</v>
      </c>
      <c r="B274" s="16">
        <f>'Digital consolidado'!B278</f>
        <v>45591</v>
      </c>
      <c r="C274" s="10" t="str">
        <f>'Digital consolidado'!D278</f>
        <v>PINILLOS</v>
      </c>
      <c r="D274" s="17" t="str">
        <f>'Digital consolidado'!E278</f>
        <v>MANTEQUEIRA</v>
      </c>
      <c r="E274" s="10" t="str">
        <f>LEFT('Digital consolidado'!AR278,FIND(" ",'Digital consolidado'!AR278))</f>
        <v xml:space="preserve">JULIETH </v>
      </c>
      <c r="F274" s="10" t="str">
        <f>RIGHT('Digital consolidado'!AR278,LEN('Digital consolidado'!AR278)-FIND(" ",'Digital consolidado'!AR278))</f>
        <v>URANGO</v>
      </c>
      <c r="G274" s="18">
        <f>'Digital consolidado'!N278</f>
        <v>98981099</v>
      </c>
      <c r="H274" s="18">
        <f>'Digital consolidado'!O278</f>
        <v>88482152</v>
      </c>
      <c r="I274" s="20"/>
      <c r="J274" s="20"/>
    </row>
    <row r="275" spans="1:10">
      <c r="A275" s="10">
        <f t="shared" si="4"/>
        <v>269</v>
      </c>
      <c r="B275" s="16">
        <f>'Digital consolidado'!B279</f>
        <v>45591</v>
      </c>
      <c r="C275" s="10" t="str">
        <f>'Digital consolidado'!D279</f>
        <v>PINILLOS</v>
      </c>
      <c r="D275" s="17" t="str">
        <f>'Digital consolidado'!E279</f>
        <v>MANTEQUEIRA</v>
      </c>
      <c r="E275" s="10" t="str">
        <f>LEFT('Digital consolidado'!AR279,FIND(" ",'Digital consolidado'!AR279))</f>
        <v xml:space="preserve">GLEYDYS </v>
      </c>
      <c r="F275" s="10" t="str">
        <f>RIGHT('Digital consolidado'!AR279,LEN('Digital consolidado'!AR279)-FIND(" ",'Digital consolidado'!AR279))</f>
        <v xml:space="preserve">TEHERAN </v>
      </c>
      <c r="G275" s="18">
        <f>'Digital consolidado'!N279</f>
        <v>98941014</v>
      </c>
      <c r="H275" s="18">
        <f>'Digital consolidado'!O279</f>
        <v>88482155</v>
      </c>
      <c r="I275" s="20"/>
      <c r="J275" s="20"/>
    </row>
    <row r="276" spans="1:10">
      <c r="A276" s="10">
        <f t="shared" si="4"/>
        <v>270</v>
      </c>
      <c r="B276" s="16">
        <f>'Digital consolidado'!B280</f>
        <v>45591</v>
      </c>
      <c r="C276" s="10" t="str">
        <f>'Digital consolidado'!D280</f>
        <v>PINILLOS</v>
      </c>
      <c r="D276" s="17" t="str">
        <f>'Digital consolidado'!E280</f>
        <v>MANTEQUEIRA</v>
      </c>
      <c r="E276" s="10" t="str">
        <f>LEFT('Digital consolidado'!AR280,FIND(" ",'Digital consolidado'!AR280))</f>
        <v xml:space="preserve">MARIA </v>
      </c>
      <c r="F276" s="10" t="str">
        <f>RIGHT('Digital consolidado'!AR280,LEN('Digital consolidado'!AR280)-FIND(" ",'Digital consolidado'!AR280))</f>
        <v>ALVARINO</v>
      </c>
      <c r="G276" s="18">
        <f>'Digital consolidado'!N280</f>
        <v>98941016</v>
      </c>
      <c r="H276" s="18">
        <f>'Digital consolidado'!O280</f>
        <v>88482157</v>
      </c>
      <c r="I276" s="20"/>
      <c r="J276" s="20"/>
    </row>
    <row r="277" spans="1:10">
      <c r="A277" s="10">
        <f t="shared" si="4"/>
        <v>271</v>
      </c>
      <c r="B277" s="16">
        <f>'Digital consolidado'!B281</f>
        <v>45591</v>
      </c>
      <c r="C277" s="10" t="str">
        <f>'Digital consolidado'!D281</f>
        <v>PINILLOS</v>
      </c>
      <c r="D277" s="17" t="str">
        <f>'Digital consolidado'!E281</f>
        <v>MANTEQUEIRA</v>
      </c>
      <c r="E277" s="10" t="str">
        <f>LEFT('Digital consolidado'!AR281,FIND(" ",'Digital consolidado'!AR281))</f>
        <v xml:space="preserve">NAYELIS </v>
      </c>
      <c r="F277" s="10" t="str">
        <f>RIGHT('Digital consolidado'!AR281,LEN('Digital consolidado'!AR281)-FIND(" ",'Digital consolidado'!AR281))</f>
        <v>ALVARINO</v>
      </c>
      <c r="G277" s="18">
        <f>'Digital consolidado'!N281</f>
        <v>98941019</v>
      </c>
      <c r="H277" s="18">
        <f>'Digital consolidado'!O281</f>
        <v>88482163</v>
      </c>
      <c r="I277" s="20"/>
      <c r="J277" s="20"/>
    </row>
    <row r="278" spans="1:10">
      <c r="A278" s="10">
        <f t="shared" si="4"/>
        <v>272</v>
      </c>
      <c r="B278" s="16">
        <f>'Digital consolidado'!B282</f>
        <v>45591</v>
      </c>
      <c r="C278" s="10" t="str">
        <f>'Digital consolidado'!D282</f>
        <v>PINILLOS</v>
      </c>
      <c r="D278" s="17" t="str">
        <f>'Digital consolidado'!E282</f>
        <v>MANTEQUEIRA</v>
      </c>
      <c r="E278" s="10" t="str">
        <f>LEFT('Digital consolidado'!AR282,FIND(" ",'Digital consolidado'!AR282))</f>
        <v xml:space="preserve">YESICA </v>
      </c>
      <c r="F278" s="10" t="str">
        <f>RIGHT('Digital consolidado'!AR282,LEN('Digital consolidado'!AR282)-FIND(" ",'Digital consolidado'!AR282))</f>
        <v xml:space="preserve">GUZMAN </v>
      </c>
      <c r="G278" s="18">
        <f>'Digital consolidado'!N282</f>
        <v>98941022</v>
      </c>
      <c r="H278" s="18">
        <f>'Digital consolidado'!O282</f>
        <v>88482167</v>
      </c>
      <c r="I278" s="20"/>
      <c r="J278" s="20"/>
    </row>
    <row r="279" spans="1:10">
      <c r="A279" s="10">
        <f t="shared" si="4"/>
        <v>273</v>
      </c>
      <c r="B279" s="16">
        <f>'Digital consolidado'!B283</f>
        <v>45591</v>
      </c>
      <c r="C279" s="10" t="str">
        <f>'Digital consolidado'!D283</f>
        <v>PINILLOS</v>
      </c>
      <c r="D279" s="17" t="str">
        <f>'Digital consolidado'!E283</f>
        <v>MANTEQUEIRA</v>
      </c>
      <c r="E279" s="10" t="str">
        <f>LEFT('Digital consolidado'!AR283,FIND(" ",'Digital consolidado'!AR283))</f>
        <v xml:space="preserve">YASICA </v>
      </c>
      <c r="F279" s="10" t="str">
        <f>RIGHT('Digital consolidado'!AR283,LEN('Digital consolidado'!AR283)-FIND(" ",'Digital consolidado'!AR283))</f>
        <v xml:space="preserve">GUZMAN </v>
      </c>
      <c r="G279" s="18">
        <f>'Digital consolidado'!N283</f>
        <v>98941029</v>
      </c>
      <c r="H279" s="18">
        <f>'Digital consolidado'!O283</f>
        <v>88482172</v>
      </c>
      <c r="I279" s="20"/>
      <c r="J279" s="20"/>
    </row>
    <row r="280" spans="1:10">
      <c r="A280" s="10">
        <f t="shared" si="4"/>
        <v>274</v>
      </c>
      <c r="B280" s="16">
        <f>'Digital consolidado'!B284</f>
        <v>45591</v>
      </c>
      <c r="C280" s="10" t="str">
        <f>'Digital consolidado'!D284</f>
        <v>PINILLOS</v>
      </c>
      <c r="D280" s="17" t="str">
        <f>'Digital consolidado'!E284</f>
        <v>MANTEQUEIRA</v>
      </c>
      <c r="E280" s="10" t="str">
        <f>LEFT('Digital consolidado'!AR284,FIND(" ",'Digital consolidado'!AR284))</f>
        <v xml:space="preserve">ARGENIS </v>
      </c>
      <c r="F280" s="10" t="str">
        <f>RIGHT('Digital consolidado'!AR284,LEN('Digital consolidado'!AR284)-FIND(" ",'Digital consolidado'!AR284))</f>
        <v xml:space="preserve">RODELO </v>
      </c>
      <c r="G280" s="18">
        <f>'Digital consolidado'!N284</f>
        <v>98941034</v>
      </c>
      <c r="H280" s="18">
        <f>'Digital consolidado'!O284</f>
        <v>88482176</v>
      </c>
      <c r="I280" s="20"/>
      <c r="J280" s="20"/>
    </row>
    <row r="281" spans="1:10">
      <c r="A281" s="10">
        <f t="shared" si="4"/>
        <v>275</v>
      </c>
      <c r="B281" s="16">
        <f>'Digital consolidado'!B285</f>
        <v>45591</v>
      </c>
      <c r="C281" s="10" t="str">
        <f>'Digital consolidado'!D285</f>
        <v>PINILLOS</v>
      </c>
      <c r="D281" s="17" t="str">
        <f>'Digital consolidado'!E285</f>
        <v>MANTEQUEIRA</v>
      </c>
      <c r="E281" s="10" t="str">
        <f>LEFT('Digital consolidado'!AR285,FIND(" ",'Digital consolidado'!AR285))</f>
        <v xml:space="preserve">YORLEIDIS </v>
      </c>
      <c r="F281" s="10" t="str">
        <f>RIGHT('Digital consolidado'!AR285,LEN('Digital consolidado'!AR285)-FIND(" ",'Digital consolidado'!AR285))</f>
        <v xml:space="preserve">RIBON </v>
      </c>
      <c r="G281" s="18">
        <f>'Digital consolidado'!N285</f>
        <v>98941039</v>
      </c>
      <c r="H281" s="18">
        <f>'Digital consolidado'!O285</f>
        <v>88482181</v>
      </c>
      <c r="I281" s="20"/>
      <c r="J281" s="20"/>
    </row>
    <row r="282" spans="1:10">
      <c r="A282" s="10">
        <f t="shared" si="4"/>
        <v>276</v>
      </c>
      <c r="B282" s="16">
        <f>'Digital consolidado'!B286</f>
        <v>45591</v>
      </c>
      <c r="C282" s="10" t="str">
        <f>'Digital consolidado'!D286</f>
        <v>PINILLOS</v>
      </c>
      <c r="D282" s="17" t="str">
        <f>'Digital consolidado'!E286</f>
        <v>MANTEQUEIRA</v>
      </c>
      <c r="E282" s="10" t="str">
        <f>LEFT('Digital consolidado'!AR286,FIND(" ",'Digital consolidado'!AR286))</f>
        <v xml:space="preserve">KEITY </v>
      </c>
      <c r="F282" s="10" t="str">
        <f>RIGHT('Digital consolidado'!AR286,LEN('Digital consolidado'!AR286)-FIND(" ",'Digital consolidado'!AR286))</f>
        <v xml:space="preserve">RODRIGUEZ </v>
      </c>
      <c r="G282" s="18">
        <f>'Digital consolidado'!N286</f>
        <v>98941042</v>
      </c>
      <c r="H282" s="18">
        <f>'Digital consolidado'!O286</f>
        <v>88482186</v>
      </c>
      <c r="I282" s="20"/>
      <c r="J282" s="20"/>
    </row>
    <row r="283" spans="1:10">
      <c r="A283" s="10">
        <f t="shared" si="4"/>
        <v>277</v>
      </c>
      <c r="B283" s="16">
        <f>'Digital consolidado'!B287</f>
        <v>45591</v>
      </c>
      <c r="C283" s="10" t="str">
        <f>'Digital consolidado'!D287</f>
        <v>PINILLOS</v>
      </c>
      <c r="D283" s="17" t="str">
        <f>'Digital consolidado'!E287</f>
        <v>MANTEQUEIRA</v>
      </c>
      <c r="E283" s="10" t="str">
        <f>LEFT('Digital consolidado'!AR287,FIND(" ",'Digital consolidado'!AR287))</f>
        <v xml:space="preserve">DEINIS </v>
      </c>
      <c r="F283" s="10" t="str">
        <f>RIGHT('Digital consolidado'!AR287,LEN('Digital consolidado'!AR287)-FIND(" ",'Digital consolidado'!AR287))</f>
        <v xml:space="preserve">ELENA </v>
      </c>
      <c r="G283" s="18">
        <f>'Digital consolidado'!N287</f>
        <v>98941048</v>
      </c>
      <c r="H283" s="18">
        <f>'Digital consolidado'!O287</f>
        <v>88482190</v>
      </c>
      <c r="I283" s="20"/>
      <c r="J283" s="20"/>
    </row>
    <row r="284" spans="1:10">
      <c r="A284" s="10">
        <f t="shared" si="4"/>
        <v>278</v>
      </c>
      <c r="B284" s="16">
        <f>'Digital consolidado'!B288</f>
        <v>45591</v>
      </c>
      <c r="C284" s="10" t="str">
        <f>'Digital consolidado'!D288</f>
        <v>PINILLOS</v>
      </c>
      <c r="D284" s="17" t="str">
        <f>'Digital consolidado'!E288</f>
        <v>MANTEQUEIRA</v>
      </c>
      <c r="E284" s="10" t="str">
        <f>LEFT('Digital consolidado'!AR288,FIND(" ",'Digital consolidado'!AR288))</f>
        <v xml:space="preserve">LINEYIS </v>
      </c>
      <c r="F284" s="10" t="str">
        <f>RIGHT('Digital consolidado'!AR288,LEN('Digital consolidado'!AR288)-FIND(" ",'Digital consolidado'!AR288))</f>
        <v>SAMPAYO</v>
      </c>
      <c r="G284" s="18">
        <f>'Digital consolidado'!N288</f>
        <v>98941052</v>
      </c>
      <c r="H284" s="18">
        <f>'Digital consolidado'!O288</f>
        <v>88482194</v>
      </c>
      <c r="I284" s="20"/>
      <c r="J284" s="20"/>
    </row>
    <row r="285" spans="1:10">
      <c r="A285" s="10">
        <f t="shared" si="4"/>
        <v>279</v>
      </c>
      <c r="B285" s="16">
        <f>'Digital consolidado'!B289</f>
        <v>45591</v>
      </c>
      <c r="C285" s="10" t="str">
        <f>'Digital consolidado'!D289</f>
        <v>PINILLOS</v>
      </c>
      <c r="D285" s="17" t="str">
        <f>'Digital consolidado'!E289</f>
        <v>MANTEQUEIRA</v>
      </c>
      <c r="E285" s="10" t="str">
        <f>LEFT('Digital consolidado'!AR289,FIND(" ",'Digital consolidado'!AR289))</f>
        <v xml:space="preserve">YAJAIRA </v>
      </c>
      <c r="F285" s="10" t="str">
        <f>RIGHT('Digital consolidado'!AR289,LEN('Digital consolidado'!AR289)-FIND(" ",'Digital consolidado'!AR289))</f>
        <v xml:space="preserve">SIERRA </v>
      </c>
      <c r="G285" s="18">
        <f>'Digital consolidado'!N289</f>
        <v>98941058</v>
      </c>
      <c r="H285" s="18">
        <f>'Digital consolidado'!O289</f>
        <v>88482197</v>
      </c>
      <c r="I285" s="20"/>
      <c r="J285" s="20"/>
    </row>
    <row r="286" spans="1:10">
      <c r="A286" s="10">
        <f t="shared" si="4"/>
        <v>280</v>
      </c>
      <c r="B286" s="16">
        <f>'Digital consolidado'!B290</f>
        <v>45591</v>
      </c>
      <c r="C286" s="10" t="str">
        <f>'Digital consolidado'!D290</f>
        <v>PINILLOS</v>
      </c>
      <c r="D286" s="17" t="str">
        <f>'Digital consolidado'!E290</f>
        <v>MANTEQUEIRA</v>
      </c>
      <c r="E286" s="10" t="str">
        <f>LEFT('Digital consolidado'!AR290,FIND(" ",'Digital consolidado'!AR290))</f>
        <v xml:space="preserve">YORAISIS </v>
      </c>
      <c r="F286" s="10" t="str">
        <f>RIGHT('Digital consolidado'!AR290,LEN('Digital consolidado'!AR290)-FIND(" ",'Digital consolidado'!AR290))</f>
        <v xml:space="preserve">VILLALBA </v>
      </c>
      <c r="G286" s="18">
        <f>'Digital consolidado'!N290</f>
        <v>98941065</v>
      </c>
      <c r="H286" s="18">
        <f>'Digital consolidado'!O290</f>
        <v>89122100</v>
      </c>
      <c r="I286" s="20"/>
      <c r="J286" s="20"/>
    </row>
    <row r="287" spans="1:10">
      <c r="A287" s="10">
        <f t="shared" si="4"/>
        <v>281</v>
      </c>
      <c r="B287" s="16">
        <f>'Digital consolidado'!B291</f>
        <v>45591</v>
      </c>
      <c r="C287" s="10" t="str">
        <f>'Digital consolidado'!D291</f>
        <v>PINILLOS</v>
      </c>
      <c r="D287" s="17" t="str">
        <f>'Digital consolidado'!E291</f>
        <v>MANTEQUEIRA</v>
      </c>
      <c r="E287" s="10" t="str">
        <f>LEFT('Digital consolidado'!AR291,FIND(" ",'Digital consolidado'!AR291))</f>
        <v xml:space="preserve">LISI </v>
      </c>
      <c r="F287" s="10" t="str">
        <f>RIGHT('Digital consolidado'!AR291,LEN('Digital consolidado'!AR291)-FIND(" ",'Digital consolidado'!AR291))</f>
        <v xml:space="preserve">VANESA RODRIGUEZ </v>
      </c>
      <c r="G287" s="18">
        <f>'Digital consolidado'!N291</f>
        <v>98941069</v>
      </c>
      <c r="H287" s="18">
        <f>'Digital consolidado'!O291</f>
        <v>89122111</v>
      </c>
      <c r="I287" s="20"/>
      <c r="J287" s="20"/>
    </row>
    <row r="288" spans="1:10" ht="30">
      <c r="A288" s="10">
        <f t="shared" si="4"/>
        <v>282</v>
      </c>
      <c r="B288" s="16">
        <f>'Digital consolidado'!B292</f>
        <v>45590</v>
      </c>
      <c r="C288" s="10" t="str">
        <f>'Digital consolidado'!D292</f>
        <v>PINILLOS</v>
      </c>
      <c r="D288" s="17" t="str">
        <f>'Digital consolidado'!E292</f>
        <v>NUEVA ESPERANZA</v>
      </c>
      <c r="E288" s="10" t="str">
        <f>LEFT('Digital consolidado'!AR292,FIND(" ",'Digital consolidado'!AR292))</f>
        <v xml:space="preserve">MARTINA </v>
      </c>
      <c r="F288" s="10" t="str">
        <f>RIGHT('Digital consolidado'!AR292,LEN('Digital consolidado'!AR292)-FIND(" ",'Digital consolidado'!AR292))</f>
        <v xml:space="preserve">CARDENAS MEJIA </v>
      </c>
      <c r="G288" s="18">
        <f>'Digital consolidado'!N292</f>
        <v>8913945</v>
      </c>
      <c r="H288" s="18">
        <f>'Digital consolidado'!O292</f>
        <v>74464497</v>
      </c>
      <c r="I288" s="20"/>
      <c r="J288" s="20"/>
    </row>
    <row r="289" spans="1:10">
      <c r="A289" s="10">
        <f t="shared" si="4"/>
        <v>283</v>
      </c>
      <c r="B289" s="16">
        <f>'Digital consolidado'!B293</f>
        <v>45590</v>
      </c>
      <c r="C289" s="10" t="str">
        <f>'Digital consolidado'!D293</f>
        <v>PINILLOS</v>
      </c>
      <c r="D289" s="17" t="str">
        <f>'Digital consolidado'!E293</f>
        <v>PUERTO BELLO</v>
      </c>
      <c r="E289" s="10" t="str">
        <f>LEFT('Digital consolidado'!AR293,FIND(" ",'Digital consolidado'!AR293))</f>
        <v xml:space="preserve">YASMERI </v>
      </c>
      <c r="F289" s="10" t="str">
        <f>RIGHT('Digital consolidado'!AR293,LEN('Digital consolidado'!AR293)-FIND(" ",'Digital consolidado'!AR293))</f>
        <v xml:space="preserve">CRESPO BELTRAN </v>
      </c>
      <c r="G289" s="18">
        <f>'Digital consolidado'!N293</f>
        <v>849161</v>
      </c>
      <c r="H289" s="18">
        <f>'Digital consolidado'!O293</f>
        <v>7424041</v>
      </c>
      <c r="I289" s="20"/>
      <c r="J289" s="20"/>
    </row>
    <row r="290" spans="1:10">
      <c r="A290" s="10">
        <f t="shared" si="4"/>
        <v>284</v>
      </c>
      <c r="B290" s="16">
        <f>'Digital consolidado'!B294</f>
        <v>45590</v>
      </c>
      <c r="C290" s="10" t="str">
        <f>'Digital consolidado'!D294</f>
        <v>PINILLOS</v>
      </c>
      <c r="D290" s="17" t="str">
        <f>'Digital consolidado'!E294</f>
        <v>PUERTO BELLO</v>
      </c>
      <c r="E290" s="10" t="str">
        <f>LEFT('Digital consolidado'!AR294,FIND(" ",'Digital consolidado'!AR294))</f>
        <v xml:space="preserve">MASRDEYIS </v>
      </c>
      <c r="F290" s="10" t="str">
        <f>RIGHT('Digital consolidado'!AR294,LEN('Digital consolidado'!AR294)-FIND(" ",'Digital consolidado'!AR294))</f>
        <v>DONADO</v>
      </c>
      <c r="G290" s="18">
        <f>'Digital consolidado'!N294</f>
        <v>88241827</v>
      </c>
      <c r="H290" s="18">
        <f>'Digital consolidado'!O294</f>
        <v>743983784</v>
      </c>
      <c r="I290" s="20"/>
      <c r="J290" s="20"/>
    </row>
    <row r="291" spans="1:10">
      <c r="A291" s="10">
        <f t="shared" si="4"/>
        <v>285</v>
      </c>
      <c r="B291" s="16">
        <f>'Digital consolidado'!B295</f>
        <v>45590</v>
      </c>
      <c r="C291" s="10" t="str">
        <f>'Digital consolidado'!D295</f>
        <v>PINILLOS</v>
      </c>
      <c r="D291" s="17" t="str">
        <f>'Digital consolidado'!E295</f>
        <v>PUERTO BELLO</v>
      </c>
      <c r="E291" s="10" t="str">
        <f>LEFT('Digital consolidado'!AR295,FIND(" ",'Digital consolidado'!AR295))</f>
        <v xml:space="preserve">YENILSA </v>
      </c>
      <c r="F291" s="10" t="str">
        <f>RIGHT('Digital consolidado'!AR295,LEN('Digital consolidado'!AR295)-FIND(" ",'Digital consolidado'!AR295))</f>
        <v xml:space="preserve">ROMERO MOLINA </v>
      </c>
      <c r="G291" s="18">
        <f>'Digital consolidado'!N295</f>
        <v>88253509</v>
      </c>
      <c r="H291" s="18">
        <f>'Digital consolidado'!O295</f>
        <v>743985722</v>
      </c>
      <c r="I291" s="20"/>
      <c r="J291" s="20"/>
    </row>
    <row r="292" spans="1:10">
      <c r="A292" s="10">
        <f t="shared" si="4"/>
        <v>286</v>
      </c>
      <c r="B292" s="16">
        <f>'Digital consolidado'!B296</f>
        <v>45590</v>
      </c>
      <c r="C292" s="10" t="str">
        <f>'Digital consolidado'!D296</f>
        <v>PINILLOS</v>
      </c>
      <c r="D292" s="17" t="str">
        <f>'Digital consolidado'!E296</f>
        <v>PUERTO BELLO</v>
      </c>
      <c r="E292" s="10" t="str">
        <f>LEFT('Digital consolidado'!AR296,FIND(" ",'Digital consolidado'!AR296))</f>
        <v xml:space="preserve">MARCELA </v>
      </c>
      <c r="F292" s="10" t="str">
        <f>RIGHT('Digital consolidado'!AR296,LEN('Digital consolidado'!AR296)-FIND(" ",'Digital consolidado'!AR296))</f>
        <v xml:space="preserve">MARTINEZ BELLO </v>
      </c>
      <c r="G292" s="18">
        <f>'Digital consolidado'!N296</f>
        <v>88230032</v>
      </c>
      <c r="H292" s="18">
        <f>'Digital consolidado'!O296</f>
        <v>744041418</v>
      </c>
      <c r="I292" s="20"/>
      <c r="J292" s="20"/>
    </row>
    <row r="293" spans="1:10">
      <c r="A293" s="10">
        <f t="shared" si="4"/>
        <v>287</v>
      </c>
      <c r="B293" s="16">
        <f>'Digital consolidado'!B297</f>
        <v>45590</v>
      </c>
      <c r="C293" s="10" t="str">
        <f>'Digital consolidado'!D297</f>
        <v>PINILLOS</v>
      </c>
      <c r="D293" s="17" t="str">
        <f>'Digital consolidado'!E297</f>
        <v>PUERTO BELLO</v>
      </c>
      <c r="E293" s="10" t="str">
        <f>LEFT('Digital consolidado'!AR297,FIND(" ",'Digital consolidado'!AR297))</f>
        <v xml:space="preserve">MARCELA </v>
      </c>
      <c r="F293" s="10" t="str">
        <f>RIGHT('Digital consolidado'!AR297,LEN('Digital consolidado'!AR297)-FIND(" ",'Digital consolidado'!AR297))</f>
        <v xml:space="preserve">MARTINEZ BELLO </v>
      </c>
      <c r="G293" s="18">
        <f>'Digital consolidado'!N297</f>
        <v>88245879</v>
      </c>
      <c r="H293" s="18">
        <f>'Digital consolidado'!O297</f>
        <v>743970641</v>
      </c>
      <c r="I293" s="20"/>
      <c r="J293" s="20"/>
    </row>
    <row r="294" spans="1:10">
      <c r="A294" s="10">
        <f t="shared" si="4"/>
        <v>288</v>
      </c>
      <c r="B294" s="16">
        <f>'Digital consolidado'!B298</f>
        <v>45590</v>
      </c>
      <c r="C294" s="10" t="str">
        <f>'Digital consolidado'!D298</f>
        <v>PINILLOS</v>
      </c>
      <c r="D294" s="17" t="str">
        <f>'Digital consolidado'!E298</f>
        <v>PUERTO BELLO</v>
      </c>
      <c r="E294" s="10" t="e">
        <f>LEFT('Digital consolidado'!AR298,FIND(" ",'Digital consolidado'!AR298))</f>
        <v>#VALUE!</v>
      </c>
      <c r="F294" s="10" t="e">
        <f>RIGHT('Digital consolidado'!AR298,LEN('Digital consolidado'!AR298)-FIND(" ",'Digital consolidado'!AR298))</f>
        <v>#VALUE!</v>
      </c>
      <c r="G294" s="18">
        <f>'Digital consolidado'!N298</f>
        <v>88244557</v>
      </c>
      <c r="H294" s="18">
        <f>'Digital consolidado'!O298</f>
        <v>744068126</v>
      </c>
      <c r="I294" s="20"/>
      <c r="J294" s="20"/>
    </row>
    <row r="295" spans="1:10">
      <c r="A295" s="10">
        <f t="shared" si="4"/>
        <v>289</v>
      </c>
      <c r="B295" s="16">
        <f>'Digital consolidado'!B299</f>
        <v>45590</v>
      </c>
      <c r="C295" s="10" t="str">
        <f>'Digital consolidado'!D299</f>
        <v>PINILLOS</v>
      </c>
      <c r="D295" s="17" t="str">
        <f>'Digital consolidado'!E299</f>
        <v>PUERTO BELLO</v>
      </c>
      <c r="E295" s="10" t="str">
        <f>LEFT('Digital consolidado'!AR299,FIND(" ",'Digital consolidado'!AR299))</f>
        <v xml:space="preserve">MARELVIS </v>
      </c>
      <c r="F295" s="10" t="str">
        <f>RIGHT('Digital consolidado'!AR299,LEN('Digital consolidado'!AR299)-FIND(" ",'Digital consolidado'!AR299))</f>
        <v xml:space="preserve">ALVARINON CASTRO </v>
      </c>
      <c r="G295" s="18">
        <f>'Digital consolidado'!N299</f>
        <v>8821462</v>
      </c>
      <c r="H295" s="18">
        <f>'Digital consolidado'!O299</f>
        <v>74402748</v>
      </c>
      <c r="I295" s="20"/>
      <c r="J295" s="20"/>
    </row>
    <row r="296" spans="1:10">
      <c r="A296" s="10">
        <f t="shared" si="4"/>
        <v>290</v>
      </c>
      <c r="B296" s="16">
        <f>'Digital consolidado'!B300</f>
        <v>45590</v>
      </c>
      <c r="C296" s="10" t="str">
        <f>'Digital consolidado'!D300</f>
        <v>PINILLOS</v>
      </c>
      <c r="D296" s="17" t="str">
        <f>'Digital consolidado'!E300</f>
        <v>PUERTO BELLO</v>
      </c>
      <c r="E296" s="10" t="str">
        <f>LEFT('Digital consolidado'!AR300,FIND(" ",'Digital consolidado'!AR300))</f>
        <v xml:space="preserve">YURELIS </v>
      </c>
      <c r="F296" s="10" t="str">
        <f>RIGHT('Digital consolidado'!AR300,LEN('Digital consolidado'!AR300)-FIND(" ",'Digital consolidado'!AR300))</f>
        <v xml:space="preserve">BELLO RODRIGUEZ </v>
      </c>
      <c r="G296" s="18">
        <f>'Digital consolidado'!N300</f>
        <v>8820670</v>
      </c>
      <c r="H296" s="18">
        <f>'Digital consolidado'!O300</f>
        <v>74400979</v>
      </c>
      <c r="I296" s="20"/>
      <c r="J296" s="20"/>
    </row>
    <row r="297" spans="1:10">
      <c r="A297" s="10">
        <f t="shared" si="4"/>
        <v>291</v>
      </c>
      <c r="B297" s="16">
        <f>'Digital consolidado'!B301</f>
        <v>45590</v>
      </c>
      <c r="C297" s="10" t="str">
        <f>'Digital consolidado'!D301</f>
        <v>PINILLOS</v>
      </c>
      <c r="D297" s="17" t="str">
        <f>'Digital consolidado'!E301</f>
        <v>PUERTO BELLO</v>
      </c>
      <c r="E297" s="10" t="str">
        <f>LEFT('Digital consolidado'!AR301,FIND(" ",'Digital consolidado'!AR301))</f>
        <v xml:space="preserve">YURANIS </v>
      </c>
      <c r="F297" s="10" t="str">
        <f>RIGHT('Digital consolidado'!AR301,LEN('Digital consolidado'!AR301)-FIND(" ",'Digital consolidado'!AR301))</f>
        <v xml:space="preserve">BELLO BARRAGAN </v>
      </c>
      <c r="G297" s="18">
        <f>'Digital consolidado'!N301</f>
        <v>8821313</v>
      </c>
      <c r="H297" s="18">
        <f>'Digital consolidado'!O301</f>
        <v>74401781</v>
      </c>
      <c r="I297" s="20"/>
      <c r="J297" s="20"/>
    </row>
    <row r="298" spans="1:10">
      <c r="A298" s="10">
        <f t="shared" si="4"/>
        <v>292</v>
      </c>
      <c r="B298" s="16">
        <f>'Digital consolidado'!B302</f>
        <v>45590</v>
      </c>
      <c r="C298" s="10" t="str">
        <f>'Digital consolidado'!D302</f>
        <v>PINILLOS</v>
      </c>
      <c r="D298" s="17" t="str">
        <f>'Digital consolidado'!E302</f>
        <v>PUERTO BELLO</v>
      </c>
      <c r="E298" s="10" t="str">
        <f>LEFT('Digital consolidado'!AR302,FIND(" ",'Digital consolidado'!AR302))</f>
        <v xml:space="preserve">XIMENAMARTINEZ </v>
      </c>
      <c r="F298" s="10" t="str">
        <f>RIGHT('Digital consolidado'!AR302,LEN('Digital consolidado'!AR302)-FIND(" ",'Digital consolidado'!AR302))</f>
        <v xml:space="preserve">BELLO </v>
      </c>
      <c r="G298" s="18">
        <f>'Digital consolidado'!N302</f>
        <v>88230045</v>
      </c>
      <c r="H298" s="18">
        <f>'Digital consolidado'!O302</f>
        <v>74399241</v>
      </c>
      <c r="I298" s="20"/>
      <c r="J298" s="20"/>
    </row>
    <row r="299" spans="1:10">
      <c r="A299" s="10">
        <f t="shared" si="4"/>
        <v>293</v>
      </c>
      <c r="B299" s="16">
        <f>'Digital consolidado'!B303</f>
        <v>45590</v>
      </c>
      <c r="C299" s="10" t="str">
        <f>'Digital consolidado'!D303</f>
        <v>PINILLOS</v>
      </c>
      <c r="D299" s="17" t="str">
        <f>'Digital consolidado'!E303</f>
        <v>PUERTO BELLO</v>
      </c>
      <c r="E299" s="10" t="str">
        <f>LEFT('Digital consolidado'!AR303,FIND(" ",'Digital consolidado'!AR303))</f>
        <v xml:space="preserve">MAYELIS </v>
      </c>
      <c r="F299" s="10" t="str">
        <f>RIGHT('Digital consolidado'!AR303,LEN('Digital consolidado'!AR303)-FIND(" ",'Digital consolidado'!AR303))</f>
        <v>BELLO ROMERO</v>
      </c>
      <c r="G299" s="18">
        <f>'Digital consolidado'!N303</f>
        <v>88230450</v>
      </c>
      <c r="H299" s="18">
        <f>'Digital consolidado'!O303</f>
        <v>743992407</v>
      </c>
      <c r="I299" s="20"/>
      <c r="J299" s="20"/>
    </row>
    <row r="300" spans="1:10">
      <c r="A300" s="10">
        <f t="shared" si="4"/>
        <v>294</v>
      </c>
      <c r="B300" s="16">
        <f>'Digital consolidado'!B304</f>
        <v>45590</v>
      </c>
      <c r="C300" s="10" t="str">
        <f>'Digital consolidado'!D304</f>
        <v>PINILLOS</v>
      </c>
      <c r="D300" s="17" t="str">
        <f>'Digital consolidado'!E304</f>
        <v>PUERTO BELLO</v>
      </c>
      <c r="E300" s="10" t="str">
        <f>LEFT('Digital consolidado'!AR304,FIND(" ",'Digital consolidado'!AR304))</f>
        <v xml:space="preserve">YARELIS </v>
      </c>
      <c r="F300" s="10" t="str">
        <f>RIGHT('Digital consolidado'!AR304,LEN('Digital consolidado'!AR304)-FIND(" ",'Digital consolidado'!AR304))</f>
        <v xml:space="preserve">BELLO ROMERO </v>
      </c>
      <c r="G300" s="18">
        <f>'Digital consolidado'!N304</f>
        <v>88236088</v>
      </c>
      <c r="H300" s="18">
        <f>'Digital consolidado'!O304</f>
        <v>744019457</v>
      </c>
      <c r="I300" s="20"/>
      <c r="J300" s="20"/>
    </row>
    <row r="301" spans="1:10">
      <c r="A301" s="10">
        <f t="shared" si="4"/>
        <v>295</v>
      </c>
      <c r="B301" s="16">
        <f>'Digital consolidado'!B305</f>
        <v>45590</v>
      </c>
      <c r="C301" s="10" t="str">
        <f>'Digital consolidado'!D305</f>
        <v>PINILLOS</v>
      </c>
      <c r="D301" s="17" t="str">
        <f>'Digital consolidado'!E305</f>
        <v>PUERTO BELLO</v>
      </c>
      <c r="E301" s="10" t="str">
        <f>LEFT('Digital consolidado'!AR305,FIND(" ",'Digital consolidado'!AR305))</f>
        <v xml:space="preserve">MAYERLIS </v>
      </c>
      <c r="F301" s="10" t="str">
        <f>RIGHT('Digital consolidado'!AR305,LEN('Digital consolidado'!AR305)-FIND(" ",'Digital consolidado'!AR305))</f>
        <v xml:space="preserve">DONADO MARTINEZ </v>
      </c>
      <c r="G301" s="18">
        <f>'Digital consolidado'!N305</f>
        <v>88233541</v>
      </c>
      <c r="H301" s="18">
        <f>'Digital consolidado'!O305</f>
        <v>744007464</v>
      </c>
      <c r="I301" s="20"/>
      <c r="J301" s="20"/>
    </row>
    <row r="302" spans="1:10">
      <c r="A302" s="10">
        <f t="shared" si="4"/>
        <v>296</v>
      </c>
      <c r="B302" s="16">
        <f>'Digital consolidado'!B306</f>
        <v>45590</v>
      </c>
      <c r="C302" s="10" t="str">
        <f>'Digital consolidado'!D306</f>
        <v>PINILLOS</v>
      </c>
      <c r="D302" s="17" t="str">
        <f>'Digital consolidado'!E306</f>
        <v>PUERTO BELLO</v>
      </c>
      <c r="E302" s="10" t="str">
        <f>LEFT('Digital consolidado'!AR306,FIND(" ",'Digital consolidado'!AR306))</f>
        <v xml:space="preserve">MAYERLIS </v>
      </c>
      <c r="F302" s="10" t="str">
        <f>RIGHT('Digital consolidado'!AR306,LEN('Digital consolidado'!AR306)-FIND(" ",'Digital consolidado'!AR306))</f>
        <v xml:space="preserve">DONADO MARTINEZ </v>
      </c>
      <c r="G302" s="18">
        <f>'Digital consolidado'!N306</f>
        <v>8821236</v>
      </c>
      <c r="H302" s="18">
        <f>'Digital consolidado'!O306</f>
        <v>74400685</v>
      </c>
      <c r="I302" s="20"/>
      <c r="J302" s="20"/>
    </row>
    <row r="303" spans="1:10">
      <c r="A303" s="10">
        <f t="shared" si="4"/>
        <v>297</v>
      </c>
      <c r="B303" s="16">
        <f>'Digital consolidado'!B307</f>
        <v>45590</v>
      </c>
      <c r="C303" s="10" t="str">
        <f>'Digital consolidado'!D307</f>
        <v>PINILLOS</v>
      </c>
      <c r="D303" s="17" t="str">
        <f>'Digital consolidado'!E307</f>
        <v>PUERTO BELLO</v>
      </c>
      <c r="E303" s="10" t="str">
        <f>LEFT('Digital consolidado'!AR307,FIND(" ",'Digital consolidado'!AR307))</f>
        <v xml:space="preserve">ZULY </v>
      </c>
      <c r="F303" s="10" t="str">
        <f>RIGHT('Digital consolidado'!AR307,LEN('Digital consolidado'!AR307)-FIND(" ",'Digital consolidado'!AR307))</f>
        <v xml:space="preserve">BELLO RODRIGUEZ </v>
      </c>
      <c r="G303" s="18">
        <f>'Digital consolidado'!N307</f>
        <v>8822554</v>
      </c>
      <c r="H303" s="18">
        <f>'Digital consolidado'!O307</f>
        <v>74399190</v>
      </c>
      <c r="I303" s="20"/>
      <c r="J303" s="20"/>
    </row>
    <row r="304" spans="1:10">
      <c r="A304" s="10">
        <f t="shared" si="4"/>
        <v>298</v>
      </c>
      <c r="B304" s="16">
        <f>'Digital consolidado'!B308</f>
        <v>45590</v>
      </c>
      <c r="C304" s="10" t="str">
        <f>'Digital consolidado'!D308</f>
        <v>PINILLOS</v>
      </c>
      <c r="D304" s="17" t="str">
        <f>'Digital consolidado'!E308</f>
        <v>PUERTO BELLO</v>
      </c>
      <c r="E304" s="10" t="str">
        <f>LEFT('Digital consolidado'!AR308,FIND(" ",'Digital consolidado'!AR308))</f>
        <v xml:space="preserve">YONEIDIS </v>
      </c>
      <c r="F304" s="10" t="str">
        <f>RIGHT('Digital consolidado'!AR308,LEN('Digital consolidado'!AR308)-FIND(" ",'Digital consolidado'!AR308))</f>
        <v>RODRIGUEZ MUÑOZ</v>
      </c>
      <c r="G304" s="18">
        <f>'Digital consolidado'!N308</f>
        <v>8824248</v>
      </c>
      <c r="H304" s="18">
        <f>'Digital consolidado'!O308</f>
        <v>74403505</v>
      </c>
      <c r="I304" s="20"/>
      <c r="J304" s="20"/>
    </row>
    <row r="305" spans="1:10">
      <c r="A305" s="10">
        <f t="shared" si="4"/>
        <v>299</v>
      </c>
      <c r="B305" s="16">
        <f>'Digital consolidado'!B309</f>
        <v>45590</v>
      </c>
      <c r="C305" s="10" t="str">
        <f>'Digital consolidado'!D309</f>
        <v>PINILLOS</v>
      </c>
      <c r="D305" s="17" t="str">
        <f>'Digital consolidado'!E309</f>
        <v>PUERTO BELLO</v>
      </c>
      <c r="E305" s="10" t="str">
        <f>LEFT('Digital consolidado'!AR309,FIND(" ",'Digital consolidado'!AR309))</f>
        <v xml:space="preserve">ALANDIS </v>
      </c>
      <c r="F305" s="10" t="str">
        <f>RIGHT('Digital consolidado'!AR309,LEN('Digital consolidado'!AR309)-FIND(" ",'Digital consolidado'!AR309))</f>
        <v xml:space="preserve">RAMOS GARCIA </v>
      </c>
      <c r="G305" s="18">
        <f>'Digital consolidado'!N309</f>
        <v>8824054</v>
      </c>
      <c r="H305" s="18">
        <f>'Digital consolidado'!O309</f>
        <v>74403212</v>
      </c>
      <c r="I305" s="20"/>
      <c r="J305" s="20"/>
    </row>
    <row r="306" spans="1:10">
      <c r="A306" s="10">
        <f t="shared" si="4"/>
        <v>300</v>
      </c>
      <c r="B306" s="16">
        <f>'Digital consolidado'!B310</f>
        <v>45590</v>
      </c>
      <c r="C306" s="10" t="str">
        <f>'Digital consolidado'!D310</f>
        <v>PINILLOS</v>
      </c>
      <c r="D306" s="17" t="str">
        <f>'Digital consolidado'!E310</f>
        <v>PUERTO BELLO</v>
      </c>
      <c r="E306" s="10" t="str">
        <f>LEFT('Digital consolidado'!AR310,FIND(" ",'Digital consolidado'!AR310))</f>
        <v xml:space="preserve">CELIA </v>
      </c>
      <c r="F306" s="10" t="str">
        <f>RIGHT('Digital consolidado'!AR310,LEN('Digital consolidado'!AR310)-FIND(" ",'Digital consolidado'!AR310))</f>
        <v xml:space="preserve">FERIA ALVARADO </v>
      </c>
      <c r="G306" s="18">
        <f>'Digital consolidado'!N310</f>
        <v>8823812</v>
      </c>
      <c r="H306" s="18">
        <f>'Digital consolidado'!O310</f>
        <v>74403237</v>
      </c>
      <c r="I306" s="20"/>
      <c r="J306" s="20"/>
    </row>
    <row r="307" spans="1:10">
      <c r="A307" s="10">
        <f t="shared" si="4"/>
        <v>301</v>
      </c>
      <c r="B307" s="16">
        <f>'Digital consolidado'!B311</f>
        <v>45590</v>
      </c>
      <c r="C307" s="10" t="str">
        <f>'Digital consolidado'!D311</f>
        <v>PINILLOS</v>
      </c>
      <c r="D307" s="17" t="str">
        <f>'Digital consolidado'!E311</f>
        <v>PUERTO BELLO</v>
      </c>
      <c r="E307" s="10" t="str">
        <f>LEFT('Digital consolidado'!AR311,FIND(" ",'Digital consolidado'!AR311))</f>
        <v xml:space="preserve">MARIA </v>
      </c>
      <c r="F307" s="10" t="str">
        <f>RIGHT('Digital consolidado'!AR311,LEN('Digital consolidado'!AR311)-FIND(" ",'Digital consolidado'!AR311))</f>
        <v xml:space="preserve">ALCILA  VIVANCO </v>
      </c>
      <c r="G307" s="18">
        <f>'Digital consolidado'!N311</f>
        <v>8823689</v>
      </c>
      <c r="H307" s="18">
        <f>'Digital consolidado'!O311</f>
        <v>74403417</v>
      </c>
      <c r="I307" s="20"/>
      <c r="J307" s="20"/>
    </row>
    <row r="308" spans="1:10">
      <c r="A308" s="10">
        <f t="shared" si="4"/>
        <v>302</v>
      </c>
      <c r="B308" s="16">
        <f>'Digital consolidado'!B312</f>
        <v>45590</v>
      </c>
      <c r="C308" s="10" t="str">
        <f>'Digital consolidado'!D312</f>
        <v>PINILLOS</v>
      </c>
      <c r="D308" s="17" t="str">
        <f>'Digital consolidado'!E312</f>
        <v>PUERTO BELLO</v>
      </c>
      <c r="E308" s="10" t="str">
        <f>LEFT('Digital consolidado'!AR312,FIND(" ",'Digital consolidado'!AR312))</f>
        <v xml:space="preserve">YASIRIS </v>
      </c>
      <c r="F308" s="10" t="str">
        <f>RIGHT('Digital consolidado'!AR312,LEN('Digital consolidado'!AR312)-FIND(" ",'Digital consolidado'!AR312))</f>
        <v>GALVIS BELLO</v>
      </c>
      <c r="G308" s="18">
        <f>'Digital consolidado'!N312</f>
        <v>8824121</v>
      </c>
      <c r="H308" s="18">
        <f>'Digital consolidado'!O312</f>
        <v>74403825</v>
      </c>
      <c r="I308" s="20"/>
      <c r="J308" s="20"/>
    </row>
    <row r="309" spans="1:10">
      <c r="A309" s="10">
        <f t="shared" si="4"/>
        <v>303</v>
      </c>
      <c r="B309" s="16">
        <f>'Digital consolidado'!B313</f>
        <v>45590</v>
      </c>
      <c r="C309" s="10" t="str">
        <f>'Digital consolidado'!D313</f>
        <v>PINILLOS</v>
      </c>
      <c r="D309" s="17" t="str">
        <f>'Digital consolidado'!E313</f>
        <v>PUERTO BELLO</v>
      </c>
      <c r="E309" s="10" t="str">
        <f>LEFT('Digital consolidado'!AR313,FIND(" ",'Digital consolidado'!AR313))</f>
        <v xml:space="preserve">YASIRIS </v>
      </c>
      <c r="F309" s="10" t="str">
        <f>RIGHT('Digital consolidado'!AR313,LEN('Digital consolidado'!AR313)-FIND(" ",'Digital consolidado'!AR313))</f>
        <v>GALVIS BELLO</v>
      </c>
      <c r="G309" s="18">
        <f>'Digital consolidado'!N313</f>
        <v>8823924</v>
      </c>
      <c r="H309" s="18">
        <f>'Digital consolidado'!O313</f>
        <v>74402968</v>
      </c>
      <c r="I309" s="20"/>
      <c r="J309" s="20"/>
    </row>
    <row r="310" spans="1:10">
      <c r="A310" s="10">
        <f t="shared" si="4"/>
        <v>304</v>
      </c>
      <c r="B310" s="16">
        <f>'Digital consolidado'!B314</f>
        <v>45590</v>
      </c>
      <c r="C310" s="10" t="str">
        <f>'Digital consolidado'!D314</f>
        <v>PINILLOS</v>
      </c>
      <c r="D310" s="17" t="str">
        <f>'Digital consolidado'!E314</f>
        <v>PUERTO BELLO</v>
      </c>
      <c r="E310" s="10" t="str">
        <f>LEFT('Digital consolidado'!AR314,FIND(" ",'Digital consolidado'!AR314))</f>
        <v xml:space="preserve">SILBIA </v>
      </c>
      <c r="F310" s="10" t="str">
        <f>RIGHT('Digital consolidado'!AR314,LEN('Digital consolidado'!AR314)-FIND(" ",'Digital consolidado'!AR314))</f>
        <v xml:space="preserve">ROMERO RODRIGUEZ </v>
      </c>
      <c r="G310" s="18">
        <f>'Digital consolidado'!N314</f>
        <v>8824239</v>
      </c>
      <c r="H310" s="18">
        <f>'Digital consolidado'!O314</f>
        <v>74403455</v>
      </c>
      <c r="I310" s="20"/>
      <c r="J310" s="20"/>
    </row>
    <row r="311" spans="1:10">
      <c r="A311" s="10">
        <f t="shared" si="4"/>
        <v>305</v>
      </c>
      <c r="B311" s="16">
        <f>'Digital consolidado'!B315</f>
        <v>45590</v>
      </c>
      <c r="C311" s="10" t="str">
        <f>'Digital consolidado'!D315</f>
        <v>PINILLOS</v>
      </c>
      <c r="D311" s="17" t="str">
        <f>'Digital consolidado'!E315</f>
        <v>PUERTO BELLO</v>
      </c>
      <c r="E311" s="10" t="str">
        <f>LEFT('Digital consolidado'!AR315,FIND(" ",'Digital consolidado'!AR315))</f>
        <v xml:space="preserve">SILBIA </v>
      </c>
      <c r="F311" s="10" t="str">
        <f>RIGHT('Digital consolidado'!AR315,LEN('Digital consolidado'!AR315)-FIND(" ",'Digital consolidado'!AR315))</f>
        <v xml:space="preserve">ROMERO RODRIGUEZ </v>
      </c>
      <c r="G311" s="18">
        <f>'Digital consolidado'!N315</f>
        <v>8823676</v>
      </c>
      <c r="H311" s="18">
        <f>'Digital consolidado'!O315</f>
        <v>74403751</v>
      </c>
      <c r="I311" s="20"/>
      <c r="J311" s="20"/>
    </row>
    <row r="312" spans="1:10">
      <c r="A312" s="10">
        <f t="shared" si="4"/>
        <v>306</v>
      </c>
      <c r="B312" s="16">
        <f>'Digital consolidado'!B316</f>
        <v>45590</v>
      </c>
      <c r="C312" s="10" t="str">
        <f>'Digital consolidado'!D316</f>
        <v>PINILLOS</v>
      </c>
      <c r="D312" s="17" t="str">
        <f>'Digital consolidado'!E316</f>
        <v>PUERTO BELLO</v>
      </c>
      <c r="E312" s="10" t="str">
        <f>LEFT('Digital consolidado'!AR316,FIND(" ",'Digital consolidado'!AR316))</f>
        <v xml:space="preserve">MILANIS </v>
      </c>
      <c r="F312" s="10" t="str">
        <f>RIGHT('Digital consolidado'!AR316,LEN('Digital consolidado'!AR316)-FIND(" ",'Digital consolidado'!AR316))</f>
        <v xml:space="preserve">SABU CONTRERA  </v>
      </c>
      <c r="G312" s="18">
        <f>'Digital consolidado'!N316</f>
        <v>8823841</v>
      </c>
      <c r="H312" s="18">
        <f>'Digital consolidado'!O316</f>
        <v>74403203</v>
      </c>
      <c r="I312" s="20"/>
      <c r="J312" s="20"/>
    </row>
    <row r="313" spans="1:10">
      <c r="A313" s="10">
        <f t="shared" si="4"/>
        <v>307</v>
      </c>
      <c r="B313" s="16">
        <f>'Digital consolidado'!B317</f>
        <v>45590</v>
      </c>
      <c r="C313" s="10" t="str">
        <f>'Digital consolidado'!D317</f>
        <v>PINILLOS</v>
      </c>
      <c r="D313" s="17" t="str">
        <f>'Digital consolidado'!E317</f>
        <v>PUERTO BELLO</v>
      </c>
      <c r="E313" s="10" t="str">
        <f>LEFT('Digital consolidado'!AR317,FIND(" ",'Digital consolidado'!AR317))</f>
        <v xml:space="preserve">YEILIFERIA </v>
      </c>
      <c r="F313" s="10" t="str">
        <f>RIGHT('Digital consolidado'!AR317,LEN('Digital consolidado'!AR317)-FIND(" ",'Digital consolidado'!AR317))</f>
        <v xml:space="preserve">CHACON </v>
      </c>
      <c r="G313" s="18">
        <f>'Digital consolidado'!N317</f>
        <v>8824248</v>
      </c>
      <c r="H313" s="18">
        <f>'Digital consolidado'!O317</f>
        <v>74403505</v>
      </c>
      <c r="I313" s="20"/>
      <c r="J313" s="20"/>
    </row>
    <row r="314" spans="1:10">
      <c r="A314" s="10">
        <f t="shared" si="4"/>
        <v>308</v>
      </c>
      <c r="B314" s="16">
        <f>'Digital consolidado'!B318</f>
        <v>45590</v>
      </c>
      <c r="C314" s="10" t="str">
        <f>'Digital consolidado'!D318</f>
        <v>PINILLOS</v>
      </c>
      <c r="D314" s="17" t="str">
        <f>'Digital consolidado'!E318</f>
        <v>PUERTO BELLO</v>
      </c>
      <c r="E314" s="10" t="str">
        <f>LEFT('Digital consolidado'!AR318,FIND(" ",'Digital consolidado'!AR318))</f>
        <v xml:space="preserve">ALICIA </v>
      </c>
      <c r="F314" s="10" t="str">
        <f>RIGHT('Digital consolidado'!AR318,LEN('Digital consolidado'!AR318)-FIND(" ",'Digital consolidado'!AR318))</f>
        <v xml:space="preserve">ARROYO GALVIS  </v>
      </c>
      <c r="G314" s="18">
        <f>'Digital consolidado'!N318</f>
        <v>8822091</v>
      </c>
      <c r="H314" s="18">
        <f>'Digital consolidado'!O318</f>
        <v>74402915</v>
      </c>
      <c r="I314" s="20"/>
      <c r="J314" s="20"/>
    </row>
    <row r="315" spans="1:10">
      <c r="A315" s="10">
        <f t="shared" si="4"/>
        <v>309</v>
      </c>
      <c r="B315" s="16">
        <f>'Digital consolidado'!B319</f>
        <v>45590</v>
      </c>
      <c r="C315" s="10" t="str">
        <f>'Digital consolidado'!D319</f>
        <v>PINILLOS</v>
      </c>
      <c r="D315" s="17" t="str">
        <f>'Digital consolidado'!E319</f>
        <v>PUERTO BELLO</v>
      </c>
      <c r="E315" s="10" t="str">
        <f>LEFT('Digital consolidado'!AR319,FIND(" ",'Digital consolidado'!AR319))</f>
        <v xml:space="preserve">LAURA </v>
      </c>
      <c r="F315" s="10" t="str">
        <f>RIGHT('Digital consolidado'!AR319,LEN('Digital consolidado'!AR319)-FIND(" ",'Digital consolidado'!AR319))</f>
        <v xml:space="preserve">BELLO ROMERO </v>
      </c>
      <c r="G315" s="18">
        <f>'Digital consolidado'!N319</f>
        <v>8820861</v>
      </c>
      <c r="H315" s="18">
        <f>'Digital consolidado'!O319</f>
        <v>74402617</v>
      </c>
      <c r="I315" s="20"/>
      <c r="J315" s="20"/>
    </row>
    <row r="316" spans="1:10">
      <c r="A316" s="10">
        <f t="shared" si="4"/>
        <v>310</v>
      </c>
      <c r="B316" s="16">
        <f>'Digital consolidado'!B320</f>
        <v>45590</v>
      </c>
      <c r="C316" s="10" t="str">
        <f>'Digital consolidado'!D320</f>
        <v>PINILLOS</v>
      </c>
      <c r="D316" s="17" t="str">
        <f>'Digital consolidado'!E320</f>
        <v>PUERTO BELLO</v>
      </c>
      <c r="E316" s="10" t="str">
        <f>LEFT('Digital consolidado'!AR320,FIND(" ",'Digital consolidado'!AR320))</f>
        <v xml:space="preserve">SIRLEY </v>
      </c>
      <c r="F316" s="10" t="str">
        <f>RIGHT('Digital consolidado'!AR320,LEN('Digital consolidado'!AR320)-FIND(" ",'Digital consolidado'!AR320))</f>
        <v xml:space="preserve">BELLO BARRAGAN </v>
      </c>
      <c r="G316" s="18">
        <f>'Digital consolidado'!N320</f>
        <v>88222129</v>
      </c>
      <c r="H316" s="18">
        <f>'Digital consolidado'!O320</f>
        <v>74402982</v>
      </c>
      <c r="I316" s="20"/>
      <c r="J316" s="20"/>
    </row>
    <row r="317" spans="1:10">
      <c r="A317" s="10">
        <f t="shared" si="4"/>
        <v>311</v>
      </c>
      <c r="B317" s="16">
        <f>'Digital consolidado'!B321</f>
        <v>45590</v>
      </c>
      <c r="C317" s="10" t="str">
        <f>'Digital consolidado'!D321</f>
        <v>PINILLOS</v>
      </c>
      <c r="D317" s="17" t="str">
        <f>'Digital consolidado'!E321</f>
        <v>PUERTO BELLO</v>
      </c>
      <c r="E317" s="10" t="str">
        <f>LEFT('Digital consolidado'!AR321,FIND(" ",'Digital consolidado'!AR321))</f>
        <v xml:space="preserve">MAIRA </v>
      </c>
      <c r="F317" s="10" t="str">
        <f>RIGHT('Digital consolidado'!AR321,LEN('Digital consolidado'!AR321)-FIND(" ",'Digital consolidado'!AR321))</f>
        <v xml:space="preserve">ROBLE MARTINEZ </v>
      </c>
      <c r="G317" s="18">
        <f>'Digital consolidado'!N321</f>
        <v>8821133</v>
      </c>
      <c r="H317" s="18">
        <f>'Digital consolidado'!O321</f>
        <v>74401151</v>
      </c>
      <c r="I317" s="20"/>
      <c r="J317" s="20"/>
    </row>
    <row r="318" spans="1:10">
      <c r="A318" s="10">
        <f t="shared" si="4"/>
        <v>312</v>
      </c>
      <c r="B318" s="16">
        <f>'Digital consolidado'!B322</f>
        <v>45590</v>
      </c>
      <c r="C318" s="10" t="str">
        <f>'Digital consolidado'!D322</f>
        <v>PINILLOS</v>
      </c>
      <c r="D318" s="17" t="str">
        <f>'Digital consolidado'!E322</f>
        <v>PUERTO BELLO</v>
      </c>
      <c r="E318" s="10" t="str">
        <f>LEFT('Digital consolidado'!AR322,FIND(" ",'Digital consolidado'!AR322))</f>
        <v xml:space="preserve">ADRIANA </v>
      </c>
      <c r="F318" s="10" t="str">
        <f>RIGHT('Digital consolidado'!AR322,LEN('Digital consolidado'!AR322)-FIND(" ",'Digital consolidado'!AR322))</f>
        <v xml:space="preserve">DIAS PERS </v>
      </c>
      <c r="G318" s="18">
        <f>'Digital consolidado'!N322</f>
        <v>8822836</v>
      </c>
      <c r="H318" s="18">
        <f>'Digital consolidado'!O322</f>
        <v>74403483</v>
      </c>
      <c r="I318" s="20"/>
      <c r="J318" s="20"/>
    </row>
    <row r="319" spans="1:10">
      <c r="A319" s="10">
        <f t="shared" si="4"/>
        <v>313</v>
      </c>
      <c r="B319" s="16">
        <f>'Digital consolidado'!B323</f>
        <v>45590</v>
      </c>
      <c r="C319" s="10" t="str">
        <f>'Digital consolidado'!D323</f>
        <v>PINILLOS</v>
      </c>
      <c r="D319" s="17" t="str">
        <f>'Digital consolidado'!E323</f>
        <v>PUERTO BELLO</v>
      </c>
      <c r="E319" s="10" t="str">
        <f>LEFT('Digital consolidado'!AR323,FIND(" ",'Digital consolidado'!AR323))</f>
        <v xml:space="preserve">MARIA </v>
      </c>
      <c r="F319" s="10" t="str">
        <f>RIGHT('Digital consolidado'!AR323,LEN('Digital consolidado'!AR323)-FIND(" ",'Digital consolidado'!AR323))</f>
        <v xml:space="preserve">VENITE  TABORDA </v>
      </c>
      <c r="G319" s="18">
        <f>'Digital consolidado'!N323</f>
        <v>8821670</v>
      </c>
      <c r="H319" s="18">
        <f>'Digital consolidado'!O323</f>
        <v>74401640</v>
      </c>
      <c r="I319" s="20"/>
      <c r="J319" s="20"/>
    </row>
    <row r="320" spans="1:10">
      <c r="A320" s="10">
        <f t="shared" si="4"/>
        <v>314</v>
      </c>
      <c r="B320" s="16">
        <f>'Digital consolidado'!B324</f>
        <v>45591</v>
      </c>
      <c r="C320" s="10" t="str">
        <f>'Digital consolidado'!D324</f>
        <v>PINILLOS</v>
      </c>
      <c r="D320" s="17" t="str">
        <f>'Digital consolidado'!E324</f>
        <v>PUERTO LOPEZ</v>
      </c>
      <c r="E320" s="10" t="str">
        <f>LEFT('Digital consolidado'!AR324,FIND(" ",'Digital consolidado'!AR324))</f>
        <v xml:space="preserve">ANA </v>
      </c>
      <c r="F320" s="10" t="str">
        <f>RIGHT('Digital consolidado'!AR324,LEN('Digital consolidado'!AR324)-FIND(" ",'Digital consolidado'!AR324))</f>
        <v xml:space="preserve">AMARIS CHACON </v>
      </c>
      <c r="G320" s="18">
        <f>'Digital consolidado'!N324</f>
        <v>8857508</v>
      </c>
      <c r="H320" s="18">
        <f>'Digital consolidado'!O324</f>
        <v>74469634</v>
      </c>
      <c r="I320" s="20"/>
      <c r="J320" s="20"/>
    </row>
    <row r="321" spans="1:10">
      <c r="A321" s="10">
        <f t="shared" si="4"/>
        <v>315</v>
      </c>
      <c r="B321" s="16">
        <f>'Digital consolidado'!B325</f>
        <v>45591</v>
      </c>
      <c r="C321" s="10" t="str">
        <f>'Digital consolidado'!D325</f>
        <v>PINILLOS</v>
      </c>
      <c r="D321" s="17" t="str">
        <f>'Digital consolidado'!E325</f>
        <v>MANTEQUEIRA</v>
      </c>
      <c r="E321" s="10" t="str">
        <f>LEFT('Digital consolidado'!AR325,FIND(" ",'Digital consolidado'!AR325))</f>
        <v xml:space="preserve">CLAUDIA </v>
      </c>
      <c r="F321" s="10" t="str">
        <f>RIGHT('Digital consolidado'!AR325,LEN('Digital consolidado'!AR325)-FIND(" ",'Digital consolidado'!AR325))</f>
        <v xml:space="preserve">SAUCEDO </v>
      </c>
      <c r="G321" s="18">
        <f>'Digital consolidado'!N325</f>
        <v>8857516</v>
      </c>
      <c r="H321" s="18">
        <f>'Digital consolidado'!O325</f>
        <v>7474470131</v>
      </c>
      <c r="I321" s="20"/>
      <c r="J321" s="20"/>
    </row>
    <row r="322" spans="1:10">
      <c r="A322" s="10">
        <f t="shared" si="4"/>
        <v>316</v>
      </c>
      <c r="B322" s="16">
        <f>'Digital consolidado'!B326</f>
        <v>45591</v>
      </c>
      <c r="C322" s="10" t="str">
        <f>'Digital consolidado'!D326</f>
        <v>PINILLOS</v>
      </c>
      <c r="D322" s="17" t="str">
        <f>'Digital consolidado'!E326</f>
        <v>MANTEQUEIRA</v>
      </c>
      <c r="E322" s="10" t="str">
        <f>LEFT('Digital consolidado'!AR326,FIND(" ",'Digital consolidado'!AR326))</f>
        <v xml:space="preserve">NERLEIDIS </v>
      </c>
      <c r="F322" s="10" t="str">
        <f>RIGHT('Digital consolidado'!AR326,LEN('Digital consolidado'!AR326)-FIND(" ",'Digital consolidado'!AR326))</f>
        <v>CRESPO</v>
      </c>
      <c r="G322" s="18">
        <f>'Digital consolidado'!N326</f>
        <v>8857495</v>
      </c>
      <c r="H322" s="18">
        <f>'Digital consolidado'!O326</f>
        <v>74469654</v>
      </c>
      <c r="I322" s="20"/>
      <c r="J322" s="20"/>
    </row>
    <row r="323" spans="1:10">
      <c r="A323" s="10">
        <f t="shared" si="4"/>
        <v>317</v>
      </c>
      <c r="B323" s="16">
        <f>'Digital consolidado'!B327</f>
        <v>45591</v>
      </c>
      <c r="C323" s="10" t="str">
        <f>'Digital consolidado'!D327</f>
        <v>PINILLOS</v>
      </c>
      <c r="D323" s="17" t="str">
        <f>'Digital consolidado'!E327</f>
        <v>MANTEQUEIRA</v>
      </c>
      <c r="E323" s="10" t="str">
        <f>LEFT('Digital consolidado'!AR327,FIND(" ",'Digital consolidado'!AR327))</f>
        <v xml:space="preserve">ANDRIS </v>
      </c>
      <c r="F323" s="10" t="str">
        <f>RIGHT('Digital consolidado'!AR327,LEN('Digital consolidado'!AR327)-FIND(" ",'Digital consolidado'!AR327))</f>
        <v>SIERRA</v>
      </c>
      <c r="G323" s="18">
        <f>'Digital consolidado'!N327</f>
        <v>8857145</v>
      </c>
      <c r="H323" s="18">
        <f>'Digital consolidado'!O327</f>
        <v>74469331</v>
      </c>
      <c r="I323" s="20"/>
      <c r="J323" s="20"/>
    </row>
    <row r="324" spans="1:10">
      <c r="A324" s="10">
        <f t="shared" si="4"/>
        <v>318</v>
      </c>
      <c r="B324" s="16">
        <f>'Digital consolidado'!B328</f>
        <v>45591</v>
      </c>
      <c r="C324" s="10" t="str">
        <f>'Digital consolidado'!D328</f>
        <v>PINILLOS</v>
      </c>
      <c r="D324" s="17" t="str">
        <f>'Digital consolidado'!E328</f>
        <v>MANTEQUEIRA</v>
      </c>
      <c r="E324" s="10" t="str">
        <f>LEFT('Digital consolidado'!AR328,FIND(" ",'Digital consolidado'!AR328))</f>
        <v xml:space="preserve">LINDA </v>
      </c>
      <c r="F324" s="10" t="str">
        <f>RIGHT('Digital consolidado'!AR328,LEN('Digital consolidado'!AR328)-FIND(" ",'Digital consolidado'!AR328))</f>
        <v>CASTRO</v>
      </c>
      <c r="G324" s="18">
        <f>'Digital consolidado'!N328</f>
        <v>887259</v>
      </c>
      <c r="H324" s="18">
        <f>'Digital consolidado'!O328</f>
        <v>74469516</v>
      </c>
      <c r="I324" s="20"/>
      <c r="J324" s="20"/>
    </row>
    <row r="325" spans="1:10">
      <c r="A325" s="10">
        <f t="shared" si="4"/>
        <v>319</v>
      </c>
      <c r="B325" s="16">
        <f>'Digital consolidado'!B329</f>
        <v>45591</v>
      </c>
      <c r="C325" s="10" t="str">
        <f>'Digital consolidado'!D329</f>
        <v>PINILLOS</v>
      </c>
      <c r="D325" s="17" t="str">
        <f>'Digital consolidado'!E329</f>
        <v>MANTEQUEIRA</v>
      </c>
      <c r="E325" s="10" t="str">
        <f>LEFT('Digital consolidado'!AR329,FIND(" ",'Digital consolidado'!AR329))</f>
        <v xml:space="preserve">CLAUDIA </v>
      </c>
      <c r="F325" s="10" t="str">
        <f>RIGHT('Digital consolidado'!AR329,LEN('Digital consolidado'!AR329)-FIND(" ",'Digital consolidado'!AR329))</f>
        <v xml:space="preserve">HERNANDEZ RODELO </v>
      </c>
      <c r="G325" s="18">
        <f>'Digital consolidado'!N329</f>
        <v>8857486</v>
      </c>
      <c r="H325" s="18">
        <f>'Digital consolidado'!O329</f>
        <v>74469390</v>
      </c>
      <c r="I325" s="20"/>
      <c r="J325" s="20"/>
    </row>
    <row r="326" spans="1:10">
      <c r="A326" s="10">
        <f t="shared" si="4"/>
        <v>320</v>
      </c>
      <c r="B326" s="16">
        <f>'Digital consolidado'!B330</f>
        <v>45591</v>
      </c>
      <c r="C326" s="10" t="str">
        <f>'Digital consolidado'!D330</f>
        <v>PINILLOS</v>
      </c>
      <c r="D326" s="17" t="str">
        <f>'Digital consolidado'!E330</f>
        <v>MANTEQUEIRA</v>
      </c>
      <c r="E326" s="10" t="str">
        <f>LEFT('Digital consolidado'!AR330,FIND(" ",'Digital consolidado'!AR330))</f>
        <v xml:space="preserve">MARBELIS </v>
      </c>
      <c r="F326" s="10" t="str">
        <f>RIGHT('Digital consolidado'!AR330,LEN('Digital consolidado'!AR330)-FIND(" ",'Digital consolidado'!AR330))</f>
        <v>MARQUEZ</v>
      </c>
      <c r="G326" s="18">
        <f>'Digital consolidado'!N330</f>
        <v>885785</v>
      </c>
      <c r="H326" s="18">
        <f>'Digital consolidado'!O330</f>
        <v>74469655</v>
      </c>
      <c r="I326" s="20"/>
      <c r="J326" s="20"/>
    </row>
    <row r="327" spans="1:10">
      <c r="A327" s="10">
        <f t="shared" si="4"/>
        <v>321</v>
      </c>
      <c r="B327" s="16">
        <f>'Digital consolidado'!B331</f>
        <v>45591</v>
      </c>
      <c r="C327" s="10" t="str">
        <f>'Digital consolidado'!D331</f>
        <v>PINILLOS</v>
      </c>
      <c r="D327" s="17" t="str">
        <f>'Digital consolidado'!E331</f>
        <v>MANTEQUEIRA</v>
      </c>
      <c r="E327" s="10" t="str">
        <f>LEFT('Digital consolidado'!AR331,FIND(" ",'Digital consolidado'!AR331))</f>
        <v xml:space="preserve">MARBELIS </v>
      </c>
      <c r="F327" s="10" t="str">
        <f>RIGHT('Digital consolidado'!AR331,LEN('Digital consolidado'!AR331)-FIND(" ",'Digital consolidado'!AR331))</f>
        <v>MARQUEZ</v>
      </c>
      <c r="G327" s="18">
        <f>'Digital consolidado'!N331</f>
        <v>8857495</v>
      </c>
      <c r="H327" s="18">
        <f>'Digital consolidado'!O331</f>
        <v>74469357</v>
      </c>
      <c r="I327" s="20"/>
      <c r="J327" s="20"/>
    </row>
    <row r="328" spans="1:10">
      <c r="A328" s="10">
        <f t="shared" si="4"/>
        <v>322</v>
      </c>
      <c r="B328" s="16">
        <f>'Digital consolidado'!B332</f>
        <v>45591</v>
      </c>
      <c r="C328" s="10" t="str">
        <f>'Digital consolidado'!D332</f>
        <v>PINILLOS</v>
      </c>
      <c r="D328" s="17" t="str">
        <f>'Digital consolidado'!E332</f>
        <v>MANTEQUEIRA</v>
      </c>
      <c r="E328" s="10" t="str">
        <f>LEFT('Digital consolidado'!AR332,FIND(" ",'Digital consolidado'!AR332))</f>
        <v xml:space="preserve">YESENIA </v>
      </c>
      <c r="F328" s="10" t="str">
        <f>RIGHT('Digital consolidado'!AR332,LEN('Digital consolidado'!AR332)-FIND(" ",'Digital consolidado'!AR332))</f>
        <v>CARDEÑO</v>
      </c>
      <c r="G328" s="18">
        <f>'Digital consolidado'!N332</f>
        <v>8857404</v>
      </c>
      <c r="H328" s="18">
        <f>'Digital consolidado'!O332</f>
        <v>74469385</v>
      </c>
      <c r="I328" s="20"/>
      <c r="J328" s="20"/>
    </row>
    <row r="329" spans="1:10">
      <c r="A329" s="10">
        <f t="shared" ref="A329:A392" si="5">+A328+1</f>
        <v>323</v>
      </c>
      <c r="B329" s="16">
        <f>'Digital consolidado'!B333</f>
        <v>45591</v>
      </c>
      <c r="C329" s="10" t="str">
        <f>'Digital consolidado'!D333</f>
        <v>PINILLOS</v>
      </c>
      <c r="D329" s="17" t="str">
        <f>'Digital consolidado'!E333</f>
        <v>MANTEQUEIRA</v>
      </c>
      <c r="E329" s="10" t="str">
        <f>LEFT('Digital consolidado'!AR333,FIND(" ",'Digital consolidado'!AR333))</f>
        <v xml:space="preserve">MARIA </v>
      </c>
      <c r="F329" s="10" t="str">
        <f>RIGHT('Digital consolidado'!AR333,LEN('Digital consolidado'!AR333)-FIND(" ",'Digital consolidado'!AR333))</f>
        <v>NAVARRO</v>
      </c>
      <c r="G329" s="18">
        <f>'Digital consolidado'!N333</f>
        <v>8857257</v>
      </c>
      <c r="H329" s="18">
        <f>'Digital consolidado'!O333</f>
        <v>74469625</v>
      </c>
      <c r="I329" s="20"/>
      <c r="J329" s="20"/>
    </row>
    <row r="330" spans="1:10">
      <c r="A330" s="10">
        <f t="shared" si="5"/>
        <v>324</v>
      </c>
      <c r="B330" s="16">
        <f>'Digital consolidado'!B334</f>
        <v>45591</v>
      </c>
      <c r="C330" s="10" t="str">
        <f>'Digital consolidado'!D334</f>
        <v>PINILLOS</v>
      </c>
      <c r="D330" s="17" t="str">
        <f>'Digital consolidado'!E334</f>
        <v>MANTEQUEIRA</v>
      </c>
      <c r="E330" s="10" t="str">
        <f>LEFT('Digital consolidado'!AR334,FIND(" ",'Digital consolidado'!AR334))</f>
        <v xml:space="preserve">MARIA </v>
      </c>
      <c r="F330" s="10" t="str">
        <f>RIGHT('Digital consolidado'!AR334,LEN('Digital consolidado'!AR334)-FIND(" ",'Digital consolidado'!AR334))</f>
        <v>NAVARRO</v>
      </c>
      <c r="G330" s="18">
        <f>'Digital consolidado'!N334</f>
        <v>8857551</v>
      </c>
      <c r="H330" s="18">
        <f>'Digital consolidado'!O334</f>
        <v>7446236</v>
      </c>
      <c r="I330" s="20"/>
      <c r="J330" s="20"/>
    </row>
    <row r="331" spans="1:10">
      <c r="A331" s="10">
        <f t="shared" si="5"/>
        <v>325</v>
      </c>
      <c r="B331" s="16">
        <f>'Digital consolidado'!B335</f>
        <v>45591</v>
      </c>
      <c r="C331" s="10" t="str">
        <f>'Digital consolidado'!D335</f>
        <v>PINILLOS</v>
      </c>
      <c r="D331" s="17" t="str">
        <f>'Digital consolidado'!E335</f>
        <v>MANTEQUEIRA</v>
      </c>
      <c r="E331" s="10" t="str">
        <f>LEFT('Digital consolidado'!AR335,FIND(" ",'Digital consolidado'!AR335))</f>
        <v xml:space="preserve">LUDIS </v>
      </c>
      <c r="F331" s="10" t="str">
        <f>RIGHT('Digital consolidado'!AR335,LEN('Digital consolidado'!AR335)-FIND(" ",'Digital consolidado'!AR335))</f>
        <v>VECINO CENTENO</v>
      </c>
      <c r="G331" s="18">
        <f>'Digital consolidado'!N335</f>
        <v>8857191</v>
      </c>
      <c r="H331" s="18">
        <f>'Digital consolidado'!O335</f>
        <v>74469481</v>
      </c>
      <c r="I331" s="20"/>
      <c r="J331" s="20"/>
    </row>
    <row r="332" spans="1:10">
      <c r="A332" s="10">
        <f t="shared" si="5"/>
        <v>326</v>
      </c>
      <c r="B332" s="16">
        <f>'Digital consolidado'!B336</f>
        <v>45587</v>
      </c>
      <c r="C332" s="10" t="str">
        <f>'Digital consolidado'!D336</f>
        <v>TIQUISIO</v>
      </c>
      <c r="D332" s="17" t="str">
        <f>'Digital consolidado'!E336</f>
        <v>PUERTO RICO</v>
      </c>
      <c r="E332" s="10" t="str">
        <f>LEFT('Digital consolidado'!AR336,FIND(" ",'Digital consolidado'!AR336))</f>
        <v xml:space="preserve">DAREIDIS </v>
      </c>
      <c r="F332" s="10" t="str">
        <f>RIGHT('Digital consolidado'!AR336,LEN('Digital consolidado'!AR336)-FIND(" ",'Digital consolidado'!AR336))</f>
        <v>FLOREZ</v>
      </c>
      <c r="G332" s="18">
        <f>'Digital consolidado'!N336</f>
        <v>86461929</v>
      </c>
      <c r="H332" s="18">
        <f>'Digital consolidado'!O336</f>
        <v>72420112</v>
      </c>
      <c r="I332" s="20"/>
      <c r="J332" s="20"/>
    </row>
    <row r="333" spans="1:10">
      <c r="A333" s="10">
        <f t="shared" si="5"/>
        <v>327</v>
      </c>
      <c r="B333" s="16">
        <f>'Digital consolidado'!B337</f>
        <v>45587</v>
      </c>
      <c r="C333" s="10" t="str">
        <f>'Digital consolidado'!D337</f>
        <v>TIQUISIO</v>
      </c>
      <c r="D333" s="17" t="str">
        <f>'Digital consolidado'!E337</f>
        <v>PUERTO RICO</v>
      </c>
      <c r="E333" s="10" t="str">
        <f>LEFT('Digital consolidado'!AR337,FIND(" ",'Digital consolidado'!AR337))</f>
        <v xml:space="preserve">MARIA </v>
      </c>
      <c r="F333" s="10" t="str">
        <f>RIGHT('Digital consolidado'!AR337,LEN('Digital consolidado'!AR337)-FIND(" ",'Digital consolidado'!AR337))</f>
        <v xml:space="preserve">GUTIERREZ </v>
      </c>
      <c r="G333" s="18">
        <f>'Digital consolidado'!N337</f>
        <v>86461932</v>
      </c>
      <c r="H333" s="18">
        <f>'Digital consolidado'!O337</f>
        <v>72420116</v>
      </c>
      <c r="I333" s="20"/>
      <c r="J333" s="20"/>
    </row>
    <row r="334" spans="1:10">
      <c r="A334" s="10">
        <f t="shared" si="5"/>
        <v>328</v>
      </c>
      <c r="B334" s="16">
        <f>'Digital consolidado'!B338</f>
        <v>45587</v>
      </c>
      <c r="C334" s="10" t="str">
        <f>'Digital consolidado'!D338</f>
        <v>TIQUISIO</v>
      </c>
      <c r="D334" s="17" t="str">
        <f>'Digital consolidado'!E338</f>
        <v>PUERTO RICO</v>
      </c>
      <c r="E334" s="10" t="str">
        <f>LEFT('Digital consolidado'!AR338,FIND(" ",'Digital consolidado'!AR338))</f>
        <v xml:space="preserve">KARIN </v>
      </c>
      <c r="F334" s="10" t="str">
        <f>RIGHT('Digital consolidado'!AR338,LEN('Digital consolidado'!AR338)-FIND(" ",'Digital consolidado'!AR338))</f>
        <v xml:space="preserve">VANEGAS </v>
      </c>
      <c r="G334" s="18">
        <f>'Digital consolidado'!N338</f>
        <v>86461936</v>
      </c>
      <c r="H334" s="18">
        <f>'Digital consolidado'!O338</f>
        <v>72420122</v>
      </c>
      <c r="I334" s="20"/>
      <c r="J334" s="20"/>
    </row>
    <row r="335" spans="1:10">
      <c r="A335" s="10">
        <f t="shared" si="5"/>
        <v>329</v>
      </c>
      <c r="B335" s="16">
        <f>'Digital consolidado'!B339</f>
        <v>45587</v>
      </c>
      <c r="C335" s="10" t="str">
        <f>'Digital consolidado'!D339</f>
        <v>TIQUISIO</v>
      </c>
      <c r="D335" s="17" t="str">
        <f>'Digital consolidado'!E339</f>
        <v>PUERTO RICO</v>
      </c>
      <c r="E335" s="10" t="str">
        <f>LEFT('Digital consolidado'!AR339,FIND(" ",'Digital consolidado'!AR339))</f>
        <v xml:space="preserve">CAROLINA </v>
      </c>
      <c r="F335" s="10" t="str">
        <f>RIGHT('Digital consolidado'!AR339,LEN('Digital consolidado'!AR339)-FIND(" ",'Digital consolidado'!AR339))</f>
        <v xml:space="preserve">RANGEL </v>
      </c>
      <c r="G335" s="18">
        <f>'Digital consolidado'!N339</f>
        <v>86461945</v>
      </c>
      <c r="H335" s="18">
        <f>'Digital consolidado'!O339</f>
        <v>72420133</v>
      </c>
      <c r="I335" s="20"/>
      <c r="J335" s="20"/>
    </row>
    <row r="336" spans="1:10">
      <c r="A336" s="10">
        <f t="shared" si="5"/>
        <v>330</v>
      </c>
      <c r="B336" s="16">
        <f>'Digital consolidado'!B340</f>
        <v>45587</v>
      </c>
      <c r="C336" s="10" t="str">
        <f>'Digital consolidado'!D340</f>
        <v>TIQUISIO</v>
      </c>
      <c r="D336" s="17" t="str">
        <f>'Digital consolidado'!E340</f>
        <v>PUERTO RICO</v>
      </c>
      <c r="E336" s="10" t="str">
        <f>LEFT('Digital consolidado'!AR340,FIND(" ",'Digital consolidado'!AR340))</f>
        <v xml:space="preserve">BLANCA </v>
      </c>
      <c r="F336" s="10" t="str">
        <f>RIGHT('Digital consolidado'!AR340,LEN('Digital consolidado'!AR340)-FIND(" ",'Digital consolidado'!AR340))</f>
        <v>TAMARA</v>
      </c>
      <c r="G336" s="18">
        <f>'Digital consolidado'!N340</f>
        <v>86461949</v>
      </c>
      <c r="H336" s="18">
        <f>'Digital consolidado'!O340</f>
        <v>72420139</v>
      </c>
      <c r="I336" s="20"/>
      <c r="J336" s="20"/>
    </row>
    <row r="337" spans="1:10">
      <c r="A337" s="10">
        <f t="shared" si="5"/>
        <v>331</v>
      </c>
      <c r="B337" s="16">
        <f>'Digital consolidado'!B341</f>
        <v>45587</v>
      </c>
      <c r="C337" s="10" t="str">
        <f>'Digital consolidado'!D341</f>
        <v>TIQUISIO</v>
      </c>
      <c r="D337" s="17" t="str">
        <f>'Digital consolidado'!E341</f>
        <v>PUERTO RICO</v>
      </c>
      <c r="E337" s="10" t="str">
        <f>LEFT('Digital consolidado'!AR341,FIND(" ",'Digital consolidado'!AR341))</f>
        <v xml:space="preserve">NEIVIS </v>
      </c>
      <c r="F337" s="10" t="str">
        <f>RIGHT('Digital consolidado'!AR341,LEN('Digital consolidado'!AR341)-FIND(" ",'Digital consolidado'!AR341))</f>
        <v xml:space="preserve">SERPA </v>
      </c>
      <c r="G337" s="18">
        <f>'Digital consolidado'!N341</f>
        <v>86461952</v>
      </c>
      <c r="H337" s="18">
        <f>'Digital consolidado'!O341</f>
        <v>72420142</v>
      </c>
      <c r="I337" s="20"/>
      <c r="J337" s="20"/>
    </row>
    <row r="338" spans="1:10">
      <c r="A338" s="10">
        <f t="shared" si="5"/>
        <v>332</v>
      </c>
      <c r="B338" s="16">
        <f>'Digital consolidado'!B342</f>
        <v>45587</v>
      </c>
      <c r="C338" s="10" t="str">
        <f>'Digital consolidado'!D342</f>
        <v>TIQUISIO</v>
      </c>
      <c r="D338" s="17" t="str">
        <f>'Digital consolidado'!E342</f>
        <v>PUERTO RICO</v>
      </c>
      <c r="E338" s="10" t="str">
        <f>LEFT('Digital consolidado'!AR342,FIND(" ",'Digital consolidado'!AR342))</f>
        <v xml:space="preserve">YUSNEIDIS </v>
      </c>
      <c r="F338" s="10" t="str">
        <f>RIGHT('Digital consolidado'!AR342,LEN('Digital consolidado'!AR342)-FIND(" ",'Digital consolidado'!AR342))</f>
        <v>GIL</v>
      </c>
      <c r="G338" s="18">
        <f>'Digital consolidado'!N342</f>
        <v>86461956</v>
      </c>
      <c r="H338" s="18">
        <f>'Digital consolidado'!O342</f>
        <v>72420146</v>
      </c>
      <c r="I338" s="20"/>
      <c r="J338" s="20"/>
    </row>
    <row r="339" spans="1:10">
      <c r="A339" s="10">
        <f t="shared" si="5"/>
        <v>333</v>
      </c>
      <c r="B339" s="16">
        <f>'Digital consolidado'!B343</f>
        <v>45587</v>
      </c>
      <c r="C339" s="10" t="str">
        <f>'Digital consolidado'!D343</f>
        <v>TIQUISIO</v>
      </c>
      <c r="D339" s="17" t="str">
        <f>'Digital consolidado'!E343</f>
        <v>PUERTO RICO</v>
      </c>
      <c r="E339" s="10" t="str">
        <f>LEFT('Digital consolidado'!AR343,FIND(" ",'Digital consolidado'!AR343))</f>
        <v xml:space="preserve">YENIFER </v>
      </c>
      <c r="F339" s="10" t="str">
        <f>RIGHT('Digital consolidado'!AR343,LEN('Digital consolidado'!AR343)-FIND(" ",'Digital consolidado'!AR343))</f>
        <v>CHARRIS</v>
      </c>
      <c r="G339" s="18">
        <f>'Digital consolidado'!N343</f>
        <v>86461959</v>
      </c>
      <c r="H339" s="18">
        <f>'Digital consolidado'!O343</f>
        <v>72420152</v>
      </c>
      <c r="I339" s="20"/>
      <c r="J339" s="20"/>
    </row>
    <row r="340" spans="1:10">
      <c r="A340" s="10">
        <f t="shared" si="5"/>
        <v>334</v>
      </c>
      <c r="B340" s="16">
        <f>'Digital consolidado'!B344</f>
        <v>45587</v>
      </c>
      <c r="C340" s="10" t="str">
        <f>'Digital consolidado'!D344</f>
        <v>TIQUISIO</v>
      </c>
      <c r="D340" s="17" t="str">
        <f>'Digital consolidado'!E344</f>
        <v>PUERTO RICO</v>
      </c>
      <c r="E340" s="10" t="str">
        <f>LEFT('Digital consolidado'!AR344,FIND(" ",'Digital consolidado'!AR344))</f>
        <v xml:space="preserve">OLGA </v>
      </c>
      <c r="F340" s="10" t="str">
        <f>RIGHT('Digital consolidado'!AR344,LEN('Digital consolidado'!AR344)-FIND(" ",'Digital consolidado'!AR344))</f>
        <v xml:space="preserve">ALVARINO </v>
      </c>
      <c r="G340" s="18">
        <f>'Digital consolidado'!N344</f>
        <v>86461962</v>
      </c>
      <c r="H340" s="18">
        <f>'Digital consolidado'!O344</f>
        <v>72420158</v>
      </c>
      <c r="I340" s="20"/>
      <c r="J340" s="20"/>
    </row>
    <row r="341" spans="1:10">
      <c r="A341" s="10">
        <f t="shared" si="5"/>
        <v>335</v>
      </c>
      <c r="B341" s="16">
        <f>'Digital consolidado'!B345</f>
        <v>45587</v>
      </c>
      <c r="C341" s="10" t="str">
        <f>'Digital consolidado'!D345</f>
        <v>TIQUISIO</v>
      </c>
      <c r="D341" s="17" t="str">
        <f>'Digital consolidado'!E345</f>
        <v>PUERTO RICO</v>
      </c>
      <c r="E341" s="10" t="str">
        <f>LEFT('Digital consolidado'!AR345,FIND(" ",'Digital consolidado'!AR345))</f>
        <v xml:space="preserve">OLGA </v>
      </c>
      <c r="F341" s="10" t="str">
        <f>RIGHT('Digital consolidado'!AR345,LEN('Digital consolidado'!AR345)-FIND(" ",'Digital consolidado'!AR345))</f>
        <v xml:space="preserve">ALVARINO </v>
      </c>
      <c r="G341" s="18">
        <f>'Digital consolidado'!N345</f>
        <v>86461965</v>
      </c>
      <c r="H341" s="18">
        <f>'Digital consolidado'!O345</f>
        <v>72420163</v>
      </c>
      <c r="I341" s="20"/>
      <c r="J341" s="20"/>
    </row>
    <row r="342" spans="1:10">
      <c r="A342" s="10">
        <f t="shared" si="5"/>
        <v>336</v>
      </c>
      <c r="B342" s="16">
        <f>'Digital consolidado'!B346</f>
        <v>45587</v>
      </c>
      <c r="C342" s="10" t="str">
        <f>'Digital consolidado'!D346</f>
        <v>TIQUISIO</v>
      </c>
      <c r="D342" s="17" t="str">
        <f>'Digital consolidado'!E346</f>
        <v>PUERTO RICO</v>
      </c>
      <c r="E342" s="10" t="str">
        <f>LEFT('Digital consolidado'!AR346,FIND(" ",'Digital consolidado'!AR346))</f>
        <v xml:space="preserve">DIANA </v>
      </c>
      <c r="F342" s="10" t="str">
        <f>RIGHT('Digital consolidado'!AR346,LEN('Digital consolidado'!AR346)-FIND(" ",'Digital consolidado'!AR346))</f>
        <v xml:space="preserve">TINICO </v>
      </c>
      <c r="G342" s="18">
        <f>'Digital consolidado'!N346</f>
        <v>86461970</v>
      </c>
      <c r="H342" s="18">
        <f>'Digital consolidado'!O346</f>
        <v>72420168</v>
      </c>
      <c r="I342" s="20"/>
      <c r="J342" s="20"/>
    </row>
    <row r="343" spans="1:10">
      <c r="A343" s="10">
        <f t="shared" si="5"/>
        <v>337</v>
      </c>
      <c r="B343" s="16">
        <f>'Digital consolidado'!B347</f>
        <v>45587</v>
      </c>
      <c r="C343" s="10" t="str">
        <f>'Digital consolidado'!D347</f>
        <v>TIQUISIO</v>
      </c>
      <c r="D343" s="17" t="str">
        <f>'Digital consolidado'!E347</f>
        <v>PUERTO RICO</v>
      </c>
      <c r="E343" s="10" t="str">
        <f>LEFT('Digital consolidado'!AR347,FIND(" ",'Digital consolidado'!AR347))</f>
        <v xml:space="preserve">LUCERIS </v>
      </c>
      <c r="F343" s="10" t="str">
        <f>RIGHT('Digital consolidado'!AR347,LEN('Digital consolidado'!AR347)-FIND(" ",'Digital consolidado'!AR347))</f>
        <v xml:space="preserve">ORDOÑEZ </v>
      </c>
      <c r="G343" s="18">
        <f>'Digital consolidado'!N347</f>
        <v>86461972</v>
      </c>
      <c r="H343" s="18">
        <f>'Digital consolidado'!O347</f>
        <v>72420174</v>
      </c>
      <c r="I343" s="20"/>
      <c r="J343" s="20"/>
    </row>
    <row r="344" spans="1:10">
      <c r="A344" s="10">
        <f t="shared" si="5"/>
        <v>338</v>
      </c>
      <c r="B344" s="16">
        <f>'Digital consolidado'!B348</f>
        <v>45587</v>
      </c>
      <c r="C344" s="10" t="str">
        <f>'Digital consolidado'!D348</f>
        <v>TIQUISIO</v>
      </c>
      <c r="D344" s="17" t="str">
        <f>'Digital consolidado'!E348</f>
        <v>PUERTO RICO</v>
      </c>
      <c r="E344" s="10" t="str">
        <f>LEFT('Digital consolidado'!AR348,FIND(" ",'Digital consolidado'!AR348))</f>
        <v xml:space="preserve">LUCEIRIS </v>
      </c>
      <c r="F344" s="10" t="str">
        <f>RIGHT('Digital consolidado'!AR348,LEN('Digital consolidado'!AR348)-FIND(" ",'Digital consolidado'!AR348))</f>
        <v>ORDOÑEZ</v>
      </c>
      <c r="G344" s="18">
        <f>'Digital consolidado'!N348</f>
        <v>86461976</v>
      </c>
      <c r="H344" s="18">
        <f>'Digital consolidado'!O348</f>
        <v>72420179</v>
      </c>
      <c r="I344" s="20"/>
      <c r="J344" s="20"/>
    </row>
    <row r="345" spans="1:10">
      <c r="A345" s="10">
        <f t="shared" si="5"/>
        <v>339</v>
      </c>
      <c r="B345" s="16">
        <f>'Digital consolidado'!B349</f>
        <v>45587</v>
      </c>
      <c r="C345" s="10" t="str">
        <f>'Digital consolidado'!D349</f>
        <v>TIQUISIO</v>
      </c>
      <c r="D345" s="17" t="str">
        <f>'Digital consolidado'!E349</f>
        <v>PUERTO RICO</v>
      </c>
      <c r="E345" s="10" t="str">
        <f>LEFT('Digital consolidado'!AR349,FIND(" ",'Digital consolidado'!AR349))</f>
        <v xml:space="preserve">LADIS </v>
      </c>
      <c r="F345" s="10" t="str">
        <f>RIGHT('Digital consolidado'!AR349,LEN('Digital consolidado'!AR349)-FIND(" ",'Digital consolidado'!AR349))</f>
        <v xml:space="preserve">GUZMAN </v>
      </c>
      <c r="G345" s="18">
        <f>'Digital consolidado'!N349</f>
        <v>86461979</v>
      </c>
      <c r="H345" s="18">
        <f>'Digital consolidado'!O349</f>
        <v>72420186</v>
      </c>
      <c r="I345" s="20"/>
      <c r="J345" s="20"/>
    </row>
    <row r="346" spans="1:10">
      <c r="A346" s="10">
        <f t="shared" si="5"/>
        <v>340</v>
      </c>
      <c r="B346" s="16">
        <f>'Digital consolidado'!B350</f>
        <v>45587</v>
      </c>
      <c r="C346" s="10" t="str">
        <f>'Digital consolidado'!D350</f>
        <v>TIQUISIO</v>
      </c>
      <c r="D346" s="17" t="str">
        <f>'Digital consolidado'!E350</f>
        <v>PUERTO RICO</v>
      </c>
      <c r="E346" s="10" t="str">
        <f>LEFT('Digital consolidado'!AR350,FIND(" ",'Digital consolidado'!AR350))</f>
        <v xml:space="preserve">LUISEIRIS </v>
      </c>
      <c r="F346" s="10" t="str">
        <f>RIGHT('Digital consolidado'!AR350,LEN('Digital consolidado'!AR350)-FIND(" ",'Digital consolidado'!AR350))</f>
        <v>ORDOÑEZ</v>
      </c>
      <c r="G346" s="18">
        <f>'Digital consolidado'!N350</f>
        <v>86461983</v>
      </c>
      <c r="H346" s="18">
        <f>'Digital consolidado'!O350</f>
        <v>72420189</v>
      </c>
      <c r="I346" s="20"/>
      <c r="J346" s="20"/>
    </row>
    <row r="347" spans="1:10">
      <c r="A347" s="10">
        <f t="shared" si="5"/>
        <v>341</v>
      </c>
      <c r="B347" s="16">
        <f>'Digital consolidado'!B351</f>
        <v>45587</v>
      </c>
      <c r="C347" s="10" t="str">
        <f>'Digital consolidado'!D351</f>
        <v>TIQUISIO</v>
      </c>
      <c r="D347" s="17" t="str">
        <f>'Digital consolidado'!E351</f>
        <v>PUERTO RICO</v>
      </c>
      <c r="E347" s="10" t="str">
        <f>LEFT('Digital consolidado'!AR351,FIND(" ",'Digital consolidado'!AR351))</f>
        <v xml:space="preserve">YULISA </v>
      </c>
      <c r="F347" s="10" t="str">
        <f>RIGHT('Digital consolidado'!AR351,LEN('Digital consolidado'!AR351)-FIND(" ",'Digital consolidado'!AR351))</f>
        <v>GARCIA SIERRA</v>
      </c>
      <c r="G347" s="18">
        <f>'Digital consolidado'!N351</f>
        <v>86461988</v>
      </c>
      <c r="H347" s="18">
        <f>'Digital consolidado'!O351</f>
        <v>72420176</v>
      </c>
      <c r="I347" s="20"/>
      <c r="J347" s="20"/>
    </row>
    <row r="348" spans="1:10">
      <c r="A348" s="10">
        <f t="shared" si="5"/>
        <v>342</v>
      </c>
      <c r="B348" s="16">
        <f>'Digital consolidado'!B352</f>
        <v>45587</v>
      </c>
      <c r="C348" s="10" t="str">
        <f>'Digital consolidado'!D352</f>
        <v>TIQUISIO</v>
      </c>
      <c r="D348" s="17" t="str">
        <f>'Digital consolidado'!E352</f>
        <v>PUERTO RICO</v>
      </c>
      <c r="E348" s="10" t="str">
        <f>LEFT('Digital consolidado'!AR352,FIND(" ",'Digital consolidado'!AR352))</f>
        <v xml:space="preserve">MARYURIS </v>
      </c>
      <c r="F348" s="10" t="str">
        <f>RIGHT('Digital consolidado'!AR352,LEN('Digital consolidado'!AR352)-FIND(" ",'Digital consolidado'!AR352))</f>
        <v xml:space="preserve">MIRANDA </v>
      </c>
      <c r="G348" s="18">
        <f>'Digital consolidado'!N352</f>
        <v>86461992</v>
      </c>
      <c r="H348" s="18">
        <f>'Digital consolidado'!O352</f>
        <v>72420179</v>
      </c>
      <c r="I348" s="20"/>
      <c r="J348" s="20"/>
    </row>
    <row r="349" spans="1:10">
      <c r="A349" s="10">
        <f t="shared" si="5"/>
        <v>343</v>
      </c>
      <c r="B349" s="16">
        <f>'Digital consolidado'!B353</f>
        <v>45587</v>
      </c>
      <c r="C349" s="10" t="str">
        <f>'Digital consolidado'!D353</f>
        <v>TIQUISIO</v>
      </c>
      <c r="D349" s="17" t="str">
        <f>'Digital consolidado'!E353</f>
        <v>PUERTO RICO</v>
      </c>
      <c r="E349" s="10" t="str">
        <f>LEFT('Digital consolidado'!AR353,FIND(" ",'Digital consolidado'!AR353))</f>
        <v xml:space="preserve">KAREN </v>
      </c>
      <c r="F349" s="10" t="str">
        <f>RIGHT('Digital consolidado'!AR353,LEN('Digital consolidado'!AR353)-FIND(" ",'Digital consolidado'!AR353))</f>
        <v xml:space="preserve">RIVERA </v>
      </c>
      <c r="G349" s="18">
        <f>'Digital consolidado'!N353</f>
        <v>86461996</v>
      </c>
      <c r="H349" s="18">
        <f>'Digital consolidado'!O353</f>
        <v>72420182</v>
      </c>
      <c r="I349" s="20"/>
      <c r="J349" s="20"/>
    </row>
    <row r="350" spans="1:10">
      <c r="A350" s="10">
        <f t="shared" si="5"/>
        <v>344</v>
      </c>
      <c r="B350" s="16">
        <f>'Digital consolidado'!B354</f>
        <v>45587</v>
      </c>
      <c r="C350" s="10" t="str">
        <f>'Digital consolidado'!D354</f>
        <v>TIQUISIO</v>
      </c>
      <c r="D350" s="17" t="str">
        <f>'Digital consolidado'!E354</f>
        <v>PUERTO RICO</v>
      </c>
      <c r="E350" s="10" t="str">
        <f>LEFT('Digital consolidado'!AR354,FIND(" ",'Digital consolidado'!AR354))</f>
        <v xml:space="preserve">MARIA </v>
      </c>
      <c r="F350" s="10" t="str">
        <f>RIGHT('Digital consolidado'!AR354,LEN('Digital consolidado'!AR354)-FIND(" ",'Digital consolidado'!AR354))</f>
        <v>DEL CARMEN CORONADO</v>
      </c>
      <c r="G350" s="18">
        <f>'Digital consolidado'!N354</f>
        <v>86462001</v>
      </c>
      <c r="H350" s="18">
        <f>'Digital consolidado'!O354</f>
        <v>72420184</v>
      </c>
      <c r="I350" s="20"/>
      <c r="J350" s="20"/>
    </row>
    <row r="351" spans="1:10">
      <c r="A351" s="10">
        <f t="shared" si="5"/>
        <v>345</v>
      </c>
      <c r="B351" s="16">
        <f>'Digital consolidado'!B355</f>
        <v>45587</v>
      </c>
      <c r="C351" s="10" t="str">
        <f>'Digital consolidado'!D355</f>
        <v>TIQUISIO</v>
      </c>
      <c r="D351" s="17" t="str">
        <f>'Digital consolidado'!E355</f>
        <v>PUERTO RICO</v>
      </c>
      <c r="E351" s="10" t="str">
        <f>LEFT('Digital consolidado'!AR355,FIND(" ",'Digital consolidado'!AR355))</f>
        <v xml:space="preserve">MARIA </v>
      </c>
      <c r="F351" s="10" t="str">
        <f>RIGHT('Digital consolidado'!AR355,LEN('Digital consolidado'!AR355)-FIND(" ",'Digital consolidado'!AR355))</f>
        <v xml:space="preserve">URSOLA </v>
      </c>
      <c r="G351" s="18">
        <f>'Digital consolidado'!N355</f>
        <v>86462012</v>
      </c>
      <c r="H351" s="18">
        <f>'Digital consolidado'!O355</f>
        <v>72420189</v>
      </c>
      <c r="I351" s="20"/>
      <c r="J351" s="20"/>
    </row>
    <row r="352" spans="1:10">
      <c r="A352" s="10">
        <f t="shared" si="5"/>
        <v>346</v>
      </c>
      <c r="B352" s="16">
        <f>'Digital consolidado'!B356</f>
        <v>45587</v>
      </c>
      <c r="C352" s="10" t="str">
        <f>'Digital consolidado'!D356</f>
        <v>TIQUISIO</v>
      </c>
      <c r="D352" s="17" t="str">
        <f>'Digital consolidado'!E356</f>
        <v>PUERTO RICO</v>
      </c>
      <c r="E352" s="10" t="str">
        <f>LEFT('Digital consolidado'!AR356,FIND(" ",'Digital consolidado'!AR356))</f>
        <v xml:space="preserve">YULIANIS </v>
      </c>
      <c r="F352" s="10" t="str">
        <f>RIGHT('Digital consolidado'!AR356,LEN('Digital consolidado'!AR356)-FIND(" ",'Digital consolidado'!AR356))</f>
        <v>GUTIERRES</v>
      </c>
      <c r="G352" s="18">
        <f>'Digital consolidado'!N356</f>
        <v>86462019</v>
      </c>
      <c r="H352" s="18">
        <f>'Digital consolidado'!O356</f>
        <v>72420196</v>
      </c>
      <c r="I352" s="20"/>
      <c r="J352" s="20"/>
    </row>
    <row r="353" spans="1:10">
      <c r="A353" s="10">
        <f t="shared" si="5"/>
        <v>347</v>
      </c>
      <c r="B353" s="16">
        <f>'Digital consolidado'!B357</f>
        <v>45587</v>
      </c>
      <c r="C353" s="10" t="str">
        <f>'Digital consolidado'!D357</f>
        <v>TIQUISIO</v>
      </c>
      <c r="D353" s="17" t="str">
        <f>'Digital consolidado'!E357</f>
        <v>PUERTO RICO</v>
      </c>
      <c r="E353" s="10" t="str">
        <f>LEFT('Digital consolidado'!AR357,FIND(" ",'Digital consolidado'!AR357))</f>
        <v xml:space="preserve">YURANIS </v>
      </c>
      <c r="F353" s="10" t="str">
        <f>RIGHT('Digital consolidado'!AR357,LEN('Digital consolidado'!AR357)-FIND(" ",'Digital consolidado'!AR357))</f>
        <v xml:space="preserve">LUQUETA </v>
      </c>
      <c r="G353" s="18">
        <f>'Digital consolidado'!N357</f>
        <v>86462022</v>
      </c>
      <c r="H353" s="18">
        <f>'Digital consolidado'!O357</f>
        <v>72420199</v>
      </c>
      <c r="I353" s="20"/>
      <c r="J353" s="20"/>
    </row>
    <row r="354" spans="1:10">
      <c r="A354" s="10">
        <f t="shared" si="5"/>
        <v>348</v>
      </c>
      <c r="B354" s="16">
        <f>'Digital consolidado'!B358</f>
        <v>45587</v>
      </c>
      <c r="C354" s="10" t="str">
        <f>'Digital consolidado'!D358</f>
        <v>TIQUISIO</v>
      </c>
      <c r="D354" s="17" t="str">
        <f>'Digital consolidado'!E358</f>
        <v>PUERTO RICO</v>
      </c>
      <c r="E354" s="10" t="str">
        <f>LEFT('Digital consolidado'!AR358,FIND(" ",'Digital consolidado'!AR358))</f>
        <v xml:space="preserve">ANA </v>
      </c>
      <c r="F354" s="10" t="str">
        <f>RIGHT('Digital consolidado'!AR358,LEN('Digital consolidado'!AR358)-FIND(" ",'Digital consolidado'!AR358))</f>
        <v>MARCELA HERNANDEZ</v>
      </c>
      <c r="G354" s="18">
        <f>'Digital consolidado'!N358</f>
        <v>86462026</v>
      </c>
      <c r="H354" s="18">
        <f>'Digital consolidado'!O358</f>
        <v>72302102</v>
      </c>
      <c r="I354" s="20"/>
      <c r="J354" s="20"/>
    </row>
    <row r="355" spans="1:10">
      <c r="A355" s="10">
        <f t="shared" si="5"/>
        <v>349</v>
      </c>
      <c r="B355" s="16">
        <f>'Digital consolidado'!B359</f>
        <v>45587</v>
      </c>
      <c r="C355" s="10" t="str">
        <f>'Digital consolidado'!D359</f>
        <v>TIQUISIO</v>
      </c>
      <c r="D355" s="17" t="str">
        <f>'Digital consolidado'!E359</f>
        <v>PUERTO RICO</v>
      </c>
      <c r="E355" s="10" t="str">
        <f>LEFT('Digital consolidado'!AR359,FIND(" ",'Digital consolidado'!AR359))</f>
        <v xml:space="preserve">VIVIANA </v>
      </c>
      <c r="F355" s="10" t="str">
        <f>RIGHT('Digital consolidado'!AR359,LEN('Digital consolidado'!AR359)-FIND(" ",'Digital consolidado'!AR359))</f>
        <v>SANTAMARIA</v>
      </c>
      <c r="G355" s="18">
        <f>'Digital consolidado'!N359</f>
        <v>86462031</v>
      </c>
      <c r="H355" s="18">
        <f>'Digital consolidado'!O359</f>
        <v>72302112</v>
      </c>
      <c r="I355" s="20"/>
      <c r="J355" s="20"/>
    </row>
    <row r="356" spans="1:10">
      <c r="A356" s="10">
        <f t="shared" si="5"/>
        <v>350</v>
      </c>
      <c r="B356" s="16">
        <f>'Digital consolidado'!B360</f>
        <v>45587</v>
      </c>
      <c r="C356" s="10" t="str">
        <f>'Digital consolidado'!D360</f>
        <v>TIQUISIO</v>
      </c>
      <c r="D356" s="17" t="str">
        <f>'Digital consolidado'!E360</f>
        <v>PUERTO RICO</v>
      </c>
      <c r="E356" s="10" t="str">
        <f>LEFT('Digital consolidado'!AR360,FIND(" ",'Digital consolidado'!AR360))</f>
        <v xml:space="preserve">EMILY </v>
      </c>
      <c r="F356" s="10" t="str">
        <f>RIGHT('Digital consolidado'!AR360,LEN('Digital consolidado'!AR360)-FIND(" ",'Digital consolidado'!AR360))</f>
        <v>POLANCO</v>
      </c>
      <c r="G356" s="18">
        <f>'Digital consolidado'!N360</f>
        <v>86462036</v>
      </c>
      <c r="H356" s="18">
        <f>'Digital consolidado'!O360</f>
        <v>72302119</v>
      </c>
      <c r="I356" s="20"/>
      <c r="J356" s="20"/>
    </row>
    <row r="357" spans="1:10">
      <c r="A357" s="10">
        <f t="shared" si="5"/>
        <v>351</v>
      </c>
      <c r="B357" s="16">
        <f>'Digital consolidado'!B361</f>
        <v>45587</v>
      </c>
      <c r="C357" s="10" t="str">
        <f>'Digital consolidado'!D361</f>
        <v>TIQUISIO</v>
      </c>
      <c r="D357" s="17" t="str">
        <f>'Digital consolidado'!E361</f>
        <v>PUERTO RICO</v>
      </c>
      <c r="E357" s="10" t="str">
        <f>LEFT('Digital consolidado'!AR361,FIND(" ",'Digital consolidado'!AR361))</f>
        <v xml:space="preserve">EMILY </v>
      </c>
      <c r="F357" s="10" t="str">
        <f>RIGHT('Digital consolidado'!AR361,LEN('Digital consolidado'!AR361)-FIND(" ",'Digital consolidado'!AR361))</f>
        <v>POLANCO</v>
      </c>
      <c r="G357" s="18">
        <f>'Digital consolidado'!N361</f>
        <v>86462042</v>
      </c>
      <c r="H357" s="18">
        <f>'Digital consolidado'!O361</f>
        <v>72302126</v>
      </c>
      <c r="I357" s="20"/>
      <c r="J357" s="20"/>
    </row>
    <row r="358" spans="1:10">
      <c r="A358" s="10">
        <f t="shared" si="5"/>
        <v>352</v>
      </c>
      <c r="B358" s="16">
        <f>'Digital consolidado'!B362</f>
        <v>45587</v>
      </c>
      <c r="C358" s="10" t="str">
        <f>'Digital consolidado'!D362</f>
        <v>TIQUISIO</v>
      </c>
      <c r="D358" s="17" t="str">
        <f>'Digital consolidado'!E362</f>
        <v>PUERTO RICO</v>
      </c>
      <c r="E358" s="10" t="str">
        <f>LEFT('Digital consolidado'!AR362,FIND(" ",'Digital consolidado'!AR362))</f>
        <v xml:space="preserve">ENALBA </v>
      </c>
      <c r="F358" s="10" t="str">
        <f>RIGHT('Digital consolidado'!AR362,LEN('Digital consolidado'!AR362)-FIND(" ",'Digital consolidado'!AR362))</f>
        <v>POLANCO</v>
      </c>
      <c r="G358" s="18">
        <f>'Digital consolidado'!N362</f>
        <v>86462049</v>
      </c>
      <c r="H358" s="18">
        <f>'Digital consolidado'!O362</f>
        <v>72302132</v>
      </c>
      <c r="I358" s="20"/>
      <c r="J358" s="20"/>
    </row>
    <row r="359" spans="1:10">
      <c r="A359" s="10">
        <f t="shared" si="5"/>
        <v>353</v>
      </c>
      <c r="B359" s="16">
        <f>'Digital consolidado'!B363</f>
        <v>45587</v>
      </c>
      <c r="C359" s="10" t="str">
        <f>'Digital consolidado'!D363</f>
        <v>TIQUISIO</v>
      </c>
      <c r="D359" s="17" t="str">
        <f>'Digital consolidado'!E363</f>
        <v>PUERTO RICO</v>
      </c>
      <c r="E359" s="10" t="str">
        <f>LEFT('Digital consolidado'!AR363,FIND(" ",'Digital consolidado'!AR363))</f>
        <v xml:space="preserve">ADELIS </v>
      </c>
      <c r="F359" s="10" t="str">
        <f>RIGHT('Digital consolidado'!AR363,LEN('Digital consolidado'!AR363)-FIND(" ",'Digital consolidado'!AR363))</f>
        <v>POLANCO</v>
      </c>
      <c r="G359" s="18">
        <f>'Digital consolidado'!N363</f>
        <v>86462052</v>
      </c>
      <c r="H359" s="18">
        <f>'Digital consolidado'!O363</f>
        <v>72302139</v>
      </c>
      <c r="I359" s="20"/>
      <c r="J359" s="20"/>
    </row>
    <row r="360" spans="1:10">
      <c r="A360" s="10">
        <f t="shared" si="5"/>
        <v>354</v>
      </c>
      <c r="B360" s="16">
        <f>'Digital consolidado'!B364</f>
        <v>45587</v>
      </c>
      <c r="C360" s="10" t="str">
        <f>'Digital consolidado'!D364</f>
        <v>TIQUISIO</v>
      </c>
      <c r="D360" s="17" t="str">
        <f>'Digital consolidado'!E364</f>
        <v>PUERTO RICO</v>
      </c>
      <c r="E360" s="10" t="str">
        <f>LEFT('Digital consolidado'!AR364,FIND(" ",'Digital consolidado'!AR364))</f>
        <v xml:space="preserve">ALICIA </v>
      </c>
      <c r="F360" s="10" t="str">
        <f>RIGHT('Digital consolidado'!AR364,LEN('Digital consolidado'!AR364)-FIND(" ",'Digital consolidado'!AR364))</f>
        <v>RODRIGUEZ</v>
      </c>
      <c r="G360" s="18">
        <f>'Digital consolidado'!N364</f>
        <v>86462058</v>
      </c>
      <c r="H360" s="18">
        <f>'Digital consolidado'!O364</f>
        <v>72302142</v>
      </c>
      <c r="I360" s="20"/>
      <c r="J360" s="20"/>
    </row>
    <row r="361" spans="1:10">
      <c r="A361" s="10">
        <f t="shared" si="5"/>
        <v>355</v>
      </c>
      <c r="B361" s="16">
        <f>'Digital consolidado'!B365</f>
        <v>45587</v>
      </c>
      <c r="C361" s="10" t="str">
        <f>'Digital consolidado'!D365</f>
        <v>TIQUISIO</v>
      </c>
      <c r="D361" s="17" t="str">
        <f>'Digital consolidado'!E365</f>
        <v>PUERTO RICO</v>
      </c>
      <c r="E361" s="10" t="str">
        <f>LEFT('Digital consolidado'!AR365,FIND(" ",'Digital consolidado'!AR365))</f>
        <v xml:space="preserve">ALICIA </v>
      </c>
      <c r="F361" s="10" t="str">
        <f>RIGHT('Digital consolidado'!AR365,LEN('Digital consolidado'!AR365)-FIND(" ",'Digital consolidado'!AR365))</f>
        <v>RODRIGUEZ</v>
      </c>
      <c r="G361" s="18">
        <f>'Digital consolidado'!N365</f>
        <v>86462062</v>
      </c>
      <c r="H361" s="18">
        <f>'Digital consolidado'!O365</f>
        <v>72302147</v>
      </c>
      <c r="I361" s="20"/>
      <c r="J361" s="20"/>
    </row>
    <row r="362" spans="1:10">
      <c r="A362" s="10">
        <f t="shared" si="5"/>
        <v>356</v>
      </c>
      <c r="B362" s="16">
        <f>'Digital consolidado'!B366</f>
        <v>45587</v>
      </c>
      <c r="C362" s="10" t="str">
        <f>'Digital consolidado'!D366</f>
        <v>TIQUISIO</v>
      </c>
      <c r="D362" s="17" t="str">
        <f>'Digital consolidado'!E366</f>
        <v>PUERTO RICO</v>
      </c>
      <c r="E362" s="10" t="str">
        <f>LEFT('Digital consolidado'!AR366,FIND(" ",'Digital consolidado'!AR366))</f>
        <v xml:space="preserve">EBERLIDES </v>
      </c>
      <c r="F362" s="10" t="str">
        <f>RIGHT('Digital consolidado'!AR366,LEN('Digital consolidado'!AR366)-FIND(" ",'Digital consolidado'!AR366))</f>
        <v>LEON</v>
      </c>
      <c r="G362" s="18">
        <f>'Digital consolidado'!N366</f>
        <v>86462066</v>
      </c>
      <c r="H362" s="18">
        <f>'Digital consolidado'!O366</f>
        <v>72302152</v>
      </c>
      <c r="I362" s="20"/>
      <c r="J362" s="20"/>
    </row>
    <row r="363" spans="1:10">
      <c r="A363" s="10">
        <f t="shared" si="5"/>
        <v>357</v>
      </c>
      <c r="B363" s="16">
        <f>'Digital consolidado'!B367</f>
        <v>45587</v>
      </c>
      <c r="C363" s="10" t="str">
        <f>'Digital consolidado'!D367</f>
        <v>TIQUISIO</v>
      </c>
      <c r="D363" s="17" t="str">
        <f>'Digital consolidado'!E367</f>
        <v>PUERTO RICO</v>
      </c>
      <c r="E363" s="10" t="str">
        <f>LEFT('Digital consolidado'!AR367,FIND(" ",'Digital consolidado'!AR367))</f>
        <v xml:space="preserve">IDALIS </v>
      </c>
      <c r="F363" s="10" t="str">
        <f>RIGHT('Digital consolidado'!AR367,LEN('Digital consolidado'!AR367)-FIND(" ",'Digital consolidado'!AR367))</f>
        <v>DIAZ</v>
      </c>
      <c r="G363" s="18">
        <f>'Digital consolidado'!N367</f>
        <v>86462069</v>
      </c>
      <c r="H363" s="18">
        <f>'Digital consolidado'!O367</f>
        <v>72302158</v>
      </c>
      <c r="I363" s="20"/>
      <c r="J363" s="20"/>
    </row>
    <row r="364" spans="1:10">
      <c r="A364" s="10">
        <f t="shared" si="5"/>
        <v>358</v>
      </c>
      <c r="B364" s="16">
        <f>'Digital consolidado'!B368</f>
        <v>45587</v>
      </c>
      <c r="C364" s="10" t="str">
        <f>'Digital consolidado'!D368</f>
        <v>TIQUISIO</v>
      </c>
      <c r="D364" s="17" t="str">
        <f>'Digital consolidado'!E368</f>
        <v>PUERTO RICO</v>
      </c>
      <c r="E364" s="10" t="str">
        <f>LEFT('Digital consolidado'!AR368,FIND(" ",'Digital consolidado'!AR368))</f>
        <v xml:space="preserve">MADELEINE </v>
      </c>
      <c r="F364" s="10" t="str">
        <f>RIGHT('Digital consolidado'!AR368,LEN('Digital consolidado'!AR368)-FIND(" ",'Digital consolidado'!AR368))</f>
        <v xml:space="preserve">MARTINEZ </v>
      </c>
      <c r="G364" s="18">
        <f>'Digital consolidado'!N368</f>
        <v>86462072</v>
      </c>
      <c r="H364" s="18">
        <f>'Digital consolidado'!O368</f>
        <v>72302162</v>
      </c>
      <c r="I364" s="20"/>
      <c r="J364" s="20"/>
    </row>
    <row r="365" spans="1:10">
      <c r="A365" s="10">
        <f t="shared" si="5"/>
        <v>359</v>
      </c>
      <c r="B365" s="16">
        <f>'Digital consolidado'!B369</f>
        <v>45587</v>
      </c>
      <c r="C365" s="10" t="str">
        <f>'Digital consolidado'!D369</f>
        <v>TIQUISIO</v>
      </c>
      <c r="D365" s="17" t="str">
        <f>'Digital consolidado'!E369</f>
        <v>PUERTO RICO</v>
      </c>
      <c r="E365" s="10" t="str">
        <f>LEFT('Digital consolidado'!AR369,FIND(" ",'Digital consolidado'!AR369))</f>
        <v xml:space="preserve">ZORAINES </v>
      </c>
      <c r="F365" s="10" t="str">
        <f>RIGHT('Digital consolidado'!AR369,LEN('Digital consolidado'!AR369)-FIND(" ",'Digital consolidado'!AR369))</f>
        <v>ATENCIO</v>
      </c>
      <c r="G365" s="18">
        <f>'Digital consolidado'!N369</f>
        <v>86462074</v>
      </c>
      <c r="H365" s="18">
        <f>'Digital consolidado'!O369</f>
        <v>72302166</v>
      </c>
      <c r="I365" s="20"/>
      <c r="J365" s="20"/>
    </row>
    <row r="366" spans="1:10">
      <c r="A366" s="10">
        <f t="shared" si="5"/>
        <v>360</v>
      </c>
      <c r="B366" s="16">
        <f>'Digital consolidado'!B370</f>
        <v>45587</v>
      </c>
      <c r="C366" s="10" t="str">
        <f>'Digital consolidado'!D370</f>
        <v>TIQUISIO</v>
      </c>
      <c r="D366" s="17" t="str">
        <f>'Digital consolidado'!E370</f>
        <v>PUERTO RICO</v>
      </c>
      <c r="E366" s="10" t="str">
        <f>LEFT('Digital consolidado'!AR370,FIND(" ",'Digital consolidado'!AR370))</f>
        <v xml:space="preserve">JOHANA </v>
      </c>
      <c r="F366" s="10" t="str">
        <f>RIGHT('Digital consolidado'!AR370,LEN('Digital consolidado'!AR370)-FIND(" ",'Digital consolidado'!AR370))</f>
        <v>MARTINEZ</v>
      </c>
      <c r="G366" s="18">
        <f>'Digital consolidado'!N370</f>
        <v>86462078</v>
      </c>
      <c r="H366" s="18">
        <f>'Digital consolidado'!O370</f>
        <v>72302169</v>
      </c>
      <c r="I366" s="20"/>
      <c r="J366" s="20"/>
    </row>
    <row r="367" spans="1:10">
      <c r="A367" s="10">
        <f t="shared" si="5"/>
        <v>361</v>
      </c>
      <c r="B367" s="16">
        <f>'Digital consolidado'!B371</f>
        <v>45587</v>
      </c>
      <c r="C367" s="10" t="str">
        <f>'Digital consolidado'!D371</f>
        <v>TIQUISIO</v>
      </c>
      <c r="D367" s="17" t="str">
        <f>'Digital consolidado'!E371</f>
        <v>PUERTO RICO</v>
      </c>
      <c r="E367" s="10" t="str">
        <f>LEFT('Digital consolidado'!AR371,FIND(" ",'Digital consolidado'!AR371))</f>
        <v xml:space="preserve">LIZ </v>
      </c>
      <c r="F367" s="10" t="str">
        <f>RIGHT('Digital consolidado'!AR371,LEN('Digital consolidado'!AR371)-FIND(" ",'Digital consolidado'!AR371))</f>
        <v>DANA CASTILLO</v>
      </c>
      <c r="G367" s="18">
        <f>'Digital consolidado'!N371</f>
        <v>86462081</v>
      </c>
      <c r="H367" s="18">
        <f>'Digital consolidado'!O371</f>
        <v>72302174</v>
      </c>
      <c r="I367" s="20"/>
      <c r="J367" s="20"/>
    </row>
    <row r="368" spans="1:10">
      <c r="A368" s="10">
        <f t="shared" si="5"/>
        <v>362</v>
      </c>
      <c r="B368" s="16">
        <f>'Digital consolidado'!B372</f>
        <v>45587</v>
      </c>
      <c r="C368" s="10" t="str">
        <f>'Digital consolidado'!D372</f>
        <v>TIQUISIO</v>
      </c>
      <c r="D368" s="17" t="str">
        <f>'Digital consolidado'!E372</f>
        <v>PUERTO RICO</v>
      </c>
      <c r="E368" s="10" t="str">
        <f>LEFT('Digital consolidado'!AR372,FIND(" ",'Digital consolidado'!AR372))</f>
        <v xml:space="preserve">YURANIS </v>
      </c>
      <c r="F368" s="10" t="str">
        <f>RIGHT('Digital consolidado'!AR372,LEN('Digital consolidado'!AR372)-FIND(" ",'Digital consolidado'!AR372))</f>
        <v>FUENTES</v>
      </c>
      <c r="G368" s="18">
        <f>'Digital consolidado'!N372</f>
        <v>86462083</v>
      </c>
      <c r="H368" s="18">
        <f>'Digital consolidado'!O372</f>
        <v>72302179</v>
      </c>
      <c r="I368" s="20"/>
      <c r="J368" s="20"/>
    </row>
    <row r="369" spans="1:10">
      <c r="A369" s="10">
        <f t="shared" si="5"/>
        <v>363</v>
      </c>
      <c r="B369" s="16">
        <f>'Digital consolidado'!B373</f>
        <v>45587</v>
      </c>
      <c r="C369" s="10" t="str">
        <f>'Digital consolidado'!D373</f>
        <v>TIQUISIO</v>
      </c>
      <c r="D369" s="17" t="str">
        <f>'Digital consolidado'!E373</f>
        <v>PUERTO RICO</v>
      </c>
      <c r="E369" s="10" t="str">
        <f>LEFT('Digital consolidado'!AR373,FIND(" ",'Digital consolidado'!AR373))</f>
        <v xml:space="preserve">OMAIRA </v>
      </c>
      <c r="F369" s="10" t="str">
        <f>RIGHT('Digital consolidado'!AR373,LEN('Digital consolidado'!AR373)-FIND(" ",'Digital consolidado'!AR373))</f>
        <v>VEGA</v>
      </c>
      <c r="G369" s="18">
        <f>'Digital consolidado'!N373</f>
        <v>86462086</v>
      </c>
      <c r="H369" s="18">
        <f>'Digital consolidado'!O373</f>
        <v>72302183</v>
      </c>
      <c r="I369" s="20"/>
      <c r="J369" s="20"/>
    </row>
    <row r="370" spans="1:10">
      <c r="A370" s="10">
        <f t="shared" si="5"/>
        <v>364</v>
      </c>
      <c r="B370" s="16">
        <f>'Digital consolidado'!B374</f>
        <v>45587</v>
      </c>
      <c r="C370" s="10" t="str">
        <f>'Digital consolidado'!D374</f>
        <v>TIQUISIO</v>
      </c>
      <c r="D370" s="17" t="str">
        <f>'Digital consolidado'!E374</f>
        <v>PUERTO RICO</v>
      </c>
      <c r="E370" s="10" t="str">
        <f>LEFT('Digital consolidado'!AR374,FIND(" ",'Digital consolidado'!AR374))</f>
        <v xml:space="preserve">LEIDYS </v>
      </c>
      <c r="F370" s="10" t="str">
        <f>RIGHT('Digital consolidado'!AR374,LEN('Digital consolidado'!AR374)-FIND(" ",'Digital consolidado'!AR374))</f>
        <v>DIAZ</v>
      </c>
      <c r="G370" s="18">
        <f>'Digital consolidado'!N374</f>
        <v>86462092</v>
      </c>
      <c r="H370" s="18">
        <f>'Digital consolidado'!O374</f>
        <v>72302186</v>
      </c>
      <c r="I370" s="20"/>
      <c r="J370" s="20"/>
    </row>
    <row r="371" spans="1:10">
      <c r="A371" s="10">
        <f t="shared" si="5"/>
        <v>365</v>
      </c>
      <c r="B371" s="16">
        <f>'Digital consolidado'!B375</f>
        <v>45587</v>
      </c>
      <c r="C371" s="10" t="str">
        <f>'Digital consolidado'!D375</f>
        <v>TIQUISIO</v>
      </c>
      <c r="D371" s="17" t="str">
        <f>'Digital consolidado'!E375</f>
        <v>PUERTO RICO</v>
      </c>
      <c r="E371" s="10" t="str">
        <f>LEFT('Digital consolidado'!AR375,FIND(" ",'Digital consolidado'!AR375))</f>
        <v xml:space="preserve">SARAY </v>
      </c>
      <c r="F371" s="10" t="str">
        <f>RIGHT('Digital consolidado'!AR375,LEN('Digital consolidado'!AR375)-FIND(" ",'Digital consolidado'!AR375))</f>
        <v>SUAREZ</v>
      </c>
      <c r="G371" s="18">
        <f>'Digital consolidado'!N375</f>
        <v>86462094</v>
      </c>
      <c r="H371" s="18">
        <f>'Digital consolidado'!O375</f>
        <v>72302190</v>
      </c>
      <c r="I371" s="20"/>
      <c r="J371" s="20"/>
    </row>
    <row r="372" spans="1:10">
      <c r="A372" s="10">
        <f t="shared" si="5"/>
        <v>366</v>
      </c>
      <c r="B372" s="16">
        <f>'Digital consolidado'!B376</f>
        <v>45587</v>
      </c>
      <c r="C372" s="10" t="str">
        <f>'Digital consolidado'!D376</f>
        <v>TIQUISIO</v>
      </c>
      <c r="D372" s="17" t="str">
        <f>'Digital consolidado'!E376</f>
        <v>PUERTO RICO</v>
      </c>
      <c r="E372" s="10" t="str">
        <f>LEFT('Digital consolidado'!AR376,FIND(" ",'Digital consolidado'!AR376))</f>
        <v xml:space="preserve">LUZ </v>
      </c>
      <c r="F372" s="10" t="str">
        <f>RIGHT('Digital consolidado'!AR376,LEN('Digital consolidado'!AR376)-FIND(" ",'Digital consolidado'!AR376))</f>
        <v>ENITH SEVERICHE</v>
      </c>
      <c r="G372" s="18">
        <f>'Digital consolidado'!N376</f>
        <v>86462099</v>
      </c>
      <c r="H372" s="18">
        <f>'Digital consolidado'!O376</f>
        <v>72302196</v>
      </c>
      <c r="I372" s="20"/>
      <c r="J372" s="20"/>
    </row>
    <row r="373" spans="1:10">
      <c r="A373" s="10">
        <f t="shared" si="5"/>
        <v>367</v>
      </c>
      <c r="B373" s="16">
        <f>'Digital consolidado'!B377</f>
        <v>45587</v>
      </c>
      <c r="C373" s="10" t="str">
        <f>'Digital consolidado'!D377</f>
        <v>TIQUISIO</v>
      </c>
      <c r="D373" s="17" t="str">
        <f>'Digital consolidado'!E377</f>
        <v>PUERTO RICO</v>
      </c>
      <c r="E373" s="10" t="str">
        <f>LEFT('Digital consolidado'!AR377,FIND(" ",'Digital consolidado'!AR377))</f>
        <v xml:space="preserve">LUZ </v>
      </c>
      <c r="F373" s="10" t="str">
        <f>RIGHT('Digital consolidado'!AR377,LEN('Digital consolidado'!AR377)-FIND(" ",'Digital consolidado'!AR377))</f>
        <v>ENITH SEVERICHE</v>
      </c>
      <c r="G373" s="18">
        <f>'Digital consolidado'!N377</f>
        <v>86462101</v>
      </c>
      <c r="H373" s="18">
        <f>'Digital consolidado'!O377</f>
        <v>72302199</v>
      </c>
      <c r="I373" s="20"/>
      <c r="J373" s="20"/>
    </row>
    <row r="374" spans="1:10">
      <c r="A374" s="10">
        <f t="shared" si="5"/>
        <v>368</v>
      </c>
      <c r="B374" s="16">
        <f>'Digital consolidado'!B378</f>
        <v>45587</v>
      </c>
      <c r="C374" s="10" t="str">
        <f>'Digital consolidado'!D378</f>
        <v>TIQUISIO</v>
      </c>
      <c r="D374" s="17" t="str">
        <f>'Digital consolidado'!E378</f>
        <v>PUERTO RICO</v>
      </c>
      <c r="E374" s="10" t="str">
        <f>LEFT('Digital consolidado'!AR378,FIND(" ",'Digital consolidado'!AR378))</f>
        <v xml:space="preserve">ELI </v>
      </c>
      <c r="F374" s="10" t="str">
        <f>RIGHT('Digital consolidado'!AR378,LEN('Digital consolidado'!AR378)-FIND(" ",'Digital consolidado'!AR378))</f>
        <v>JOHANA CAICEDO</v>
      </c>
      <c r="G374" s="18">
        <f>'Digital consolidado'!N378</f>
        <v>86462116</v>
      </c>
      <c r="H374" s="18">
        <f>'Digital consolidado'!O378</f>
        <v>72312203</v>
      </c>
      <c r="I374" s="20"/>
      <c r="J374" s="20"/>
    </row>
    <row r="375" spans="1:10">
      <c r="A375" s="10">
        <f t="shared" si="5"/>
        <v>369</v>
      </c>
      <c r="B375" s="16">
        <f>'Digital consolidado'!B379</f>
        <v>45587</v>
      </c>
      <c r="C375" s="10" t="str">
        <f>'Digital consolidado'!D379</f>
        <v>TIQUISIO</v>
      </c>
      <c r="D375" s="17" t="str">
        <f>'Digital consolidado'!E379</f>
        <v>PUERTO RICO</v>
      </c>
      <c r="E375" s="10" t="str">
        <f>LEFT('Digital consolidado'!AR379,FIND(" ",'Digital consolidado'!AR379))</f>
        <v xml:space="preserve">ELI </v>
      </c>
      <c r="F375" s="10" t="str">
        <f>RIGHT('Digital consolidado'!AR379,LEN('Digital consolidado'!AR379)-FIND(" ",'Digital consolidado'!AR379))</f>
        <v>JOHANA CAICEDO</v>
      </c>
      <c r="G375" s="18">
        <f>'Digital consolidado'!N379</f>
        <v>86462120</v>
      </c>
      <c r="H375" s="18">
        <f>'Digital consolidado'!O379</f>
        <v>72312222</v>
      </c>
      <c r="I375" s="20"/>
      <c r="J375" s="20"/>
    </row>
    <row r="376" spans="1:10">
      <c r="A376" s="10">
        <f t="shared" si="5"/>
        <v>370</v>
      </c>
      <c r="B376" s="16">
        <f>'Digital consolidado'!B380</f>
        <v>45587</v>
      </c>
      <c r="C376" s="10" t="str">
        <f>'Digital consolidado'!D380</f>
        <v>TIQUISIO</v>
      </c>
      <c r="D376" s="17" t="str">
        <f>'Digital consolidado'!E380</f>
        <v>PUERTO RICO</v>
      </c>
      <c r="E376" s="10" t="str">
        <f>LEFT('Digital consolidado'!AR380,FIND(" ",'Digital consolidado'!AR380))</f>
        <v xml:space="preserve">SANDRA </v>
      </c>
      <c r="F376" s="10" t="str">
        <f>RIGHT('Digital consolidado'!AR380,LEN('Digital consolidado'!AR380)-FIND(" ",'Digital consolidado'!AR380))</f>
        <v>CAICEDO</v>
      </c>
      <c r="G376" s="18">
        <f>'Digital consolidado'!N380</f>
        <v>86462122</v>
      </c>
      <c r="H376" s="18">
        <f>'Digital consolidado'!O380</f>
        <v>72312232</v>
      </c>
      <c r="I376" s="20"/>
      <c r="J376" s="20"/>
    </row>
    <row r="377" spans="1:10">
      <c r="A377" s="10">
        <f t="shared" si="5"/>
        <v>371</v>
      </c>
      <c r="B377" s="16">
        <f>'Digital consolidado'!B381</f>
        <v>45587</v>
      </c>
      <c r="C377" s="10" t="str">
        <f>'Digital consolidado'!D381</f>
        <v>TIQUISIO</v>
      </c>
      <c r="D377" s="17" t="str">
        <f>'Digital consolidado'!E381</f>
        <v>PUERTO RICO</v>
      </c>
      <c r="E377" s="10" t="str">
        <f>LEFT('Digital consolidado'!AR381,FIND(" ",'Digital consolidado'!AR381))</f>
        <v xml:space="preserve">SULFANY </v>
      </c>
      <c r="F377" s="10" t="str">
        <f>RIGHT('Digital consolidado'!AR381,LEN('Digital consolidado'!AR381)-FIND(" ",'Digital consolidado'!AR381))</f>
        <v>RODRIGUEZ</v>
      </c>
      <c r="G377" s="18">
        <f>'Digital consolidado'!N381</f>
        <v>86462126</v>
      </c>
      <c r="H377" s="18">
        <f>'Digital consolidado'!O381</f>
        <v>72312245</v>
      </c>
      <c r="I377" s="20"/>
      <c r="J377" s="20"/>
    </row>
    <row r="378" spans="1:10">
      <c r="A378" s="10">
        <f t="shared" si="5"/>
        <v>372</v>
      </c>
      <c r="B378" s="16">
        <f>'Digital consolidado'!B382</f>
        <v>45587</v>
      </c>
      <c r="C378" s="10" t="str">
        <f>'Digital consolidado'!D382</f>
        <v>TIQUISIO</v>
      </c>
      <c r="D378" s="17" t="str">
        <f>'Digital consolidado'!E382</f>
        <v>PUERTO RICO</v>
      </c>
      <c r="E378" s="10" t="str">
        <f>LEFT('Digital consolidado'!AR382,FIND(" ",'Digital consolidado'!AR382))</f>
        <v xml:space="preserve">MAILIN </v>
      </c>
      <c r="F378" s="10" t="str">
        <f>RIGHT('Digital consolidado'!AR382,LEN('Digital consolidado'!AR382)-FIND(" ",'Digital consolidado'!AR382))</f>
        <v>SANTANA</v>
      </c>
      <c r="G378" s="18">
        <f>'Digital consolidado'!N382</f>
        <v>86462134</v>
      </c>
      <c r="H378" s="18">
        <f>'Digital consolidado'!O382</f>
        <v>72312252</v>
      </c>
      <c r="I378" s="20"/>
      <c r="J378" s="20"/>
    </row>
    <row r="379" spans="1:10" ht="30">
      <c r="A379" s="10">
        <f t="shared" si="5"/>
        <v>373</v>
      </c>
      <c r="B379" s="16">
        <f>'Digital consolidado'!B383</f>
        <v>45593</v>
      </c>
      <c r="C379" s="10" t="str">
        <f>'Digital consolidado'!D383</f>
        <v>PINILLOS</v>
      </c>
      <c r="D379" s="17" t="str">
        <f>'Digital consolidado'!E383</f>
        <v>NUEVA ESPERANZA</v>
      </c>
      <c r="E379" s="10" t="str">
        <f>LEFT('Digital consolidado'!AR383,FIND(" ",'Digital consolidado'!AR383))</f>
        <v xml:space="preserve">SILVANA </v>
      </c>
      <c r="F379" s="10" t="str">
        <f>RIGHT('Digital consolidado'!AR383,LEN('Digital consolidado'!AR383)-FIND(" ",'Digital consolidado'!AR383))</f>
        <v xml:space="preserve">SANCHEZ </v>
      </c>
      <c r="G379" s="18">
        <f>'Digital consolidado'!N383</f>
        <v>7425418</v>
      </c>
      <c r="H379" s="18">
        <f>'Digital consolidado'!O383</f>
        <v>34269447</v>
      </c>
      <c r="I379" s="20"/>
      <c r="J379" s="20"/>
    </row>
    <row r="380" spans="1:10">
      <c r="A380" s="10">
        <f t="shared" si="5"/>
        <v>374</v>
      </c>
      <c r="B380" s="16">
        <f>'Digital consolidado'!B384</f>
        <v>45593</v>
      </c>
      <c r="C380" s="10" t="str">
        <f>'Digital consolidado'!D384</f>
        <v>PINILLOS</v>
      </c>
      <c r="D380" s="17" t="str">
        <f>'Digital consolidado'!E384</f>
        <v>PALOMINO</v>
      </c>
      <c r="E380" s="10" t="str">
        <f>LEFT('Digital consolidado'!AR384,FIND(" ",'Digital consolidado'!AR384))</f>
        <v xml:space="preserve">LUCI </v>
      </c>
      <c r="F380" s="10" t="str">
        <f>RIGHT('Digital consolidado'!AR384,LEN('Digital consolidado'!AR384)-FIND(" ",'Digital consolidado'!AR384))</f>
        <v xml:space="preserve">PSDILLS PALMA </v>
      </c>
      <c r="G380" s="18">
        <f>'Digital consolidado'!N384</f>
        <v>8941875</v>
      </c>
      <c r="H380" s="18">
        <f>'Digital consolidado'!O384</f>
        <v>74413032</v>
      </c>
      <c r="I380" s="20"/>
      <c r="J380" s="20"/>
    </row>
    <row r="381" spans="1:10">
      <c r="A381" s="10">
        <f t="shared" si="5"/>
        <v>375</v>
      </c>
      <c r="B381" s="16">
        <f>'Digital consolidado'!B385</f>
        <v>45593</v>
      </c>
      <c r="C381" s="10" t="str">
        <f>'Digital consolidado'!D385</f>
        <v>PINILLOS</v>
      </c>
      <c r="D381" s="17" t="str">
        <f>'Digital consolidado'!E385</f>
        <v>PALOMINO</v>
      </c>
      <c r="E381" s="10" t="str">
        <f>LEFT('Digital consolidado'!AR385,FIND(" ",'Digital consolidado'!AR385))</f>
        <v xml:space="preserve">NIYIRE </v>
      </c>
      <c r="F381" s="10" t="str">
        <f>RIGHT('Digital consolidado'!AR385,LEN('Digital consolidado'!AR385)-FIND(" ",'Digital consolidado'!AR385))</f>
        <v xml:space="preserve">NIETO SOSA </v>
      </c>
      <c r="G381" s="18">
        <f>'Digital consolidado'!N385</f>
        <v>8941886</v>
      </c>
      <c r="H381" s="18">
        <f>'Digital consolidado'!O385</f>
        <v>74413047</v>
      </c>
      <c r="I381" s="20"/>
      <c r="J381" s="20"/>
    </row>
    <row r="382" spans="1:10">
      <c r="A382" s="10">
        <f t="shared" si="5"/>
        <v>376</v>
      </c>
      <c r="B382" s="16">
        <f>'Digital consolidado'!B386</f>
        <v>45593</v>
      </c>
      <c r="C382" s="10" t="str">
        <f>'Digital consolidado'!D386</f>
        <v>PINILLOS</v>
      </c>
      <c r="D382" s="17" t="str">
        <f>'Digital consolidado'!E386</f>
        <v>PALOMINO</v>
      </c>
      <c r="E382" s="10" t="str">
        <f>LEFT('Digital consolidado'!AR386,FIND(" ",'Digital consolidado'!AR386))</f>
        <v xml:space="preserve">AMPARO </v>
      </c>
      <c r="F382" s="10" t="str">
        <f>RIGHT('Digital consolidado'!AR386,LEN('Digital consolidado'!AR386)-FIND(" ",'Digital consolidado'!AR386))</f>
        <v xml:space="preserve">BELEÑO BENAVIDES </v>
      </c>
      <c r="G382" s="18">
        <f>'Digital consolidado'!N386</f>
        <v>8941892</v>
      </c>
      <c r="H382" s="18">
        <f>'Digital consolidado'!O386</f>
        <v>74413036</v>
      </c>
      <c r="I382" s="20"/>
      <c r="J382" s="20"/>
    </row>
    <row r="383" spans="1:10">
      <c r="A383" s="10">
        <f t="shared" si="5"/>
        <v>377</v>
      </c>
      <c r="B383" s="16">
        <f>'Digital consolidado'!B387</f>
        <v>45593</v>
      </c>
      <c r="C383" s="10" t="str">
        <f>'Digital consolidado'!D387</f>
        <v>PINILLOS</v>
      </c>
      <c r="D383" s="17" t="str">
        <f>'Digital consolidado'!E387</f>
        <v>SANTA COA</v>
      </c>
      <c r="E383" s="10" t="str">
        <f>LEFT('Digital consolidado'!AR387,FIND(" ",'Digital consolidado'!AR387))</f>
        <v xml:space="preserve">EMIRONEL </v>
      </c>
      <c r="F383" s="10" t="str">
        <f>RIGHT('Digital consolidado'!AR387,LEN('Digital consolidado'!AR387)-FIND(" ",'Digital consolidado'!AR387))</f>
        <v xml:space="preserve">BELEÑO BENAVIDES </v>
      </c>
      <c r="G383" s="18">
        <f>'Digital consolidado'!N387</f>
        <v>8955147</v>
      </c>
      <c r="H383" s="18">
        <f>'Digital consolidado'!O387</f>
        <v>74412714</v>
      </c>
      <c r="I383" s="20"/>
      <c r="J383" s="20"/>
    </row>
    <row r="384" spans="1:10">
      <c r="A384" s="10">
        <f t="shared" si="5"/>
        <v>378</v>
      </c>
      <c r="B384" s="16">
        <f>'Digital consolidado'!B388</f>
        <v>45593</v>
      </c>
      <c r="C384" s="10" t="str">
        <f>'Digital consolidado'!D388</f>
        <v>PINILLOS</v>
      </c>
      <c r="D384" s="17" t="str">
        <f>'Digital consolidado'!E388</f>
        <v>CERRO ROSARIO</v>
      </c>
      <c r="E384" s="10" t="str">
        <f>LEFT('Digital consolidado'!AR388,FIND(" ",'Digital consolidado'!AR388))</f>
        <v xml:space="preserve">EINIS </v>
      </c>
      <c r="F384" s="10" t="str">
        <f>RIGHT('Digital consolidado'!AR388,LEN('Digital consolidado'!AR388)-FIND(" ",'Digital consolidado'!AR388))</f>
        <v xml:space="preserve">FERIA GUERRAS </v>
      </c>
      <c r="G384" s="18">
        <f>'Digital consolidado'!N388</f>
        <v>8955152</v>
      </c>
      <c r="H384" s="18">
        <f>'Digital consolidado'!O388</f>
        <v>74412724</v>
      </c>
      <c r="I384" s="20"/>
      <c r="J384" s="20"/>
    </row>
    <row r="385" spans="1:10">
      <c r="A385" s="10">
        <f t="shared" si="5"/>
        <v>379</v>
      </c>
      <c r="B385" s="16">
        <f>'Digital consolidado'!B389</f>
        <v>45593</v>
      </c>
      <c r="C385" s="10" t="str">
        <f>'Digital consolidado'!D389</f>
        <v>PINILLOS</v>
      </c>
      <c r="D385" s="17" t="str">
        <f>'Digital consolidado'!E389</f>
        <v>CONCHITAS</v>
      </c>
      <c r="E385" s="10" t="str">
        <f>LEFT('Digital consolidado'!AR389,FIND(" ",'Digital consolidado'!AR389))</f>
        <v xml:space="preserve">DENIS </v>
      </c>
      <c r="F385" s="10" t="str">
        <f>RIGHT('Digital consolidado'!AR389,LEN('Digital consolidado'!AR389)-FIND(" ",'Digital consolidado'!AR389))</f>
        <v xml:space="preserve">NOGUERA PALMA </v>
      </c>
      <c r="G385" s="18">
        <f>'Digital consolidado'!N389</f>
        <v>8955166</v>
      </c>
      <c r="H385" s="18">
        <f>'Digital consolidado'!O389</f>
        <v>74502716</v>
      </c>
      <c r="I385" s="20"/>
      <c r="J385" s="20"/>
    </row>
    <row r="386" spans="1:10">
      <c r="A386" s="10">
        <f t="shared" si="5"/>
        <v>380</v>
      </c>
      <c r="B386" s="16">
        <f>'Digital consolidado'!B390</f>
        <v>45593</v>
      </c>
      <c r="C386" s="10" t="str">
        <f>'Digital consolidado'!D390</f>
        <v>PINILLOS</v>
      </c>
      <c r="D386" s="17" t="str">
        <f>'Digital consolidado'!E390</f>
        <v>LAS PALMAS</v>
      </c>
      <c r="E386" s="10" t="str">
        <f>LEFT('Digital consolidado'!AR390,FIND(" ",'Digital consolidado'!AR390))</f>
        <v xml:space="preserve">YESICA </v>
      </c>
      <c r="F386" s="10" t="str">
        <f>RIGHT('Digital consolidado'!AR390,LEN('Digital consolidado'!AR390)-FIND(" ",'Digital consolidado'!AR390))</f>
        <v xml:space="preserve">VANEGA CRISTO </v>
      </c>
      <c r="G386" s="18">
        <f>'Digital consolidado'!N390</f>
        <v>8955147</v>
      </c>
      <c r="H386" s="18">
        <f>'Digital consolidado'!O390</f>
        <v>74506718</v>
      </c>
      <c r="I386" s="20"/>
      <c r="J386" s="20"/>
    </row>
    <row r="387" spans="1:10">
      <c r="A387" s="10">
        <f t="shared" si="5"/>
        <v>381</v>
      </c>
      <c r="B387" s="16">
        <f>'Digital consolidado'!B391</f>
        <v>45593</v>
      </c>
      <c r="C387" s="10" t="str">
        <f>'Digital consolidado'!D391</f>
        <v>PINILLOS</v>
      </c>
      <c r="D387" s="17" t="str">
        <f>'Digital consolidado'!E391</f>
        <v>CASA BLANCA</v>
      </c>
      <c r="E387" s="10" t="str">
        <f>LEFT('Digital consolidado'!AR391,FIND(" ",'Digital consolidado'!AR391))</f>
        <v xml:space="preserve">ARELIS </v>
      </c>
      <c r="F387" s="10" t="str">
        <f>RIGHT('Digital consolidado'!AR391,LEN('Digital consolidado'!AR391)-FIND(" ",'Digital consolidado'!AR391))</f>
        <v>CASTILLO</v>
      </c>
      <c r="G387" s="18">
        <f>'Digital consolidado'!N391</f>
        <v>8955179</v>
      </c>
      <c r="H387" s="18">
        <f>'Digital consolidado'!O391</f>
        <v>74504714</v>
      </c>
      <c r="I387" s="20"/>
      <c r="J387" s="20"/>
    </row>
    <row r="388" spans="1:10">
      <c r="A388" s="10">
        <f t="shared" si="5"/>
        <v>382</v>
      </c>
      <c r="B388" s="16">
        <f>'Digital consolidado'!B392</f>
        <v>45593</v>
      </c>
      <c r="C388" s="10" t="str">
        <f>'Digital consolidado'!D392</f>
        <v>PINILLOS</v>
      </c>
      <c r="D388" s="17" t="str">
        <f>'Digital consolidado'!E392</f>
        <v>CASA BLANCA</v>
      </c>
      <c r="E388" s="10" t="str">
        <f>LEFT('Digital consolidado'!AR392,FIND(" ",'Digital consolidado'!AR392))</f>
        <v xml:space="preserve">SALMIRA </v>
      </c>
      <c r="F388" s="10" t="str">
        <f>RIGHT('Digital consolidado'!AR392,LEN('Digital consolidado'!AR392)-FIND(" ",'Digital consolidado'!AR392))</f>
        <v xml:space="preserve">TABORDA </v>
      </c>
      <c r="G388" s="18">
        <f>'Digital consolidado'!N392</f>
        <v>8955125</v>
      </c>
      <c r="H388" s="18">
        <f>'Digital consolidado'!O392</f>
        <v>74505719</v>
      </c>
      <c r="I388" s="20"/>
      <c r="J388" s="20"/>
    </row>
    <row r="389" spans="1:10" ht="30">
      <c r="A389" s="10">
        <f t="shared" si="5"/>
        <v>383</v>
      </c>
      <c r="B389" s="16">
        <f>'Digital consolidado'!B393</f>
        <v>45594</v>
      </c>
      <c r="C389" s="10" t="str">
        <f>'Digital consolidado'!D393</f>
        <v>PINILLOS</v>
      </c>
      <c r="D389" s="17" t="str">
        <f>'Digital consolidado'!E393</f>
        <v>NUEVA ESPERANZA</v>
      </c>
      <c r="E389" s="10" t="str">
        <f>LEFT('Digital consolidado'!AR393,FIND(" ",'Digital consolidado'!AR393))</f>
        <v xml:space="preserve">LUZ </v>
      </c>
      <c r="F389" s="10" t="str">
        <f>RIGHT('Digital consolidado'!AR393,LEN('Digital consolidado'!AR393)-FIND(" ",'Digital consolidado'!AR393))</f>
        <v>ECHEVERRIA</v>
      </c>
      <c r="G389" s="18">
        <f>'Digital consolidado'!N393</f>
        <v>8955186</v>
      </c>
      <c r="H389" s="18">
        <f>'Digital consolidado'!O393</f>
        <v>74525724</v>
      </c>
      <c r="I389" s="20"/>
      <c r="J389" s="20"/>
    </row>
    <row r="390" spans="1:10">
      <c r="A390" s="10">
        <f t="shared" si="5"/>
        <v>384</v>
      </c>
      <c r="B390" s="16">
        <f>'Digital consolidado'!B394</f>
        <v>45594</v>
      </c>
      <c r="C390" s="10" t="str">
        <f>'Digital consolidado'!D394</f>
        <v>PINILLOS</v>
      </c>
      <c r="D390" s="17" t="str">
        <f>'Digital consolidado'!E394</f>
        <v>PALENQUITO</v>
      </c>
      <c r="E390" s="10" t="str">
        <f>LEFT('Digital consolidado'!AR394,FIND(" ",'Digital consolidado'!AR394))</f>
        <v xml:space="preserve">KEINIS </v>
      </c>
      <c r="F390" s="10" t="str">
        <f>RIGHT('Digital consolidado'!AR394,LEN('Digital consolidado'!AR394)-FIND(" ",'Digital consolidado'!AR394))</f>
        <v xml:space="preserve">MEJIA MARTINES </v>
      </c>
      <c r="G390" s="18">
        <f>'Digital consolidado'!N394</f>
        <v>8955122</v>
      </c>
      <c r="H390" s="18">
        <f>'Digital consolidado'!O394</f>
        <v>74527732</v>
      </c>
      <c r="I390" s="20"/>
      <c r="J390" s="20"/>
    </row>
    <row r="391" spans="1:10">
      <c r="A391" s="10">
        <f t="shared" si="5"/>
        <v>385</v>
      </c>
      <c r="B391" s="16">
        <f>'Digital consolidado'!B395</f>
        <v>45594</v>
      </c>
      <c r="C391" s="10" t="str">
        <f>'Digital consolidado'!D395</f>
        <v>PINILLOS</v>
      </c>
      <c r="D391" s="17" t="str">
        <f>'Digital consolidado'!E395</f>
        <v>PALENQUITO</v>
      </c>
      <c r="E391" s="10" t="str">
        <f>LEFT('Digital consolidado'!AR395,FIND(" ",'Digital consolidado'!AR395))</f>
        <v xml:space="preserve">MATILDE </v>
      </c>
      <c r="F391" s="10" t="str">
        <f>RIGHT('Digital consolidado'!AR395,LEN('Digital consolidado'!AR395)-FIND(" ",'Digital consolidado'!AR395))</f>
        <v xml:space="preserve">ROJAS BELAIDES </v>
      </c>
      <c r="G391" s="18">
        <f>'Digital consolidado'!N395</f>
        <v>8955196</v>
      </c>
      <c r="H391" s="18">
        <f>'Digital consolidado'!O395</f>
        <v>74524736</v>
      </c>
      <c r="I391" s="20"/>
      <c r="J391" s="20"/>
    </row>
    <row r="392" spans="1:10">
      <c r="A392" s="10">
        <f t="shared" si="5"/>
        <v>386</v>
      </c>
      <c r="B392" s="16">
        <f>'Digital consolidado'!B396</f>
        <v>45594</v>
      </c>
      <c r="C392" s="10" t="str">
        <f>'Digital consolidado'!D396</f>
        <v>PINILLOS</v>
      </c>
      <c r="D392" s="17" t="str">
        <f>'Digital consolidado'!E396</f>
        <v xml:space="preserve">ARMENIA </v>
      </c>
      <c r="E392" s="10" t="str">
        <f>LEFT('Digital consolidado'!AR396,FIND(" ",'Digital consolidado'!AR396))</f>
        <v xml:space="preserve">MARCELA </v>
      </c>
      <c r="F392" s="10" t="str">
        <f>RIGHT('Digital consolidado'!AR396,LEN('Digital consolidado'!AR396)-FIND(" ",'Digital consolidado'!AR396))</f>
        <v xml:space="preserve">CARPIO ANGULO </v>
      </c>
      <c r="G392" s="18">
        <f>'Digital consolidado'!N396</f>
        <v>8955118</v>
      </c>
      <c r="H392" s="18">
        <f>'Digital consolidado'!O396</f>
        <v>74525743</v>
      </c>
      <c r="I392" s="20"/>
      <c r="J392" s="20"/>
    </row>
    <row r="393" spans="1:10">
      <c r="A393" s="10">
        <f t="shared" ref="A393:A456" si="6">+A392+1</f>
        <v>387</v>
      </c>
      <c r="B393" s="16">
        <f>'Digital consolidado'!B397</f>
        <v>45594</v>
      </c>
      <c r="C393" s="10" t="str">
        <f>'Digital consolidado'!D397</f>
        <v>PINILLOS</v>
      </c>
      <c r="D393" s="17" t="str">
        <f>'Digital consolidado'!E397</f>
        <v>PUERTO PINILLO</v>
      </c>
      <c r="E393" s="10" t="str">
        <f>LEFT('Digital consolidado'!AR397,FIND(" ",'Digital consolidado'!AR397))</f>
        <v xml:space="preserve">DAYANA </v>
      </c>
      <c r="F393" s="10" t="str">
        <f>RIGHT('Digital consolidado'!AR397,LEN('Digital consolidado'!AR397)-FIND(" ",'Digital consolidado'!AR397))</f>
        <v xml:space="preserve">DE LEON AMARIS </v>
      </c>
      <c r="G393" s="18">
        <f>'Digital consolidado'!N397</f>
        <v>89861922</v>
      </c>
      <c r="H393" s="18">
        <f>'Digital consolidado'!O397</f>
        <v>753814107</v>
      </c>
      <c r="I393" s="20"/>
      <c r="J393" s="20"/>
    </row>
    <row r="394" spans="1:10">
      <c r="A394" s="10">
        <f t="shared" si="6"/>
        <v>388</v>
      </c>
      <c r="B394" s="16">
        <f>'Digital consolidado'!B398</f>
        <v>45594</v>
      </c>
      <c r="C394" s="10" t="str">
        <f>'Digital consolidado'!D398</f>
        <v>PINILLOS</v>
      </c>
      <c r="D394" s="17" t="str">
        <f>'Digital consolidado'!E398</f>
        <v>MARIAS PAZ</v>
      </c>
      <c r="E394" s="10" t="str">
        <f>LEFT('Digital consolidado'!AR398,FIND(" ",'Digital consolidado'!AR398))</f>
        <v xml:space="preserve">TALIANA </v>
      </c>
      <c r="F394" s="10" t="str">
        <f>RIGHT('Digital consolidado'!AR398,LEN('Digital consolidado'!AR398)-FIND(" ",'Digital consolidado'!AR398))</f>
        <v>MORA</v>
      </c>
      <c r="G394" s="18">
        <f>'Digital consolidado'!N398</f>
        <v>89861935</v>
      </c>
      <c r="H394" s="18">
        <f>'Digital consolidado'!O398</f>
        <v>74314122</v>
      </c>
      <c r="I394" s="20"/>
      <c r="J394" s="20"/>
    </row>
    <row r="395" spans="1:10">
      <c r="A395" s="10">
        <f t="shared" si="6"/>
        <v>389</v>
      </c>
      <c r="B395" s="16">
        <f>'Digital consolidado'!B399</f>
        <v>45594</v>
      </c>
      <c r="C395" s="10" t="str">
        <f>'Digital consolidado'!D399</f>
        <v>PINILLOS</v>
      </c>
      <c r="D395" s="17" t="str">
        <f>'Digital consolidado'!E399</f>
        <v xml:space="preserve">NUEVA COLONIA </v>
      </c>
      <c r="E395" s="10" t="str">
        <f>LEFT('Digital consolidado'!AR399,FIND(" ",'Digital consolidado'!AR399))</f>
        <v xml:space="preserve">MARIA </v>
      </c>
      <c r="F395" s="10" t="str">
        <f>RIGHT('Digital consolidado'!AR399,LEN('Digital consolidado'!AR399)-FIND(" ",'Digital consolidado'!AR399))</f>
        <v>MENDIZ</v>
      </c>
      <c r="G395" s="18">
        <f>'Digital consolidado'!N399</f>
        <v>89861949</v>
      </c>
      <c r="H395" s="18">
        <f>'Digital consolidado'!O399</f>
        <v>74314115</v>
      </c>
      <c r="I395" s="20"/>
      <c r="J395" s="20"/>
    </row>
    <row r="396" spans="1:10">
      <c r="A396" s="10">
        <f t="shared" si="6"/>
        <v>390</v>
      </c>
      <c r="B396" s="16">
        <f>'Digital consolidado'!B400</f>
        <v>45594</v>
      </c>
      <c r="C396" s="10" t="str">
        <f>'Digital consolidado'!D400</f>
        <v>PINILLOS</v>
      </c>
      <c r="D396" s="17" t="str">
        <f>'Digital consolidado'!E400</f>
        <v xml:space="preserve">EL CARME </v>
      </c>
      <c r="E396" s="10" t="str">
        <f>LEFT('Digital consolidado'!AR400,FIND(" ",'Digital consolidado'!AR400))</f>
        <v xml:space="preserve">MAYELIS </v>
      </c>
      <c r="F396" s="10" t="str">
        <f>RIGHT('Digital consolidado'!AR400,LEN('Digital consolidado'!AR400)-FIND(" ",'Digital consolidado'!AR400))</f>
        <v>GALVIS</v>
      </c>
      <c r="G396" s="18">
        <f>'Digital consolidado'!N400</f>
        <v>89861924</v>
      </c>
      <c r="H396" s="18">
        <f>'Digital consolidado'!O400</f>
        <v>74314164</v>
      </c>
      <c r="I396" s="20"/>
      <c r="J396" s="20"/>
    </row>
    <row r="397" spans="1:10">
      <c r="A397" s="10">
        <f t="shared" si="6"/>
        <v>391</v>
      </c>
      <c r="B397" s="16">
        <f>'Digital consolidado'!B401</f>
        <v>45594</v>
      </c>
      <c r="C397" s="10" t="str">
        <f>'Digital consolidado'!D401</f>
        <v>PINILLOS</v>
      </c>
      <c r="D397" s="17" t="str">
        <f>'Digital consolidado'!E401</f>
        <v xml:space="preserve">LOS LIMONES </v>
      </c>
      <c r="E397" s="10" t="str">
        <f>LEFT('Digital consolidado'!AR401,FIND(" ",'Digital consolidado'!AR401))</f>
        <v xml:space="preserve">ARLENIS </v>
      </c>
      <c r="F397" s="10" t="str">
        <f>RIGHT('Digital consolidado'!AR401,LEN('Digital consolidado'!AR401)-FIND(" ",'Digital consolidado'!AR401))</f>
        <v>HERNANDEZ</v>
      </c>
      <c r="G397" s="18">
        <f>'Digital consolidado'!N401</f>
        <v>89861926</v>
      </c>
      <c r="H397" s="18">
        <f>'Digital consolidado'!O401</f>
        <v>74314113</v>
      </c>
      <c r="I397" s="20"/>
      <c r="J397" s="20"/>
    </row>
    <row r="398" spans="1:10">
      <c r="A398" s="10">
        <f t="shared" si="6"/>
        <v>392</v>
      </c>
      <c r="B398" s="16">
        <f>'Digital consolidado'!B402</f>
        <v>45594</v>
      </c>
      <c r="C398" s="10" t="str">
        <f>'Digital consolidado'!D402</f>
        <v>PINILLOS</v>
      </c>
      <c r="D398" s="17" t="str">
        <f>'Digital consolidado'!E402</f>
        <v xml:space="preserve">NICARAGUA </v>
      </c>
      <c r="E398" s="10" t="str">
        <f>LEFT('Digital consolidado'!AR402,FIND(" ",'Digital consolidado'!AR402))</f>
        <v xml:space="preserve">LUZ </v>
      </c>
      <c r="F398" s="10" t="str">
        <f>RIGHT('Digital consolidado'!AR402,LEN('Digital consolidado'!AR402)-FIND(" ",'Digital consolidado'!AR402))</f>
        <v>PABUENA</v>
      </c>
      <c r="G398" s="18">
        <f>'Digital consolidado'!N402</f>
        <v>89861934</v>
      </c>
      <c r="H398" s="18">
        <f>'Digital consolidado'!O402</f>
        <v>74314129</v>
      </c>
      <c r="I398" s="20"/>
      <c r="J398" s="20"/>
    </row>
    <row r="399" spans="1:10">
      <c r="A399" s="10">
        <f t="shared" si="6"/>
        <v>393</v>
      </c>
      <c r="B399" s="16">
        <f>'Digital consolidado'!B403</f>
        <v>45594</v>
      </c>
      <c r="C399" s="10" t="str">
        <f>'Digital consolidado'!D403</f>
        <v>PINILLOS</v>
      </c>
      <c r="D399" s="17" t="str">
        <f>'Digital consolidado'!E403</f>
        <v xml:space="preserve">EL CARME </v>
      </c>
      <c r="E399" s="10" t="str">
        <f>LEFT('Digital consolidado'!AR403,FIND(" ",'Digital consolidado'!AR403))</f>
        <v xml:space="preserve">NACIRA </v>
      </c>
      <c r="F399" s="10" t="str">
        <f>RIGHT('Digital consolidado'!AR403,LEN('Digital consolidado'!AR403)-FIND(" ",'Digital consolidado'!AR403))</f>
        <v>CHACON</v>
      </c>
      <c r="G399" s="18">
        <f>'Digital consolidado'!N403</f>
        <v>89861939</v>
      </c>
      <c r="H399" s="18">
        <f>'Digital consolidado'!O403</f>
        <v>74314147</v>
      </c>
      <c r="I399" s="20"/>
      <c r="J399" s="20"/>
    </row>
    <row r="400" spans="1:10">
      <c r="A400" s="10">
        <f t="shared" si="6"/>
        <v>394</v>
      </c>
      <c r="B400" s="16">
        <f>'Digital consolidado'!B404</f>
        <v>45594</v>
      </c>
      <c r="C400" s="10" t="str">
        <f>'Digital consolidado'!D404</f>
        <v>PINILLOS</v>
      </c>
      <c r="D400" s="17" t="str">
        <f>'Digital consolidado'!E404</f>
        <v>MANTEQUEIRA</v>
      </c>
      <c r="E400" s="10" t="str">
        <f>LEFT('Digital consolidado'!AR404,FIND(" ",'Digital consolidado'!AR404))</f>
        <v xml:space="preserve">LISBETH </v>
      </c>
      <c r="F400" s="10" t="str">
        <f>RIGHT('Digital consolidado'!AR404,LEN('Digital consolidado'!AR404)-FIND(" ",'Digital consolidado'!AR404))</f>
        <v>SAMPAYO</v>
      </c>
      <c r="G400" s="18">
        <f>'Digital consolidado'!N404</f>
        <v>89861951</v>
      </c>
      <c r="H400" s="18">
        <f>'Digital consolidado'!O404</f>
        <v>74314152</v>
      </c>
      <c r="I400" s="20"/>
      <c r="J400" s="20"/>
    </row>
    <row r="401" spans="1:10" ht="30">
      <c r="A401" s="10">
        <f t="shared" si="6"/>
        <v>395</v>
      </c>
      <c r="B401" s="16">
        <f>'Digital consolidado'!B405</f>
        <v>45594</v>
      </c>
      <c r="C401" s="10" t="str">
        <f>'Digital consolidado'!D405</f>
        <v>PINILLOS</v>
      </c>
      <c r="D401" s="17" t="str">
        <f>'Digital consolidado'!E405</f>
        <v>NUEVA ESPERANZA</v>
      </c>
      <c r="E401" s="10" t="str">
        <f>LEFT('Digital consolidado'!AR405,FIND(" ",'Digital consolidado'!AR405))</f>
        <v xml:space="preserve">JULIETH </v>
      </c>
      <c r="F401" s="10" t="str">
        <f>RIGHT('Digital consolidado'!AR405,LEN('Digital consolidado'!AR405)-FIND(" ",'Digital consolidado'!AR405))</f>
        <v>FERREIRA</v>
      </c>
      <c r="G401" s="18">
        <f>'Digital consolidado'!N405</f>
        <v>89861900</v>
      </c>
      <c r="H401" s="18">
        <f>'Digital consolidado'!O405</f>
        <v>74314157</v>
      </c>
      <c r="I401" s="20"/>
      <c r="J401" s="20"/>
    </row>
    <row r="402" spans="1:10">
      <c r="A402" s="10">
        <f t="shared" si="6"/>
        <v>396</v>
      </c>
      <c r="B402" s="16">
        <f>'Digital consolidado'!B406</f>
        <v>45594</v>
      </c>
      <c r="C402" s="10" t="str">
        <f>'Digital consolidado'!D406</f>
        <v>PINILLOS</v>
      </c>
      <c r="D402" s="17" t="str">
        <f>'Digital consolidado'!E406</f>
        <v>LA VICTORIA</v>
      </c>
      <c r="E402" s="10" t="str">
        <f>LEFT('Digital consolidado'!AR406,FIND(" ",'Digital consolidado'!AR406))</f>
        <v xml:space="preserve">MARELIS </v>
      </c>
      <c r="F402" s="10" t="str">
        <f>RIGHT('Digital consolidado'!AR406,LEN('Digital consolidado'!AR406)-FIND(" ",'Digital consolidado'!AR406))</f>
        <v>RODRIGUEZ</v>
      </c>
      <c r="G402" s="18">
        <f>'Digital consolidado'!N406</f>
        <v>89861952</v>
      </c>
      <c r="H402" s="18">
        <f>'Digital consolidado'!O406</f>
        <v>74314169</v>
      </c>
      <c r="I402" s="20"/>
      <c r="J402" s="20"/>
    </row>
    <row r="403" spans="1:10" ht="30">
      <c r="A403" s="10">
        <f t="shared" si="6"/>
        <v>397</v>
      </c>
      <c r="B403" s="16">
        <f>'Digital consolidado'!B407</f>
        <v>45594</v>
      </c>
      <c r="C403" s="10" t="str">
        <f>'Digital consolidado'!D407</f>
        <v>PINILLOS</v>
      </c>
      <c r="D403" s="17" t="str">
        <f>'Digital consolidado'!E407</f>
        <v>VIDA TRANQUILA</v>
      </c>
      <c r="E403" s="10" t="str">
        <f>LEFT('Digital consolidado'!AR407,FIND(" ",'Digital consolidado'!AR407))</f>
        <v xml:space="preserve">VIKY </v>
      </c>
      <c r="F403" s="10" t="str">
        <f>RIGHT('Digital consolidado'!AR407,LEN('Digital consolidado'!AR407)-FIND(" ",'Digital consolidado'!AR407))</f>
        <v>GOMEZ</v>
      </c>
      <c r="G403" s="18">
        <f>'Digital consolidado'!N407</f>
        <v>89861959</v>
      </c>
      <c r="H403" s="18">
        <f>'Digital consolidado'!O407</f>
        <v>74314172</v>
      </c>
      <c r="I403" s="20"/>
      <c r="J403" s="20"/>
    </row>
    <row r="404" spans="1:10">
      <c r="A404" s="10">
        <f t="shared" si="6"/>
        <v>398</v>
      </c>
      <c r="B404" s="16">
        <f>'Digital consolidado'!B408</f>
        <v>45594</v>
      </c>
      <c r="C404" s="10" t="str">
        <f>'Digital consolidado'!D408</f>
        <v>PINILLOS</v>
      </c>
      <c r="D404" s="17" t="str">
        <f>'Digital consolidado'!E408</f>
        <v>PINILLOS</v>
      </c>
      <c r="E404" s="10" t="str">
        <f>LEFT('Digital consolidado'!AR408,FIND(" ",'Digital consolidado'!AR408))</f>
        <v xml:space="preserve">TATIANA </v>
      </c>
      <c r="F404" s="10" t="str">
        <f>RIGHT('Digital consolidado'!AR408,LEN('Digital consolidado'!AR408)-FIND(" ",'Digital consolidado'!AR408))</f>
        <v>ROJAS</v>
      </c>
      <c r="G404" s="18">
        <f>'Digital consolidado'!N408</f>
        <v>89861928</v>
      </c>
      <c r="H404" s="18">
        <f>'Digital consolidado'!O408</f>
        <v>753814511</v>
      </c>
      <c r="I404" s="20"/>
      <c r="J404" s="20"/>
    </row>
    <row r="405" spans="1:10">
      <c r="A405" s="10">
        <f t="shared" si="6"/>
        <v>399</v>
      </c>
      <c r="B405" s="16">
        <f>'Digital consolidado'!B409</f>
        <v>45594</v>
      </c>
      <c r="C405" s="10" t="str">
        <f>'Digital consolidado'!D409</f>
        <v>PINILLOS</v>
      </c>
      <c r="D405" s="17" t="str">
        <f>'Digital consolidado'!E409</f>
        <v>PALENQUITO</v>
      </c>
      <c r="E405" s="10" t="str">
        <f>LEFT('Digital consolidado'!AR409,FIND(" ",'Digital consolidado'!AR409))</f>
        <v xml:space="preserve">MARIA </v>
      </c>
      <c r="F405" s="10" t="str">
        <f>RIGHT('Digital consolidado'!AR409,LEN('Digital consolidado'!AR409)-FIND(" ",'Digital consolidado'!AR409))</f>
        <v>DEL ROSARIO MEJIA CARPIO</v>
      </c>
      <c r="G405" s="18">
        <f>'Digital consolidado'!N409</f>
        <v>86461981</v>
      </c>
      <c r="H405" s="18">
        <f>'Digital consolidado'!O409</f>
        <v>72324112</v>
      </c>
      <c r="I405" s="20"/>
      <c r="J405" s="20"/>
    </row>
    <row r="406" spans="1:10">
      <c r="A406" s="10">
        <f t="shared" si="6"/>
        <v>400</v>
      </c>
      <c r="B406" s="16">
        <f>'Digital consolidado'!B410</f>
        <v>45594</v>
      </c>
      <c r="C406" s="10" t="str">
        <f>'Digital consolidado'!D410</f>
        <v>PINILLOS</v>
      </c>
      <c r="D406" s="17" t="str">
        <f>'Digital consolidado'!E410</f>
        <v>EL POZON</v>
      </c>
      <c r="E406" s="10" t="str">
        <f>LEFT('Digital consolidado'!AR410,FIND(" ",'Digital consolidado'!AR410))</f>
        <v xml:space="preserve">YOLBIS </v>
      </c>
      <c r="F406" s="10" t="str">
        <f>RIGHT('Digital consolidado'!AR410,LEN('Digital consolidado'!AR410)-FIND(" ",'Digital consolidado'!AR410))</f>
        <v>CARDEÑO</v>
      </c>
      <c r="G406" s="18">
        <f>'Digital consolidado'!N410</f>
        <v>86461922</v>
      </c>
      <c r="H406" s="18">
        <f>'Digital consolidado'!O410</f>
        <v>72324116</v>
      </c>
      <c r="I406" s="20"/>
      <c r="J406" s="20"/>
    </row>
    <row r="407" spans="1:10">
      <c r="A407" s="10">
        <f t="shared" si="6"/>
        <v>401</v>
      </c>
      <c r="B407" s="16">
        <f>'Digital consolidado'!B411</f>
        <v>45594</v>
      </c>
      <c r="C407" s="10" t="str">
        <f>'Digital consolidado'!D411</f>
        <v>PINILLOS</v>
      </c>
      <c r="D407" s="17" t="str">
        <f>'Digital consolidado'!E411</f>
        <v>BOCA GRANDE</v>
      </c>
      <c r="E407" s="10" t="str">
        <f>LEFT('Digital consolidado'!AR411,FIND(" ",'Digital consolidado'!AR411))</f>
        <v xml:space="preserve">EVA </v>
      </c>
      <c r="F407" s="10" t="str">
        <f>RIGHT('Digital consolidado'!AR411,LEN('Digital consolidado'!AR411)-FIND(" ",'Digital consolidado'!AR411))</f>
        <v>ALVAREZ VELASQUEZ</v>
      </c>
      <c r="G407" s="18">
        <f>'Digital consolidado'!N411</f>
        <v>86461915</v>
      </c>
      <c r="H407" s="18">
        <f>'Digital consolidado'!O411</f>
        <v>72324129</v>
      </c>
      <c r="I407" s="20"/>
      <c r="J407" s="20"/>
    </row>
    <row r="408" spans="1:10">
      <c r="A408" s="10">
        <f t="shared" si="6"/>
        <v>402</v>
      </c>
      <c r="B408" s="16">
        <f>'Digital consolidado'!B412</f>
        <v>45594</v>
      </c>
      <c r="C408" s="10" t="str">
        <f>'Digital consolidado'!D412</f>
        <v>PINILLOS</v>
      </c>
      <c r="D408" s="17" t="str">
        <f>'Digital consolidado'!E412</f>
        <v>BOCA GRANDE</v>
      </c>
      <c r="E408" s="10" t="str">
        <f>LEFT('Digital consolidado'!AR412,FIND(" ",'Digital consolidado'!AR412))</f>
        <v xml:space="preserve">ADRIANA </v>
      </c>
      <c r="F408" s="10" t="str">
        <f>RIGHT('Digital consolidado'!AR412,LEN('Digital consolidado'!AR412)-FIND(" ",'Digital consolidado'!AR412))</f>
        <v>ALVAREZ</v>
      </c>
      <c r="G408" s="18">
        <f>'Digital consolidado'!N412</f>
        <v>86461919</v>
      </c>
      <c r="H408" s="18">
        <f>'Digital consolidado'!O412</f>
        <v>72324136</v>
      </c>
      <c r="I408" s="20"/>
      <c r="J408" s="20"/>
    </row>
    <row r="409" spans="1:10" ht="30">
      <c r="A409" s="10">
        <f t="shared" si="6"/>
        <v>403</v>
      </c>
      <c r="B409" s="16">
        <f>'Digital consolidado'!B413</f>
        <v>45594</v>
      </c>
      <c r="C409" s="10" t="str">
        <f>'Digital consolidado'!D413</f>
        <v>PINILLOS</v>
      </c>
      <c r="D409" s="17" t="str">
        <f>'Digital consolidado'!E413</f>
        <v>VIDA TRANQUILA</v>
      </c>
      <c r="E409" s="10" t="str">
        <f>LEFT('Digital consolidado'!AR413,FIND(" ",'Digital consolidado'!AR413))</f>
        <v xml:space="preserve">ANA </v>
      </c>
      <c r="F409" s="10" t="str">
        <f>RIGHT('Digital consolidado'!AR413,LEN('Digital consolidado'!AR413)-FIND(" ",'Digital consolidado'!AR413))</f>
        <v>MARIA CRESPO</v>
      </c>
      <c r="G409" s="18">
        <f>'Digital consolidado'!N413</f>
        <v>86461942</v>
      </c>
      <c r="H409" s="18">
        <f>'Digital consolidado'!O413</f>
        <v>72324141</v>
      </c>
      <c r="I409" s="20"/>
      <c r="J409" s="20"/>
    </row>
    <row r="410" spans="1:10">
      <c r="A410" s="10">
        <f t="shared" si="6"/>
        <v>404</v>
      </c>
      <c r="B410" s="16">
        <f>'Digital consolidado'!B414</f>
        <v>45594</v>
      </c>
      <c r="C410" s="10" t="str">
        <f>'Digital consolidado'!D414</f>
        <v>PINILLOS</v>
      </c>
      <c r="D410" s="17" t="str">
        <f>'Digital consolidado'!E414</f>
        <v xml:space="preserve">ARMENIA </v>
      </c>
      <c r="E410" s="10" t="str">
        <f>LEFT('Digital consolidado'!AR414,FIND(" ",'Digital consolidado'!AR414))</f>
        <v xml:space="preserve">MARCELINA </v>
      </c>
      <c r="F410" s="10" t="str">
        <f>RIGHT('Digital consolidado'!AR414,LEN('Digital consolidado'!AR414)-FIND(" ",'Digital consolidado'!AR414))</f>
        <v>ALVEAR ROJAS</v>
      </c>
      <c r="G410" s="18">
        <f>'Digital consolidado'!N414</f>
        <v>86461951</v>
      </c>
      <c r="H410" s="18">
        <f>'Digital consolidado'!O414</f>
        <v>72324164</v>
      </c>
      <c r="I410" s="20"/>
      <c r="J410" s="20"/>
    </row>
    <row r="411" spans="1:10">
      <c r="A411" s="10">
        <f t="shared" si="6"/>
        <v>405</v>
      </c>
      <c r="B411" s="16">
        <f>'Digital consolidado'!B415</f>
        <v>45594</v>
      </c>
      <c r="C411" s="10" t="str">
        <f>'Digital consolidado'!D415</f>
        <v>PINILLOS</v>
      </c>
      <c r="D411" s="17" t="str">
        <f>'Digital consolidado'!E415</f>
        <v>MANTEQUEIRA</v>
      </c>
      <c r="E411" s="10" t="str">
        <f>LEFT('Digital consolidado'!AR415,FIND(" ",'Digital consolidado'!AR415))</f>
        <v xml:space="preserve">LUZ </v>
      </c>
      <c r="F411" s="10" t="str">
        <f>RIGHT('Digital consolidado'!AR415,LEN('Digital consolidado'!AR415)-FIND(" ",'Digital consolidado'!AR415))</f>
        <v>MAIRA PEÑA GUERRERO</v>
      </c>
      <c r="G411" s="18">
        <f>'Digital consolidado'!N415</f>
        <v>86461933</v>
      </c>
      <c r="H411" s="18">
        <f>'Digital consolidado'!O415</f>
        <v>72324154</v>
      </c>
      <c r="I411" s="20"/>
      <c r="J411" s="20"/>
    </row>
    <row r="412" spans="1:10">
      <c r="A412" s="10">
        <f t="shared" si="6"/>
        <v>406</v>
      </c>
      <c r="B412" s="16">
        <f>'Digital consolidado'!B416</f>
        <v>45594</v>
      </c>
      <c r="C412" s="10" t="str">
        <f>'Digital consolidado'!D416</f>
        <v>PINILLOS</v>
      </c>
      <c r="D412" s="17" t="str">
        <f>'Digital consolidado'!E416</f>
        <v>LA UNION</v>
      </c>
      <c r="E412" s="10" t="str">
        <f>LEFT('Digital consolidado'!AR416,FIND(" ",'Digital consolidado'!AR416))</f>
        <v xml:space="preserve">LUCELIS </v>
      </c>
      <c r="F412" s="10" t="str">
        <f>RIGHT('Digital consolidado'!AR416,LEN('Digital consolidado'!AR416)-FIND(" ",'Digital consolidado'!AR416))</f>
        <v>BARRETO ARROYO</v>
      </c>
      <c r="G412" s="18">
        <f>'Digital consolidado'!N416</f>
        <v>86461900</v>
      </c>
      <c r="H412" s="18">
        <f>'Digital consolidado'!O416</f>
        <v>72324162</v>
      </c>
      <c r="I412" s="20"/>
      <c r="J412" s="20"/>
    </row>
    <row r="413" spans="1:10">
      <c r="A413" s="10">
        <f t="shared" si="6"/>
        <v>407</v>
      </c>
      <c r="B413" s="16">
        <f>'Digital consolidado'!B417</f>
        <v>45595</v>
      </c>
      <c r="C413" s="10" t="str">
        <f>'Digital consolidado'!D417</f>
        <v>TIQUISIO</v>
      </c>
      <c r="D413" s="17" t="str">
        <f>'Digital consolidado'!E417</f>
        <v>BOLOMBOLO</v>
      </c>
      <c r="E413" s="10" t="str">
        <f>LEFT('Digital consolidado'!AR417,FIND(" ",'Digital consolidado'!AR417))</f>
        <v xml:space="preserve">LEDYS </v>
      </c>
      <c r="F413" s="10" t="str">
        <f>RIGHT('Digital consolidado'!AR417,LEN('Digital consolidado'!AR417)-FIND(" ",'Digital consolidado'!AR417))</f>
        <v xml:space="preserve">JIMENEZ HERNANDEZ </v>
      </c>
      <c r="G413" s="18">
        <f>'Digital consolidado'!N417</f>
        <v>87211425</v>
      </c>
      <c r="H413" s="18">
        <f>'Digital consolidado'!O417</f>
        <v>72430811</v>
      </c>
      <c r="I413" s="20"/>
      <c r="J413" s="20"/>
    </row>
    <row r="414" spans="1:10">
      <c r="A414" s="10">
        <f t="shared" si="6"/>
        <v>408</v>
      </c>
      <c r="B414" s="16">
        <f>'Digital consolidado'!B418</f>
        <v>45595</v>
      </c>
      <c r="C414" s="10" t="str">
        <f>'Digital consolidado'!D418</f>
        <v>TIQUISIO</v>
      </c>
      <c r="D414" s="17" t="str">
        <f>'Digital consolidado'!E418</f>
        <v>BOLOMBOLO</v>
      </c>
      <c r="E414" s="10" t="str">
        <f>LEFT('Digital consolidado'!AR418,FIND(" ",'Digital consolidado'!AR418))</f>
        <v xml:space="preserve">LISET </v>
      </c>
      <c r="F414" s="10" t="str">
        <f>RIGHT('Digital consolidado'!AR418,LEN('Digital consolidado'!AR418)-FIND(" ",'Digital consolidado'!AR418))</f>
        <v xml:space="preserve">GALVAN HERNANDEZ </v>
      </c>
      <c r="G414" s="18">
        <f>'Digital consolidado'!N418</f>
        <v>87211429</v>
      </c>
      <c r="H414" s="18">
        <f>'Digital consolidado'!O418</f>
        <v>72430826</v>
      </c>
      <c r="I414" s="20"/>
      <c r="J414" s="20"/>
    </row>
    <row r="415" spans="1:10">
      <c r="A415" s="10">
        <f t="shared" si="6"/>
        <v>409</v>
      </c>
      <c r="B415" s="16">
        <f>'Digital consolidado'!B419</f>
        <v>45595</v>
      </c>
      <c r="C415" s="10" t="str">
        <f>'Digital consolidado'!D419</f>
        <v>TIQUISIO</v>
      </c>
      <c r="D415" s="17" t="str">
        <f>'Digital consolidado'!E419</f>
        <v xml:space="preserve">AGUAS NEGRAS </v>
      </c>
      <c r="E415" s="10" t="str">
        <f>LEFT('Digital consolidado'!AR419,FIND(" ",'Digital consolidado'!AR419))</f>
        <v xml:space="preserve">DORALIS </v>
      </c>
      <c r="F415" s="10" t="str">
        <f>RIGHT('Digital consolidado'!AR419,LEN('Digital consolidado'!AR419)-FIND(" ",'Digital consolidado'!AR419))</f>
        <v xml:space="preserve">PABUENA </v>
      </c>
      <c r="G415" s="18">
        <f>'Digital consolidado'!N419</f>
        <v>87211435</v>
      </c>
      <c r="H415" s="18">
        <f>'Digital consolidado'!O419</f>
        <v>72430829</v>
      </c>
      <c r="I415" s="20"/>
      <c r="J415" s="20"/>
    </row>
    <row r="416" spans="1:10">
      <c r="A416" s="10">
        <f t="shared" si="6"/>
        <v>410</v>
      </c>
      <c r="B416" s="16">
        <f>'Digital consolidado'!B420</f>
        <v>45595</v>
      </c>
      <c r="C416" s="10" t="str">
        <f>'Digital consolidado'!D420</f>
        <v>TIQUISIO</v>
      </c>
      <c r="D416" s="17" t="str">
        <f>'Digital consolidado'!E420</f>
        <v xml:space="preserve">AGUAS NEGRAS </v>
      </c>
      <c r="E416" s="10" t="str">
        <f>LEFT('Digital consolidado'!AR420,FIND(" ",'Digital consolidado'!AR420))</f>
        <v xml:space="preserve">CARMEN </v>
      </c>
      <c r="F416" s="10" t="str">
        <f>RIGHT('Digital consolidado'!AR420,LEN('Digital consolidado'!AR420)-FIND(" ",'Digital consolidado'!AR420))</f>
        <v xml:space="preserve">PABUENA </v>
      </c>
      <c r="G416" s="18">
        <f>'Digital consolidado'!N420</f>
        <v>87211442</v>
      </c>
      <c r="H416" s="18">
        <f>'Digital consolidado'!O420</f>
        <v>72430814</v>
      </c>
      <c r="I416" s="20"/>
      <c r="J416" s="20"/>
    </row>
    <row r="417" spans="1:10">
      <c r="A417" s="10">
        <f t="shared" si="6"/>
        <v>411</v>
      </c>
      <c r="B417" s="16">
        <f>'Digital consolidado'!B421</f>
        <v>45595</v>
      </c>
      <c r="C417" s="10" t="str">
        <f>'Digital consolidado'!D421</f>
        <v>TIQUISIO</v>
      </c>
      <c r="D417" s="17" t="str">
        <f>'Digital consolidado'!E421</f>
        <v xml:space="preserve">AGUAS NEGRAS </v>
      </c>
      <c r="E417" s="10" t="str">
        <f>LEFT('Digital consolidado'!AR421,FIND(" ",'Digital consolidado'!AR421))</f>
        <v xml:space="preserve">BERTA </v>
      </c>
      <c r="F417" s="10" t="str">
        <f>RIGHT('Digital consolidado'!AR421,LEN('Digital consolidado'!AR421)-FIND(" ",'Digital consolidado'!AR421))</f>
        <v xml:space="preserve">GOMEZ </v>
      </c>
      <c r="G417" s="18">
        <f>'Digital consolidado'!N421</f>
        <v>87211446</v>
      </c>
      <c r="H417" s="18">
        <f>'Digital consolidado'!O421</f>
        <v>72430832</v>
      </c>
      <c r="I417" s="20"/>
      <c r="J417" s="20"/>
    </row>
    <row r="418" spans="1:10">
      <c r="A418" s="10">
        <f t="shared" si="6"/>
        <v>412</v>
      </c>
      <c r="B418" s="16">
        <f>'Digital consolidado'!B422</f>
        <v>45595</v>
      </c>
      <c r="C418" s="10" t="str">
        <f>'Digital consolidado'!D422</f>
        <v>TIQUISIO</v>
      </c>
      <c r="D418" s="17" t="str">
        <f>'Digital consolidado'!E422</f>
        <v xml:space="preserve">AGUAS NEGRAS </v>
      </c>
      <c r="E418" s="10" t="str">
        <f>LEFT('Digital consolidado'!AR422,FIND(" ",'Digital consolidado'!AR422))</f>
        <v xml:space="preserve">ALEX </v>
      </c>
      <c r="F418" s="10" t="str">
        <f>RIGHT('Digital consolidado'!AR422,LEN('Digital consolidado'!AR422)-FIND(" ",'Digital consolidado'!AR422))</f>
        <v xml:space="preserve">PABUENA </v>
      </c>
      <c r="G418" s="18">
        <f>'Digital consolidado'!N422</f>
        <v>87211452</v>
      </c>
      <c r="H418" s="18">
        <f>'Digital consolidado'!O422</f>
        <v>72430841</v>
      </c>
      <c r="I418" s="20"/>
      <c r="J418" s="20"/>
    </row>
    <row r="419" spans="1:10">
      <c r="A419" s="10">
        <f t="shared" si="6"/>
        <v>413</v>
      </c>
      <c r="B419" s="16">
        <f>'Digital consolidado'!B423</f>
        <v>45595</v>
      </c>
      <c r="C419" s="10" t="str">
        <f>'Digital consolidado'!D423</f>
        <v>TIQUISIO</v>
      </c>
      <c r="D419" s="17" t="str">
        <f>'Digital consolidado'!E423</f>
        <v xml:space="preserve">AGUAS NEGRAS </v>
      </c>
      <c r="E419" s="10" t="str">
        <f>LEFT('Digital consolidado'!AR423,FIND(" ",'Digital consolidado'!AR423))</f>
        <v xml:space="preserve">BRASON </v>
      </c>
      <c r="F419" s="10" t="str">
        <f>RIGHT('Digital consolidado'!AR423,LEN('Digital consolidado'!AR423)-FIND(" ",'Digital consolidado'!AR423))</f>
        <v xml:space="preserve">HERNANDEZ </v>
      </c>
      <c r="G419" s="18">
        <f>'Digital consolidado'!N423</f>
        <v>87211459</v>
      </c>
      <c r="H419" s="18">
        <f>'Digital consolidado'!O423</f>
        <v>72430846</v>
      </c>
      <c r="I419" s="20"/>
      <c r="J419" s="20"/>
    </row>
    <row r="420" spans="1:10">
      <c r="A420" s="10">
        <f t="shared" si="6"/>
        <v>414</v>
      </c>
      <c r="B420" s="16">
        <f>'Digital consolidado'!B424</f>
        <v>45595</v>
      </c>
      <c r="C420" s="10" t="str">
        <f>'Digital consolidado'!D424</f>
        <v>TIQUISIO</v>
      </c>
      <c r="D420" s="17" t="str">
        <f>'Digital consolidado'!E424</f>
        <v xml:space="preserve">AGUAS NEGRAS </v>
      </c>
      <c r="E420" s="10" t="str">
        <f>LEFT('Digital consolidado'!AR424,FIND(" ",'Digital consolidado'!AR424))</f>
        <v xml:space="preserve">YESMIN </v>
      </c>
      <c r="F420" s="10" t="str">
        <f>RIGHT('Digital consolidado'!AR424,LEN('Digital consolidado'!AR424)-FIND(" ",'Digital consolidado'!AR424))</f>
        <v xml:space="preserve">CASTRO PABUENA </v>
      </c>
      <c r="G420" s="18">
        <f>'Digital consolidado'!N424</f>
        <v>87211462</v>
      </c>
      <c r="H420" s="18">
        <f>'Digital consolidado'!O424</f>
        <v>72430849</v>
      </c>
      <c r="I420" s="20"/>
      <c r="J420" s="20"/>
    </row>
    <row r="421" spans="1:10">
      <c r="A421" s="10">
        <f t="shared" si="6"/>
        <v>415</v>
      </c>
      <c r="B421" s="16">
        <f>'Digital consolidado'!B425</f>
        <v>45595</v>
      </c>
      <c r="C421" s="10" t="str">
        <f>'Digital consolidado'!D425</f>
        <v>TIQUISIO</v>
      </c>
      <c r="D421" s="17" t="str">
        <f>'Digital consolidado'!E425</f>
        <v xml:space="preserve">AGUAS NEGRAS </v>
      </c>
      <c r="E421" s="10" t="str">
        <f>LEFT('Digital consolidado'!AR425,FIND(" ",'Digital consolidado'!AR425))</f>
        <v xml:space="preserve">VANESA </v>
      </c>
      <c r="F421" s="10" t="str">
        <f>RIGHT('Digital consolidado'!AR425,LEN('Digital consolidado'!AR425)-FIND(" ",'Digital consolidado'!AR425))</f>
        <v xml:space="preserve">ECHEVERRIA </v>
      </c>
      <c r="G421" s="18">
        <f>'Digital consolidado'!N425</f>
        <v>87211474</v>
      </c>
      <c r="H421" s="18">
        <f>'Digital consolidado'!O425</f>
        <v>72430851</v>
      </c>
      <c r="I421" s="20"/>
      <c r="J421" s="20"/>
    </row>
    <row r="422" spans="1:10">
      <c r="A422" s="10">
        <f t="shared" si="6"/>
        <v>416</v>
      </c>
      <c r="B422" s="16">
        <f>'Digital consolidado'!B426</f>
        <v>45595</v>
      </c>
      <c r="C422" s="10" t="str">
        <f>'Digital consolidado'!D426</f>
        <v>TIQUISIO</v>
      </c>
      <c r="D422" s="17" t="str">
        <f>'Digital consolidado'!E426</f>
        <v xml:space="preserve">PUEBLO NUEVO </v>
      </c>
      <c r="E422" s="10" t="str">
        <f>LEFT('Digital consolidado'!AR426,FIND(" ",'Digital consolidado'!AR426))</f>
        <v xml:space="preserve">DANIS </v>
      </c>
      <c r="F422" s="10" t="str">
        <f>RIGHT('Digital consolidado'!AR426,LEN('Digital consolidado'!AR426)-FIND(" ",'Digital consolidado'!AR426))</f>
        <v xml:space="preserve">SIMANCA CERVANTES </v>
      </c>
      <c r="G422" s="18">
        <f>'Digital consolidado'!N426</f>
        <v>87211478</v>
      </c>
      <c r="H422" s="18">
        <f>'Digital consolidado'!O426</f>
        <v>72430856</v>
      </c>
      <c r="I422" s="20"/>
      <c r="J422" s="20"/>
    </row>
    <row r="423" spans="1:10">
      <c r="A423" s="10">
        <f t="shared" si="6"/>
        <v>417</v>
      </c>
      <c r="B423" s="16">
        <f>'Digital consolidado'!B427</f>
        <v>45595</v>
      </c>
      <c r="C423" s="10" t="str">
        <f>'Digital consolidado'!D427</f>
        <v>TIQUISIO</v>
      </c>
      <c r="D423" s="17" t="str">
        <f>'Digital consolidado'!E427</f>
        <v xml:space="preserve">PUEBLO NUEVO </v>
      </c>
      <c r="E423" s="10" t="str">
        <f>LEFT('Digital consolidado'!AR427,FIND(" ",'Digital consolidado'!AR427))</f>
        <v xml:space="preserve">KAROL </v>
      </c>
      <c r="F423" s="10" t="str">
        <f>RIGHT('Digital consolidado'!AR427,LEN('Digital consolidado'!AR427)-FIND(" ",'Digital consolidado'!AR427))</f>
        <v xml:space="preserve">POMARES MUÑOZ </v>
      </c>
      <c r="G423" s="18">
        <f>'Digital consolidado'!N427</f>
        <v>87211482</v>
      </c>
      <c r="H423" s="18">
        <f>'Digital consolidado'!O427</f>
        <v>72430863</v>
      </c>
      <c r="I423" s="20"/>
      <c r="J423" s="20"/>
    </row>
    <row r="424" spans="1:10">
      <c r="A424" s="10">
        <f t="shared" si="6"/>
        <v>418</v>
      </c>
      <c r="B424" s="16">
        <f>'Digital consolidado'!B428</f>
        <v>45595</v>
      </c>
      <c r="C424" s="10" t="str">
        <f>'Digital consolidado'!D428</f>
        <v>TIQUISIO</v>
      </c>
      <c r="D424" s="17" t="str">
        <f>'Digital consolidado'!E428</f>
        <v xml:space="preserve">PUEBLO NUEVO </v>
      </c>
      <c r="E424" s="10" t="str">
        <f>LEFT('Digital consolidado'!AR428,FIND(" ",'Digital consolidado'!AR428))</f>
        <v xml:space="preserve">LINA </v>
      </c>
      <c r="F424" s="10" t="str">
        <f>RIGHT('Digital consolidado'!AR428,LEN('Digital consolidado'!AR428)-FIND(" ",'Digital consolidado'!AR428))</f>
        <v xml:space="preserve">MARCELA CENTENO </v>
      </c>
      <c r="G424" s="18">
        <f>'Digital consolidado'!N428</f>
        <v>87211486</v>
      </c>
      <c r="H424" s="18">
        <f>'Digital consolidado'!O428</f>
        <v>72430869</v>
      </c>
      <c r="I424" s="20"/>
      <c r="J424" s="20"/>
    </row>
    <row r="425" spans="1:10">
      <c r="A425" s="10">
        <f t="shared" si="6"/>
        <v>419</v>
      </c>
      <c r="B425" s="16">
        <f>'Digital consolidado'!B429</f>
        <v>45595</v>
      </c>
      <c r="C425" s="10" t="str">
        <f>'Digital consolidado'!D429</f>
        <v>TIQUISIO</v>
      </c>
      <c r="D425" s="17" t="str">
        <f>'Digital consolidado'!E429</f>
        <v xml:space="preserve">PUEBLO NUEVO </v>
      </c>
      <c r="E425" s="10" t="str">
        <f>LEFT('Digital consolidado'!AR429,FIND(" ",'Digital consolidado'!AR429))</f>
        <v xml:space="preserve">DIANIRIS </v>
      </c>
      <c r="F425" s="10" t="str">
        <f>RIGHT('Digital consolidado'!AR429,LEN('Digital consolidado'!AR429)-FIND(" ",'Digital consolidado'!AR429))</f>
        <v xml:space="preserve">TAFUR VANEGAS </v>
      </c>
      <c r="G425" s="18">
        <f>'Digital consolidado'!N429</f>
        <v>87211492</v>
      </c>
      <c r="H425" s="18">
        <f>'Digital consolidado'!O429</f>
        <v>72430874</v>
      </c>
      <c r="I425" s="20"/>
      <c r="J425" s="20"/>
    </row>
    <row r="426" spans="1:10">
      <c r="A426" s="10">
        <f t="shared" si="6"/>
        <v>420</v>
      </c>
      <c r="B426" s="16">
        <f>'Digital consolidado'!B430</f>
        <v>45595</v>
      </c>
      <c r="C426" s="10" t="str">
        <f>'Digital consolidado'!D430</f>
        <v>TIQUISIO</v>
      </c>
      <c r="D426" s="17" t="str">
        <f>'Digital consolidado'!E430</f>
        <v xml:space="preserve">PUEBLO NUEVO </v>
      </c>
      <c r="E426" s="10" t="str">
        <f>LEFT('Digital consolidado'!AR430,FIND(" ",'Digital consolidado'!AR430))</f>
        <v xml:space="preserve">MARIA </v>
      </c>
      <c r="F426" s="10" t="str">
        <f>RIGHT('Digital consolidado'!AR430,LEN('Digital consolidado'!AR430)-FIND(" ",'Digital consolidado'!AR430))</f>
        <v>VANEGAS NAVARRO</v>
      </c>
      <c r="G426" s="18">
        <f>'Digital consolidado'!N430</f>
        <v>87211496</v>
      </c>
      <c r="H426" s="18">
        <f>'Digital consolidado'!O430</f>
        <v>72430878</v>
      </c>
      <c r="I426" s="20"/>
      <c r="J426" s="20"/>
    </row>
    <row r="427" spans="1:10">
      <c r="A427" s="10">
        <f t="shared" si="6"/>
        <v>421</v>
      </c>
      <c r="B427" s="16">
        <f>'Digital consolidado'!B431</f>
        <v>45595</v>
      </c>
      <c r="C427" s="10" t="str">
        <f>'Digital consolidado'!D431</f>
        <v>TIQUISIO</v>
      </c>
      <c r="D427" s="17" t="str">
        <f>'Digital consolidado'!E431</f>
        <v xml:space="preserve">PUEBLO NUEVO </v>
      </c>
      <c r="E427" s="10" t="str">
        <f>LEFT('Digital consolidado'!AR431,FIND(" ",'Digital consolidado'!AR431))</f>
        <v xml:space="preserve">RAMON </v>
      </c>
      <c r="F427" s="10" t="str">
        <f>RIGHT('Digital consolidado'!AR431,LEN('Digital consolidado'!AR431)-FIND(" ",'Digital consolidado'!AR431))</f>
        <v xml:space="preserve">TAFUR PEDROZA </v>
      </c>
      <c r="G427" s="18">
        <f>'Digital consolidado'!N431</f>
        <v>87211502</v>
      </c>
      <c r="H427" s="18">
        <f>'Digital consolidado'!O431</f>
        <v>72430882</v>
      </c>
      <c r="I427" s="20"/>
      <c r="J427" s="20"/>
    </row>
    <row r="428" spans="1:10">
      <c r="A428" s="10">
        <f t="shared" si="6"/>
        <v>422</v>
      </c>
      <c r="B428" s="16">
        <f>'Digital consolidado'!B432</f>
        <v>45595</v>
      </c>
      <c r="C428" s="10" t="str">
        <f>'Digital consolidado'!D432</f>
        <v>TIQUISIO</v>
      </c>
      <c r="D428" s="17" t="str">
        <f>'Digital consolidado'!E432</f>
        <v xml:space="preserve">PUEBLO NUEVO </v>
      </c>
      <c r="E428" s="10" t="str">
        <f>LEFT('Digital consolidado'!AR432,FIND(" ",'Digital consolidado'!AR432))</f>
        <v xml:space="preserve">ANA </v>
      </c>
      <c r="F428" s="10" t="str">
        <f>RIGHT('Digital consolidado'!AR432,LEN('Digital consolidado'!AR432)-FIND(" ",'Digital consolidado'!AR432))</f>
        <v xml:space="preserve">ESTHER ENRIQUE MADERA </v>
      </c>
      <c r="G428" s="18">
        <f>'Digital consolidado'!N432</f>
        <v>87211514</v>
      </c>
      <c r="H428" s="18">
        <f>'Digital consolidado'!O432</f>
        <v>72430889</v>
      </c>
      <c r="I428" s="20"/>
      <c r="J428" s="20"/>
    </row>
    <row r="429" spans="1:10">
      <c r="A429" s="10">
        <f t="shared" si="6"/>
        <v>423</v>
      </c>
      <c r="B429" s="16">
        <f>'Digital consolidado'!B433</f>
        <v>45595</v>
      </c>
      <c r="C429" s="10" t="str">
        <f>'Digital consolidado'!D433</f>
        <v>TIQUISIO</v>
      </c>
      <c r="D429" s="17" t="str">
        <f>'Digital consolidado'!E433</f>
        <v xml:space="preserve">VERSALLE </v>
      </c>
      <c r="E429" s="10" t="str">
        <f>LEFT('Digital consolidado'!AR433,FIND(" ",'Digital consolidado'!AR433))</f>
        <v xml:space="preserve">DANISLSE </v>
      </c>
      <c r="F429" s="10" t="str">
        <f>RIGHT('Digital consolidado'!AR433,LEN('Digital consolidado'!AR433)-FIND(" ",'Digital consolidado'!AR433))</f>
        <v xml:space="preserve">JIMENEZ BAITER </v>
      </c>
      <c r="G429" s="18">
        <f>'Digital consolidado'!N433</f>
        <v>87211518</v>
      </c>
      <c r="H429" s="18">
        <f>'Digital consolidado'!O433</f>
        <v>72430896</v>
      </c>
      <c r="I429" s="20"/>
      <c r="J429" s="20"/>
    </row>
    <row r="430" spans="1:10">
      <c r="A430" s="10">
        <f t="shared" si="6"/>
        <v>424</v>
      </c>
      <c r="B430" s="16">
        <f>'Digital consolidado'!B434</f>
        <v>45595</v>
      </c>
      <c r="C430" s="10" t="str">
        <f>'Digital consolidado'!D434</f>
        <v>TIQUISIO</v>
      </c>
      <c r="D430" s="17" t="str">
        <f>'Digital consolidado'!E434</f>
        <v>LOS CAÑITOS</v>
      </c>
      <c r="E430" s="10" t="str">
        <f>LEFT('Digital consolidado'!AR434,FIND(" ",'Digital consolidado'!AR434))</f>
        <v xml:space="preserve">YOLANDA </v>
      </c>
      <c r="F430" s="10" t="str">
        <f>RIGHT('Digital consolidado'!AR434,LEN('Digital consolidado'!AR434)-FIND(" ",'Digital consolidado'!AR434))</f>
        <v xml:space="preserve">PINEDA </v>
      </c>
      <c r="G430" s="18">
        <f>'Digital consolidado'!N434</f>
        <v>87211522</v>
      </c>
      <c r="H430" s="18">
        <f>'Digital consolidado'!O434</f>
        <v>72430899</v>
      </c>
      <c r="I430" s="20"/>
      <c r="J430" s="20"/>
    </row>
    <row r="431" spans="1:10">
      <c r="A431" s="10">
        <f t="shared" si="6"/>
        <v>425</v>
      </c>
      <c r="B431" s="16">
        <f>'Digital consolidado'!B435</f>
        <v>45595</v>
      </c>
      <c r="C431" s="10" t="str">
        <f>'Digital consolidado'!D435</f>
        <v>TIQUISIO</v>
      </c>
      <c r="D431" s="17" t="str">
        <f>'Digital consolidado'!E435</f>
        <v xml:space="preserve">PUEBLO NUEVO </v>
      </c>
      <c r="E431" s="10" t="str">
        <f>LEFT('Digital consolidado'!AR435,FIND(" ",'Digital consolidado'!AR435))</f>
        <v xml:space="preserve">LILIBETH </v>
      </c>
      <c r="F431" s="10" t="str">
        <f>RIGHT('Digital consolidado'!AR435,LEN('Digital consolidado'!AR435)-FIND(" ",'Digital consolidado'!AR435))</f>
        <v xml:space="preserve">BARRIOS CERVANTES </v>
      </c>
      <c r="G431" s="18">
        <f>'Digital consolidado'!N435</f>
        <v>87211526</v>
      </c>
      <c r="H431" s="18">
        <f>'Digital consolidado'!O435</f>
        <v>72521214</v>
      </c>
      <c r="I431" s="20"/>
      <c r="J431" s="20"/>
    </row>
    <row r="432" spans="1:10">
      <c r="A432" s="10">
        <f t="shared" si="6"/>
        <v>426</v>
      </c>
      <c r="B432" s="16">
        <f>'Digital consolidado'!B436</f>
        <v>45595</v>
      </c>
      <c r="C432" s="10" t="str">
        <f>'Digital consolidado'!D436</f>
        <v>TIQUISIO</v>
      </c>
      <c r="D432" s="17" t="str">
        <f>'Digital consolidado'!E436</f>
        <v xml:space="preserve">BARRIO NUEVO </v>
      </c>
      <c r="E432" s="10" t="str">
        <f>LEFT('Digital consolidado'!AR436,FIND(" ",'Digital consolidado'!AR436))</f>
        <v xml:space="preserve">ARNADIS </v>
      </c>
      <c r="F432" s="10" t="str">
        <f>RIGHT('Digital consolidado'!AR436,LEN('Digital consolidado'!AR436)-FIND(" ",'Digital consolidado'!AR436))</f>
        <v xml:space="preserve">MOLINA CABARCA </v>
      </c>
      <c r="G432" s="18">
        <f>'Digital consolidado'!N436</f>
        <v>87211530</v>
      </c>
      <c r="H432" s="18">
        <f>'Digital consolidado'!O436</f>
        <v>72521222</v>
      </c>
      <c r="I432" s="20"/>
      <c r="J432" s="20"/>
    </row>
    <row r="433" spans="1:10">
      <c r="A433" s="10">
        <f t="shared" si="6"/>
        <v>427</v>
      </c>
      <c r="B433" s="16">
        <f>'Digital consolidado'!B437</f>
        <v>45595</v>
      </c>
      <c r="C433" s="10" t="str">
        <f>'Digital consolidado'!D437</f>
        <v>TIQUISIO</v>
      </c>
      <c r="D433" s="17" t="str">
        <f>'Digital consolidado'!E437</f>
        <v xml:space="preserve">BARRIO NUEVO </v>
      </c>
      <c r="E433" s="10" t="str">
        <f>LEFT('Digital consolidado'!AR437,FIND(" ",'Digital consolidado'!AR437))</f>
        <v xml:space="preserve">JOSE </v>
      </c>
      <c r="F433" s="10" t="str">
        <f>RIGHT('Digital consolidado'!AR437,LEN('Digital consolidado'!AR437)-FIND(" ",'Digital consolidado'!AR437))</f>
        <v xml:space="preserve">ÑOPEZ ACOSTA </v>
      </c>
      <c r="G433" s="18">
        <f>'Digital consolidado'!N437</f>
        <v>87211535</v>
      </c>
      <c r="H433" s="18">
        <f>'Digital consolidado'!O437</f>
        <v>72521226</v>
      </c>
      <c r="I433" s="20"/>
      <c r="J433" s="20"/>
    </row>
    <row r="434" spans="1:10">
      <c r="A434" s="10">
        <f t="shared" si="6"/>
        <v>428</v>
      </c>
      <c r="B434" s="16">
        <f>'Digital consolidado'!B438</f>
        <v>45595</v>
      </c>
      <c r="C434" s="10" t="str">
        <f>'Digital consolidado'!D438</f>
        <v>TIQUISIO</v>
      </c>
      <c r="D434" s="17" t="str">
        <f>'Digital consolidado'!E438</f>
        <v xml:space="preserve">BARRIO NUEVO </v>
      </c>
      <c r="E434" s="10" t="str">
        <f>LEFT('Digital consolidado'!AR438,FIND(" ",'Digital consolidado'!AR438))</f>
        <v xml:space="preserve">NORLEDIS </v>
      </c>
      <c r="F434" s="10" t="str">
        <f>RIGHT('Digital consolidado'!AR438,LEN('Digital consolidado'!AR438)-FIND(" ",'Digital consolidado'!AR438))</f>
        <v xml:space="preserve">MOLINA CABARCA </v>
      </c>
      <c r="G434" s="18">
        <f>'Digital consolidado'!N438</f>
        <v>87211538</v>
      </c>
      <c r="H434" s="18">
        <f>'Digital consolidado'!O438</f>
        <v>72521232</v>
      </c>
      <c r="I434" s="20"/>
      <c r="J434" s="20"/>
    </row>
    <row r="435" spans="1:10">
      <c r="A435" s="10">
        <f t="shared" si="6"/>
        <v>429</v>
      </c>
      <c r="B435" s="16">
        <f>'Digital consolidado'!B439</f>
        <v>45595</v>
      </c>
      <c r="C435" s="10" t="str">
        <f>'Digital consolidado'!D439</f>
        <v>TIQUISIO</v>
      </c>
      <c r="D435" s="17" t="str">
        <f>'Digital consolidado'!E439</f>
        <v xml:space="preserve">BARRIO NUEVO </v>
      </c>
      <c r="E435" s="10" t="str">
        <f>LEFT('Digital consolidado'!AR439,FIND(" ",'Digital consolidado'!AR439))</f>
        <v xml:space="preserve">FLOR </v>
      </c>
      <c r="F435" s="10" t="str">
        <f>RIGHT('Digital consolidado'!AR439,LEN('Digital consolidado'!AR439)-FIND(" ",'Digital consolidado'!AR439))</f>
        <v xml:space="preserve">CABARCA CABARCA </v>
      </c>
      <c r="G435" s="18">
        <f>'Digital consolidado'!N439</f>
        <v>87211543</v>
      </c>
      <c r="H435" s="18">
        <f>'Digital consolidado'!O439</f>
        <v>725212139</v>
      </c>
      <c r="I435" s="20"/>
      <c r="J435" s="20"/>
    </row>
    <row r="436" spans="1:10">
      <c r="A436" s="10">
        <f t="shared" si="6"/>
        <v>430</v>
      </c>
      <c r="B436" s="16">
        <f>'Digital consolidado'!B440</f>
        <v>45595</v>
      </c>
      <c r="C436" s="10" t="str">
        <f>'Digital consolidado'!D440</f>
        <v>TIQUISIO</v>
      </c>
      <c r="D436" s="17" t="str">
        <f>'Digital consolidado'!E440</f>
        <v xml:space="preserve">BARRIO NUEVO </v>
      </c>
      <c r="E436" s="10" t="str">
        <f>LEFT('Digital consolidado'!AR440,FIND(" ",'Digital consolidado'!AR440))</f>
        <v xml:space="preserve">YOBELIS </v>
      </c>
      <c r="F436" s="10" t="str">
        <f>RIGHT('Digital consolidado'!AR440,LEN('Digital consolidado'!AR440)-FIND(" ",'Digital consolidado'!AR440))</f>
        <v xml:space="preserve">ORTEGA MARTNIEZ </v>
      </c>
      <c r="G436" s="18">
        <f>'Digital consolidado'!N440</f>
        <v>87211549</v>
      </c>
      <c r="H436" s="18">
        <f>'Digital consolidado'!O440</f>
        <v>72521243</v>
      </c>
      <c r="I436" s="20"/>
      <c r="J436" s="20"/>
    </row>
    <row r="437" spans="1:10">
      <c r="A437" s="10">
        <f t="shared" si="6"/>
        <v>431</v>
      </c>
      <c r="B437" s="16">
        <f>'Digital consolidado'!B441</f>
        <v>45595</v>
      </c>
      <c r="C437" s="10" t="str">
        <f>'Digital consolidado'!D441</f>
        <v>TIQUISIO</v>
      </c>
      <c r="D437" s="17" t="str">
        <f>'Digital consolidado'!E441</f>
        <v xml:space="preserve">BARRIO NUEVO </v>
      </c>
      <c r="E437" s="10" t="str">
        <f>LEFT('Digital consolidado'!AR441,FIND(" ",'Digital consolidado'!AR441))</f>
        <v xml:space="preserve">WENDY </v>
      </c>
      <c r="F437" s="10" t="str">
        <f>RIGHT('Digital consolidado'!AR441,LEN('Digital consolidado'!AR441)-FIND(" ",'Digital consolidado'!AR441))</f>
        <v xml:space="preserve">CRUZ HERRERA </v>
      </c>
      <c r="G437" s="18">
        <f>'Digital consolidado'!N441</f>
        <v>87211553</v>
      </c>
      <c r="H437" s="18">
        <f>'Digital consolidado'!O441</f>
        <v>72521249</v>
      </c>
      <c r="I437" s="20"/>
      <c r="J437" s="20"/>
    </row>
    <row r="438" spans="1:10">
      <c r="A438" s="10">
        <f t="shared" si="6"/>
        <v>432</v>
      </c>
      <c r="B438" s="16">
        <f>'Digital consolidado'!B442</f>
        <v>45595</v>
      </c>
      <c r="C438" s="10" t="str">
        <f>'Digital consolidado'!D442</f>
        <v>TIQUISIO</v>
      </c>
      <c r="D438" s="17" t="str">
        <f>'Digital consolidado'!E442</f>
        <v xml:space="preserve">BARRIO NUEVO </v>
      </c>
      <c r="E438" s="10" t="str">
        <f>LEFT('Digital consolidado'!AR442,FIND(" ",'Digital consolidado'!AR442))</f>
        <v xml:space="preserve">LUIS </v>
      </c>
      <c r="F438" s="10" t="str">
        <f>RIGHT('Digital consolidado'!AR442,LEN('Digital consolidado'!AR442)-FIND(" ",'Digital consolidado'!AR442))</f>
        <v xml:space="preserve">ALBERTO PORTELA </v>
      </c>
      <c r="G438" s="18">
        <f>'Digital consolidado'!N442</f>
        <v>87211559</v>
      </c>
      <c r="H438" s="18">
        <f>'Digital consolidado'!O442</f>
        <v>72521253</v>
      </c>
      <c r="I438" s="20"/>
      <c r="J438" s="20"/>
    </row>
    <row r="439" spans="1:10">
      <c r="A439" s="10">
        <f t="shared" si="6"/>
        <v>433</v>
      </c>
      <c r="B439" s="16">
        <f>'Digital consolidado'!B443</f>
        <v>45595</v>
      </c>
      <c r="C439" s="10" t="str">
        <f>'Digital consolidado'!D443</f>
        <v>TIQUISIO</v>
      </c>
      <c r="D439" s="17" t="str">
        <f>'Digital consolidado'!E443</f>
        <v xml:space="preserve">SAN MARTIN </v>
      </c>
      <c r="E439" s="10" t="str">
        <f>LEFT('Digital consolidado'!AR443,FIND(" ",'Digital consolidado'!AR443))</f>
        <v xml:space="preserve">NARLIS </v>
      </c>
      <c r="F439" s="10" t="str">
        <f>RIGHT('Digital consolidado'!AR443,LEN('Digital consolidado'!AR443)-FIND(" ",'Digital consolidado'!AR443))</f>
        <v xml:space="preserve">CONDE </v>
      </c>
      <c r="G439" s="18">
        <f>'Digital consolidado'!N443</f>
        <v>87211563</v>
      </c>
      <c r="H439" s="18">
        <f>'Digital consolidado'!O443</f>
        <v>72521259</v>
      </c>
      <c r="I439" s="20"/>
      <c r="J439" s="20"/>
    </row>
    <row r="440" spans="1:10">
      <c r="A440" s="10">
        <f t="shared" si="6"/>
        <v>434</v>
      </c>
      <c r="B440" s="16">
        <f>'Digital consolidado'!B444</f>
        <v>45595</v>
      </c>
      <c r="C440" s="10" t="str">
        <f>'Digital consolidado'!D444</f>
        <v>TIQUISIO</v>
      </c>
      <c r="D440" s="17" t="str">
        <f>'Digital consolidado'!E444</f>
        <v xml:space="preserve">SAN MARTIN </v>
      </c>
      <c r="E440" s="10" t="str">
        <f>LEFT('Digital consolidado'!AR444,FIND(" ",'Digital consolidado'!AR444))</f>
        <v xml:space="preserve">KARINA </v>
      </c>
      <c r="F440" s="10" t="str">
        <f>RIGHT('Digital consolidado'!AR444,LEN('Digital consolidado'!AR444)-FIND(" ",'Digital consolidado'!AR444))</f>
        <v xml:space="preserve">MERCADO </v>
      </c>
      <c r="G440" s="18">
        <f>'Digital consolidado'!N444</f>
        <v>87211569</v>
      </c>
      <c r="H440" s="18">
        <f>'Digital consolidado'!O444</f>
        <v>72521263</v>
      </c>
      <c r="I440" s="20"/>
      <c r="J440" s="20"/>
    </row>
    <row r="441" spans="1:10">
      <c r="A441" s="10">
        <f t="shared" si="6"/>
        <v>435</v>
      </c>
      <c r="B441" s="16">
        <f>'Digital consolidado'!B445</f>
        <v>45595</v>
      </c>
      <c r="C441" s="10" t="str">
        <f>'Digital consolidado'!D445</f>
        <v>TIQUISIO</v>
      </c>
      <c r="D441" s="17" t="str">
        <f>'Digital consolidado'!E445</f>
        <v xml:space="preserve">VILLA SIARA </v>
      </c>
      <c r="E441" s="10" t="str">
        <f>LEFT('Digital consolidado'!AR445,FIND(" ",'Digital consolidado'!AR445))</f>
        <v xml:space="preserve">VIVIAN </v>
      </c>
      <c r="F441" s="10" t="str">
        <f>RIGHT('Digital consolidado'!AR445,LEN('Digital consolidado'!AR445)-FIND(" ",'Digital consolidado'!AR445))</f>
        <v xml:space="preserve">BERTEL </v>
      </c>
      <c r="G441" s="18">
        <f>'Digital consolidado'!N445</f>
        <v>87211572</v>
      </c>
      <c r="H441" s="18">
        <f>'Digital consolidado'!O445</f>
        <v>72521268</v>
      </c>
      <c r="I441" s="20"/>
      <c r="J441" s="20"/>
    </row>
    <row r="442" spans="1:10">
      <c r="A442" s="10">
        <f t="shared" si="6"/>
        <v>436</v>
      </c>
      <c r="B442" s="16">
        <f>'Digital consolidado'!B446</f>
        <v>45595</v>
      </c>
      <c r="C442" s="10" t="str">
        <f>'Digital consolidado'!D446</f>
        <v>TIQUISIO</v>
      </c>
      <c r="D442" s="17" t="str">
        <f>'Digital consolidado'!E446</f>
        <v xml:space="preserve">VILLA SIARA </v>
      </c>
      <c r="E442" s="10" t="str">
        <f>LEFT('Digital consolidado'!AR446,FIND(" ",'Digital consolidado'!AR446))</f>
        <v xml:space="preserve">YORLENIS </v>
      </c>
      <c r="F442" s="10" t="str">
        <f>RIGHT('Digital consolidado'!AR446,LEN('Digital consolidado'!AR446)-FIND(" ",'Digital consolidado'!AR446))</f>
        <v xml:space="preserve">GALES </v>
      </c>
      <c r="G442" s="18">
        <f>'Digital consolidado'!N446</f>
        <v>87211578</v>
      </c>
      <c r="H442" s="18">
        <f>'Digital consolidado'!O446</f>
        <v>72521276</v>
      </c>
      <c r="I442" s="20"/>
      <c r="J442" s="20"/>
    </row>
    <row r="443" spans="1:10">
      <c r="A443" s="10">
        <f t="shared" si="6"/>
        <v>437</v>
      </c>
      <c r="B443" s="16">
        <f>'Digital consolidado'!B447</f>
        <v>45595</v>
      </c>
      <c r="C443" s="10" t="str">
        <f>'Digital consolidado'!D447</f>
        <v>TIQUISIO</v>
      </c>
      <c r="D443" s="17" t="str">
        <f>'Digital consolidado'!E447</f>
        <v xml:space="preserve">VILLA SIARA </v>
      </c>
      <c r="E443" s="10" t="str">
        <f>LEFT('Digital consolidado'!AR447,FIND(" ",'Digital consolidado'!AR447))</f>
        <v xml:space="preserve">YENNIFER </v>
      </c>
      <c r="F443" s="10" t="str">
        <f>RIGHT('Digital consolidado'!AR447,LEN('Digital consolidado'!AR447)-FIND(" ",'Digital consolidado'!AR447))</f>
        <v xml:space="preserve">RODRIGUEZ </v>
      </c>
      <c r="G443" s="18">
        <f>'Digital consolidado'!N447</f>
        <v>87211582</v>
      </c>
      <c r="H443" s="18">
        <f>'Digital consolidado'!O447</f>
        <v>72521283</v>
      </c>
      <c r="I443" s="20"/>
      <c r="J443" s="20"/>
    </row>
    <row r="444" spans="1:10">
      <c r="A444" s="10">
        <f t="shared" si="6"/>
        <v>438</v>
      </c>
      <c r="B444" s="16">
        <f>'Digital consolidado'!B448</f>
        <v>45595</v>
      </c>
      <c r="C444" s="10" t="str">
        <f>'Digital consolidado'!D448</f>
        <v>TIQUISIO</v>
      </c>
      <c r="D444" s="17" t="str">
        <f>'Digital consolidado'!E448</f>
        <v xml:space="preserve">VILLA SIARA </v>
      </c>
      <c r="E444" s="10" t="str">
        <f>LEFT('Digital consolidado'!AR448,FIND(" ",'Digital consolidado'!AR448))</f>
        <v xml:space="preserve">DORIS </v>
      </c>
      <c r="F444" s="10" t="str">
        <f>RIGHT('Digital consolidado'!AR448,LEN('Digital consolidado'!AR448)-FIND(" ",'Digital consolidado'!AR448))</f>
        <v xml:space="preserve">VILLALBA </v>
      </c>
      <c r="G444" s="18">
        <f>'Digital consolidado'!N448</f>
        <v>87211586</v>
      </c>
      <c r="H444" s="18">
        <f>'Digital consolidado'!O448</f>
        <v>72521292</v>
      </c>
      <c r="I444" s="20"/>
      <c r="J444" s="20"/>
    </row>
    <row r="445" spans="1:10">
      <c r="A445" s="10">
        <f t="shared" si="6"/>
        <v>439</v>
      </c>
      <c r="B445" s="16">
        <f>'Digital consolidado'!B449</f>
        <v>45595</v>
      </c>
      <c r="C445" s="10" t="str">
        <f>'Digital consolidado'!D449</f>
        <v>TIQUISIO</v>
      </c>
      <c r="D445" s="17" t="str">
        <f>'Digital consolidado'!E449</f>
        <v xml:space="preserve">VILLA SIARA </v>
      </c>
      <c r="E445" s="10" t="str">
        <f>LEFT('Digital consolidado'!AR449,FIND(" ",'Digital consolidado'!AR449))</f>
        <v xml:space="preserve">YOSAIRA </v>
      </c>
      <c r="F445" s="10" t="str">
        <f>RIGHT('Digital consolidado'!AR449,LEN('Digital consolidado'!AR449)-FIND(" ",'Digital consolidado'!AR449))</f>
        <v xml:space="preserve">TOVAR </v>
      </c>
      <c r="G445" s="18">
        <f>'Digital consolidado'!N449</f>
        <v>87211592</v>
      </c>
      <c r="H445" s="18">
        <f>'Digital consolidado'!O449</f>
        <v>72521299</v>
      </c>
      <c r="I445" s="20"/>
      <c r="J445" s="20"/>
    </row>
    <row r="446" spans="1:10">
      <c r="A446" s="10">
        <f t="shared" si="6"/>
        <v>440</v>
      </c>
      <c r="B446" s="16">
        <f>'Digital consolidado'!B450</f>
        <v>45595</v>
      </c>
      <c r="C446" s="10" t="str">
        <f>'Digital consolidado'!D450</f>
        <v>TIQUISIO</v>
      </c>
      <c r="D446" s="17" t="str">
        <f>'Digital consolidado'!E450</f>
        <v xml:space="preserve">SILENCIO </v>
      </c>
      <c r="E446" s="10" t="str">
        <f>LEFT('Digital consolidado'!AR450,FIND(" ",'Digital consolidado'!AR450))</f>
        <v xml:space="preserve">YULIS </v>
      </c>
      <c r="F446" s="10" t="str">
        <f>RIGHT('Digital consolidado'!AR450,LEN('Digital consolidado'!AR450)-FIND(" ",'Digital consolidado'!AR450))</f>
        <v xml:space="preserve">TOVAR </v>
      </c>
      <c r="G446" s="18">
        <f>'Digital consolidado'!N450</f>
        <v>87211596</v>
      </c>
      <c r="H446" s="18">
        <f>'Digital consolidado'!O450</f>
        <v>72624203</v>
      </c>
      <c r="I446" s="20"/>
      <c r="J446" s="20"/>
    </row>
    <row r="447" spans="1:10">
      <c r="A447" s="10">
        <f t="shared" si="6"/>
        <v>441</v>
      </c>
      <c r="B447" s="16">
        <f>'Digital consolidado'!B451</f>
        <v>45595</v>
      </c>
      <c r="C447" s="10" t="str">
        <f>'Digital consolidado'!D451</f>
        <v>TIQUISIO</v>
      </c>
      <c r="D447" s="17" t="str">
        <f>'Digital consolidado'!E451</f>
        <v xml:space="preserve">20 DE JULIO </v>
      </c>
      <c r="E447" s="10" t="str">
        <f>LEFT('Digital consolidado'!AR451,FIND(" ",'Digital consolidado'!AR451))</f>
        <v xml:space="preserve">REINA </v>
      </c>
      <c r="F447" s="10" t="str">
        <f>RIGHT('Digital consolidado'!AR451,LEN('Digital consolidado'!AR451)-FIND(" ",'Digital consolidado'!AR451))</f>
        <v xml:space="preserve">LOPEZ </v>
      </c>
      <c r="G447" s="18">
        <f>'Digital consolidado'!N451</f>
        <v>87221822</v>
      </c>
      <c r="H447" s="18">
        <f>'Digital consolidado'!O451</f>
        <v>72624213</v>
      </c>
      <c r="I447" s="20"/>
      <c r="J447" s="20"/>
    </row>
    <row r="448" spans="1:10">
      <c r="A448" s="10">
        <f t="shared" si="6"/>
        <v>442</v>
      </c>
      <c r="B448" s="16">
        <f>'Digital consolidado'!B452</f>
        <v>45595</v>
      </c>
      <c r="C448" s="10" t="str">
        <f>'Digital consolidado'!D452</f>
        <v>TIQUISIO</v>
      </c>
      <c r="D448" s="17" t="str">
        <f>'Digital consolidado'!E452</f>
        <v xml:space="preserve">20 DE JULIO </v>
      </c>
      <c r="E448" s="10" t="str">
        <f>LEFT('Digital consolidado'!AR452,FIND(" ",'Digital consolidado'!AR452))</f>
        <v xml:space="preserve">VIANE </v>
      </c>
      <c r="F448" s="10" t="str">
        <f>RIGHT('Digital consolidado'!AR452,LEN('Digital consolidado'!AR452)-FIND(" ",'Digital consolidado'!AR452))</f>
        <v xml:space="preserve">SEVILLA </v>
      </c>
      <c r="G448" s="18">
        <f>'Digital consolidado'!N452</f>
        <v>87221826</v>
      </c>
      <c r="H448" s="18">
        <f>'Digital consolidado'!O452</f>
        <v>72624216</v>
      </c>
      <c r="I448" s="20"/>
      <c r="J448" s="20"/>
    </row>
    <row r="449" spans="1:10">
      <c r="A449" s="10">
        <f t="shared" si="6"/>
        <v>443</v>
      </c>
      <c r="B449" s="16">
        <f>'Digital consolidado'!B453</f>
        <v>45595</v>
      </c>
      <c r="C449" s="10" t="str">
        <f>'Digital consolidado'!D453</f>
        <v>TIQUISIO</v>
      </c>
      <c r="D449" s="17" t="str">
        <f>'Digital consolidado'!E453</f>
        <v xml:space="preserve">BARRIO NUEVO </v>
      </c>
      <c r="E449" s="10" t="str">
        <f>LEFT('Digital consolidado'!AR453,FIND(" ",'Digital consolidado'!AR453))</f>
        <v xml:space="preserve">SANDRA </v>
      </c>
      <c r="F449" s="10" t="str">
        <f>RIGHT('Digital consolidado'!AR453,LEN('Digital consolidado'!AR453)-FIND(" ",'Digital consolidado'!AR453))</f>
        <v xml:space="preserve">PACHECO </v>
      </c>
      <c r="G449" s="18">
        <f>'Digital consolidado'!N453</f>
        <v>87221836</v>
      </c>
      <c r="H449" s="18">
        <f>'Digital consolidado'!O453</f>
        <v>72624222</v>
      </c>
      <c r="I449" s="20"/>
      <c r="J449" s="20"/>
    </row>
    <row r="450" spans="1:10">
      <c r="A450" s="10">
        <f t="shared" si="6"/>
        <v>444</v>
      </c>
      <c r="B450" s="16">
        <f>'Digital consolidado'!B454</f>
        <v>45595</v>
      </c>
      <c r="C450" s="10" t="str">
        <f>'Digital consolidado'!D454</f>
        <v>TIQUISIO</v>
      </c>
      <c r="D450" s="17" t="str">
        <f>'Digital consolidado'!E454</f>
        <v>CENTRO</v>
      </c>
      <c r="E450" s="10" t="str">
        <f>LEFT('Digital consolidado'!AR454,FIND(" ",'Digital consolidado'!AR454))</f>
        <v xml:space="preserve">DIANA </v>
      </c>
      <c r="F450" s="10" t="str">
        <f>RIGHT('Digital consolidado'!AR454,LEN('Digital consolidado'!AR454)-FIND(" ",'Digital consolidado'!AR454))</f>
        <v xml:space="preserve">PACHECO </v>
      </c>
      <c r="G450" s="18">
        <f>'Digital consolidado'!N454</f>
        <v>87221842</v>
      </c>
      <c r="H450" s="18">
        <f>'Digital consolidado'!O454</f>
        <v>72624229</v>
      </c>
      <c r="I450" s="20"/>
      <c r="J450" s="20"/>
    </row>
    <row r="451" spans="1:10">
      <c r="A451" s="10">
        <f t="shared" si="6"/>
        <v>445</v>
      </c>
      <c r="B451" s="16">
        <f>'Digital consolidado'!B455</f>
        <v>45595</v>
      </c>
      <c r="C451" s="10" t="str">
        <f>'Digital consolidado'!D455</f>
        <v>TIQUISIO</v>
      </c>
      <c r="D451" s="17" t="str">
        <f>'Digital consolidado'!E455</f>
        <v xml:space="preserve">SILENCIO </v>
      </c>
      <c r="E451" s="10" t="str">
        <f>LEFT('Digital consolidado'!AR455,FIND(" ",'Digital consolidado'!AR455))</f>
        <v xml:space="preserve">SIRLIS </v>
      </c>
      <c r="F451" s="10" t="str">
        <f>RIGHT('Digital consolidado'!AR455,LEN('Digital consolidado'!AR455)-FIND(" ",'Digital consolidado'!AR455))</f>
        <v xml:space="preserve">TORRES </v>
      </c>
      <c r="G451" s="18">
        <f>'Digital consolidado'!N455</f>
        <v>87221849</v>
      </c>
      <c r="H451" s="18">
        <f>'Digital consolidado'!O455</f>
        <v>72624236</v>
      </c>
      <c r="I451" s="20"/>
      <c r="J451" s="20"/>
    </row>
    <row r="452" spans="1:10">
      <c r="A452" s="10">
        <f t="shared" si="6"/>
        <v>446</v>
      </c>
      <c r="B452" s="16">
        <f>'Digital consolidado'!B456</f>
        <v>45595</v>
      </c>
      <c r="C452" s="10" t="str">
        <f>'Digital consolidado'!D456</f>
        <v>TIQUISIO</v>
      </c>
      <c r="D452" s="17" t="str">
        <f>'Digital consolidado'!E456</f>
        <v xml:space="preserve">VILLA SIARA </v>
      </c>
      <c r="E452" s="10" t="str">
        <f>LEFT('Digital consolidado'!AR456,FIND(" ",'Digital consolidado'!AR456))</f>
        <v xml:space="preserve">JAQUELIN </v>
      </c>
      <c r="F452" s="10" t="str">
        <f>RIGHT('Digital consolidado'!AR456,LEN('Digital consolidado'!AR456)-FIND(" ",'Digital consolidado'!AR456))</f>
        <v xml:space="preserve">SALASAR </v>
      </c>
      <c r="G452" s="18">
        <f>'Digital consolidado'!N456</f>
        <v>87221856</v>
      </c>
      <c r="H452" s="18">
        <f>'Digital consolidado'!O456</f>
        <v>72624242</v>
      </c>
      <c r="I452" s="20"/>
      <c r="J452" s="20"/>
    </row>
    <row r="453" spans="1:10">
      <c r="A453" s="10">
        <f t="shared" si="6"/>
        <v>447</v>
      </c>
      <c r="B453" s="16">
        <f>'Digital consolidado'!B457</f>
        <v>45595</v>
      </c>
      <c r="C453" s="10" t="str">
        <f>'Digital consolidado'!D457</f>
        <v>TIQUISIO</v>
      </c>
      <c r="D453" s="17" t="str">
        <f>'Digital consolidado'!E457</f>
        <v xml:space="preserve">VILLA SIARA </v>
      </c>
      <c r="E453" s="10" t="str">
        <f>LEFT('Digital consolidado'!AR457,FIND(" ",'Digital consolidado'!AR457))</f>
        <v xml:space="preserve">NELFI </v>
      </c>
      <c r="F453" s="10" t="str">
        <f>RIGHT('Digital consolidado'!AR457,LEN('Digital consolidado'!AR457)-FIND(" ",'Digital consolidado'!AR457))</f>
        <v xml:space="preserve">MARTINEZ </v>
      </c>
      <c r="G453" s="18">
        <f>'Digital consolidado'!N457</f>
        <v>87221868</v>
      </c>
      <c r="H453" s="18">
        <f>'Digital consolidado'!O457</f>
        <v>72624252</v>
      </c>
      <c r="I453" s="20"/>
      <c r="J453" s="20"/>
    </row>
    <row r="454" spans="1:10">
      <c r="A454" s="10">
        <f t="shared" si="6"/>
        <v>448</v>
      </c>
      <c r="B454" s="16">
        <f>'Digital consolidado'!B458</f>
        <v>45596</v>
      </c>
      <c r="C454" s="10" t="str">
        <f>'Digital consolidado'!D458</f>
        <v xml:space="preserve">PINILLOS </v>
      </c>
      <c r="D454" s="17" t="str">
        <f>'Digital consolidado'!E458</f>
        <v xml:space="preserve">MONTECELIO </v>
      </c>
      <c r="E454" s="10" t="str">
        <f>LEFT('Digital consolidado'!AR458,FIND(" ",'Digital consolidado'!AR458))</f>
        <v xml:space="preserve">YULEIDIS </v>
      </c>
      <c r="F454" s="10" t="str">
        <f>RIGHT('Digital consolidado'!AR458,LEN('Digital consolidado'!AR458)-FIND(" ",'Digital consolidado'!AR458))</f>
        <v>CASTILLO</v>
      </c>
      <c r="G454" s="18">
        <f>'Digital consolidado'!N458</f>
        <v>86461912</v>
      </c>
      <c r="H454" s="18">
        <f>'Digital consolidado'!O458</f>
        <v>72324173</v>
      </c>
      <c r="I454" s="20"/>
      <c r="J454" s="20"/>
    </row>
    <row r="455" spans="1:10" ht="30">
      <c r="A455" s="10">
        <f t="shared" si="6"/>
        <v>449</v>
      </c>
      <c r="B455" s="16">
        <f>'Digital consolidado'!B459</f>
        <v>45596</v>
      </c>
      <c r="C455" s="10" t="str">
        <f>'Digital consolidado'!D459</f>
        <v xml:space="preserve">PINILLOS </v>
      </c>
      <c r="D455" s="17" t="str">
        <f>'Digital consolidado'!E459</f>
        <v xml:space="preserve">CERRO DE LA UNION </v>
      </c>
      <c r="E455" s="10" t="str">
        <f>LEFT('Digital consolidado'!AR459,FIND(" ",'Digital consolidado'!AR459))</f>
        <v xml:space="preserve">WENDY </v>
      </c>
      <c r="F455" s="10" t="str">
        <f>RIGHT('Digital consolidado'!AR459,LEN('Digital consolidado'!AR459)-FIND(" ",'Digital consolidado'!AR459))</f>
        <v>VELEZ  ESPAÑA</v>
      </c>
      <c r="G455" s="18">
        <f>'Digital consolidado'!N459</f>
        <v>86461923</v>
      </c>
      <c r="H455" s="18">
        <f>'Digital consolidado'!O459</f>
        <v>72324122</v>
      </c>
      <c r="I455" s="20"/>
      <c r="J455" s="20"/>
    </row>
    <row r="456" spans="1:10">
      <c r="A456" s="10">
        <f t="shared" si="6"/>
        <v>450</v>
      </c>
      <c r="B456" s="16">
        <f>'Digital consolidado'!B460</f>
        <v>45596</v>
      </c>
      <c r="C456" s="10" t="str">
        <f>'Digital consolidado'!D460</f>
        <v xml:space="preserve">PINILLOS </v>
      </c>
      <c r="D456" s="17" t="str">
        <f>'Digital consolidado'!E460</f>
        <v xml:space="preserve">PUERTO CERRO </v>
      </c>
      <c r="E456" s="10" t="str">
        <f>LEFT('Digital consolidado'!AR460,FIND(" ",'Digital consolidado'!AR460))</f>
        <v xml:space="preserve">LUISA </v>
      </c>
      <c r="F456" s="10" t="str">
        <f>RIGHT('Digital consolidado'!AR460,LEN('Digital consolidado'!AR460)-FIND(" ",'Digital consolidado'!AR460))</f>
        <v>PALENCIA VIDES</v>
      </c>
      <c r="G456" s="18">
        <f>'Digital consolidado'!N460</f>
        <v>86461914</v>
      </c>
      <c r="H456" s="18">
        <f>'Digital consolidado'!O460</f>
        <v>72324115</v>
      </c>
      <c r="I456" s="20"/>
      <c r="J456" s="20"/>
    </row>
    <row r="457" spans="1:10">
      <c r="A457" s="10">
        <f t="shared" ref="A457:A506" si="7">+A456+1</f>
        <v>451</v>
      </c>
      <c r="B457" s="16">
        <f>'Digital consolidado'!B461</f>
        <v>45596</v>
      </c>
      <c r="C457" s="10" t="str">
        <f>'Digital consolidado'!D461</f>
        <v xml:space="preserve">PINILLOS </v>
      </c>
      <c r="D457" s="17" t="str">
        <f>'Digital consolidado'!E461</f>
        <v xml:space="preserve">RUFINA </v>
      </c>
      <c r="E457" s="10" t="str">
        <f>LEFT('Digital consolidado'!AR461,FIND(" ",'Digital consolidado'!AR461))</f>
        <v xml:space="preserve">ANA </v>
      </c>
      <c r="F457" s="10" t="str">
        <f>RIGHT('Digital consolidado'!AR461,LEN('Digital consolidado'!AR461)-FIND(" ",'Digital consolidado'!AR461))</f>
        <v>MONRROY</v>
      </c>
      <c r="G457" s="18">
        <f>'Digital consolidado'!N461</f>
        <v>86461926</v>
      </c>
      <c r="H457" s="18">
        <f>'Digital consolidado'!O461</f>
        <v>72324109</v>
      </c>
      <c r="I457" s="20"/>
      <c r="J457" s="20"/>
    </row>
    <row r="458" spans="1:10">
      <c r="A458" s="10">
        <f t="shared" si="7"/>
        <v>452</v>
      </c>
      <c r="B458" s="16">
        <f>'Digital consolidado'!B462</f>
        <v>45596</v>
      </c>
      <c r="C458" s="10" t="str">
        <f>'Digital consolidado'!D462</f>
        <v xml:space="preserve">PINILLOS </v>
      </c>
      <c r="D458" s="17" t="str">
        <f>'Digital consolidado'!E462</f>
        <v xml:space="preserve">RUFINA </v>
      </c>
      <c r="E458" s="10" t="str">
        <f>LEFT('Digital consolidado'!AR462,FIND(" ",'Digital consolidado'!AR462))</f>
        <v xml:space="preserve">CLUDIA </v>
      </c>
      <c r="F458" s="10" t="str">
        <f>RIGHT('Digital consolidado'!AR462,LEN('Digital consolidado'!AR462)-FIND(" ",'Digital consolidado'!AR462))</f>
        <v>MONRROY</v>
      </c>
      <c r="G458" s="18">
        <f>'Digital consolidado'!N462</f>
        <v>86461946</v>
      </c>
      <c r="H458" s="18">
        <f>'Digital consolidado'!O462</f>
        <v>72324126</v>
      </c>
      <c r="I458" s="20"/>
      <c r="J458" s="20"/>
    </row>
    <row r="459" spans="1:10">
      <c r="A459" s="10">
        <f t="shared" si="7"/>
        <v>453</v>
      </c>
      <c r="B459" s="16">
        <f>'Digital consolidado'!B463</f>
        <v>45596</v>
      </c>
      <c r="C459" s="10" t="str">
        <f>'Digital consolidado'!D463</f>
        <v xml:space="preserve">PINILLOS </v>
      </c>
      <c r="D459" s="17" t="str">
        <f>'Digital consolidado'!E463</f>
        <v>PUERTO PINILLO</v>
      </c>
      <c r="E459" s="10" t="str">
        <f>LEFT('Digital consolidado'!AR463,FIND(" ",'Digital consolidado'!AR463))</f>
        <v xml:space="preserve">TIOLILA </v>
      </c>
      <c r="F459" s="10" t="str">
        <f>RIGHT('Digital consolidado'!AR463,LEN('Digital consolidado'!AR463)-FIND(" ",'Digital consolidado'!AR463))</f>
        <v xml:space="preserve">ARRIETA MEJIA </v>
      </c>
      <c r="G459" s="18">
        <f>'Digital consolidado'!N463</f>
        <v>89861932</v>
      </c>
      <c r="H459" s="18">
        <f>'Digital consolidado'!O463</f>
        <v>753814522</v>
      </c>
      <c r="I459" s="20"/>
      <c r="J459" s="20"/>
    </row>
    <row r="460" spans="1:10">
      <c r="A460" s="10">
        <f t="shared" si="7"/>
        <v>454</v>
      </c>
      <c r="B460" s="16">
        <f>'Digital consolidado'!B464</f>
        <v>45596</v>
      </c>
      <c r="C460" s="10" t="str">
        <f>'Digital consolidado'!D464</f>
        <v xml:space="preserve">PINILLOS </v>
      </c>
      <c r="D460" s="17" t="str">
        <f>'Digital consolidado'!E464</f>
        <v>PUERTO PINILLO</v>
      </c>
      <c r="E460" s="10" t="str">
        <f>LEFT('Digital consolidado'!AR464,FIND(" ",'Digital consolidado'!AR464))</f>
        <v xml:space="preserve">FRANCISCO </v>
      </c>
      <c r="F460" s="10" t="str">
        <f>RIGHT('Digital consolidado'!AR464,LEN('Digital consolidado'!AR464)-FIND(" ",'Digital consolidado'!AR464))</f>
        <v xml:space="preserve">OSPINA ULLOQUE </v>
      </c>
      <c r="G460" s="18">
        <f>'Digital consolidado'!N464</f>
        <v>89861936</v>
      </c>
      <c r="H460" s="18">
        <f>'Digital consolidado'!O464</f>
        <v>753814534</v>
      </c>
      <c r="I460" s="20"/>
      <c r="J460" s="20"/>
    </row>
    <row r="461" spans="1:10" ht="30">
      <c r="A461" s="10">
        <f t="shared" si="7"/>
        <v>455</v>
      </c>
      <c r="B461" s="16">
        <f>'Digital consolidado'!B465</f>
        <v>45596</v>
      </c>
      <c r="C461" s="10" t="str">
        <f>'Digital consolidado'!D465</f>
        <v xml:space="preserve">PINILLOS </v>
      </c>
      <c r="D461" s="17" t="str">
        <f>'Digital consolidado'!E465</f>
        <v xml:space="preserve">CERRO LA UNION </v>
      </c>
      <c r="E461" s="10" t="str">
        <f>LEFT('Digital consolidado'!AR465,FIND(" ",'Digital consolidado'!AR465))</f>
        <v xml:space="preserve">MARCELA </v>
      </c>
      <c r="F461" s="10" t="str">
        <f>RIGHT('Digital consolidado'!AR465,LEN('Digital consolidado'!AR465)-FIND(" ",'Digital consolidado'!AR465))</f>
        <v>ZABALETA SIERRA</v>
      </c>
      <c r="G461" s="18">
        <f>'Digital consolidado'!N465</f>
        <v>79841236</v>
      </c>
      <c r="H461" s="18">
        <f>'Digital consolidado'!O465</f>
        <v>6124526</v>
      </c>
      <c r="I461" s="20"/>
      <c r="J461" s="20"/>
    </row>
    <row r="462" spans="1:10" ht="30">
      <c r="A462" s="10">
        <f t="shared" si="7"/>
        <v>456</v>
      </c>
      <c r="B462" s="16">
        <f>'Digital consolidado'!B466</f>
        <v>45596</v>
      </c>
      <c r="C462" s="10" t="str">
        <f>'Digital consolidado'!D466</f>
        <v xml:space="preserve">PINILLOS </v>
      </c>
      <c r="D462" s="17" t="str">
        <f>'Digital consolidado'!E466</f>
        <v xml:space="preserve">CERRO LA UNION </v>
      </c>
      <c r="E462" s="10" t="str">
        <f>LEFT('Digital consolidado'!AR466,FIND(" ",'Digital consolidado'!AR466))</f>
        <v xml:space="preserve">YURANIS </v>
      </c>
      <c r="F462" s="10" t="str">
        <f>RIGHT('Digital consolidado'!AR466,LEN('Digital consolidado'!AR466)-FIND(" ",'Digital consolidado'!AR466))</f>
        <v xml:space="preserve">PEREZ MUÑOZ </v>
      </c>
      <c r="G462" s="18">
        <f>'Digital consolidado'!N466</f>
        <v>79841226</v>
      </c>
      <c r="H462" s="18">
        <f>'Digital consolidado'!O466</f>
        <v>6124534</v>
      </c>
      <c r="I462" s="20"/>
      <c r="J462" s="20"/>
    </row>
    <row r="463" spans="1:10">
      <c r="A463" s="10">
        <f t="shared" si="7"/>
        <v>457</v>
      </c>
      <c r="B463" s="16">
        <f>'Digital consolidado'!B467</f>
        <v>45596</v>
      </c>
      <c r="C463" s="10" t="str">
        <f>'Digital consolidado'!D467</f>
        <v xml:space="preserve">PINILLOS </v>
      </c>
      <c r="D463" s="17" t="str">
        <f>'Digital consolidado'!E467</f>
        <v xml:space="preserve">MONTECELIO </v>
      </c>
      <c r="E463" s="10" t="str">
        <f>LEFT('Digital consolidado'!AR467,FIND(" ",'Digital consolidado'!AR467))</f>
        <v xml:space="preserve">MARILY </v>
      </c>
      <c r="F463" s="10" t="str">
        <f>RIGHT('Digital consolidado'!AR467,LEN('Digital consolidado'!AR467)-FIND(" ",'Digital consolidado'!AR467))</f>
        <v>MARTINEZ</v>
      </c>
      <c r="G463" s="18">
        <f>'Digital consolidado'!N467</f>
        <v>79841200</v>
      </c>
      <c r="H463" s="18">
        <f>'Digital consolidado'!O467</f>
        <v>6124529</v>
      </c>
      <c r="I463" s="20"/>
      <c r="J463" s="20"/>
    </row>
    <row r="464" spans="1:10">
      <c r="A464" s="10">
        <f t="shared" si="7"/>
        <v>458</v>
      </c>
      <c r="B464" s="16">
        <f>'Digital consolidado'!B468</f>
        <v>45596</v>
      </c>
      <c r="C464" s="10" t="str">
        <f>'Digital consolidado'!D468</f>
        <v xml:space="preserve">PINILLOS </v>
      </c>
      <c r="D464" s="17" t="str">
        <f>'Digital consolidado'!E468</f>
        <v>PALENQUITO</v>
      </c>
      <c r="E464" s="10" t="str">
        <f>LEFT('Digital consolidado'!AR468,FIND(" ",'Digital consolidado'!AR468))</f>
        <v xml:space="preserve">LINDA </v>
      </c>
      <c r="F464" s="10" t="str">
        <f>RIGHT('Digital consolidado'!AR468,LEN('Digital consolidado'!AR468)-FIND(" ",'Digital consolidado'!AR468))</f>
        <v xml:space="preserve">GARCIA </v>
      </c>
      <c r="G464" s="18">
        <f>'Digital consolidado'!N468</f>
        <v>79841202</v>
      </c>
      <c r="H464" s="18">
        <f>'Digital consolidado'!O468</f>
        <v>6124553</v>
      </c>
      <c r="I464" s="20"/>
      <c r="J464" s="20"/>
    </row>
    <row r="465" spans="1:10">
      <c r="A465" s="10">
        <f t="shared" si="7"/>
        <v>459</v>
      </c>
      <c r="B465" s="16">
        <f>'Digital consolidado'!B469</f>
        <v>45596</v>
      </c>
      <c r="C465" s="10" t="str">
        <f>'Digital consolidado'!D469</f>
        <v xml:space="preserve">PINILLOS </v>
      </c>
      <c r="D465" s="17" t="str">
        <f>'Digital consolidado'!E469</f>
        <v>PALENQUITO</v>
      </c>
      <c r="E465" s="10" t="str">
        <f>LEFT('Digital consolidado'!AR469,FIND(" ",'Digital consolidado'!AR469))</f>
        <v xml:space="preserve">ROSA </v>
      </c>
      <c r="F465" s="10" t="str">
        <f>RIGHT('Digital consolidado'!AR469,LEN('Digital consolidado'!AR469)-FIND(" ",'Digital consolidado'!AR469))</f>
        <v>CAMARGO</v>
      </c>
      <c r="G465" s="18">
        <f>'Digital consolidado'!N469</f>
        <v>79841242</v>
      </c>
      <c r="H465" s="18">
        <f>'Digital consolidado'!O469</f>
        <v>6124524</v>
      </c>
      <c r="I465" s="20"/>
      <c r="J465" s="20"/>
    </row>
    <row r="466" spans="1:10">
      <c r="A466" s="10">
        <f t="shared" si="7"/>
        <v>460</v>
      </c>
      <c r="B466" s="16">
        <f>'Digital consolidado'!B470</f>
        <v>45596</v>
      </c>
      <c r="C466" s="10" t="str">
        <f>'Digital consolidado'!D470</f>
        <v xml:space="preserve">PINILLOS </v>
      </c>
      <c r="D466" s="17" t="str">
        <f>'Digital consolidado'!E470</f>
        <v>PALENQUITO</v>
      </c>
      <c r="E466" s="10" t="str">
        <f>LEFT('Digital consolidado'!AR470,FIND(" ",'Digital consolidado'!AR470))</f>
        <v xml:space="preserve">SHIRLYS </v>
      </c>
      <c r="F466" s="10" t="str">
        <f>RIGHT('Digital consolidado'!AR470,LEN('Digital consolidado'!AR470)-FIND(" ",'Digital consolidado'!AR470))</f>
        <v>PAOLA PEREZ AREVALO</v>
      </c>
      <c r="G466" s="18">
        <f>'Digital consolidado'!N470</f>
        <v>79841259</v>
      </c>
      <c r="H466" s="18">
        <f>'Digital consolidado'!O470</f>
        <v>6124530</v>
      </c>
      <c r="I466" s="20"/>
      <c r="J466" s="20"/>
    </row>
    <row r="467" spans="1:10">
      <c r="A467" s="10">
        <f t="shared" si="7"/>
        <v>461</v>
      </c>
      <c r="B467" s="16">
        <f>'Digital consolidado'!B471</f>
        <v>45596</v>
      </c>
      <c r="C467" s="10" t="str">
        <f>'Digital consolidado'!D471</f>
        <v xml:space="preserve">PINILLOS </v>
      </c>
      <c r="D467" s="17" t="str">
        <f>'Digital consolidado'!E471</f>
        <v>TAPOA</v>
      </c>
      <c r="E467" s="10" t="str">
        <f>LEFT('Digital consolidado'!AR471,FIND(" ",'Digital consolidado'!AR471))</f>
        <v xml:space="preserve">NELFIS </v>
      </c>
      <c r="F467" s="10" t="str">
        <f>RIGHT('Digital consolidado'!AR471,LEN('Digital consolidado'!AR471)-FIND(" ",'Digital consolidado'!AR471))</f>
        <v>LAGARES AGUAS</v>
      </c>
      <c r="G467" s="18">
        <f>'Digital consolidado'!N471</f>
        <v>79321226</v>
      </c>
      <c r="H467" s="18">
        <f>'Digital consolidado'!O471</f>
        <v>7124525</v>
      </c>
      <c r="I467" s="20"/>
      <c r="J467" s="20"/>
    </row>
    <row r="468" spans="1:10">
      <c r="A468" s="10">
        <f t="shared" si="7"/>
        <v>462</v>
      </c>
      <c r="B468" s="16">
        <f>'Digital consolidado'!B472</f>
        <v>45596</v>
      </c>
      <c r="C468" s="10" t="str">
        <f>'Digital consolidado'!D472</f>
        <v xml:space="preserve">PINILLOS </v>
      </c>
      <c r="D468" s="17" t="str">
        <f>'Digital consolidado'!E472</f>
        <v xml:space="preserve">ARMENIA </v>
      </c>
      <c r="E468" s="10" t="str">
        <f>LEFT('Digital consolidado'!AR472,FIND(" ",'Digital consolidado'!AR472))</f>
        <v xml:space="preserve">VIVIAN </v>
      </c>
      <c r="F468" s="10" t="str">
        <f>RIGHT('Digital consolidado'!AR472,LEN('Digital consolidado'!AR472)-FIND(" ",'Digital consolidado'!AR472))</f>
        <v>SANDRIT BOBADILLA</v>
      </c>
      <c r="G468" s="18">
        <f>'Digital consolidado'!N472</f>
        <v>79321246</v>
      </c>
      <c r="H468" s="18">
        <f>'Digital consolidado'!O472</f>
        <v>7124554</v>
      </c>
      <c r="I468" s="20"/>
      <c r="J468" s="20"/>
    </row>
    <row r="469" spans="1:10">
      <c r="A469" s="10">
        <f t="shared" si="7"/>
        <v>463</v>
      </c>
      <c r="B469" s="16">
        <f>'Digital consolidado'!B473</f>
        <v>45596</v>
      </c>
      <c r="C469" s="10" t="str">
        <f>'Digital consolidado'!D473</f>
        <v xml:space="preserve">PINILLOS </v>
      </c>
      <c r="D469" s="17" t="str">
        <f>'Digital consolidado'!E473</f>
        <v>PALENQUITO</v>
      </c>
      <c r="E469" s="10" t="str">
        <f>LEFT('Digital consolidado'!AR473,FIND(" ",'Digital consolidado'!AR473))</f>
        <v xml:space="preserve">MARIA </v>
      </c>
      <c r="F469" s="10" t="str">
        <f>RIGHT('Digital consolidado'!AR473,LEN('Digital consolidado'!AR473)-FIND(" ",'Digital consolidado'!AR473))</f>
        <v xml:space="preserve">ALEJANDRA MARTINEZ </v>
      </c>
      <c r="G469" s="18">
        <f>'Digital consolidado'!N473</f>
        <v>9224222</v>
      </c>
      <c r="H469" s="18">
        <f>'Digital consolidado'!O473</f>
        <v>73551222</v>
      </c>
      <c r="I469" s="20"/>
      <c r="J469" s="20"/>
    </row>
    <row r="470" spans="1:10">
      <c r="A470" s="10">
        <f t="shared" si="7"/>
        <v>464</v>
      </c>
      <c r="B470" s="16">
        <f>'Digital consolidado'!B474</f>
        <v>45596</v>
      </c>
      <c r="C470" s="10" t="str">
        <f>'Digital consolidado'!D474</f>
        <v xml:space="preserve">PINILLOS </v>
      </c>
      <c r="D470" s="17" t="str">
        <f>'Digital consolidado'!E474</f>
        <v>PINILLOS</v>
      </c>
      <c r="E470" s="10" t="str">
        <f>LEFT('Digital consolidado'!AR474,FIND(" ",'Digital consolidado'!AR474))</f>
        <v xml:space="preserve">JAIRO </v>
      </c>
      <c r="F470" s="10" t="str">
        <f>RIGHT('Digital consolidado'!AR474,LEN('Digital consolidado'!AR474)-FIND(" ",'Digital consolidado'!AR474))</f>
        <v>ALEXANDER</v>
      </c>
      <c r="G470" s="18">
        <f>'Digital consolidado'!N474</f>
        <v>9224243</v>
      </c>
      <c r="H470" s="18">
        <f>'Digital consolidado'!O474</f>
        <v>73551229</v>
      </c>
      <c r="I470" s="20"/>
      <c r="J470" s="20"/>
    </row>
    <row r="471" spans="1:10">
      <c r="A471" s="10">
        <f t="shared" si="7"/>
        <v>465</v>
      </c>
      <c r="B471" s="16">
        <f>'Digital consolidado'!B475</f>
        <v>45596</v>
      </c>
      <c r="C471" s="10" t="str">
        <f>'Digital consolidado'!D475</f>
        <v xml:space="preserve">PINILLOS </v>
      </c>
      <c r="D471" s="17" t="str">
        <f>'Digital consolidado'!E475</f>
        <v>PALENQUITO</v>
      </c>
      <c r="E471" s="10" t="str">
        <f>LEFT('Digital consolidado'!AR475,FIND(" ",'Digital consolidado'!AR475))</f>
        <v xml:space="preserve">EVELIN </v>
      </c>
      <c r="F471" s="10" t="str">
        <f>RIGHT('Digital consolidado'!AR475,LEN('Digital consolidado'!AR475)-FIND(" ",'Digital consolidado'!AR475))</f>
        <v xml:space="preserve">VELAIDE ESPEJO </v>
      </c>
      <c r="G471" s="18">
        <f>'Digital consolidado'!N475</f>
        <v>9224254</v>
      </c>
      <c r="H471" s="18">
        <f>'Digital consolidado'!O475</f>
        <v>73551236</v>
      </c>
      <c r="I471" s="20"/>
      <c r="J471" s="20"/>
    </row>
    <row r="472" spans="1:10">
      <c r="A472" s="10">
        <f t="shared" si="7"/>
        <v>466</v>
      </c>
      <c r="B472" s="16">
        <f>'Digital consolidado'!B476</f>
        <v>45596</v>
      </c>
      <c r="C472" s="10" t="str">
        <f>'Digital consolidado'!D476</f>
        <v xml:space="preserve">PINILLOS </v>
      </c>
      <c r="D472" s="17" t="str">
        <f>'Digital consolidado'!E476</f>
        <v>PALENQUITO</v>
      </c>
      <c r="E472" s="10" t="str">
        <f>LEFT('Digital consolidado'!AR476,FIND(" ",'Digital consolidado'!AR476))</f>
        <v xml:space="preserve">EMIL </v>
      </c>
      <c r="F472" s="10" t="str">
        <f>RIGHT('Digital consolidado'!AR476,LEN('Digital consolidado'!AR476)-FIND(" ",'Digital consolidado'!AR476))</f>
        <v xml:space="preserve">ALBERTO ROJAS IBAÑEZ </v>
      </c>
      <c r="G472" s="18">
        <f>'Digital consolidado'!N476</f>
        <v>9224259</v>
      </c>
      <c r="H472" s="18">
        <f>'Digital consolidado'!O476</f>
        <v>73551242</v>
      </c>
      <c r="I472" s="20"/>
      <c r="J472" s="20"/>
    </row>
    <row r="473" spans="1:10">
      <c r="A473" s="10">
        <f t="shared" si="7"/>
        <v>467</v>
      </c>
      <c r="B473" s="16">
        <f>'Digital consolidado'!B477</f>
        <v>45596</v>
      </c>
      <c r="C473" s="10" t="str">
        <f>'Digital consolidado'!D477</f>
        <v xml:space="preserve">PINILLOS </v>
      </c>
      <c r="D473" s="17" t="str">
        <f>'Digital consolidado'!E477</f>
        <v>PALENQUITO</v>
      </c>
      <c r="E473" s="10" t="str">
        <f>LEFT('Digital consolidado'!AR477,FIND(" ",'Digital consolidado'!AR477))</f>
        <v xml:space="preserve">KAREN </v>
      </c>
      <c r="F473" s="10" t="str">
        <f>RIGHT('Digital consolidado'!AR477,LEN('Digital consolidado'!AR477)-FIND(" ",'Digital consolidado'!AR477))</f>
        <v xml:space="preserve">CHAVEZ </v>
      </c>
      <c r="G473" s="18">
        <f>'Digital consolidado'!N477</f>
        <v>9224263</v>
      </c>
      <c r="H473" s="18">
        <f>'Digital consolidado'!O477</f>
        <v>73551249</v>
      </c>
      <c r="I473" s="20"/>
      <c r="J473" s="20"/>
    </row>
    <row r="474" spans="1:10" ht="30">
      <c r="A474" s="10">
        <f t="shared" si="7"/>
        <v>468</v>
      </c>
      <c r="B474" s="16">
        <f>'Digital consolidado'!B478</f>
        <v>45596</v>
      </c>
      <c r="C474" s="10" t="str">
        <f>'Digital consolidado'!D478</f>
        <v xml:space="preserve">PINILLOS </v>
      </c>
      <c r="D474" s="17" t="str">
        <f>'Digital consolidado'!E478</f>
        <v>PUERTO PINILLOS</v>
      </c>
      <c r="E474" s="10" t="str">
        <f>LEFT('Digital consolidado'!AR478,FIND(" ",'Digital consolidado'!AR478))</f>
        <v xml:space="preserve">MARIA </v>
      </c>
      <c r="F474" s="10" t="str">
        <f>RIGHT('Digital consolidado'!AR478,LEN('Digital consolidado'!AR478)-FIND(" ",'Digital consolidado'!AR478))</f>
        <v xml:space="preserve">ANGELIA HERNANDEZ </v>
      </c>
      <c r="G474" s="18">
        <f>'Digital consolidado'!N478</f>
        <v>9224266</v>
      </c>
      <c r="H474" s="18">
        <f>'Digital consolidado'!O478</f>
        <v>73551254</v>
      </c>
      <c r="I474" s="20"/>
      <c r="J474" s="20"/>
    </row>
    <row r="475" spans="1:10" ht="30">
      <c r="A475" s="10">
        <f t="shared" si="7"/>
        <v>469</v>
      </c>
      <c r="B475" s="16">
        <f>'Digital consolidado'!B479</f>
        <v>45596</v>
      </c>
      <c r="C475" s="10" t="str">
        <f>'Digital consolidado'!D479</f>
        <v xml:space="preserve">PINILLOS </v>
      </c>
      <c r="D475" s="17" t="str">
        <f>'Digital consolidado'!E479</f>
        <v>PUERTO PINILLOS</v>
      </c>
      <c r="E475" s="10" t="str">
        <f>LEFT('Digital consolidado'!AR479,FIND(" ",'Digital consolidado'!AR479))</f>
        <v xml:space="preserve">DANAE </v>
      </c>
      <c r="F475" s="10" t="str">
        <f>RIGHT('Digital consolidado'!AR479,LEN('Digital consolidado'!AR479)-FIND(" ",'Digital consolidado'!AR479))</f>
        <v xml:space="preserve">REYES </v>
      </c>
      <c r="G475" s="18">
        <f>'Digital consolidado'!N479</f>
        <v>9224272</v>
      </c>
      <c r="H475" s="18">
        <f>'Digital consolidado'!O479</f>
        <v>73551259</v>
      </c>
      <c r="I475" s="20"/>
      <c r="J475" s="20"/>
    </row>
    <row r="476" spans="1:10">
      <c r="A476" s="10">
        <f t="shared" si="7"/>
        <v>470</v>
      </c>
      <c r="B476" s="16">
        <f>'Digital consolidado'!B480</f>
        <v>45596</v>
      </c>
      <c r="C476" s="10" t="str">
        <f>'Digital consolidado'!D480</f>
        <v xml:space="preserve">PINILLOS </v>
      </c>
      <c r="D476" s="17" t="str">
        <f>'Digital consolidado'!E480</f>
        <v>PALOMINO</v>
      </c>
      <c r="E476" s="10" t="e">
        <f>LEFT('Digital consolidado'!AR480,FIND(" ",'Digital consolidado'!AR480))</f>
        <v>#VALUE!</v>
      </c>
      <c r="F476" s="10" t="e">
        <f>RIGHT('Digital consolidado'!AR480,LEN('Digital consolidado'!AR480)-FIND(" ",'Digital consolidado'!AR480))</f>
        <v>#VALUE!</v>
      </c>
      <c r="G476" s="18">
        <f>'Digital consolidado'!N480</f>
        <v>9224279</v>
      </c>
      <c r="H476" s="18">
        <f>'Digital consolidado'!O480</f>
        <v>73551266</v>
      </c>
      <c r="I476" s="20"/>
      <c r="J476" s="20"/>
    </row>
    <row r="477" spans="1:10" ht="30">
      <c r="A477" s="10">
        <f t="shared" si="7"/>
        <v>471</v>
      </c>
      <c r="B477" s="16">
        <f>'Digital consolidado'!B481</f>
        <v>45596</v>
      </c>
      <c r="C477" s="10" t="str">
        <f>'Digital consolidado'!D481</f>
        <v xml:space="preserve">PINILLOS </v>
      </c>
      <c r="D477" s="17" t="str">
        <f>'Digital consolidado'!E481</f>
        <v>VIDA TRANQUILA</v>
      </c>
      <c r="E477" s="10" t="e">
        <f>LEFT('Digital consolidado'!AR481,FIND(" ",'Digital consolidado'!AR481))</f>
        <v>#VALUE!</v>
      </c>
      <c r="F477" s="10" t="e">
        <f>RIGHT('Digital consolidado'!AR481,LEN('Digital consolidado'!AR481)-FIND(" ",'Digital consolidado'!AR481))</f>
        <v>#VALUE!</v>
      </c>
      <c r="G477" s="18">
        <f>'Digital consolidado'!N481</f>
        <v>9224283</v>
      </c>
      <c r="H477" s="18">
        <f>'Digital consolidado'!O481</f>
        <v>73551269</v>
      </c>
      <c r="I477" s="20"/>
      <c r="J477" s="20"/>
    </row>
    <row r="478" spans="1:10">
      <c r="A478" s="10">
        <f t="shared" si="7"/>
        <v>472</v>
      </c>
      <c r="B478" s="16">
        <f>'Digital consolidado'!B482</f>
        <v>45596</v>
      </c>
      <c r="C478" s="10" t="str">
        <f>'Digital consolidado'!D482</f>
        <v xml:space="preserve">PINILLOS </v>
      </c>
      <c r="D478" s="17" t="str">
        <f>'Digital consolidado'!E482</f>
        <v>REMOLINO</v>
      </c>
      <c r="E478" s="10" t="str">
        <f>LEFT('Digital consolidado'!AR482,FIND(" ",'Digital consolidado'!AR482))</f>
        <v xml:space="preserve">LINA </v>
      </c>
      <c r="F478" s="10" t="str">
        <f>RIGHT('Digital consolidado'!AR482,LEN('Digital consolidado'!AR482)-FIND(" ",'Digital consolidado'!AR482))</f>
        <v>MARIA CASTRO GAMERO</v>
      </c>
      <c r="G478" s="18">
        <f>'Digital consolidado'!N482</f>
        <v>9224286</v>
      </c>
      <c r="H478" s="18">
        <f>'Digital consolidado'!O482</f>
        <v>73551274</v>
      </c>
      <c r="I478" s="20"/>
      <c r="J478" s="20"/>
    </row>
    <row r="479" spans="1:10" ht="30">
      <c r="A479" s="10">
        <f t="shared" si="7"/>
        <v>473</v>
      </c>
      <c r="B479" s="16">
        <f>'Digital consolidado'!B483</f>
        <v>45596</v>
      </c>
      <c r="C479" s="10" t="str">
        <f>'Digital consolidado'!D483</f>
        <v xml:space="preserve">PINILLOS </v>
      </c>
      <c r="D479" s="17" t="str">
        <f>'Digital consolidado'!E483</f>
        <v>VIDA TRANQUILA</v>
      </c>
      <c r="E479" s="10" t="str">
        <f>LEFT('Digital consolidado'!AR483,FIND(" ",'Digital consolidado'!AR483))</f>
        <v xml:space="preserve">FERNANDA </v>
      </c>
      <c r="F479" s="10" t="str">
        <f>RIGHT('Digital consolidado'!AR483,LEN('Digital consolidado'!AR483)-FIND(" ",'Digital consolidado'!AR483))</f>
        <v xml:space="preserve">MERCEDES RIBAS </v>
      </c>
      <c r="G479" s="18">
        <f>'Digital consolidado'!N483</f>
        <v>9224293</v>
      </c>
      <c r="H479" s="18">
        <f>'Digital consolidado'!O483</f>
        <v>73551279</v>
      </c>
      <c r="I479" s="20"/>
      <c r="J479" s="20"/>
    </row>
    <row r="480" spans="1:10" ht="30">
      <c r="A480" s="10">
        <f t="shared" si="7"/>
        <v>474</v>
      </c>
      <c r="B480" s="16">
        <f>'Digital consolidado'!B484</f>
        <v>45596</v>
      </c>
      <c r="C480" s="10" t="str">
        <f>'Digital consolidado'!D484</f>
        <v xml:space="preserve">PINILLOS </v>
      </c>
      <c r="D480" s="17" t="str">
        <f>'Digital consolidado'!E484</f>
        <v>VIDA TRANQUILA</v>
      </c>
      <c r="E480" s="10" t="str">
        <f>LEFT('Digital consolidado'!AR484,FIND(" ",'Digital consolidado'!AR484))</f>
        <v xml:space="preserve">FERNANDA </v>
      </c>
      <c r="F480" s="10" t="str">
        <f>RIGHT('Digital consolidado'!AR484,LEN('Digital consolidado'!AR484)-FIND(" ",'Digital consolidado'!AR484))</f>
        <v xml:space="preserve">MERCEDES RIBAS </v>
      </c>
      <c r="G480" s="18">
        <f>'Digital consolidado'!N484</f>
        <v>9224298</v>
      </c>
      <c r="H480" s="18">
        <f>'Digital consolidado'!O484</f>
        <v>73551283</v>
      </c>
      <c r="I480" s="20"/>
      <c r="J480" s="20"/>
    </row>
    <row r="481" spans="1:10" ht="30">
      <c r="A481" s="10">
        <f t="shared" si="7"/>
        <v>475</v>
      </c>
      <c r="B481" s="16">
        <f>'Digital consolidado'!B485</f>
        <v>45596</v>
      </c>
      <c r="C481" s="10" t="str">
        <f>'Digital consolidado'!D485</f>
        <v xml:space="preserve">PINILLOS </v>
      </c>
      <c r="D481" s="17" t="str">
        <f>'Digital consolidado'!E485</f>
        <v>VIDA TRANQUILA</v>
      </c>
      <c r="E481" s="10" t="str">
        <f>LEFT('Digital consolidado'!AR485,FIND(" ",'Digital consolidado'!AR485))</f>
        <v xml:space="preserve">YORGENIS </v>
      </c>
      <c r="F481" s="10" t="str">
        <f>RIGHT('Digital consolidado'!AR485,LEN('Digital consolidado'!AR485)-FIND(" ",'Digital consolidado'!AR485))</f>
        <v>ALVAREZ</v>
      </c>
      <c r="G481" s="18">
        <f>'Digital consolidado'!N485</f>
        <v>9225324</v>
      </c>
      <c r="H481" s="18">
        <f>'Digital consolidado'!O485</f>
        <v>73551289</v>
      </c>
      <c r="I481" s="20"/>
      <c r="J481" s="20"/>
    </row>
    <row r="482" spans="1:10" ht="30">
      <c r="A482" s="10">
        <f t="shared" si="7"/>
        <v>476</v>
      </c>
      <c r="B482" s="16">
        <f>'Digital consolidado'!B486</f>
        <v>45596</v>
      </c>
      <c r="C482" s="10" t="str">
        <f>'Digital consolidado'!D486</f>
        <v xml:space="preserve">PINILLOS </v>
      </c>
      <c r="D482" s="17" t="str">
        <f>'Digital consolidado'!E486</f>
        <v>NUEVA ESPERANZA</v>
      </c>
      <c r="E482" s="10" t="str">
        <f>LEFT('Digital consolidado'!AR486,FIND(" ",'Digital consolidado'!AR486))</f>
        <v xml:space="preserve">ERIKA </v>
      </c>
      <c r="F482" s="10" t="str">
        <f>RIGHT('Digital consolidado'!AR486,LEN('Digital consolidado'!AR486)-FIND(" ",'Digital consolidado'!AR486))</f>
        <v>DIAZ CAÑA</v>
      </c>
      <c r="G482" s="18">
        <f>'Digital consolidado'!N486</f>
        <v>9225329</v>
      </c>
      <c r="H482" s="18">
        <f>'Digital consolidado'!O486</f>
        <v>73551295</v>
      </c>
      <c r="I482" s="20"/>
      <c r="J482" s="20"/>
    </row>
    <row r="483" spans="1:10">
      <c r="A483" s="10">
        <f t="shared" si="7"/>
        <v>477</v>
      </c>
      <c r="B483" s="16">
        <f>'Digital consolidado'!B487</f>
        <v>45596</v>
      </c>
      <c r="C483" s="10" t="str">
        <f>'Digital consolidado'!D487</f>
        <v xml:space="preserve">PINILLOS </v>
      </c>
      <c r="D483" s="17" t="str">
        <f>'Digital consolidado'!E487</f>
        <v>PUERTO PINILLO</v>
      </c>
      <c r="E483" s="10" t="str">
        <f>LEFT('Digital consolidado'!AR487,FIND(" ",'Digital consolidado'!AR487))</f>
        <v xml:space="preserve">OLIVER </v>
      </c>
      <c r="F483" s="10" t="str">
        <f>RIGHT('Digital consolidado'!AR487,LEN('Digital consolidado'!AR487)-FIND(" ",'Digital consolidado'!AR487))</f>
        <v xml:space="preserve">RODRIGUEZ </v>
      </c>
      <c r="G483" s="18">
        <f>'Digital consolidado'!N487</f>
        <v>9225335</v>
      </c>
      <c r="H483" s="18">
        <f>'Digital consolidado'!O487</f>
        <v>73551299</v>
      </c>
      <c r="I483" s="20"/>
      <c r="J483" s="20"/>
    </row>
    <row r="484" spans="1:10">
      <c r="A484" s="10">
        <f t="shared" si="7"/>
        <v>478</v>
      </c>
      <c r="B484" s="16">
        <f>'Digital consolidado'!B488</f>
        <v>45596</v>
      </c>
      <c r="C484" s="10" t="str">
        <f>'Digital consolidado'!D488</f>
        <v xml:space="preserve">PINILLOS </v>
      </c>
      <c r="D484" s="17" t="str">
        <f>'Digital consolidado'!E488</f>
        <v>ARROYITO</v>
      </c>
      <c r="E484" s="10" t="str">
        <f>LEFT('Digital consolidado'!AR488,FIND(" ",'Digital consolidado'!AR488))</f>
        <v xml:space="preserve">ENITH </v>
      </c>
      <c r="F484" s="10" t="str">
        <f>RIGHT('Digital consolidado'!AR488,LEN('Digital consolidado'!AR488)-FIND(" ",'Digital consolidado'!AR488))</f>
        <v>RODRIGUEZ</v>
      </c>
      <c r="G484" s="18">
        <f>'Digital consolidado'!N488</f>
        <v>9225339</v>
      </c>
      <c r="H484" s="18">
        <f>'Digital consolidado'!O488</f>
        <v>73551302</v>
      </c>
      <c r="I484" s="20"/>
      <c r="J484" s="20"/>
    </row>
    <row r="485" spans="1:10">
      <c r="A485" s="10">
        <f t="shared" si="7"/>
        <v>479</v>
      </c>
      <c r="B485" s="16">
        <f>'Digital consolidado'!B489</f>
        <v>45596</v>
      </c>
      <c r="C485" s="10" t="str">
        <f>'Digital consolidado'!D489</f>
        <v xml:space="preserve">PINILLOS </v>
      </c>
      <c r="D485" s="17" t="str">
        <f>'Digital consolidado'!E489</f>
        <v>SANTA COA</v>
      </c>
      <c r="E485" s="10" t="str">
        <f>LEFT('Digital consolidado'!AR489,FIND(" ",'Digital consolidado'!AR489))</f>
        <v xml:space="preserve">JOSE </v>
      </c>
      <c r="F485" s="10" t="str">
        <f>RIGHT('Digital consolidado'!AR489,LEN('Digital consolidado'!AR489)-FIND(" ",'Digital consolidado'!AR489))</f>
        <v xml:space="preserve">FERNANDO MARTINEZ </v>
      </c>
      <c r="G485" s="18">
        <f>'Digital consolidado'!N489</f>
        <v>9225343</v>
      </c>
      <c r="H485" s="18">
        <f>'Digital consolidado'!O489</f>
        <v>73551318</v>
      </c>
      <c r="I485" s="20"/>
      <c r="J485" s="20"/>
    </row>
    <row r="486" spans="1:10">
      <c r="A486" s="10">
        <f t="shared" si="7"/>
        <v>480</v>
      </c>
      <c r="B486" s="16">
        <f>'Digital consolidado'!B490</f>
        <v>45568</v>
      </c>
      <c r="C486" s="10" t="str">
        <f>'Digital consolidado'!D490</f>
        <v xml:space="preserve">PINILLOS </v>
      </c>
      <c r="D486" s="17" t="str">
        <f>'Digital consolidado'!E490</f>
        <v xml:space="preserve">PALENQUITO </v>
      </c>
      <c r="E486" s="10" t="str">
        <f>LEFT('Digital consolidado'!AR490,FIND(" ",'Digital consolidado'!AR490))</f>
        <v xml:space="preserve">NATALIA </v>
      </c>
      <c r="F486" s="10" t="str">
        <f>RIGHT('Digital consolidado'!AR490,LEN('Digital consolidado'!AR490)-FIND(" ",'Digital consolidado'!AR490))</f>
        <v xml:space="preserve">AREVALO MONTENEGRO </v>
      </c>
      <c r="G486" s="18">
        <f>'Digital consolidado'!N490</f>
        <v>9225349</v>
      </c>
      <c r="H486" s="18">
        <f>'Digital consolidado'!O490</f>
        <v>73551326</v>
      </c>
      <c r="I486" s="20"/>
      <c r="J486" s="20"/>
    </row>
    <row r="487" spans="1:10">
      <c r="A487" s="10">
        <f t="shared" si="7"/>
        <v>481</v>
      </c>
      <c r="B487" s="20"/>
      <c r="C487" s="20"/>
      <c r="D487" s="20"/>
      <c r="E487" s="20"/>
      <c r="F487" s="20"/>
      <c r="G487" s="20"/>
      <c r="H487" s="20"/>
      <c r="I487" s="20"/>
      <c r="J487" s="20"/>
    </row>
    <row r="488" spans="1:10">
      <c r="A488" s="10">
        <f t="shared" si="7"/>
        <v>482</v>
      </c>
      <c r="B488" s="20"/>
      <c r="C488" s="20"/>
      <c r="D488" s="20"/>
      <c r="E488" s="20"/>
      <c r="F488" s="20"/>
      <c r="G488" s="20"/>
      <c r="H488" s="20"/>
      <c r="I488" s="20"/>
      <c r="J488" s="20"/>
    </row>
    <row r="489" spans="1:10">
      <c r="A489" s="10">
        <f t="shared" si="7"/>
        <v>483</v>
      </c>
      <c r="B489" s="20"/>
      <c r="C489" s="20"/>
      <c r="D489" s="20"/>
      <c r="E489" s="20"/>
      <c r="F489" s="20"/>
      <c r="G489" s="20"/>
      <c r="H489" s="20"/>
      <c r="I489" s="20"/>
      <c r="J489" s="20"/>
    </row>
    <row r="490" spans="1:10">
      <c r="A490" s="10">
        <f t="shared" si="7"/>
        <v>484</v>
      </c>
      <c r="B490" s="20"/>
      <c r="C490" s="20"/>
      <c r="D490" s="20"/>
      <c r="E490" s="20"/>
      <c r="F490" s="20"/>
      <c r="G490" s="20"/>
      <c r="H490" s="20"/>
      <c r="I490" s="20"/>
      <c r="J490" s="20"/>
    </row>
    <row r="491" spans="1:10">
      <c r="A491" s="10">
        <f t="shared" si="7"/>
        <v>485</v>
      </c>
      <c r="B491" s="20"/>
      <c r="C491" s="20"/>
      <c r="D491" s="20"/>
      <c r="E491" s="20"/>
      <c r="F491" s="20"/>
      <c r="G491" s="20"/>
      <c r="H491" s="20"/>
      <c r="I491" s="20"/>
      <c r="J491" s="20"/>
    </row>
    <row r="492" spans="1:10">
      <c r="A492" s="10">
        <f t="shared" si="7"/>
        <v>486</v>
      </c>
      <c r="B492" s="20"/>
      <c r="C492" s="20"/>
      <c r="D492" s="20"/>
      <c r="E492" s="20"/>
      <c r="F492" s="20"/>
      <c r="G492" s="20"/>
      <c r="H492" s="20"/>
      <c r="I492" s="20"/>
      <c r="J492" s="20"/>
    </row>
    <row r="493" spans="1:10">
      <c r="A493" s="10">
        <f t="shared" si="7"/>
        <v>487</v>
      </c>
      <c r="B493" s="20"/>
      <c r="C493" s="20"/>
      <c r="D493" s="20"/>
      <c r="E493" s="20"/>
      <c r="F493" s="20"/>
      <c r="G493" s="20"/>
      <c r="H493" s="20"/>
      <c r="I493" s="20"/>
      <c r="J493" s="20"/>
    </row>
    <row r="494" spans="1:10">
      <c r="A494" s="10">
        <f t="shared" si="7"/>
        <v>488</v>
      </c>
      <c r="B494" s="20"/>
      <c r="C494" s="20"/>
      <c r="D494" s="20"/>
      <c r="E494" s="20"/>
      <c r="F494" s="20"/>
      <c r="G494" s="20"/>
      <c r="H494" s="20"/>
      <c r="I494" s="20"/>
      <c r="J494" s="20"/>
    </row>
    <row r="495" spans="1:10">
      <c r="A495" s="10">
        <f t="shared" si="7"/>
        <v>489</v>
      </c>
      <c r="B495" s="20"/>
      <c r="C495" s="20"/>
      <c r="D495" s="20"/>
      <c r="E495" s="20"/>
      <c r="F495" s="20"/>
      <c r="G495" s="20"/>
      <c r="H495" s="20"/>
      <c r="I495" s="20"/>
      <c r="J495" s="20"/>
    </row>
    <row r="496" spans="1:10">
      <c r="A496" s="10">
        <f t="shared" si="7"/>
        <v>490</v>
      </c>
      <c r="B496" s="20"/>
      <c r="C496" s="20"/>
      <c r="D496" s="20"/>
      <c r="E496" s="20"/>
      <c r="F496" s="20"/>
      <c r="G496" s="20"/>
      <c r="H496" s="20"/>
      <c r="I496" s="20"/>
      <c r="J496" s="20"/>
    </row>
    <row r="497" spans="1:10">
      <c r="A497" s="10">
        <f t="shared" si="7"/>
        <v>491</v>
      </c>
      <c r="B497" s="20"/>
      <c r="C497" s="20"/>
      <c r="D497" s="20"/>
      <c r="E497" s="20"/>
      <c r="F497" s="20"/>
      <c r="G497" s="20"/>
      <c r="H497" s="20"/>
      <c r="I497" s="20"/>
      <c r="J497" s="20"/>
    </row>
    <row r="498" spans="1:10">
      <c r="A498" s="10">
        <f t="shared" si="7"/>
        <v>492</v>
      </c>
      <c r="B498" s="20"/>
      <c r="C498" s="20"/>
      <c r="D498" s="20"/>
      <c r="E498" s="20"/>
      <c r="F498" s="20"/>
      <c r="G498" s="20"/>
      <c r="H498" s="20"/>
      <c r="I498" s="20"/>
      <c r="J498" s="20"/>
    </row>
    <row r="499" spans="1:10">
      <c r="A499" s="10">
        <f t="shared" si="7"/>
        <v>493</v>
      </c>
      <c r="B499" s="20"/>
      <c r="C499" s="20"/>
      <c r="D499" s="20"/>
      <c r="E499" s="20"/>
      <c r="F499" s="20"/>
      <c r="G499" s="20"/>
      <c r="H499" s="20"/>
      <c r="I499" s="20"/>
      <c r="J499" s="20"/>
    </row>
    <row r="500" spans="1:10">
      <c r="A500" s="10">
        <f t="shared" si="7"/>
        <v>494</v>
      </c>
      <c r="B500" s="20"/>
      <c r="C500" s="20"/>
      <c r="D500" s="20"/>
      <c r="E500" s="20"/>
      <c r="F500" s="20"/>
      <c r="G500" s="20"/>
      <c r="H500" s="20"/>
      <c r="I500" s="20"/>
      <c r="J500" s="20"/>
    </row>
    <row r="501" spans="1:10">
      <c r="A501" s="10">
        <f t="shared" si="7"/>
        <v>495</v>
      </c>
      <c r="B501" s="20"/>
      <c r="C501" s="20"/>
      <c r="D501" s="20"/>
      <c r="E501" s="20"/>
      <c r="F501" s="20"/>
      <c r="G501" s="20"/>
      <c r="H501" s="20"/>
      <c r="I501" s="20"/>
      <c r="J501" s="20"/>
    </row>
    <row r="502" spans="1:10">
      <c r="A502" s="10">
        <f t="shared" si="7"/>
        <v>496</v>
      </c>
      <c r="B502" s="20"/>
      <c r="C502" s="20"/>
      <c r="D502" s="20"/>
      <c r="E502" s="20"/>
      <c r="F502" s="20"/>
      <c r="G502" s="20"/>
      <c r="H502" s="20"/>
      <c r="I502" s="20"/>
      <c r="J502" s="20"/>
    </row>
    <row r="503" spans="1:10">
      <c r="A503" s="10">
        <f t="shared" si="7"/>
        <v>497</v>
      </c>
      <c r="B503" s="20"/>
      <c r="C503" s="20"/>
      <c r="D503" s="20"/>
      <c r="E503" s="20"/>
      <c r="F503" s="20"/>
      <c r="G503" s="20"/>
      <c r="H503" s="20"/>
      <c r="I503" s="20"/>
      <c r="J503" s="20"/>
    </row>
    <row r="504" spans="1:10">
      <c r="A504" s="10">
        <f t="shared" si="7"/>
        <v>498</v>
      </c>
      <c r="B504" s="20"/>
      <c r="C504" s="20"/>
      <c r="D504" s="20"/>
      <c r="E504" s="20"/>
      <c r="F504" s="20"/>
      <c r="G504" s="20"/>
      <c r="H504" s="20"/>
      <c r="I504" s="20"/>
      <c r="J504" s="20"/>
    </row>
    <row r="505" spans="1:10">
      <c r="A505" s="10">
        <f t="shared" si="7"/>
        <v>499</v>
      </c>
      <c r="B505" s="20"/>
      <c r="C505" s="20"/>
      <c r="D505" s="20"/>
      <c r="E505" s="20"/>
      <c r="F505" s="20"/>
      <c r="G505" s="20"/>
      <c r="H505" s="20"/>
      <c r="I505" s="20"/>
      <c r="J505" s="20"/>
    </row>
    <row r="506" spans="1:10">
      <c r="A506" s="10">
        <f t="shared" si="7"/>
        <v>500</v>
      </c>
      <c r="B506" s="20"/>
      <c r="C506" s="20"/>
      <c r="D506" s="20"/>
      <c r="E506" s="20"/>
      <c r="F506" s="20"/>
      <c r="G506" s="20"/>
      <c r="H506" s="20"/>
      <c r="I506" s="20"/>
      <c r="J506" s="20"/>
    </row>
    <row r="507" spans="1:10" ht="65.25" customHeight="1">
      <c r="A507" s="153" t="s">
        <v>7785</v>
      </c>
      <c r="B507" s="154"/>
      <c r="C507" s="154"/>
      <c r="D507" s="154"/>
      <c r="E507" s="154"/>
      <c r="F507" s="154"/>
      <c r="G507" s="154"/>
      <c r="H507" s="154"/>
      <c r="I507" s="154"/>
      <c r="J507" s="154"/>
    </row>
  </sheetData>
  <mergeCells count="13">
    <mergeCell ref="I3:J3"/>
    <mergeCell ref="A507:J507"/>
    <mergeCell ref="A4:A6"/>
    <mergeCell ref="B4:B6"/>
    <mergeCell ref="C4:C6"/>
    <mergeCell ref="D4:D6"/>
    <mergeCell ref="E4:E6"/>
    <mergeCell ref="F4:F6"/>
    <mergeCell ref="I4:I6"/>
    <mergeCell ref="J4:J6"/>
    <mergeCell ref="A1:B3"/>
    <mergeCell ref="C1:H3"/>
    <mergeCell ref="G4:H5"/>
  </mergeCells>
  <pageMargins left="0.7" right="0.7" top="0.75" bottom="0.75" header="0.3" footer="0.3"/>
  <pageSetup paperSize="9" orientation="portrait" horizontalDpi="360" verticalDpi="36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7"/>
  <dimension ref="A1:J69"/>
  <sheetViews>
    <sheetView workbookViewId="0">
      <selection activeCell="F2" sqref="F2"/>
    </sheetView>
  </sheetViews>
  <sheetFormatPr defaultColWidth="11.375" defaultRowHeight="15.75"/>
  <cols>
    <col min="1" max="1" width="16.125" style="2" customWidth="1"/>
    <col min="2" max="5" width="23.75" style="2" customWidth="1"/>
    <col min="6" max="7" width="18.25" style="2" customWidth="1"/>
    <col min="8" max="16384" width="11.375" style="2"/>
  </cols>
  <sheetData>
    <row r="1" spans="1:7" s="1" customFormat="1" ht="28.5" customHeight="1">
      <c r="A1" s="163"/>
      <c r="B1" s="162" t="s">
        <v>0</v>
      </c>
      <c r="C1" s="163"/>
      <c r="D1" s="163"/>
      <c r="E1" s="163"/>
      <c r="F1" s="3" t="s">
        <v>1</v>
      </c>
      <c r="G1" s="4">
        <v>43941</v>
      </c>
    </row>
    <row r="2" spans="1:7" s="1" customFormat="1" ht="28.5" customHeight="1">
      <c r="A2" s="163"/>
      <c r="B2" s="163"/>
      <c r="C2" s="163"/>
      <c r="D2" s="163"/>
      <c r="E2" s="163"/>
      <c r="F2" s="3" t="s">
        <v>2</v>
      </c>
      <c r="G2" s="3" t="s">
        <v>3</v>
      </c>
    </row>
    <row r="3" spans="1:7" s="1" customFormat="1" ht="28.5" customHeight="1">
      <c r="A3" s="163"/>
      <c r="B3" s="163"/>
      <c r="C3" s="163"/>
      <c r="D3" s="163"/>
      <c r="E3" s="163"/>
      <c r="F3" s="152" t="s">
        <v>4</v>
      </c>
      <c r="G3" s="152"/>
    </row>
    <row r="4" spans="1:7">
      <c r="A4" s="170" t="s">
        <v>7786</v>
      </c>
      <c r="B4" s="170"/>
      <c r="C4" s="170"/>
      <c r="D4" s="170"/>
      <c r="E4" s="170"/>
      <c r="F4" s="170"/>
      <c r="G4" s="170"/>
    </row>
    <row r="5" spans="1:7" ht="36" customHeight="1">
      <c r="A5" s="165" t="s">
        <v>7787</v>
      </c>
      <c r="B5" s="165"/>
      <c r="C5" s="165"/>
      <c r="D5" s="165"/>
      <c r="E5" s="165"/>
      <c r="F5" s="165"/>
      <c r="G5" s="165"/>
    </row>
    <row r="6" spans="1:7">
      <c r="A6" s="169" t="s">
        <v>7788</v>
      </c>
      <c r="B6" s="169"/>
      <c r="C6" s="169"/>
      <c r="D6" s="169"/>
      <c r="E6" s="169"/>
      <c r="F6" s="169"/>
      <c r="G6" s="169"/>
    </row>
    <row r="7" spans="1:7" ht="36.75" customHeight="1">
      <c r="A7" s="165" t="s">
        <v>7789</v>
      </c>
      <c r="B7" s="165"/>
      <c r="C7" s="165"/>
      <c r="D7" s="165"/>
      <c r="E7" s="165"/>
      <c r="F7" s="165"/>
      <c r="G7" s="165"/>
    </row>
    <row r="8" spans="1:7" ht="36.75" customHeight="1">
      <c r="A8" s="165" t="s">
        <v>7790</v>
      </c>
      <c r="B8" s="165"/>
      <c r="C8" s="165"/>
      <c r="D8" s="165"/>
      <c r="E8" s="165"/>
      <c r="F8" s="165"/>
      <c r="G8" s="165"/>
    </row>
    <row r="9" spans="1:7">
      <c r="A9" s="169" t="s">
        <v>7791</v>
      </c>
      <c r="B9" s="169"/>
      <c r="C9" s="169"/>
      <c r="D9" s="169"/>
      <c r="E9" s="169"/>
      <c r="F9" s="169"/>
      <c r="G9" s="169"/>
    </row>
    <row r="10" spans="1:7" ht="72.75" customHeight="1">
      <c r="A10" s="165" t="s">
        <v>7792</v>
      </c>
      <c r="B10" s="165"/>
      <c r="C10" s="165"/>
      <c r="D10" s="165"/>
      <c r="E10" s="165"/>
      <c r="F10" s="165"/>
      <c r="G10" s="165"/>
    </row>
    <row r="11" spans="1:7">
      <c r="A11" s="169" t="s">
        <v>7793</v>
      </c>
      <c r="B11" s="169"/>
      <c r="C11" s="169"/>
      <c r="D11" s="169"/>
      <c r="E11" s="169"/>
      <c r="F11" s="169"/>
      <c r="G11" s="169"/>
    </row>
    <row r="12" spans="1:7" ht="18.75" customHeight="1">
      <c r="A12" s="167" t="s">
        <v>7794</v>
      </c>
      <c r="B12" s="167"/>
      <c r="C12" s="167"/>
      <c r="D12" s="167"/>
      <c r="E12" s="167"/>
      <c r="F12" s="167"/>
      <c r="G12" s="167"/>
    </row>
    <row r="13" spans="1:7" ht="37.5" customHeight="1">
      <c r="A13" s="165" t="s">
        <v>7795</v>
      </c>
      <c r="B13" s="165"/>
      <c r="C13" s="165"/>
      <c r="D13" s="165"/>
      <c r="E13" s="165"/>
      <c r="F13" s="165"/>
      <c r="G13" s="165"/>
    </row>
    <row r="14" spans="1:7" ht="37.5" customHeight="1">
      <c r="A14" s="165" t="s">
        <v>7796</v>
      </c>
      <c r="B14" s="165"/>
      <c r="C14" s="165"/>
      <c r="D14" s="165"/>
      <c r="E14" s="165"/>
      <c r="F14" s="165"/>
      <c r="G14" s="165"/>
    </row>
    <row r="15" spans="1:7" ht="37.5" customHeight="1">
      <c r="A15" s="165" t="s">
        <v>7797</v>
      </c>
      <c r="B15" s="165"/>
      <c r="C15" s="165"/>
      <c r="D15" s="165"/>
      <c r="E15" s="165"/>
      <c r="F15" s="165"/>
      <c r="G15" s="165"/>
    </row>
    <row r="16" spans="1:7" ht="37.5" customHeight="1">
      <c r="A16" s="168" t="s">
        <v>7798</v>
      </c>
      <c r="B16" s="168"/>
      <c r="C16" s="168"/>
      <c r="D16" s="168"/>
      <c r="E16" s="168"/>
      <c r="F16" s="168"/>
      <c r="G16" s="168"/>
    </row>
    <row r="17" spans="1:7" ht="37.5" customHeight="1">
      <c r="A17" s="165" t="s">
        <v>7799</v>
      </c>
      <c r="B17" s="165"/>
      <c r="C17" s="165"/>
      <c r="D17" s="165"/>
      <c r="E17" s="165"/>
      <c r="F17" s="165"/>
      <c r="G17" s="165"/>
    </row>
    <row r="18" spans="1:7" ht="37.5" customHeight="1">
      <c r="A18" s="165" t="s">
        <v>7800</v>
      </c>
      <c r="B18" s="165"/>
      <c r="C18" s="165"/>
      <c r="D18" s="165"/>
      <c r="E18" s="165"/>
      <c r="F18" s="165"/>
      <c r="G18" s="165"/>
    </row>
    <row r="19" spans="1:7" ht="37.5" customHeight="1">
      <c r="A19" s="165" t="s">
        <v>7801</v>
      </c>
      <c r="B19" s="165"/>
      <c r="C19" s="165"/>
      <c r="D19" s="165"/>
      <c r="E19" s="165"/>
      <c r="F19" s="165"/>
      <c r="G19" s="165"/>
    </row>
    <row r="20" spans="1:7" ht="49.5" customHeight="1">
      <c r="A20" s="165" t="s">
        <v>7802</v>
      </c>
      <c r="B20" s="165"/>
      <c r="C20" s="165"/>
      <c r="D20" s="165"/>
      <c r="E20" s="165"/>
      <c r="F20" s="165"/>
      <c r="G20" s="165"/>
    </row>
    <row r="21" spans="1:7" ht="71.25" customHeight="1">
      <c r="A21" s="165" t="s">
        <v>7803</v>
      </c>
      <c r="B21" s="165"/>
      <c r="C21" s="165"/>
      <c r="D21" s="165"/>
      <c r="E21" s="165"/>
      <c r="F21" s="165"/>
      <c r="G21" s="165"/>
    </row>
    <row r="22" spans="1:7" ht="69" customHeight="1">
      <c r="A22" s="165" t="s">
        <v>7804</v>
      </c>
      <c r="B22" s="165"/>
      <c r="C22" s="165"/>
      <c r="D22" s="165"/>
      <c r="E22" s="165"/>
      <c r="F22" s="165"/>
      <c r="G22" s="165"/>
    </row>
    <row r="23" spans="1:7" ht="56.25" customHeight="1">
      <c r="A23" s="165" t="s">
        <v>7805</v>
      </c>
      <c r="B23" s="165"/>
      <c r="C23" s="165"/>
      <c r="D23" s="165"/>
      <c r="E23" s="165"/>
      <c r="F23" s="165"/>
      <c r="G23" s="165"/>
    </row>
    <row r="24" spans="1:7" ht="37.5" customHeight="1">
      <c r="A24" s="165" t="s">
        <v>7806</v>
      </c>
      <c r="B24" s="165"/>
      <c r="C24" s="165"/>
      <c r="D24" s="165"/>
      <c r="E24" s="165"/>
      <c r="F24" s="165"/>
      <c r="G24" s="165"/>
    </row>
    <row r="25" spans="1:7" ht="37.5" customHeight="1">
      <c r="A25" s="165" t="s">
        <v>7807</v>
      </c>
      <c r="B25" s="165"/>
      <c r="C25" s="165"/>
      <c r="D25" s="165"/>
      <c r="E25" s="165"/>
      <c r="F25" s="165"/>
      <c r="G25" s="165"/>
    </row>
    <row r="26" spans="1:7" ht="57" customHeight="1">
      <c r="A26" s="165" t="s">
        <v>7808</v>
      </c>
      <c r="B26" s="165"/>
      <c r="C26" s="165"/>
      <c r="D26" s="165"/>
      <c r="E26" s="165"/>
      <c r="F26" s="165"/>
      <c r="G26" s="165"/>
    </row>
    <row r="27" spans="1:7" ht="53.25" customHeight="1">
      <c r="A27" s="165" t="s">
        <v>7809</v>
      </c>
      <c r="B27" s="165"/>
      <c r="C27" s="165"/>
      <c r="D27" s="165"/>
      <c r="E27" s="165"/>
      <c r="F27" s="165"/>
      <c r="G27" s="165"/>
    </row>
    <row r="28" spans="1:7" ht="37.5" customHeight="1">
      <c r="A28" s="165" t="s">
        <v>7810</v>
      </c>
      <c r="B28" s="165"/>
      <c r="C28" s="165"/>
      <c r="D28" s="165"/>
      <c r="E28" s="165"/>
      <c r="F28" s="165"/>
      <c r="G28" s="165"/>
    </row>
    <row r="29" spans="1:7" ht="37.5" customHeight="1">
      <c r="A29" s="165" t="s">
        <v>7811</v>
      </c>
      <c r="B29" s="165"/>
      <c r="C29" s="165"/>
      <c r="D29" s="165"/>
      <c r="E29" s="165"/>
      <c r="F29" s="165"/>
      <c r="G29" s="165"/>
    </row>
    <row r="30" spans="1:7" ht="37.5" customHeight="1">
      <c r="A30" s="165" t="s">
        <v>7812</v>
      </c>
      <c r="B30" s="165"/>
      <c r="C30" s="165"/>
      <c r="D30" s="165"/>
      <c r="E30" s="165"/>
      <c r="F30" s="165"/>
      <c r="G30" s="165"/>
    </row>
    <row r="31" spans="1:7" ht="53.25" customHeight="1">
      <c r="A31" s="165" t="s">
        <v>7813</v>
      </c>
      <c r="B31" s="165"/>
      <c r="C31" s="165"/>
      <c r="D31" s="165"/>
      <c r="E31" s="165"/>
      <c r="F31" s="165"/>
      <c r="G31" s="165"/>
    </row>
    <row r="32" spans="1:7" ht="37.5" customHeight="1">
      <c r="A32" s="165" t="s">
        <v>7814</v>
      </c>
      <c r="B32" s="165"/>
      <c r="C32" s="165"/>
      <c r="D32" s="165"/>
      <c r="E32" s="165"/>
      <c r="F32" s="165"/>
      <c r="G32" s="165"/>
    </row>
    <row r="33" spans="1:7" ht="37.5" customHeight="1">
      <c r="A33" s="165" t="s">
        <v>7815</v>
      </c>
      <c r="B33" s="165"/>
      <c r="C33" s="165"/>
      <c r="D33" s="165"/>
      <c r="E33" s="165"/>
      <c r="F33" s="165"/>
      <c r="G33" s="165"/>
    </row>
    <row r="34" spans="1:7" ht="37.5" customHeight="1">
      <c r="A34" s="165" t="s">
        <v>7816</v>
      </c>
      <c r="B34" s="165"/>
      <c r="C34" s="165"/>
      <c r="D34" s="165"/>
      <c r="E34" s="165"/>
      <c r="F34" s="165"/>
      <c r="G34" s="165"/>
    </row>
    <row r="35" spans="1:7" ht="37.5" customHeight="1">
      <c r="A35" s="165" t="s">
        <v>7817</v>
      </c>
      <c r="B35" s="165"/>
      <c r="C35" s="165"/>
      <c r="D35" s="165"/>
      <c r="E35" s="165"/>
      <c r="F35" s="165"/>
      <c r="G35" s="165"/>
    </row>
    <row r="36" spans="1:7" ht="96.75" customHeight="1">
      <c r="A36" s="165" t="s">
        <v>7818</v>
      </c>
      <c r="B36" s="165"/>
      <c r="C36" s="165"/>
      <c r="D36" s="165"/>
      <c r="E36" s="165"/>
      <c r="F36" s="165"/>
      <c r="G36" s="165"/>
    </row>
    <row r="37" spans="1:7" ht="37.5" customHeight="1">
      <c r="A37" s="165" t="s">
        <v>7819</v>
      </c>
      <c r="B37" s="165"/>
      <c r="C37" s="165"/>
      <c r="D37" s="165"/>
      <c r="E37" s="165"/>
      <c r="F37" s="165"/>
      <c r="G37" s="165"/>
    </row>
    <row r="38" spans="1:7" ht="37.5" customHeight="1">
      <c r="A38" s="165" t="s">
        <v>7820</v>
      </c>
      <c r="B38" s="165"/>
      <c r="C38" s="165"/>
      <c r="D38" s="165"/>
      <c r="E38" s="165"/>
      <c r="F38" s="165"/>
      <c r="G38" s="165"/>
    </row>
    <row r="39" spans="1:7" ht="72.75" customHeight="1">
      <c r="A39" s="165" t="s">
        <v>7821</v>
      </c>
      <c r="B39" s="165"/>
      <c r="C39" s="165"/>
      <c r="D39" s="165"/>
      <c r="E39" s="165"/>
      <c r="F39" s="165"/>
      <c r="G39" s="165"/>
    </row>
    <row r="40" spans="1:7" ht="52.5" customHeight="1">
      <c r="A40" s="165" t="s">
        <v>7822</v>
      </c>
      <c r="B40" s="165"/>
      <c r="C40" s="165"/>
      <c r="D40" s="165"/>
      <c r="E40" s="165"/>
      <c r="F40" s="165"/>
      <c r="G40" s="165"/>
    </row>
    <row r="41" spans="1:7" ht="37.5" customHeight="1">
      <c r="A41" s="165" t="s">
        <v>7823</v>
      </c>
      <c r="B41" s="165"/>
      <c r="C41" s="165"/>
      <c r="D41" s="165"/>
      <c r="E41" s="165"/>
      <c r="F41" s="165"/>
      <c r="G41" s="165"/>
    </row>
    <row r="42" spans="1:7" ht="37.5" customHeight="1">
      <c r="A42" s="165" t="s">
        <v>7824</v>
      </c>
      <c r="B42" s="165"/>
      <c r="C42" s="165"/>
      <c r="D42" s="165"/>
      <c r="E42" s="165"/>
      <c r="F42" s="165"/>
      <c r="G42" s="165"/>
    </row>
    <row r="43" spans="1:7" ht="37.5" customHeight="1">
      <c r="A43" s="165" t="s">
        <v>7825</v>
      </c>
      <c r="B43" s="165"/>
      <c r="C43" s="165"/>
      <c r="D43" s="165"/>
      <c r="E43" s="165"/>
      <c r="F43" s="165"/>
      <c r="G43" s="165"/>
    </row>
    <row r="44" spans="1:7" ht="48" customHeight="1">
      <c r="A44" s="165" t="s">
        <v>7826</v>
      </c>
      <c r="B44" s="165"/>
      <c r="C44" s="165"/>
      <c r="D44" s="165"/>
      <c r="E44" s="165"/>
      <c r="F44" s="165"/>
      <c r="G44" s="165"/>
    </row>
    <row r="45" spans="1:7" ht="54.75" customHeight="1">
      <c r="A45" s="165" t="s">
        <v>7827</v>
      </c>
      <c r="B45" s="165"/>
      <c r="C45" s="165"/>
      <c r="D45" s="165"/>
      <c r="E45" s="165"/>
      <c r="F45" s="165"/>
      <c r="G45" s="165"/>
    </row>
    <row r="46" spans="1:7" ht="37.5" customHeight="1">
      <c r="A46" s="165" t="s">
        <v>7828</v>
      </c>
      <c r="B46" s="165"/>
      <c r="C46" s="165"/>
      <c r="D46" s="165"/>
      <c r="E46" s="165"/>
      <c r="F46" s="165"/>
      <c r="G46" s="165"/>
    </row>
    <row r="47" spans="1:7" ht="141" customHeight="1">
      <c r="A47" s="165" t="s">
        <v>7829</v>
      </c>
      <c r="B47" s="165"/>
      <c r="C47" s="165"/>
      <c r="D47" s="165"/>
      <c r="E47" s="165"/>
      <c r="F47" s="165"/>
      <c r="G47" s="165"/>
    </row>
    <row r="48" spans="1:7" ht="166.5" customHeight="1">
      <c r="A48" s="165" t="s">
        <v>7830</v>
      </c>
      <c r="B48" s="165"/>
      <c r="C48" s="165"/>
      <c r="D48" s="165"/>
      <c r="E48" s="165"/>
      <c r="F48" s="165"/>
      <c r="G48" s="165"/>
    </row>
    <row r="49" spans="1:7" ht="54" customHeight="1">
      <c r="A49" s="165" t="s">
        <v>7831</v>
      </c>
      <c r="B49" s="165"/>
      <c r="C49" s="165"/>
      <c r="D49" s="165"/>
      <c r="E49" s="165"/>
      <c r="F49" s="165"/>
      <c r="G49" s="165"/>
    </row>
    <row r="50" spans="1:7" ht="37.5" customHeight="1">
      <c r="A50" s="165" t="s">
        <v>7832</v>
      </c>
      <c r="B50" s="165"/>
      <c r="C50" s="165"/>
      <c r="D50" s="165"/>
      <c r="E50" s="165"/>
      <c r="F50" s="165"/>
      <c r="G50" s="165"/>
    </row>
    <row r="51" spans="1:7" ht="37.5" customHeight="1">
      <c r="A51" s="165" t="s">
        <v>7833</v>
      </c>
      <c r="B51" s="165"/>
      <c r="C51" s="165"/>
      <c r="D51" s="165"/>
      <c r="E51" s="165"/>
      <c r="F51" s="165"/>
      <c r="G51" s="165"/>
    </row>
    <row r="52" spans="1:7" ht="37.5" customHeight="1">
      <c r="A52" s="165" t="s">
        <v>7834</v>
      </c>
      <c r="B52" s="165"/>
      <c r="C52" s="165"/>
      <c r="D52" s="165"/>
      <c r="E52" s="165"/>
      <c r="F52" s="165"/>
      <c r="G52" s="165"/>
    </row>
    <row r="53" spans="1:7" ht="37.5" customHeight="1">
      <c r="A53" s="165" t="s">
        <v>7835</v>
      </c>
      <c r="B53" s="165"/>
      <c r="C53" s="165"/>
      <c r="D53" s="165"/>
      <c r="E53" s="165"/>
      <c r="F53" s="165"/>
      <c r="G53" s="165"/>
    </row>
    <row r="54" spans="1:7" ht="49.5" customHeight="1">
      <c r="A54" s="165" t="s">
        <v>7836</v>
      </c>
      <c r="B54" s="165"/>
      <c r="C54" s="165"/>
      <c r="D54" s="165"/>
      <c r="E54" s="165"/>
      <c r="F54" s="165"/>
      <c r="G54" s="165"/>
    </row>
    <row r="55" spans="1:7" ht="37.5" customHeight="1">
      <c r="A55" s="165" t="s">
        <v>7837</v>
      </c>
      <c r="B55" s="165"/>
      <c r="C55" s="165"/>
      <c r="D55" s="165"/>
      <c r="E55" s="165"/>
      <c r="F55" s="165"/>
      <c r="G55" s="165"/>
    </row>
    <row r="56" spans="1:7" ht="37.5" customHeight="1">
      <c r="A56" s="165" t="s">
        <v>7838</v>
      </c>
      <c r="B56" s="165"/>
      <c r="C56" s="165"/>
      <c r="D56" s="165"/>
      <c r="E56" s="165"/>
      <c r="F56" s="165"/>
      <c r="G56" s="165"/>
    </row>
    <row r="57" spans="1:7" ht="98.25" customHeight="1">
      <c r="A57" s="165" t="s">
        <v>7839</v>
      </c>
      <c r="B57" s="165"/>
      <c r="C57" s="165"/>
      <c r="D57" s="165"/>
      <c r="E57" s="165"/>
      <c r="F57" s="165"/>
      <c r="G57" s="165"/>
    </row>
    <row r="58" spans="1:7" ht="37.5" customHeight="1">
      <c r="A58" s="165" t="s">
        <v>7840</v>
      </c>
      <c r="B58" s="165"/>
      <c r="C58" s="165"/>
      <c r="D58" s="165"/>
      <c r="E58" s="165"/>
      <c r="F58" s="165"/>
      <c r="G58" s="165"/>
    </row>
    <row r="59" spans="1:7" ht="37.5" customHeight="1">
      <c r="A59" s="165" t="s">
        <v>7841</v>
      </c>
      <c r="B59" s="165"/>
      <c r="C59" s="165"/>
      <c r="D59" s="165"/>
      <c r="E59" s="165"/>
      <c r="F59" s="165"/>
      <c r="G59" s="165"/>
    </row>
    <row r="60" spans="1:7" ht="18.75" customHeight="1">
      <c r="A60" s="167" t="s">
        <v>7842</v>
      </c>
      <c r="B60" s="167"/>
      <c r="C60" s="167"/>
      <c r="D60" s="167"/>
      <c r="E60" s="167"/>
      <c r="F60" s="167"/>
      <c r="G60" s="167"/>
    </row>
    <row r="61" spans="1:7" ht="34.5" customHeight="1">
      <c r="A61" s="165" t="s">
        <v>7843</v>
      </c>
      <c r="B61" s="165"/>
      <c r="C61" s="165"/>
      <c r="D61" s="165"/>
      <c r="E61" s="165"/>
      <c r="F61" s="165"/>
      <c r="G61" s="165"/>
    </row>
    <row r="62" spans="1:7" ht="34.5" customHeight="1">
      <c r="A62" s="165" t="s">
        <v>7844</v>
      </c>
      <c r="B62" s="165"/>
      <c r="C62" s="165"/>
      <c r="D62" s="165"/>
      <c r="E62" s="165"/>
      <c r="F62" s="165"/>
      <c r="G62" s="165"/>
    </row>
    <row r="63" spans="1:7" ht="34.5" customHeight="1">
      <c r="A63" s="165" t="s">
        <v>7845</v>
      </c>
      <c r="B63" s="165"/>
      <c r="C63" s="165"/>
      <c r="D63" s="165"/>
      <c r="E63" s="165"/>
      <c r="F63" s="165"/>
      <c r="G63" s="165"/>
    </row>
    <row r="64" spans="1:7" ht="34.5" customHeight="1">
      <c r="A64" s="165" t="s">
        <v>7846</v>
      </c>
      <c r="B64" s="165"/>
      <c r="C64" s="165"/>
      <c r="D64" s="165"/>
      <c r="E64" s="165"/>
      <c r="F64" s="165"/>
      <c r="G64" s="165"/>
    </row>
    <row r="65" spans="1:10" ht="34.5" customHeight="1">
      <c r="A65" s="165" t="s">
        <v>7847</v>
      </c>
      <c r="B65" s="165"/>
      <c r="C65" s="165"/>
      <c r="D65" s="165"/>
      <c r="E65" s="165"/>
      <c r="F65" s="165"/>
      <c r="G65" s="165"/>
    </row>
    <row r="66" spans="1:10" ht="54" customHeight="1">
      <c r="A66" s="165" t="s">
        <v>7848</v>
      </c>
      <c r="B66" s="165"/>
      <c r="C66" s="165"/>
      <c r="D66" s="165"/>
      <c r="E66" s="165"/>
      <c r="F66" s="165"/>
      <c r="G66" s="165"/>
    </row>
    <row r="67" spans="1:10" ht="34.5" customHeight="1">
      <c r="A67" s="165" t="s">
        <v>7849</v>
      </c>
      <c r="B67" s="165"/>
      <c r="C67" s="165"/>
      <c r="D67" s="165"/>
      <c r="E67" s="165"/>
      <c r="F67" s="165"/>
      <c r="G67" s="165"/>
    </row>
    <row r="68" spans="1:10" ht="34.5" customHeight="1">
      <c r="A68" s="165" t="s">
        <v>7850</v>
      </c>
      <c r="B68" s="165"/>
      <c r="C68" s="165"/>
      <c r="D68" s="165"/>
      <c r="E68" s="165"/>
      <c r="F68" s="165"/>
      <c r="G68" s="165"/>
    </row>
    <row r="69" spans="1:10" ht="42.75" customHeight="1">
      <c r="A69" s="166" t="s">
        <v>7785</v>
      </c>
      <c r="B69" s="166"/>
      <c r="C69" s="166"/>
      <c r="D69" s="166"/>
      <c r="E69" s="166"/>
      <c r="F69" s="166"/>
      <c r="G69" s="166"/>
      <c r="H69" s="5"/>
      <c r="I69" s="6"/>
      <c r="J69" s="6"/>
    </row>
  </sheetData>
  <mergeCells count="69">
    <mergeCell ref="F3:G3"/>
    <mergeCell ref="A4:G4"/>
    <mergeCell ref="A5:G5"/>
    <mergeCell ref="A6:G6"/>
    <mergeCell ref="A7:G7"/>
    <mergeCell ref="A8:G8"/>
    <mergeCell ref="A9:G9"/>
    <mergeCell ref="A10:G10"/>
    <mergeCell ref="A11:G11"/>
    <mergeCell ref="A12:G12"/>
    <mergeCell ref="A13:G13"/>
    <mergeCell ref="A14:G14"/>
    <mergeCell ref="A15:G15"/>
    <mergeCell ref="A16:G16"/>
    <mergeCell ref="A17:G17"/>
    <mergeCell ref="A18:G18"/>
    <mergeCell ref="A19:G19"/>
    <mergeCell ref="A20:G20"/>
    <mergeCell ref="A21:G21"/>
    <mergeCell ref="A22:G22"/>
    <mergeCell ref="A23:G23"/>
    <mergeCell ref="A24:G24"/>
    <mergeCell ref="A25:G25"/>
    <mergeCell ref="A26:G26"/>
    <mergeCell ref="A27:G27"/>
    <mergeCell ref="A28:G28"/>
    <mergeCell ref="A29:G29"/>
    <mergeCell ref="A30:G30"/>
    <mergeCell ref="A31:G31"/>
    <mergeCell ref="A32:G32"/>
    <mergeCell ref="A33:G33"/>
    <mergeCell ref="A34:G34"/>
    <mergeCell ref="A35:G35"/>
    <mergeCell ref="A36:G36"/>
    <mergeCell ref="A37:G37"/>
    <mergeCell ref="A38:G38"/>
    <mergeCell ref="A39:G39"/>
    <mergeCell ref="A40:G40"/>
    <mergeCell ref="A41:G41"/>
    <mergeCell ref="A42:G42"/>
    <mergeCell ref="A43:G43"/>
    <mergeCell ref="A44:G44"/>
    <mergeCell ref="A45:G45"/>
    <mergeCell ref="A46:G46"/>
    <mergeCell ref="A47:G47"/>
    <mergeCell ref="A55:G55"/>
    <mergeCell ref="A56:G56"/>
    <mergeCell ref="A57:G57"/>
    <mergeCell ref="A48:G48"/>
    <mergeCell ref="A49:G49"/>
    <mergeCell ref="A50:G50"/>
    <mergeCell ref="A51:G51"/>
    <mergeCell ref="A52:G52"/>
    <mergeCell ref="A68:G68"/>
    <mergeCell ref="A69:G69"/>
    <mergeCell ref="A1:A3"/>
    <mergeCell ref="B1:E3"/>
    <mergeCell ref="A63:G63"/>
    <mergeCell ref="A64:G64"/>
    <mergeCell ref="A65:G65"/>
    <mergeCell ref="A66:G66"/>
    <mergeCell ref="A67:G67"/>
    <mergeCell ref="A58:G58"/>
    <mergeCell ref="A59:G59"/>
    <mergeCell ref="A60:G60"/>
    <mergeCell ref="A61:G61"/>
    <mergeCell ref="A62:G62"/>
    <mergeCell ref="A53:G53"/>
    <mergeCell ref="A54:G54"/>
  </mergeCells>
  <pageMargins left="0.7" right="0.7" top="0.75" bottom="0.75" header="0.3" footer="0.3"/>
  <pageSetup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dimension ref="A1:A57"/>
  <sheetViews>
    <sheetView workbookViewId="0"/>
  </sheetViews>
  <sheetFormatPr defaultColWidth="10.75" defaultRowHeight="15"/>
  <sheetData>
    <row r="1" spans="1:1">
      <c r="A1" t="s">
        <v>7851</v>
      </c>
    </row>
    <row r="2" spans="1:1">
      <c r="A2" t="s">
        <v>7852</v>
      </c>
    </row>
    <row r="3" spans="1:1">
      <c r="A3" t="s">
        <v>7853</v>
      </c>
    </row>
    <row r="4" spans="1:1">
      <c r="A4" t="s">
        <v>7854</v>
      </c>
    </row>
    <row r="5" spans="1:1">
      <c r="A5" t="s">
        <v>7768</v>
      </c>
    </row>
    <row r="6" spans="1:1">
      <c r="A6" t="s">
        <v>7855</v>
      </c>
    </row>
    <row r="9" spans="1:1">
      <c r="A9" t="s">
        <v>78</v>
      </c>
    </row>
    <row r="10" spans="1:1">
      <c r="A10" t="s">
        <v>90</v>
      </c>
    </row>
    <row r="12" spans="1:1">
      <c r="A12" t="s">
        <v>86</v>
      </c>
    </row>
    <row r="13" spans="1:1">
      <c r="A13" t="s">
        <v>82</v>
      </c>
    </row>
    <row r="15" spans="1:1">
      <c r="A15">
        <v>1</v>
      </c>
    </row>
    <row r="16" spans="1:1">
      <c r="A16">
        <v>2</v>
      </c>
    </row>
    <row r="17" spans="1:1">
      <c r="A17">
        <v>3</v>
      </c>
    </row>
    <row r="18" spans="1:1">
      <c r="A18">
        <v>4</v>
      </c>
    </row>
    <row r="19" spans="1:1">
      <c r="A19">
        <v>5</v>
      </c>
    </row>
    <row r="20" spans="1:1">
      <c r="A20">
        <v>6</v>
      </c>
    </row>
    <row r="21" spans="1:1">
      <c r="A21">
        <v>7</v>
      </c>
    </row>
    <row r="22" spans="1:1">
      <c r="A22">
        <v>8</v>
      </c>
    </row>
    <row r="23" spans="1:1">
      <c r="A23">
        <v>9</v>
      </c>
    </row>
    <row r="24" spans="1:1">
      <c r="A24">
        <v>10</v>
      </c>
    </row>
    <row r="25" spans="1:1">
      <c r="A25">
        <v>11</v>
      </c>
    </row>
    <row r="26" spans="1:1">
      <c r="A26">
        <v>12</v>
      </c>
    </row>
    <row r="27" spans="1:1">
      <c r="A27">
        <v>13</v>
      </c>
    </row>
    <row r="28" spans="1:1">
      <c r="A28">
        <v>14</v>
      </c>
    </row>
    <row r="29" spans="1:1">
      <c r="A29">
        <v>15</v>
      </c>
    </row>
    <row r="30" spans="1:1">
      <c r="A30">
        <v>16</v>
      </c>
    </row>
    <row r="31" spans="1:1">
      <c r="A31">
        <v>17</v>
      </c>
    </row>
    <row r="32" spans="1:1">
      <c r="A32">
        <v>18</v>
      </c>
    </row>
    <row r="33" spans="1:1">
      <c r="A33">
        <v>19</v>
      </c>
    </row>
    <row r="34" spans="1:1">
      <c r="A34">
        <v>20</v>
      </c>
    </row>
    <row r="35" spans="1:1">
      <c r="A35">
        <v>21</v>
      </c>
    </row>
    <row r="36" spans="1:1">
      <c r="A36">
        <v>22</v>
      </c>
    </row>
    <row r="37" spans="1:1">
      <c r="A37">
        <v>23</v>
      </c>
    </row>
    <row r="38" spans="1:1">
      <c r="A38">
        <v>24</v>
      </c>
    </row>
    <row r="39" spans="1:1">
      <c r="A39">
        <v>25</v>
      </c>
    </row>
    <row r="40" spans="1:1">
      <c r="A40">
        <v>26</v>
      </c>
    </row>
    <row r="41" spans="1:1">
      <c r="A41">
        <v>27</v>
      </c>
    </row>
    <row r="42" spans="1:1">
      <c r="A42">
        <v>28</v>
      </c>
    </row>
    <row r="43" spans="1:1">
      <c r="A43">
        <v>29</v>
      </c>
    </row>
    <row r="44" spans="1:1">
      <c r="A44">
        <v>30</v>
      </c>
    </row>
    <row r="45" spans="1:1">
      <c r="A45">
        <v>31</v>
      </c>
    </row>
    <row r="46" spans="1:1">
      <c r="A46">
        <v>32</v>
      </c>
    </row>
    <row r="47" spans="1:1">
      <c r="A47">
        <v>33</v>
      </c>
    </row>
    <row r="48" spans="1:1">
      <c r="A48">
        <v>34</v>
      </c>
    </row>
    <row r="49" spans="1:1">
      <c r="A49">
        <v>35</v>
      </c>
    </row>
    <row r="50" spans="1:1">
      <c r="A50">
        <v>36</v>
      </c>
    </row>
    <row r="51" spans="1:1">
      <c r="A51">
        <v>37</v>
      </c>
    </row>
    <row r="52" spans="1:1">
      <c r="A52">
        <v>38</v>
      </c>
    </row>
    <row r="53" spans="1:1">
      <c r="A53">
        <v>39</v>
      </c>
    </row>
    <row r="54" spans="1:1">
      <c r="A54">
        <v>40</v>
      </c>
    </row>
    <row r="56" spans="1:1">
      <c r="A56" t="s">
        <v>7856</v>
      </c>
    </row>
    <row r="57" spans="1:1">
      <c r="A57" t="s">
        <v>7857</v>
      </c>
    </row>
  </sheetData>
  <sheetProtection password="D74F" sheet="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dimension ref="A1:A7"/>
  <sheetViews>
    <sheetView workbookViewId="0"/>
  </sheetViews>
  <sheetFormatPr defaultColWidth="10.75" defaultRowHeight="15"/>
  <sheetData>
    <row r="1" spans="1:1">
      <c r="A1" t="s">
        <v>35</v>
      </c>
    </row>
    <row r="2" spans="1:1">
      <c r="A2" t="s">
        <v>7858</v>
      </c>
    </row>
    <row r="3" spans="1:1">
      <c r="A3" t="s">
        <v>162</v>
      </c>
    </row>
    <row r="4" spans="1:1">
      <c r="A4" t="s">
        <v>198</v>
      </c>
    </row>
    <row r="5" spans="1:1">
      <c r="A5" t="s">
        <v>92</v>
      </c>
    </row>
    <row r="6" spans="1:1">
      <c r="A6" t="s">
        <v>7859</v>
      </c>
    </row>
    <row r="7" spans="1:1">
      <c r="A7" t="s">
        <v>348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5" master="" otherUserPermission="visible"/>
  <rangeList sheetStid="8" master="" otherUserPermission="visible"/>
  <rangeList sheetStid="9" master="" otherUserPermission="visible"/>
  <rangeList sheetStid="7" master="" otherUserPermission="visible"/>
  <rangeList sheetStid="10" master="" otherUserPermission="visible"/>
  <rangeList sheetStid="4" master="" otherUserPermission="visible"/>
  <rangeList sheetStid="6" master="" otherUserPermission="visible"/>
</allowEditUser>
</file>

<file path=customXml/itemProps1.xml><?xml version="1.0" encoding="utf-8"?>
<ds:datastoreItem xmlns:ds="http://schemas.openxmlformats.org/officeDocument/2006/customXml" ds:itemID="{5A5607D9-04D2-4DE1-AC0E-A7772F01BC7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kike</dc:creator>
  <cp:keywords/>
  <dc:description/>
  <cp:lastModifiedBy>Socorro de Jesus Benavides Gordon</cp:lastModifiedBy>
  <cp:revision/>
  <dcterms:created xsi:type="dcterms:W3CDTF">2016-07-18T02:43:00Z</dcterms:created>
  <dcterms:modified xsi:type="dcterms:W3CDTF">2024-11-13T16:46:36Z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56A4E2559B2845F8A89010CDB8924489_12</vt:lpwstr>
  </property>
  <property fmtid="{D5CDD505-2E9C-101B-9397-08002B2CF9AE}" pid="3" name="KSOProductBuildVer">
    <vt:lpwstr>1033-12.2.0.18607</vt:lpwstr>
  </property>
</Properties>
</file>