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166925"/>
  <mc:AlternateContent xmlns:mc="http://schemas.openxmlformats.org/markup-compatibility/2006">
    <mc:Choice Requires="x15">
      <x15ac:absPath xmlns:x15ac="http://schemas.microsoft.com/office/spreadsheetml/2010/11/ac" url="https://superfinanciera-my.sharepoint.com/personal/jaquiroga_superfinanciera_gov_co/Documents/Escritorio/PROCESOS 2024/MC/SFC.MC-028-2024/Evaluacion/Publicar/"/>
    </mc:Choice>
  </mc:AlternateContent>
  <xr:revisionPtr revIDLastSave="0" documentId="8_{D40C5364-DFBF-4941-83B6-31CEABAB122B}" xr6:coauthVersionLast="47" xr6:coauthVersionMax="47" xr10:uidLastSave="{00000000-0000-0000-0000-000000000000}"/>
  <bookViews>
    <workbookView xWindow="-120" yWindow="-120" windowWidth="29040" windowHeight="15720" firstSheet="2" activeTab="2" xr2:uid="{00000000-000D-0000-FFFF-FFFF00000000}"/>
  </bookViews>
  <sheets>
    <sheet name="Experiencia" sheetId="1" r:id="rId1"/>
    <sheet name="Idoneidad" sheetId="2" r:id="rId2"/>
    <sheet name="Ficha Técnica" sheetId="3" r:id="rId3"/>
    <sheet name="Puntaje" sheetId="4" r:id="rId4"/>
    <sheet name="Historial de versiones" sheetId="5" r:id="rId5"/>
    <sheet name="Hoja1" sheetId="7" r:id="rId6"/>
    <sheet name="SM" sheetId="6" state="hidden" r:id="rId7"/>
  </sheets>
  <definedNames>
    <definedName name="_xlnm.Print_Area" localSheetId="0">Experiencia!$B$2:$J$80</definedName>
    <definedName name="_xlnm.Print_Area" localSheetId="3">Puntaje!$B$2:$G$25</definedName>
    <definedName name="Num_Contratos">Experiencia!$D$11</definedName>
    <definedName name="Num_Proponentes">Experiencia!$D$10</definedName>
    <definedName name="Num_Requisitos">Idoneidad!$D$10</definedName>
    <definedName name="_xlnm.Print_Titles" localSheetId="0">Experiencia!$B:$F,Experiencia!$2:$14</definedName>
    <definedName name="_xlnm.Print_Titles" localSheetId="2">'Ficha Técnica'!$B:$D,'Ficha Técnica'!$2:$13</definedName>
    <definedName name="_xlnm.Print_Titles" localSheetId="1">Idoneidad!$B:$E,Idoneidad!$2:$12</definedName>
    <definedName name="_xlnm.Print_Titles" localSheetId="3">Puntaje!$B:$E,Puntaje!$2:$13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7" l="1"/>
  <c r="C4" i="7"/>
  <c r="C3" i="7"/>
  <c r="C2" i="7"/>
  <c r="M71" i="1"/>
  <c r="H71" i="1"/>
  <c r="M70" i="1"/>
  <c r="H70" i="1"/>
  <c r="L69" i="1"/>
  <c r="G69" i="1"/>
  <c r="M78" i="1"/>
  <c r="M40" i="1"/>
  <c r="M39" i="1"/>
  <c r="L38" i="1"/>
  <c r="D25" i="4"/>
  <c r="F25" i="4"/>
  <c r="G38" i="1"/>
  <c r="G22" i="2" l="1"/>
  <c r="G21" i="2"/>
  <c r="G20" i="2"/>
  <c r="G19" i="2"/>
</calcChain>
</file>

<file path=xl/sharedStrings.xml><?xml version="1.0" encoding="utf-8"?>
<sst xmlns="http://schemas.openxmlformats.org/spreadsheetml/2006/main" count="184" uniqueCount="99">
  <si>
    <t>PROFORMA INTERNA</t>
  </si>
  <si>
    <t>A-PI-GCT-070</t>
  </si>
  <si>
    <t>Evaluación Técnica en Procesos de Selección Contractual</t>
  </si>
  <si>
    <t>Versión 4</t>
  </si>
  <si>
    <t>Proceso Contractual:</t>
  </si>
  <si>
    <t>Adquisición de elementos para el transporte de archivos y documentación</t>
  </si>
  <si>
    <t>1. EXPERIENCIA</t>
  </si>
  <si>
    <r>
      <t xml:space="preserve"># </t>
    </r>
    <r>
      <rPr>
        <b/>
        <sz val="11"/>
        <rFont val="Arial"/>
        <family val="2"/>
      </rPr>
      <t>Proponentes</t>
    </r>
    <r>
      <rPr>
        <sz val="11"/>
        <rFont val="Arial"/>
        <family val="2"/>
      </rPr>
      <t xml:space="preserve"> a evaluar?</t>
    </r>
  </si>
  <si>
    <r>
      <t xml:space="preserve">Proponente No. 1 (Nombre y Nit)    </t>
    </r>
    <r>
      <rPr>
        <b/>
        <sz val="11"/>
        <color theme="0"/>
        <rFont val="Wingdings"/>
        <charset val="2"/>
      </rPr>
      <t xml:space="preserve"> ð</t>
    </r>
  </si>
  <si>
    <t>Proponente No. 2 (Nombre y NIT)</t>
  </si>
  <si>
    <r>
      <t xml:space="preserve"># </t>
    </r>
    <r>
      <rPr>
        <b/>
        <sz val="11"/>
        <rFont val="Arial"/>
        <family val="2"/>
      </rPr>
      <t>Contratos</t>
    </r>
    <r>
      <rPr>
        <sz val="11"/>
        <rFont val="Arial"/>
        <family val="2"/>
      </rPr>
      <t xml:space="preserve"> a evaluar?</t>
    </r>
  </si>
  <si>
    <t>IMPORTADORA, COMERCIALIZADORA Y DISTRIBUIDORA TPUNO SAS - TPUNO S.A.S.</t>
  </si>
  <si>
    <r>
      <t xml:space="preserve">Información del contrato No. 1    </t>
    </r>
    <r>
      <rPr>
        <b/>
        <sz val="11"/>
        <color theme="0"/>
        <rFont val="Wingdings"/>
        <charset val="2"/>
      </rPr>
      <t>ò</t>
    </r>
  </si>
  <si>
    <t>1.1. Experiencia registrada en el RUP (Si aplica)</t>
  </si>
  <si>
    <t>Exigido</t>
  </si>
  <si>
    <t>Aportado</t>
  </si>
  <si>
    <t>Cumple?</t>
  </si>
  <si>
    <r>
      <t xml:space="preserve">Observaciones </t>
    </r>
    <r>
      <rPr>
        <b/>
        <sz val="10"/>
        <rFont val="Arial"/>
        <family val="2"/>
      </rPr>
      <t xml:space="preserve">(Obligatorias en el evento de </t>
    </r>
    <r>
      <rPr>
        <b/>
        <sz val="10"/>
        <color rgb="FFFF0000"/>
        <rFont val="Arial"/>
        <family val="2"/>
      </rPr>
      <t>NO</t>
    </r>
    <r>
      <rPr>
        <b/>
        <sz val="10"/>
        <rFont val="Arial"/>
        <family val="2"/>
      </rPr>
      <t xml:space="preserve"> cumplir)</t>
    </r>
  </si>
  <si>
    <t>1.1.1. Numero del Contrato</t>
  </si>
  <si>
    <t>1.1.2. Entidad contratante</t>
  </si>
  <si>
    <t>1.1.3. Código (s) UNSPSC exigido (s):        Cod. 1:</t>
  </si>
  <si>
    <t xml:space="preserve">Cod. 2: </t>
  </si>
  <si>
    <t>Cod. 3:</t>
  </si>
  <si>
    <t>Cod. 4:</t>
  </si>
  <si>
    <t>1.1.4. Objeto contractual</t>
  </si>
  <si>
    <t>1.1.5. Consecutivo reporte contrato ejecutado en RUP y pág.</t>
  </si>
  <si>
    <t>1.1.6. Valor del contrato reportado en el RUP.</t>
  </si>
  <si>
    <t>1.2. Certificados de experiencia específica (Si aplica)</t>
  </si>
  <si>
    <t>1.2.1. Objeto.</t>
  </si>
  <si>
    <t>Venta o suministro de carrol o carretillas de carga manual para el transporte de documentos, archivos u otros elementos</t>
  </si>
  <si>
    <t>SUMINISTRO DE CAJAS DE ARCHIVO Y CARRO DE CARGA DESTINADOS A LA FUNDACIÓN ANGELES DE GLORIA</t>
  </si>
  <si>
    <t>Si</t>
  </si>
  <si>
    <t>1.2.2. Actividades ejecutadas.</t>
  </si>
  <si>
    <t xml:space="preserve">SUMINISTRO DE CAJAS DE ARCHIVO Y CARRO DE CARGA </t>
  </si>
  <si>
    <t>1.2.3. Plazo.</t>
  </si>
  <si>
    <t>15 DÍAS</t>
  </si>
  <si>
    <t>1.2.4. Número del Contrato (Si existe).</t>
  </si>
  <si>
    <t>CONTRATO DE SUMINISTRO 010 DE 2022</t>
  </si>
  <si>
    <t>1.2.5. Entidad contratante.</t>
  </si>
  <si>
    <t>FUNDACIÓN ANGELES DE GLORIA</t>
  </si>
  <si>
    <t>1.2.6. Nombre del contratista.</t>
  </si>
  <si>
    <t>1.2.7. Año del contrato</t>
  </si>
  <si>
    <t>1.2.8. Valor final del contrato.</t>
  </si>
  <si>
    <t>1.2.9. Valor del contrato en salarios mínimos</t>
  </si>
  <si>
    <t>1.2.10. Fecha de inicio del contrato</t>
  </si>
  <si>
    <t>24/10/2022</t>
  </si>
  <si>
    <t xml:space="preserve">1.2.11. Fecha de terminación del contrato </t>
  </si>
  <si>
    <t>1.2.12. Firma, nombre y teléfono competente.</t>
  </si>
  <si>
    <t>CIELO DE CARMEN DE ARDILA. CEL .3125421628</t>
  </si>
  <si>
    <t>Observación o requerimiento al Oferente:</t>
  </si>
  <si>
    <t>Respuesta del Oferente:</t>
  </si>
  <si>
    <t>Información del contrato No. 2</t>
  </si>
  <si>
    <t>1.3. Valor Total en salarios mínimos</t>
  </si>
  <si>
    <t>SI</t>
  </si>
  <si>
    <t>1.4. Cumple requisitos de Experiencia?</t>
  </si>
  <si>
    <t>2. IDONEIDAD</t>
  </si>
  <si>
    <r>
      <t xml:space="preserve"># </t>
    </r>
    <r>
      <rPr>
        <b/>
        <sz val="11"/>
        <rFont val="Arial"/>
        <family val="2"/>
      </rPr>
      <t>Requisitos</t>
    </r>
    <r>
      <rPr>
        <sz val="11"/>
        <rFont val="Arial"/>
        <family val="2"/>
      </rPr>
      <t xml:space="preserve"> a evaluar?</t>
    </r>
  </si>
  <si>
    <r>
      <t xml:space="preserve">Información del Requisito No. 1  </t>
    </r>
    <r>
      <rPr>
        <b/>
        <sz val="11"/>
        <color theme="0"/>
        <rFont val="Wingdings"/>
        <charset val="2"/>
      </rPr>
      <t>ò</t>
    </r>
  </si>
  <si>
    <t>Requisito</t>
  </si>
  <si>
    <t>Fecha de Expedición</t>
  </si>
  <si>
    <t>Vigencia del documento</t>
  </si>
  <si>
    <t xml:space="preserve">Expedido por </t>
  </si>
  <si>
    <t xml:space="preserve">Actividad permitida al proponente </t>
  </si>
  <si>
    <t>Otro</t>
  </si>
  <si>
    <t>Observaciones o Requerimientos al Proponente:</t>
  </si>
  <si>
    <t>Respuestas del Proponente:</t>
  </si>
  <si>
    <t>Cumple requisitos de Idoneidad?</t>
  </si>
  <si>
    <t>3. FICHA TÉCNICA</t>
  </si>
  <si>
    <t>IMPORTADORA, COMERCIALIZADORA Y DISTRIBUIDORA TPUNO SAS- TPUNO S.A.S. NIT 901.860.395-1</t>
  </si>
  <si>
    <t>3.1. El proponente acepta el cumplimiento del Anexo “Ficha Técnica / Condiciones Técnicas” del pliego de condiciones del cuestionario del SECOP?</t>
  </si>
  <si>
    <t>El oferente adjuntó el Anexo 1 debidamente firmado</t>
  </si>
  <si>
    <r>
      <t xml:space="preserve">3.2. Catalogos, Fichas de Fabricantes, Marcas y Modelos
</t>
    </r>
    <r>
      <rPr>
        <b/>
        <sz val="10"/>
        <color theme="2" tint="-9.9978637043366805E-2"/>
        <rFont val="Arial"/>
        <family val="2"/>
      </rPr>
      <t xml:space="preserve">       (Relacione la información por equipo solicitado - </t>
    </r>
    <r>
      <rPr>
        <b/>
        <sz val="10"/>
        <color theme="7" tint="0.59999389629810485"/>
        <rFont val="Arial"/>
        <family val="2"/>
      </rPr>
      <t>Si Aplica</t>
    </r>
    <r>
      <rPr>
        <b/>
        <sz val="10"/>
        <color theme="2" tint="-9.9978637043366805E-2"/>
        <rFont val="Arial"/>
        <family val="2"/>
      </rPr>
      <t>)</t>
    </r>
  </si>
  <si>
    <r>
      <t xml:space="preserve">3.3. Requisitos Ficha Técnica Punto a Punto
       </t>
    </r>
    <r>
      <rPr>
        <b/>
        <sz val="10"/>
        <color theme="2" tint="-9.9978637043366805E-2"/>
        <rFont val="Arial"/>
        <family val="2"/>
      </rPr>
      <t xml:space="preserve">(Número y requerimiento de la Ficha Técnica - </t>
    </r>
    <r>
      <rPr>
        <b/>
        <sz val="10"/>
        <color theme="7" tint="0.59999389629810485"/>
        <rFont val="Arial"/>
        <family val="2"/>
      </rPr>
      <t>Si aplica</t>
    </r>
    <r>
      <rPr>
        <b/>
        <sz val="10"/>
        <color theme="2" tint="-9.9978637043366805E-2"/>
        <rFont val="Arial"/>
        <family val="2"/>
      </rPr>
      <t>)</t>
    </r>
  </si>
  <si>
    <t>CARTA DE PRESENTACIÓN (ANEXO No. 1)</t>
  </si>
  <si>
    <t>En el presente proceso de selección se entiende que, el proponente y su propuesta cumplen con lo establecido en el Anexo No.5 Condiciones Técnicas Mínimas Requeriidas del documento complementario del pliego de condiciones electrónico, con la suscripción del Anexo No.1 Carta de presentación de la propuesta.</t>
  </si>
  <si>
    <t>Cumple requisitos de Ficha Técnica?</t>
  </si>
  <si>
    <t>4. PUNTAJE</t>
  </si>
  <si>
    <t>No. del Pliego</t>
  </si>
  <si>
    <t>Factor Puntaje</t>
  </si>
  <si>
    <t>Puntaje Máximo</t>
  </si>
  <si>
    <t>Puntaje Asignado</t>
  </si>
  <si>
    <t>Comentarios</t>
  </si>
  <si>
    <t>Calidad</t>
  </si>
  <si>
    <t>2.1.</t>
  </si>
  <si>
    <t>2.2.</t>
  </si>
  <si>
    <t>2.3.</t>
  </si>
  <si>
    <t>Industria Nacional</t>
  </si>
  <si>
    <t>Discapacidad</t>
  </si>
  <si>
    <t>Puntaje Total</t>
  </si>
  <si>
    <t>Fecha</t>
  </si>
  <si>
    <t>Versión</t>
  </si>
  <si>
    <t>Cambios</t>
  </si>
  <si>
    <t>Versión inicial</t>
  </si>
  <si>
    <t>Se incluyó la versión 1 al historial de cambios, se agregó cuadro de historial de versiones en el documento y se le agrega el nombre del proceso al documento.</t>
  </si>
  <si>
    <t>Se elimina ítem c. Fecha de inicio del contrato del numeral 1.1.
Se elimina ítem d. Fecha de inicio del contrato del numeral 1.1.</t>
  </si>
  <si>
    <t>Se incluyen literales (g) Año del contrato e (i) Valor del contrato en salarios mínimos, junto con su correspondiente sumatoria en la hoja Experiencia</t>
  </si>
  <si>
    <t>IVA</t>
  </si>
  <si>
    <t>Año</t>
  </si>
  <si>
    <t>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</si>
</sst>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_(&quot;$&quot;* #,##0.00_);_(&quot;$&quot;* \(#,##0.00\);_(&quot;$&quot;* &quot;-&quot;??_);_(@_)"/>
    <numFmt numFmtId="165" formatCode="dd\-mmm\-yyyy"/>
    <numFmt numFmtId="166" formatCode="#,##0\ ;[Red]\-#,##0\ "/>
    <numFmt numFmtId="167" formatCode="&quot;$&quot;#,##0\ ;[Red]\-&quot;$&quot;#,##0\ "/>
    <numFmt numFmtId="168" formatCode="#,##0.00\ ;[Red]\-#,##0.00\ "/>
    <numFmt numFmtId="169" formatCode="0_ ;[Red]\-0\ "/>
    <numFmt numFmtId="170" formatCode="#,##0.00_ ;[Red]\-#,##0.00\ "/>
    <numFmt numFmtId="171" formatCode="&quot;$&quot;#,##0.00\ ;[Red]\-&quot;$&quot;#,##0.00\ "/>
  </numFmts>
  <fonts count="27" x14ac:knownFonts="1">
    <font>
      <sz val="11"/>
      <color theme="1"/>
      <name val="Calibri"/>
      <family val="2"/>
      <scheme val="minor"/>
    </font>
    <font>
      <b/>
      <sz val="11"/>
      <color theme="8" tint="-0.499984740745262"/>
      <name val="Arial"/>
      <family val="2"/>
    </font>
    <font>
      <b/>
      <sz val="12"/>
      <color theme="1"/>
      <name val="Arial"/>
      <family val="2"/>
    </font>
    <font>
      <b/>
      <sz val="11"/>
      <color theme="1"/>
      <name val="Arial"/>
      <family val="2"/>
    </font>
    <font>
      <b/>
      <sz val="11"/>
      <color theme="0"/>
      <name val="Wingdings"/>
      <charset val="2"/>
    </font>
    <font>
      <sz val="11"/>
      <color theme="1"/>
      <name val="Arial"/>
      <family val="2"/>
    </font>
    <font>
      <b/>
      <sz val="14"/>
      <color theme="1"/>
      <name val="Arial"/>
      <family val="2"/>
    </font>
    <font>
      <b/>
      <sz val="12"/>
      <color theme="0"/>
      <name val="Arial"/>
      <family val="2"/>
    </font>
    <font>
      <b/>
      <sz val="11"/>
      <color theme="0"/>
      <name val="Arial"/>
      <family val="2"/>
    </font>
    <font>
      <sz val="11"/>
      <color theme="5" tint="-0.499984740745262"/>
      <name val="Arial"/>
      <family val="2"/>
    </font>
    <font>
      <b/>
      <sz val="10"/>
      <color rgb="FFFF0000"/>
      <name val="Arial"/>
      <family val="2"/>
    </font>
    <font>
      <sz val="11"/>
      <name val="Arial"/>
      <family val="2"/>
    </font>
    <font>
      <sz val="10"/>
      <color theme="1"/>
      <name val="Arial"/>
      <family val="2"/>
    </font>
    <font>
      <b/>
      <sz val="10"/>
      <color theme="2" tint="-9.9978637043366805E-2"/>
      <name val="Arial"/>
      <family val="2"/>
    </font>
    <font>
      <b/>
      <sz val="10"/>
      <color theme="7" tint="0.59999389629810485"/>
      <name val="Arial"/>
      <family val="2"/>
    </font>
    <font>
      <b/>
      <sz val="11"/>
      <name val="Calibri"/>
      <family val="2"/>
      <scheme val="minor"/>
    </font>
    <font>
      <b/>
      <sz val="11"/>
      <color theme="1"/>
      <name val="Calibri"/>
      <family val="2"/>
      <scheme val="minor"/>
    </font>
    <font>
      <sz val="5"/>
      <name val="Arial"/>
      <family val="2"/>
    </font>
    <font>
      <b/>
      <sz val="11"/>
      <color theme="5" tint="-0.499984740745262"/>
      <name val="Arial"/>
      <family val="2"/>
    </font>
    <font>
      <b/>
      <sz val="10"/>
      <color theme="1"/>
      <name val="Arial"/>
      <family val="2"/>
    </font>
    <font>
      <b/>
      <sz val="11"/>
      <name val="Arial"/>
      <family val="2"/>
    </font>
    <font>
      <b/>
      <sz val="10"/>
      <name val="Arial"/>
      <family val="2"/>
    </font>
    <font>
      <sz val="6"/>
      <color theme="1"/>
      <name val="Arial"/>
      <family val="2"/>
    </font>
    <font>
      <sz val="11"/>
      <color theme="1"/>
      <name val="Calibri"/>
      <family val="2"/>
      <scheme val="minor"/>
    </font>
    <font>
      <b/>
      <sz val="10"/>
      <color theme="8" tint="-0.499984740745262"/>
      <name val="Arial"/>
      <family val="2"/>
    </font>
    <font>
      <sz val="11"/>
      <color rgb="FF000000"/>
      <name val="Arial"/>
      <charset val="1"/>
    </font>
    <font>
      <sz val="11"/>
      <color rgb="FF000000"/>
      <name val="Arial"/>
    </font>
  </fonts>
  <fills count="6">
    <fill>
      <patternFill patternType="none"/>
    </fill>
    <fill>
      <patternFill patternType="gray125"/>
    </fill>
    <fill>
      <patternFill patternType="solid">
        <fgColor theme="4" tint="-0.249977111117893"/>
        <bgColor indexed="64"/>
      </patternFill>
    </fill>
    <fill>
      <patternFill patternType="solid">
        <fgColor rgb="FFE3E7ED"/>
        <bgColor indexed="64"/>
      </patternFill>
    </fill>
    <fill>
      <patternFill patternType="solid">
        <fgColor theme="0" tint="-0.14999847407452621"/>
        <bgColor indexed="64"/>
      </patternFill>
    </fill>
    <fill>
      <patternFill patternType="solid">
        <fgColor theme="4"/>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right/>
      <top style="thin">
        <color rgb="FF0070C0"/>
      </top>
      <bottom/>
      <diagonal/>
    </border>
    <border>
      <left style="thin">
        <color theme="3" tint="0.39991454817346722"/>
      </left>
      <right/>
      <top style="thin">
        <color theme="3" tint="0.39991454817346722"/>
      </top>
      <bottom style="thin">
        <color theme="3" tint="0.39991454817346722"/>
      </bottom>
      <diagonal/>
    </border>
    <border>
      <left/>
      <right style="thin">
        <color theme="3" tint="0.39991454817346722"/>
      </right>
      <top style="thin">
        <color theme="3" tint="0.39991454817346722"/>
      </top>
      <bottom style="thin">
        <color theme="3" tint="0.39991454817346722"/>
      </bottom>
      <diagonal/>
    </border>
    <border>
      <left style="thin">
        <color theme="5" tint="-0.499984740745262"/>
      </left>
      <right/>
      <top style="thin">
        <color theme="5" tint="-0.499984740745262"/>
      </top>
      <bottom style="thin">
        <color theme="5" tint="-0.499984740745262"/>
      </bottom>
      <diagonal/>
    </border>
    <border>
      <left/>
      <right style="thin">
        <color theme="5" tint="-0.499984740745262"/>
      </right>
      <top style="thin">
        <color theme="5" tint="-0.499984740745262"/>
      </top>
      <bottom style="thin">
        <color theme="5" tint="-0.499984740745262"/>
      </bottom>
      <diagonal/>
    </border>
    <border>
      <left/>
      <right/>
      <top style="thin">
        <color theme="5" tint="-0.499984740745262"/>
      </top>
      <bottom style="thin">
        <color theme="5" tint="-0.499984740745262"/>
      </bottom>
      <diagonal/>
    </border>
    <border>
      <left style="medium">
        <color rgb="FF0070C0"/>
      </left>
      <right style="medium">
        <color rgb="FF0070C0"/>
      </right>
      <top style="medium">
        <color rgb="FF0070C0"/>
      </top>
      <bottom style="medium">
        <color rgb="FF0070C0"/>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style="thin">
        <color theme="3" tint="0.39988402966399123"/>
      </left>
      <right/>
      <top/>
      <bottom style="thin">
        <color theme="3" tint="0.39988402966399123"/>
      </bottom>
      <diagonal/>
    </border>
    <border>
      <left/>
      <right/>
      <top/>
      <bottom style="thin">
        <color theme="3" tint="0.39988402966399123"/>
      </bottom>
      <diagonal/>
    </border>
    <border>
      <left/>
      <right style="thin">
        <color theme="3" tint="0.39988402966399123"/>
      </right>
      <top/>
      <bottom style="thin">
        <color theme="3" tint="0.39988402966399123"/>
      </bottom>
      <diagonal/>
    </border>
    <border>
      <left/>
      <right style="thin">
        <color theme="5" tint="-0.499984740745262"/>
      </right>
      <top/>
      <bottom/>
      <diagonal/>
    </border>
    <border>
      <left style="thin">
        <color theme="3" tint="0.39988402966399123"/>
      </left>
      <right/>
      <top/>
      <bottom/>
      <diagonal/>
    </border>
    <border>
      <left/>
      <right style="thin">
        <color theme="3" tint="0.39988402966399123"/>
      </right>
      <top/>
      <bottom/>
      <diagonal/>
    </border>
    <border>
      <left style="thin">
        <color rgb="FFA29E00"/>
      </left>
      <right/>
      <top style="thin">
        <color rgb="FFA29E00"/>
      </top>
      <bottom style="thin">
        <color rgb="FFA29E00"/>
      </bottom>
      <diagonal/>
    </border>
    <border>
      <left/>
      <right/>
      <top style="thin">
        <color rgb="FFA29E00"/>
      </top>
      <bottom style="thin">
        <color rgb="FFA29E00"/>
      </bottom>
      <diagonal/>
    </border>
    <border>
      <left/>
      <right style="thin">
        <color rgb="FFA29E00"/>
      </right>
      <top style="thin">
        <color rgb="FFA29E00"/>
      </top>
      <bottom style="thin">
        <color rgb="FFA29E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3" tint="0.39994506668294322"/>
      </left>
      <right style="thin">
        <color theme="3" tint="0.39994506668294322"/>
      </right>
      <top/>
      <bottom/>
      <diagonal/>
    </border>
    <border>
      <left/>
      <right/>
      <top/>
      <bottom style="thin">
        <color theme="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3" tint="0.39994506668294322"/>
      </right>
      <top/>
      <bottom/>
      <diagonal/>
    </border>
    <border>
      <left/>
      <right/>
      <top style="thin">
        <color theme="3" tint="0.39991454817346722"/>
      </top>
      <bottom style="thin">
        <color theme="3" tint="0.39991454817346722"/>
      </bottom>
      <diagonal/>
    </border>
    <border>
      <left/>
      <right/>
      <top style="thin">
        <color theme="3" tint="0.39994506668294322"/>
      </top>
      <bottom style="thin">
        <color theme="3" tint="0.39994506668294322"/>
      </bottom>
      <diagonal/>
    </border>
    <border>
      <left style="thin">
        <color theme="3" tint="0.39994506668294322"/>
      </left>
      <right/>
      <top/>
      <bottom style="thin">
        <color theme="3" tint="0.39994506668294322"/>
      </bottom>
      <diagonal/>
    </border>
    <border>
      <left/>
      <right/>
      <top/>
      <bottom style="thin">
        <color theme="3" tint="0.39994506668294322"/>
      </bottom>
      <diagonal/>
    </border>
    <border>
      <left style="thin">
        <color theme="3" tint="0.39991454817346722"/>
      </left>
      <right style="thin">
        <color theme="3" tint="0.39991454817346722"/>
      </right>
      <top style="thin">
        <color theme="3" tint="0.39991454817346722"/>
      </top>
      <bottom style="thin">
        <color theme="3" tint="0.39991454817346722"/>
      </bottom>
      <diagonal/>
    </border>
    <border>
      <left style="thin">
        <color theme="3" tint="0.39991454817346722"/>
      </left>
      <right style="thin">
        <color theme="3" tint="0.39991454817346722"/>
      </right>
      <top/>
      <bottom/>
      <diagonal/>
    </border>
    <border>
      <left style="thin">
        <color theme="5" tint="-0.499984740745262"/>
      </left>
      <right style="thin">
        <color theme="5" tint="-0.499984740745262"/>
      </right>
      <top style="thin">
        <color theme="5" tint="-0.499984740745262"/>
      </top>
      <bottom style="thin">
        <color theme="5" tint="-0.499984740745262"/>
      </bottom>
      <diagonal/>
    </border>
    <border>
      <left/>
      <right/>
      <top/>
      <bottom style="thin">
        <color theme="9" tint="-0.24994659260841701"/>
      </bottom>
      <diagonal/>
    </border>
    <border>
      <left style="thin">
        <color rgb="FF0070C0"/>
      </left>
      <right/>
      <top style="thin">
        <color rgb="FF0070C0"/>
      </top>
      <bottom style="thin">
        <color rgb="FF0070C0"/>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theme="3" tint="0.39988402966399123"/>
      </left>
      <right/>
      <top style="thin">
        <color theme="4"/>
      </top>
      <bottom/>
      <diagonal/>
    </border>
    <border>
      <left/>
      <right/>
      <top style="thin">
        <color theme="4"/>
      </top>
      <bottom/>
      <diagonal/>
    </border>
    <border>
      <left/>
      <right style="thin">
        <color theme="3" tint="0.39988402966399123"/>
      </right>
      <top style="thin">
        <color theme="4"/>
      </top>
      <bottom/>
      <diagonal/>
    </border>
  </borders>
  <cellStyleXfs count="2">
    <xf numFmtId="0" fontId="0" fillId="0" borderId="0"/>
    <xf numFmtId="164" fontId="23" fillId="0" borderId="0" applyFont="0" applyFill="0" applyBorder="0" applyAlignment="0" applyProtection="0"/>
  </cellStyleXfs>
  <cellXfs count="146">
    <xf numFmtId="0" fontId="0" fillId="0" borderId="0" xfId="0"/>
    <xf numFmtId="0" fontId="5" fillId="0" borderId="0" xfId="0" applyFont="1" applyAlignment="1">
      <alignment vertical="center"/>
    </xf>
    <xf numFmtId="0" fontId="5" fillId="0" borderId="0" xfId="0" applyFont="1" applyAlignment="1">
      <alignment horizontal="right" vertical="center"/>
    </xf>
    <xf numFmtId="0" fontId="7" fillId="0" borderId="0" xfId="0" applyFont="1" applyAlignment="1">
      <alignment vertical="center"/>
    </xf>
    <xf numFmtId="0" fontId="8" fillId="0" borderId="26" xfId="0" applyFont="1" applyBorder="1" applyAlignment="1">
      <alignment horizontal="center" vertical="center"/>
    </xf>
    <xf numFmtId="0" fontId="5" fillId="0" borderId="26" xfId="0" applyFont="1" applyBorder="1" applyAlignment="1">
      <alignment vertical="center"/>
    </xf>
    <xf numFmtId="0" fontId="5" fillId="0" borderId="3" xfId="0" applyFont="1" applyBorder="1" applyAlignment="1" applyProtection="1">
      <alignment horizontal="center" vertical="center"/>
      <protection locked="0"/>
    </xf>
    <xf numFmtId="165" fontId="5" fillId="0" borderId="26" xfId="0" applyNumberFormat="1" applyFont="1" applyBorder="1" applyAlignment="1">
      <alignment horizontal="center" vertical="center"/>
    </xf>
    <xf numFmtId="166" fontId="5" fillId="0" borderId="26" xfId="0" applyNumberFormat="1" applyFont="1" applyBorder="1" applyAlignment="1">
      <alignment vertical="center"/>
    </xf>
    <xf numFmtId="166" fontId="3" fillId="0" borderId="0" xfId="0" applyNumberFormat="1" applyFont="1" applyAlignment="1" applyProtection="1">
      <alignment horizontal="left" vertical="center" indent="1"/>
      <protection locked="0"/>
    </xf>
    <xf numFmtId="166" fontId="3" fillId="0" borderId="27" xfId="0" applyNumberFormat="1" applyFont="1" applyBorder="1" applyAlignment="1" applyProtection="1">
      <alignment horizontal="left" vertical="center" indent="1"/>
      <protection locked="0"/>
    </xf>
    <xf numFmtId="0" fontId="5" fillId="0" borderId="0" xfId="0" applyFont="1" applyAlignment="1">
      <alignment vertical="center" wrapText="1"/>
    </xf>
    <xf numFmtId="0" fontId="5" fillId="0" borderId="2" xfId="0" applyFont="1" applyBorder="1" applyAlignment="1" applyProtection="1">
      <alignment vertical="center"/>
      <protection locked="0"/>
    </xf>
    <xf numFmtId="165" fontId="5" fillId="0" borderId="2" xfId="0" applyNumberFormat="1" applyFont="1" applyBorder="1" applyAlignment="1" applyProtection="1">
      <alignment horizontal="center" vertical="center"/>
      <protection locked="0"/>
    </xf>
    <xf numFmtId="0" fontId="5" fillId="0" borderId="18" xfId="0" applyFont="1" applyBorder="1" applyAlignment="1">
      <alignment vertical="center" wrapText="1"/>
    </xf>
    <xf numFmtId="0" fontId="6" fillId="0" borderId="11" xfId="0" applyFont="1" applyBorder="1" applyAlignment="1" applyProtection="1">
      <alignment horizontal="center" vertical="center"/>
      <protection locked="0"/>
    </xf>
    <xf numFmtId="0" fontId="8" fillId="0" borderId="0" xfId="0" applyFont="1" applyAlignment="1">
      <alignment horizontal="center" vertical="center"/>
    </xf>
    <xf numFmtId="0" fontId="5" fillId="0" borderId="34" xfId="0" applyFont="1" applyBorder="1" applyAlignment="1">
      <alignment vertical="center"/>
    </xf>
    <xf numFmtId="0" fontId="5" fillId="0" borderId="36" xfId="0" applyFont="1" applyBorder="1" applyAlignment="1" applyProtection="1">
      <alignment horizontal="center" vertical="center"/>
      <protection locked="0"/>
    </xf>
    <xf numFmtId="0" fontId="8" fillId="0" borderId="40" xfId="0" applyFont="1" applyBorder="1" applyAlignment="1">
      <alignment horizontal="center" vertical="center" wrapText="1"/>
    </xf>
    <xf numFmtId="0" fontId="5" fillId="0" borderId="39" xfId="0" applyFont="1" applyBorder="1" applyAlignment="1" applyProtection="1">
      <alignment horizontal="left" vertical="center" indent="2"/>
      <protection locked="0"/>
    </xf>
    <xf numFmtId="0" fontId="5" fillId="0" borderId="39" xfId="0" applyFont="1" applyBorder="1" applyAlignment="1" applyProtection="1">
      <alignment vertical="center"/>
      <protection locked="0"/>
    </xf>
    <xf numFmtId="0" fontId="5" fillId="0" borderId="39" xfId="0" applyFont="1" applyBorder="1" applyAlignment="1" applyProtection="1">
      <alignment horizontal="center" vertical="center"/>
      <protection locked="0"/>
    </xf>
    <xf numFmtId="0" fontId="5" fillId="0" borderId="40" xfId="0" applyFont="1" applyBorder="1" applyAlignment="1">
      <alignment horizontal="center" vertical="center"/>
    </xf>
    <xf numFmtId="0" fontId="5" fillId="0" borderId="39" xfId="0" applyFont="1" applyBorder="1" applyAlignment="1" applyProtection="1">
      <alignment horizontal="center" vertical="center" wrapText="1"/>
      <protection locked="0"/>
    </xf>
    <xf numFmtId="0" fontId="5" fillId="0" borderId="39" xfId="0" applyFont="1" applyBorder="1" applyAlignment="1" applyProtection="1">
      <alignment vertical="center" wrapText="1"/>
      <protection locked="0"/>
    </xf>
    <xf numFmtId="0" fontId="5" fillId="3" borderId="39" xfId="0" applyFont="1" applyFill="1" applyBorder="1" applyAlignment="1" applyProtection="1">
      <alignment horizontal="left" vertical="center" indent="2"/>
      <protection locked="0"/>
    </xf>
    <xf numFmtId="0" fontId="5" fillId="3" borderId="39" xfId="0" applyFont="1" applyFill="1" applyBorder="1" applyAlignment="1" applyProtection="1">
      <alignment vertical="center"/>
      <protection locked="0"/>
    </xf>
    <xf numFmtId="0" fontId="5" fillId="3" borderId="39" xfId="0" applyFont="1" applyFill="1" applyBorder="1" applyAlignment="1" applyProtection="1">
      <alignment horizontal="center" vertical="center"/>
      <protection locked="0"/>
    </xf>
    <xf numFmtId="0" fontId="5" fillId="3" borderId="39" xfId="0" applyFont="1" applyFill="1" applyBorder="1" applyAlignment="1" applyProtection="1">
      <alignment horizontal="center" vertical="center" wrapText="1"/>
      <protection locked="0"/>
    </xf>
    <xf numFmtId="0" fontId="5" fillId="3" borderId="39" xfId="0" applyFont="1" applyFill="1" applyBorder="1" applyAlignment="1" applyProtection="1">
      <alignment vertical="center" wrapText="1"/>
      <protection locked="0"/>
    </xf>
    <xf numFmtId="0" fontId="9" fillId="0" borderId="0" xfId="0" applyFont="1" applyAlignment="1">
      <alignment vertical="center" wrapText="1"/>
    </xf>
    <xf numFmtId="0" fontId="5" fillId="0" borderId="2" xfId="0" applyFont="1" applyBorder="1" applyAlignment="1" applyProtection="1">
      <alignment vertical="center" wrapText="1"/>
      <protection locked="0"/>
    </xf>
    <xf numFmtId="165" fontId="5" fillId="0" borderId="2" xfId="0" applyNumberFormat="1" applyFont="1" applyBorder="1" applyAlignment="1" applyProtection="1">
      <alignment horizontal="center" vertical="center" wrapText="1"/>
      <protection locked="0"/>
    </xf>
    <xf numFmtId="166" fontId="5" fillId="0" borderId="2" xfId="0" applyNumberFormat="1" applyFont="1" applyBorder="1" applyAlignment="1" applyProtection="1">
      <alignment vertical="center" wrapText="1"/>
      <protection locked="0"/>
    </xf>
    <xf numFmtId="0" fontId="5" fillId="0" borderId="3" xfId="0" applyFont="1" applyBorder="1" applyAlignment="1" applyProtection="1">
      <alignment horizontal="center" vertical="center" wrapText="1"/>
      <protection locked="0"/>
    </xf>
    <xf numFmtId="0" fontId="3" fillId="0" borderId="0" xfId="0" applyFont="1" applyAlignment="1" applyProtection="1">
      <alignment horizontal="left" vertical="center"/>
      <protection locked="0"/>
    </xf>
    <xf numFmtId="0" fontId="5" fillId="0" borderId="0" xfId="0" applyFont="1" applyAlignment="1" applyProtection="1">
      <alignment vertical="center" wrapText="1"/>
      <protection locked="0"/>
    </xf>
    <xf numFmtId="0" fontId="15" fillId="0" borderId="31" xfId="0" applyFont="1" applyBorder="1" applyAlignment="1">
      <alignment horizontal="center"/>
    </xf>
    <xf numFmtId="0" fontId="15" fillId="0" borderId="25" xfId="0" applyFont="1" applyBorder="1" applyAlignment="1">
      <alignment horizontal="center"/>
    </xf>
    <xf numFmtId="0" fontId="15" fillId="0" borderId="30" xfId="0" applyFont="1" applyBorder="1" applyAlignment="1">
      <alignment horizontal="center"/>
    </xf>
    <xf numFmtId="165" fontId="0" fillId="0" borderId="33" xfId="0" applyNumberFormat="1" applyBorder="1" applyAlignment="1">
      <alignment horizontal="center" vertical="center"/>
    </xf>
    <xf numFmtId="0" fontId="0" fillId="0" borderId="1" xfId="0" applyBorder="1" applyAlignment="1">
      <alignment horizontal="center" vertical="center"/>
    </xf>
    <xf numFmtId="0" fontId="0" fillId="0" borderId="32" xfId="0" applyBorder="1" applyAlignment="1">
      <alignment vertical="center"/>
    </xf>
    <xf numFmtId="165" fontId="0" fillId="0" borderId="29" xfId="0" applyNumberFormat="1" applyBorder="1" applyAlignment="1">
      <alignment horizontal="center" vertical="center"/>
    </xf>
    <xf numFmtId="0" fontId="0" fillId="0" borderId="24" xfId="0" applyBorder="1" applyAlignment="1">
      <alignment horizontal="center" vertical="center"/>
    </xf>
    <xf numFmtId="0" fontId="0" fillId="0" borderId="28" xfId="0" applyBorder="1" applyAlignment="1">
      <alignment vertical="center" wrapText="1"/>
    </xf>
    <xf numFmtId="0" fontId="0" fillId="0" borderId="32" xfId="0" applyBorder="1" applyAlignment="1">
      <alignment vertical="center" wrapText="1"/>
    </xf>
    <xf numFmtId="0" fontId="17" fillId="0" borderId="0" xfId="0" applyFont="1" applyAlignment="1">
      <alignment horizontal="center" vertical="center"/>
    </xf>
    <xf numFmtId="0" fontId="17" fillId="0" borderId="26" xfId="0" applyFont="1" applyBorder="1" applyAlignment="1">
      <alignment horizontal="center" vertical="center"/>
    </xf>
    <xf numFmtId="167" fontId="0" fillId="0" borderId="0" xfId="0" applyNumberFormat="1"/>
    <xf numFmtId="0" fontId="16" fillId="0" borderId="0" xfId="0" applyFont="1" applyAlignment="1">
      <alignment horizontal="center"/>
    </xf>
    <xf numFmtId="0" fontId="5" fillId="0" borderId="11" xfId="0" applyFont="1" applyBorder="1" applyAlignment="1" applyProtection="1">
      <alignment horizontal="center" vertical="center"/>
      <protection locked="0"/>
    </xf>
    <xf numFmtId="0" fontId="5" fillId="0" borderId="2" xfId="0" applyFont="1" applyBorder="1" applyAlignment="1" applyProtection="1">
      <alignment horizontal="left" vertical="center" wrapText="1"/>
      <protection locked="0"/>
    </xf>
    <xf numFmtId="165" fontId="5" fillId="0" borderId="2" xfId="0" applyNumberFormat="1" applyFont="1" applyBorder="1" applyAlignment="1" applyProtection="1">
      <alignment horizontal="left" vertical="center" wrapText="1"/>
      <protection locked="0"/>
    </xf>
    <xf numFmtId="0" fontId="0" fillId="0" borderId="0" xfId="0" applyAlignment="1">
      <alignment horizontal="center"/>
    </xf>
    <xf numFmtId="0" fontId="5" fillId="0" borderId="41" xfId="0" applyFont="1" applyBorder="1" applyAlignment="1" applyProtection="1">
      <alignment horizontal="center" vertical="center"/>
      <protection locked="0"/>
    </xf>
    <xf numFmtId="169" fontId="5" fillId="0" borderId="2" xfId="0" applyNumberFormat="1" applyFont="1" applyBorder="1" applyAlignment="1" applyProtection="1">
      <alignment horizontal="left" vertical="center" wrapText="1"/>
      <protection locked="0"/>
    </xf>
    <xf numFmtId="0" fontId="2" fillId="0" borderId="1" xfId="0" applyFont="1" applyBorder="1" applyAlignment="1">
      <alignment horizontal="center" vertical="center"/>
    </xf>
    <xf numFmtId="0" fontId="12" fillId="0" borderId="1" xfId="0" applyFont="1" applyBorder="1" applyAlignment="1">
      <alignment horizontal="center" vertical="center"/>
    </xf>
    <xf numFmtId="168" fontId="5" fillId="0" borderId="2" xfId="0" applyNumberFormat="1" applyFont="1" applyBorder="1" applyAlignment="1">
      <alignment horizontal="left" vertical="center" wrapText="1"/>
    </xf>
    <xf numFmtId="0" fontId="20" fillId="4" borderId="2" xfId="0" applyFont="1" applyFill="1" applyBorder="1" applyAlignment="1">
      <alignment horizontal="center" vertical="center"/>
    </xf>
    <xf numFmtId="0" fontId="20" fillId="4" borderId="3" xfId="0" applyFont="1" applyFill="1" applyBorder="1" applyAlignment="1">
      <alignment horizontal="center" vertical="center"/>
    </xf>
    <xf numFmtId="0" fontId="20" fillId="4" borderId="39" xfId="0" applyFont="1" applyFill="1" applyBorder="1" applyAlignment="1">
      <alignment horizontal="center" vertical="center" wrapText="1"/>
    </xf>
    <xf numFmtId="0" fontId="11" fillId="0" borderId="0" xfId="0" applyFont="1" applyAlignment="1">
      <alignment horizontal="right" vertical="center" indent="1"/>
    </xf>
    <xf numFmtId="170" fontId="5" fillId="0" borderId="41" xfId="0" applyNumberFormat="1" applyFont="1" applyBorder="1" applyAlignment="1" applyProtection="1">
      <alignment horizontal="center" vertical="center" wrapText="1"/>
      <protection locked="0"/>
    </xf>
    <xf numFmtId="170" fontId="3" fillId="0" borderId="41" xfId="0" applyNumberFormat="1" applyFont="1" applyBorder="1" applyAlignment="1" applyProtection="1">
      <alignment horizontal="center" vertical="center" wrapText="1"/>
      <protection locked="0"/>
    </xf>
    <xf numFmtId="0" fontId="7" fillId="5" borderId="5" xfId="0" applyFont="1" applyFill="1" applyBorder="1" applyAlignment="1">
      <alignment horizontal="left" vertical="center"/>
    </xf>
    <xf numFmtId="0" fontId="8" fillId="5" borderId="8" xfId="0" applyFont="1" applyFill="1" applyBorder="1" applyAlignment="1">
      <alignment horizontal="left" vertical="center"/>
    </xf>
    <xf numFmtId="0" fontId="8" fillId="5" borderId="10" xfId="0" applyFont="1" applyFill="1" applyBorder="1" applyAlignment="1">
      <alignment horizontal="left" vertical="center"/>
    </xf>
    <xf numFmtId="0" fontId="7" fillId="5" borderId="5" xfId="0" applyFont="1" applyFill="1" applyBorder="1" applyAlignment="1">
      <alignment horizontal="left" vertical="center" indent="1"/>
    </xf>
    <xf numFmtId="0" fontId="3" fillId="0" borderId="0" xfId="0" applyFont="1" applyAlignment="1">
      <alignment horizontal="right" vertical="center" indent="1"/>
    </xf>
    <xf numFmtId="0" fontId="22" fillId="0" borderId="0" xfId="0" applyFont="1" applyAlignment="1">
      <alignment vertical="center"/>
    </xf>
    <xf numFmtId="168" fontId="5" fillId="0" borderId="2" xfId="0" applyNumberFormat="1" applyFont="1" applyBorder="1" applyAlignment="1" applyProtection="1">
      <alignment vertical="center" wrapText="1"/>
      <protection locked="0"/>
    </xf>
    <xf numFmtId="171" fontId="5" fillId="0" borderId="2" xfId="0" applyNumberFormat="1" applyFont="1" applyBorder="1" applyAlignment="1" applyProtection="1">
      <alignment horizontal="left" vertical="center" wrapText="1"/>
      <protection locked="0"/>
    </xf>
    <xf numFmtId="0" fontId="5" fillId="0" borderId="13" xfId="0" applyFont="1" applyBorder="1" applyAlignment="1" applyProtection="1">
      <alignment vertical="center" wrapText="1"/>
      <protection locked="0"/>
    </xf>
    <xf numFmtId="0" fontId="5" fillId="0" borderId="14" xfId="0" applyFont="1" applyBorder="1" applyAlignment="1" applyProtection="1">
      <alignment vertical="center" wrapText="1"/>
      <protection locked="0"/>
    </xf>
    <xf numFmtId="0" fontId="1" fillId="0" borderId="11" xfId="0" applyFont="1" applyBorder="1" applyAlignment="1">
      <alignment horizontal="center" vertical="center"/>
    </xf>
    <xf numFmtId="44" fontId="0" fillId="0" borderId="0" xfId="1" applyNumberFormat="1" applyFont="1"/>
    <xf numFmtId="44" fontId="0" fillId="0" borderId="0" xfId="0" applyNumberFormat="1"/>
    <xf numFmtId="44" fontId="16" fillId="0" borderId="0" xfId="0" applyNumberFormat="1" applyFont="1"/>
    <xf numFmtId="0" fontId="25" fillId="0" borderId="0" xfId="0" applyFont="1" applyAlignment="1">
      <alignment vertical="center" wrapText="1"/>
    </xf>
    <xf numFmtId="0" fontId="9" fillId="0" borderId="8" xfId="0" applyFont="1" applyBorder="1" applyAlignment="1">
      <alignment vertical="center" wrapText="1"/>
    </xf>
    <xf numFmtId="0" fontId="9" fillId="0" borderId="10" xfId="0" applyFont="1" applyBorder="1" applyAlignment="1">
      <alignment vertical="center" wrapText="1"/>
    </xf>
    <xf numFmtId="0" fontId="9" fillId="0" borderId="9" xfId="0" applyFont="1" applyBorder="1" applyAlignment="1">
      <alignment vertical="center" wrapText="1"/>
    </xf>
    <xf numFmtId="0" fontId="5" fillId="0" borderId="8" xfId="0" applyFont="1" applyBorder="1" applyAlignment="1" applyProtection="1">
      <alignment vertical="center" wrapText="1"/>
      <protection locked="0"/>
    </xf>
    <xf numFmtId="0" fontId="5" fillId="0" borderId="10" xfId="0" applyFont="1" applyBorder="1" applyAlignment="1" applyProtection="1">
      <alignment vertical="center" wrapText="1"/>
      <protection locked="0"/>
    </xf>
    <xf numFmtId="0" fontId="5" fillId="0" borderId="9" xfId="0" applyFont="1" applyBorder="1" applyAlignment="1" applyProtection="1">
      <alignment vertical="center" wrapText="1"/>
      <protection locked="0"/>
    </xf>
    <xf numFmtId="0" fontId="5" fillId="0" borderId="3" xfId="0" applyFont="1" applyBorder="1" applyAlignment="1">
      <alignment horizontal="left" vertical="center" wrapText="1" indent="1"/>
    </xf>
    <xf numFmtId="0" fontId="5" fillId="0" borderId="4" xfId="0" applyFont="1" applyBorder="1" applyAlignment="1">
      <alignment horizontal="left" vertical="center" wrapText="1" indent="1"/>
    </xf>
    <xf numFmtId="0" fontId="5" fillId="0" borderId="6" xfId="0" applyFont="1" applyBorder="1" applyAlignment="1" applyProtection="1">
      <alignment vertical="center" wrapText="1"/>
      <protection locked="0"/>
    </xf>
    <xf numFmtId="0" fontId="5" fillId="0" borderId="7" xfId="0" applyFont="1" applyBorder="1" applyAlignment="1" applyProtection="1">
      <alignment vertical="center" wrapText="1"/>
      <protection locked="0"/>
    </xf>
    <xf numFmtId="0" fontId="20" fillId="4" borderId="3" xfId="0" applyFont="1" applyFill="1" applyBorder="1" applyAlignment="1">
      <alignment vertical="center" wrapText="1"/>
    </xf>
    <xf numFmtId="0" fontId="20" fillId="4" borderId="4" xfId="0" applyFont="1" applyFill="1" applyBorder="1" applyAlignment="1">
      <alignment vertical="center" wrapText="1"/>
    </xf>
    <xf numFmtId="0" fontId="20" fillId="4" borderId="6" xfId="0" applyFont="1" applyFill="1" applyBorder="1" applyAlignment="1">
      <alignment horizontal="center" vertical="center"/>
    </xf>
    <xf numFmtId="0" fontId="20" fillId="4" borderId="7" xfId="0" applyFont="1" applyFill="1" applyBorder="1" applyAlignment="1">
      <alignment horizontal="center" vertical="center"/>
    </xf>
    <xf numFmtId="0" fontId="5" fillId="0" borderId="3" xfId="0" applyFont="1" applyBorder="1" applyAlignment="1">
      <alignment horizontal="right" vertical="center" wrapText="1" indent="5"/>
    </xf>
    <xf numFmtId="0" fontId="5" fillId="0" borderId="4" xfId="0" applyFont="1" applyBorder="1" applyAlignment="1">
      <alignment horizontal="right" vertical="center" wrapText="1" indent="5"/>
    </xf>
    <xf numFmtId="0" fontId="5" fillId="0" borderId="11" xfId="0" applyFont="1" applyBorder="1" applyAlignment="1" applyProtection="1">
      <alignment vertical="center" wrapText="1"/>
      <protection locked="0"/>
    </xf>
    <xf numFmtId="0" fontId="8" fillId="5" borderId="46" xfId="0" applyFont="1" applyFill="1" applyBorder="1" applyAlignment="1">
      <alignment horizontal="center" vertical="center"/>
    </xf>
    <xf numFmtId="0" fontId="8" fillId="5" borderId="47" xfId="0" applyFont="1" applyFill="1" applyBorder="1" applyAlignment="1">
      <alignment horizontal="center" vertical="center"/>
    </xf>
    <xf numFmtId="0" fontId="8" fillId="5" borderId="48" xfId="0" applyFont="1" applyFill="1" applyBorder="1" applyAlignment="1">
      <alignment horizontal="center" vertical="center"/>
    </xf>
    <xf numFmtId="0" fontId="20" fillId="4" borderId="3" xfId="0" applyFont="1" applyFill="1" applyBorder="1" applyAlignment="1">
      <alignment horizontal="center" vertical="center"/>
    </xf>
    <xf numFmtId="0" fontId="20" fillId="4" borderId="4" xfId="0" applyFont="1" applyFill="1" applyBorder="1" applyAlignment="1">
      <alignment horizontal="center" vertical="center"/>
    </xf>
    <xf numFmtId="0" fontId="1" fillId="0" borderId="12" xfId="0" applyFont="1" applyBorder="1" applyAlignment="1">
      <alignment vertical="center"/>
    </xf>
    <xf numFmtId="0" fontId="1" fillId="0" borderId="13" xfId="0" applyFont="1" applyBorder="1" applyAlignment="1">
      <alignment vertical="center"/>
    </xf>
    <xf numFmtId="0" fontId="1" fillId="0" borderId="14" xfId="0" applyFont="1" applyBorder="1" applyAlignment="1">
      <alignment vertical="center"/>
    </xf>
    <xf numFmtId="0" fontId="18" fillId="0" borderId="8" xfId="0" applyFont="1" applyBorder="1" applyAlignment="1">
      <alignment horizontal="left" vertical="center" wrapText="1"/>
    </xf>
    <xf numFmtId="0" fontId="18" fillId="0" borderId="10" xfId="0" applyFont="1" applyBorder="1" applyAlignment="1">
      <alignment horizontal="left" vertical="center" wrapText="1"/>
    </xf>
    <xf numFmtId="0" fontId="5" fillId="0" borderId="19" xfId="0" applyFont="1" applyBorder="1" applyAlignment="1" applyProtection="1">
      <alignment vertical="center" wrapText="1"/>
      <protection locked="0"/>
    </xf>
    <xf numFmtId="0" fontId="5" fillId="0" borderId="0" xfId="0" applyFont="1" applyAlignment="1" applyProtection="1">
      <alignment vertical="center" wrapText="1"/>
      <protection locked="0"/>
    </xf>
    <xf numFmtId="0" fontId="5" fillId="0" borderId="20" xfId="0" applyFont="1" applyBorder="1" applyAlignment="1" applyProtection="1">
      <alignment vertical="center" wrapText="1"/>
      <protection locked="0"/>
    </xf>
    <xf numFmtId="0" fontId="5" fillId="0" borderId="15" xfId="0" applyFont="1" applyBorder="1" applyAlignment="1" applyProtection="1">
      <alignment vertical="center" wrapText="1"/>
      <protection locked="0"/>
    </xf>
    <xf numFmtId="0" fontId="5" fillId="0" borderId="16" xfId="0" applyFont="1" applyBorder="1" applyAlignment="1" applyProtection="1">
      <alignment vertical="center" wrapText="1"/>
      <protection locked="0"/>
    </xf>
    <xf numFmtId="0" fontId="5" fillId="0" borderId="17" xfId="0" applyFont="1" applyBorder="1" applyAlignment="1" applyProtection="1">
      <alignment vertical="center" wrapText="1"/>
      <protection locked="0"/>
    </xf>
    <xf numFmtId="0" fontId="19" fillId="0" borderId="1" xfId="0" applyFont="1" applyBorder="1" applyAlignment="1">
      <alignment horizontal="center" vertical="center" wrapText="1"/>
    </xf>
    <xf numFmtId="0" fontId="12" fillId="0" borderId="1" xfId="0" applyFont="1" applyBorder="1" applyAlignment="1">
      <alignment horizontal="center" vertical="center"/>
    </xf>
    <xf numFmtId="0" fontId="24" fillId="0" borderId="42" xfId="0" applyFont="1" applyBorder="1" applyAlignment="1" applyProtection="1">
      <alignment vertical="center" wrapText="1"/>
      <protection locked="0"/>
    </xf>
    <xf numFmtId="0" fontId="7" fillId="5" borderId="43" xfId="0" applyFont="1" applyFill="1" applyBorder="1" applyAlignment="1">
      <alignment horizontal="left" vertical="center" indent="1"/>
    </xf>
    <xf numFmtId="0" fontId="7" fillId="5" borderId="44" xfId="0" applyFont="1" applyFill="1" applyBorder="1" applyAlignment="1">
      <alignment horizontal="left" vertical="center" indent="1"/>
    </xf>
    <xf numFmtId="0" fontId="7" fillId="5" borderId="45" xfId="0" applyFont="1" applyFill="1" applyBorder="1" applyAlignment="1">
      <alignment horizontal="left" vertical="center" indent="1"/>
    </xf>
    <xf numFmtId="0" fontId="5" fillId="0" borderId="1" xfId="0" applyFont="1" applyBorder="1" applyAlignment="1">
      <alignment vertical="center"/>
    </xf>
    <xf numFmtId="0" fontId="26" fillId="0" borderId="49" xfId="0" applyFont="1" applyBorder="1" applyAlignment="1" applyProtection="1">
      <alignment vertical="center" wrapText="1"/>
      <protection locked="0"/>
    </xf>
    <xf numFmtId="0" fontId="26" fillId="0" borderId="50" xfId="0" applyFont="1" applyBorder="1" applyAlignment="1" applyProtection="1">
      <alignment vertical="center" wrapText="1"/>
      <protection locked="0"/>
    </xf>
    <xf numFmtId="0" fontId="26" fillId="0" borderId="51" xfId="0" applyFont="1" applyBorder="1" applyAlignment="1" applyProtection="1">
      <alignment vertical="center" wrapText="1"/>
      <protection locked="0"/>
    </xf>
    <xf numFmtId="0" fontId="26" fillId="0" borderId="15" xfId="0" applyFont="1" applyBorder="1" applyAlignment="1" applyProtection="1">
      <alignment vertical="center" wrapText="1"/>
      <protection locked="0"/>
    </xf>
    <xf numFmtId="0" fontId="26" fillId="0" borderId="16" xfId="0" applyFont="1" applyBorder="1" applyAlignment="1" applyProtection="1">
      <alignment vertical="center" wrapText="1"/>
      <protection locked="0"/>
    </xf>
    <xf numFmtId="0" fontId="26" fillId="0" borderId="17" xfId="0" applyFont="1" applyBorder="1" applyAlignment="1" applyProtection="1">
      <alignment vertical="center" wrapText="1"/>
      <protection locked="0"/>
    </xf>
    <xf numFmtId="0" fontId="8" fillId="5" borderId="21" xfId="0" applyFont="1" applyFill="1" applyBorder="1" applyAlignment="1">
      <alignment horizontal="center" vertical="center"/>
    </xf>
    <xf numFmtId="0" fontId="8" fillId="5" borderId="22" xfId="0" applyFont="1" applyFill="1" applyBorder="1" applyAlignment="1">
      <alignment horizontal="center" vertical="center"/>
    </xf>
    <xf numFmtId="0" fontId="8" fillId="5" borderId="23" xfId="0" applyFont="1" applyFill="1" applyBorder="1" applyAlignment="1">
      <alignment horizontal="center" vertical="center"/>
    </xf>
    <xf numFmtId="0" fontId="20" fillId="4" borderId="3"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5" fillId="0" borderId="3" xfId="0" applyFont="1" applyBorder="1" applyAlignment="1" applyProtection="1">
      <alignment horizontal="left" vertical="center" wrapText="1" indent="1"/>
      <protection locked="0"/>
    </xf>
    <xf numFmtId="0" fontId="5" fillId="0" borderId="4" xfId="0" applyFont="1" applyBorder="1" applyAlignment="1" applyProtection="1">
      <alignment horizontal="left" vertical="center" wrapText="1" indent="1"/>
      <protection locked="0"/>
    </xf>
    <xf numFmtId="0" fontId="8" fillId="2" borderId="37" xfId="0" applyFont="1" applyFill="1" applyBorder="1" applyAlignment="1">
      <alignment horizontal="left" vertical="center" wrapText="1"/>
    </xf>
    <xf numFmtId="0" fontId="8" fillId="2" borderId="38"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35" xfId="0" applyFont="1" applyFill="1" applyBorder="1" applyAlignment="1">
      <alignment horizontal="left" vertical="center" wrapText="1"/>
    </xf>
    <xf numFmtId="0" fontId="12" fillId="0" borderId="3" xfId="0" applyFont="1" applyBorder="1" applyAlignment="1">
      <alignment horizontal="left" vertical="center" wrapText="1" indent="1"/>
    </xf>
    <xf numFmtId="0" fontId="12" fillId="0" borderId="4" xfId="0" applyFont="1" applyBorder="1" applyAlignment="1">
      <alignment horizontal="left" vertical="center" wrapText="1" indent="1"/>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1" fillId="0" borderId="11" xfId="0" applyFont="1" applyBorder="1" applyAlignment="1">
      <alignment vertical="center"/>
    </xf>
    <xf numFmtId="0" fontId="5" fillId="0" borderId="8" xfId="0" applyFont="1" applyBorder="1" applyAlignment="1" applyProtection="1">
      <alignment horizontal="left" vertical="center" wrapText="1"/>
      <protection locked="0"/>
    </xf>
    <xf numFmtId="0" fontId="5" fillId="0" borderId="9" xfId="0" applyFont="1" applyBorder="1" applyAlignment="1" applyProtection="1">
      <alignment horizontal="left" vertical="center" wrapText="1"/>
      <protection locked="0"/>
    </xf>
  </cellXfs>
  <cellStyles count="2">
    <cellStyle name="Moneda" xfId="1" builtinId="4"/>
    <cellStyle name="Normal" xfId="0" builtinId="0"/>
  </cellStyles>
  <dxfs count="285">
    <dxf>
      <numFmt numFmtId="167" formatCode="&quot;$&quot;#,##0\ ;[Red]\-&quot;$&quot;#,##0\ "/>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alignment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dd\-mmm\-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00B0F0"/>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00B0F0"/>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s>
  <tableStyles count="0" defaultTableStyle="TableStyleMedium2" defaultPivotStyle="PivotStyleLight16"/>
  <colors>
    <mruColors>
      <color rgb="FF82E182"/>
      <color rgb="FFFF00FF"/>
      <color rgb="FF00FF00"/>
      <color rgb="FFFFCDE6"/>
      <color rgb="FFFFEBF5"/>
      <color rgb="FFFF99CC"/>
      <color rgb="FF0066FF"/>
      <color rgb="FFA29E00"/>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16384</xdr:col>
      <xdr:colOff>0</xdr:colOff>
      <xdr:row>1</xdr:row>
      <xdr:rowOff>38462</xdr:rowOff>
    </xdr:from>
    <xdr:to>
      <xdr:col>16384</xdr:col>
      <xdr:colOff>0</xdr:colOff>
      <xdr:row>6</xdr:row>
      <xdr:rowOff>58508</xdr:rowOff>
    </xdr:to>
    <xdr:sp macro="" textlink="">
      <xdr:nvSpPr>
        <xdr:cNvPr id="8" name="Rectángulo: esquinas redondeadas 7">
          <a:extLst>
            <a:ext uri="{FF2B5EF4-FFF2-40B4-BE49-F238E27FC236}">
              <a16:creationId xmlns:a16="http://schemas.microsoft.com/office/drawing/2014/main" id="{6626D3C1-3276-4E70-AD5C-AD38BCC0AEFD}"/>
            </a:ext>
          </a:extLst>
        </xdr:cNvPr>
        <xdr:cNvSpPr/>
      </xdr:nvSpPr>
      <xdr:spPr>
        <a:xfrm>
          <a:off x="5304134" y="231263"/>
          <a:ext cx="4830466" cy="1170245"/>
        </a:xfrm>
        <a:prstGeom prst="roundRect">
          <a:avLst>
            <a:gd name="adj" fmla="val 10215"/>
          </a:avLst>
        </a:prstGeom>
        <a:solidFill>
          <a:srgbClr val="FFCDE6">
            <a:alpha val="49804"/>
          </a:srgbClr>
        </a:solidFill>
        <a:ln w="28575">
          <a:solidFill>
            <a:srgbClr val="FF00FF"/>
          </a:solidFill>
        </a:ln>
      </xdr:spPr>
      <xdr:style>
        <a:lnRef idx="0">
          <a:scrgbClr r="0" g="0" b="0"/>
        </a:lnRef>
        <a:fillRef idx="0">
          <a:scrgbClr r="0" g="0" b="0"/>
        </a:fillRef>
        <a:effectRef idx="0">
          <a:scrgbClr r="0" g="0" b="0"/>
        </a:effectRef>
        <a:fontRef idx="minor">
          <a:schemeClr val="lt1"/>
        </a:fontRef>
      </xdr:style>
      <xdr:txBody>
        <a:bodyPr vertOverflow="clip" horzOverflow="clip" wrap="square" lIns="72000" tIns="36000" rIns="72000" bIns="36000" rtlCol="0" anchor="ctr" anchorCtr="0">
          <a:spAutoFit/>
        </a:bodyPr>
        <a:lstStyle/>
        <a:p>
          <a:r>
            <a:rPr lang="es-CO" sz="1100" b="1">
              <a:solidFill>
                <a:schemeClr val="tx1"/>
              </a:solidFill>
              <a:effectLst/>
              <a:latin typeface="Arial Nova" panose="020B0504020202020204" pitchFamily="34" charset="0"/>
              <a:ea typeface="+mn-ea"/>
              <a:cs typeface="+mn-cs"/>
            </a:rPr>
            <a:t>Instrucciones:</a:t>
          </a:r>
        </a:p>
        <a:p>
          <a:r>
            <a:rPr lang="es-CO" sz="1100" b="0">
              <a:solidFill>
                <a:schemeClr val="tx1"/>
              </a:solidFill>
              <a:effectLst/>
              <a:latin typeface="Arial Nova" panose="020B0504020202020204" pitchFamily="34" charset="0"/>
              <a:ea typeface="+mn-ea"/>
              <a:cs typeface="+mn-cs"/>
            </a:rPr>
            <a:t>1. Diligencie las </a:t>
          </a:r>
          <a:r>
            <a:rPr lang="es-CO" sz="1100" b="0">
              <a:solidFill>
                <a:schemeClr val="accent6"/>
              </a:solidFill>
              <a:effectLst/>
              <a:latin typeface="Arial Nova" panose="020B0504020202020204" pitchFamily="34" charset="0"/>
              <a:ea typeface="+mn-ea"/>
              <a:cs typeface="+mn-cs"/>
            </a:rPr>
            <a:t>celdas verdes </a:t>
          </a:r>
          <a:r>
            <a:rPr lang="es-CO" sz="1100" b="0">
              <a:solidFill>
                <a:sysClr val="windowText" lastClr="000000"/>
              </a:solidFill>
              <a:effectLst/>
              <a:latin typeface="Arial Nova" panose="020B0504020202020204" pitchFamily="34" charset="0"/>
              <a:ea typeface="+mn-ea"/>
              <a:cs typeface="+mn-cs"/>
            </a:rPr>
            <a:t>columnas D y E</a:t>
          </a:r>
          <a:r>
            <a:rPr lang="es-CO" sz="1100" b="0">
              <a:solidFill>
                <a:schemeClr val="tx1"/>
              </a:solidFill>
              <a:effectLst/>
              <a:latin typeface="Arial Nova" panose="020B0504020202020204" pitchFamily="34" charset="0"/>
              <a:ea typeface="+mn-ea"/>
              <a:cs typeface="+mn-cs"/>
            </a:rPr>
            <a:t>.</a:t>
          </a:r>
        </a:p>
        <a:p>
          <a:r>
            <a:rPr lang="es-CO" sz="1100" b="0">
              <a:solidFill>
                <a:schemeClr val="tx1"/>
              </a:solidFill>
              <a:effectLst/>
              <a:latin typeface="Arial Nova" panose="020B0504020202020204" pitchFamily="34" charset="0"/>
              <a:ea typeface="+mn-ea"/>
              <a:cs typeface="+mn-cs"/>
            </a:rPr>
            <a:t>2. </a:t>
          </a:r>
          <a:r>
            <a:rPr lang="es-CO" sz="1100" b="0">
              <a:solidFill>
                <a:sysClr val="windowText" lastClr="000000"/>
              </a:solidFill>
              <a:effectLst/>
              <a:latin typeface="Arial Nova" panose="020B0504020202020204" pitchFamily="34" charset="0"/>
              <a:ea typeface="+mn-ea"/>
              <a:cs typeface="+mn-cs"/>
            </a:rPr>
            <a:t>Clic en </a:t>
          </a:r>
          <a:r>
            <a:rPr lang="es-CO" sz="1100" b="0">
              <a:solidFill>
                <a:srgbClr val="FF0000"/>
              </a:solidFill>
              <a:effectLst/>
              <a:latin typeface="Arial Nova" panose="020B0504020202020204" pitchFamily="34" charset="0"/>
              <a:ea typeface="+mn-ea"/>
              <a:cs typeface="+mn-cs"/>
            </a:rPr>
            <a:t>"Actualizar" </a:t>
          </a:r>
          <a:r>
            <a:rPr lang="es-CO" sz="1100" b="0">
              <a:solidFill>
                <a:sysClr val="windowText" lastClr="000000"/>
              </a:solidFill>
              <a:effectLst/>
              <a:latin typeface="Arial Nova" panose="020B0504020202020204" pitchFamily="34" charset="0"/>
              <a:ea typeface="+mn-ea"/>
              <a:cs typeface="+mn-cs"/>
            </a:rPr>
            <a:t>para ajustar la proforma</a:t>
          </a:r>
        </a:p>
        <a:p>
          <a:r>
            <a:rPr lang="es-CO" sz="1100" b="0" baseline="0">
              <a:solidFill>
                <a:schemeClr val="tx1"/>
              </a:solidFill>
              <a:effectLst/>
              <a:latin typeface="Arial Nova" panose="020B0504020202020204" pitchFamily="34" charset="0"/>
              <a:ea typeface="+mn-ea"/>
              <a:cs typeface="+mn-cs"/>
            </a:rPr>
            <a:t>3. Diligencie lo aportado por cada proponente </a:t>
          </a:r>
          <a:r>
            <a:rPr lang="es-CO" sz="1100" b="0" baseline="0">
              <a:solidFill>
                <a:schemeClr val="accent4">
                  <a:lumMod val="75000"/>
                </a:schemeClr>
              </a:solidFill>
              <a:effectLst/>
              <a:latin typeface="Arial Nova" panose="020B0504020202020204" pitchFamily="34" charset="0"/>
              <a:ea typeface="+mn-ea"/>
              <a:cs typeface="+mn-cs"/>
            </a:rPr>
            <a:t>celdas amarillas</a:t>
          </a:r>
          <a:r>
            <a:rPr lang="es-CO" sz="1100" b="0" baseline="0">
              <a:solidFill>
                <a:schemeClr val="tx1"/>
              </a:solidFill>
              <a:effectLst/>
              <a:latin typeface="Arial Nova" panose="020B0504020202020204" pitchFamily="34" charset="0"/>
              <a:ea typeface="+mn-ea"/>
              <a:cs typeface="+mn-cs"/>
            </a:rPr>
            <a:t>.</a:t>
          </a:r>
          <a:endParaRPr lang="es-CO" sz="1100" b="0">
            <a:solidFill>
              <a:schemeClr val="tx1"/>
            </a:solidFill>
            <a:effectLst/>
            <a:latin typeface="Arial Nova" panose="020B0504020202020204" pitchFamily="34" charset="0"/>
          </a:endParaRPr>
        </a:p>
        <a:p>
          <a:r>
            <a:rPr lang="es-CO" sz="1100" b="0" baseline="0">
              <a:solidFill>
                <a:schemeClr val="tx1"/>
              </a:solidFill>
              <a:effectLst/>
              <a:latin typeface="Arial Nova" panose="020B0504020202020204" pitchFamily="34" charset="0"/>
              <a:ea typeface="+mn-ea"/>
              <a:cs typeface="+mn-cs"/>
            </a:rPr>
            <a:t>4. A</a:t>
          </a:r>
          <a:r>
            <a:rPr lang="es-CO" sz="1100" b="0">
              <a:solidFill>
                <a:schemeClr val="tx1"/>
              </a:solidFill>
              <a:effectLst/>
              <a:latin typeface="Arial Nova" panose="020B0504020202020204" pitchFamily="34" charset="0"/>
              <a:ea typeface="+mn-ea"/>
              <a:cs typeface="+mn-cs"/>
            </a:rPr>
            <a:t>juste la fómula del numeral 1.3. "Valor Total en salarios mínimos", sumando el valor de TODOS los contratos aportados </a:t>
          </a:r>
          <a:r>
            <a:rPr lang="es-CO" sz="1100" b="0">
              <a:solidFill>
                <a:srgbClr val="00B0F0"/>
              </a:solidFill>
              <a:effectLst/>
              <a:latin typeface="Arial Nova" panose="020B0504020202020204" pitchFamily="34" charset="0"/>
              <a:ea typeface="+mn-ea"/>
              <a:cs typeface="+mn-cs"/>
            </a:rPr>
            <a:t>Celda azul</a:t>
          </a:r>
          <a:r>
            <a:rPr lang="es-CO" sz="1100" b="0">
              <a:solidFill>
                <a:schemeClr val="tx1"/>
              </a:solidFill>
              <a:effectLst/>
              <a:latin typeface="Arial Nova" panose="020B0504020202020204" pitchFamily="34" charset="0"/>
              <a:ea typeface="+mn-ea"/>
              <a:cs typeface="+mn-cs"/>
            </a:rPr>
            <a:t>.</a:t>
          </a:r>
          <a:endParaRPr lang="es-CO" sz="1100" b="0">
            <a:solidFill>
              <a:schemeClr val="tx1"/>
            </a:solidFill>
            <a:effectLst/>
            <a:latin typeface="Arial Nova" panose="020B0504020202020204" pitchFamily="34" charset="0"/>
          </a:endParaRPr>
        </a:p>
      </xdr:txBody>
    </xdr:sp>
    <xdr:clientData fPrintsWithSheet="0"/>
  </xdr:twoCellAnchor>
  <xdr:twoCellAnchor editAs="oneCell">
    <xdr:from>
      <xdr:col>3</xdr:col>
      <xdr:colOff>440719</xdr:colOff>
      <xdr:row>11</xdr:row>
      <xdr:rowOff>90281</xdr:rowOff>
    </xdr:from>
    <xdr:to>
      <xdr:col>3</xdr:col>
      <xdr:colOff>1619017</xdr:colOff>
      <xdr:row>13</xdr:row>
      <xdr:rowOff>6806</xdr:rowOff>
    </xdr:to>
    <xdr:sp macro="[0]!AjustarExperiencia" textlink="">
      <xdr:nvSpPr>
        <xdr:cNvPr id="6" name="Rectángulo: esquinas redondeadas 5">
          <a:extLst>
            <a:ext uri="{FF2B5EF4-FFF2-40B4-BE49-F238E27FC236}">
              <a16:creationId xmlns:a16="http://schemas.microsoft.com/office/drawing/2014/main" id="{5BD7AC0B-EB82-4E8C-9DBB-8A5C9289D0A0}"/>
            </a:ext>
            <a:ext uri="{147F2762-F138-4A5C-976F-8EAC2B608ADB}">
              <a16:predDERef xmlns:a16="http://schemas.microsoft.com/office/drawing/2014/main" pred="{6626D3C1-3276-4E70-AD5C-AD38BCC0AEFD}"/>
            </a:ext>
          </a:extLst>
        </xdr:cNvPr>
        <xdr:cNvSpPr/>
      </xdr:nvSpPr>
      <xdr:spPr>
        <a:xfrm>
          <a:off x="2288569" y="2071481"/>
          <a:ext cx="1178298" cy="288000"/>
        </a:xfrm>
        <a:prstGeom prst="roundRect">
          <a:avLst>
            <a:gd name="adj" fmla="val 16505"/>
          </a:avLst>
        </a:prstGeom>
        <a:solidFill>
          <a:srgbClr val="FF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200" b="0">
              <a:solidFill>
                <a:schemeClr val="bg1"/>
              </a:solidFill>
              <a:latin typeface="Arial" panose="020B0604020202020204" pitchFamily="34" charset="0"/>
              <a:cs typeface="Arial" panose="020B0604020202020204" pitchFamily="34" charset="0"/>
            </a:rPr>
            <a:t>Actualizar</a:t>
          </a:r>
        </a:p>
      </xdr:txBody>
    </xdr:sp>
    <xdr:clientData fPrintsWithSheet="0"/>
  </xdr:twoCellAnchor>
  <xdr:twoCellAnchor editAs="absolute">
    <xdr:from>
      <xdr:col>6</xdr:col>
      <xdr:colOff>82826</xdr:colOff>
      <xdr:row>1</xdr:row>
      <xdr:rowOff>18182</xdr:rowOff>
    </xdr:from>
    <xdr:to>
      <xdr:col>6</xdr:col>
      <xdr:colOff>4991100</xdr:colOff>
      <xdr:row>6</xdr:row>
      <xdr:rowOff>56233</xdr:rowOff>
    </xdr:to>
    <xdr:sp macro="" textlink="">
      <xdr:nvSpPr>
        <xdr:cNvPr id="5" name="Rectángulo: esquinas redondeadas 4">
          <a:extLst>
            <a:ext uri="{FF2B5EF4-FFF2-40B4-BE49-F238E27FC236}">
              <a16:creationId xmlns:a16="http://schemas.microsoft.com/office/drawing/2014/main" id="{4384CF5D-8088-42A2-AD6D-E24C4528FED4}"/>
            </a:ext>
          </a:extLst>
        </xdr:cNvPr>
        <xdr:cNvSpPr/>
      </xdr:nvSpPr>
      <xdr:spPr>
        <a:xfrm>
          <a:off x="5321576" y="122957"/>
          <a:ext cx="4908274" cy="1160068"/>
        </a:xfrm>
        <a:prstGeom prst="roundRect">
          <a:avLst>
            <a:gd name="adj" fmla="val 10215"/>
          </a:avLst>
        </a:prstGeom>
        <a:solidFill>
          <a:schemeClr val="bg2">
            <a:alpha val="50000"/>
          </a:schemeClr>
        </a:solidFill>
        <a:ln>
          <a:solidFill>
            <a:schemeClr val="tx1">
              <a:lumMod val="65000"/>
              <a:lumOff val="35000"/>
            </a:schemeClr>
          </a:solidFill>
        </a:ln>
      </xdr:spPr>
      <xdr:style>
        <a:lnRef idx="0">
          <a:scrgbClr r="0" g="0" b="0"/>
        </a:lnRef>
        <a:fillRef idx="0">
          <a:scrgbClr r="0" g="0" b="0"/>
        </a:fillRef>
        <a:effectRef idx="0">
          <a:scrgbClr r="0" g="0" b="0"/>
        </a:effectRef>
        <a:fontRef idx="minor">
          <a:schemeClr val="lt1"/>
        </a:fontRef>
      </xdr:style>
      <xdr:txBody>
        <a:bodyPr vertOverflow="clip" horzOverflow="clip" wrap="square" lIns="72000" tIns="36000" rIns="72000" bIns="36000" rtlCol="0" anchor="ctr" anchorCtr="0">
          <a:spAutoFit/>
        </a:bodyPr>
        <a:lstStyle/>
        <a:p>
          <a:r>
            <a:rPr lang="es-CO" sz="1100" b="1">
              <a:solidFill>
                <a:schemeClr val="tx1"/>
              </a:solidFill>
              <a:effectLst/>
              <a:latin typeface="Arial Nova" panose="020B0504020202020204" pitchFamily="34" charset="0"/>
              <a:ea typeface="+mn-ea"/>
              <a:cs typeface="+mn-cs"/>
            </a:rPr>
            <a:t>Instrucciones:</a:t>
          </a:r>
        </a:p>
        <a:p>
          <a:r>
            <a:rPr lang="es-CO" sz="1100" b="0">
              <a:solidFill>
                <a:schemeClr val="tx1"/>
              </a:solidFill>
              <a:effectLst/>
              <a:latin typeface="Arial Nova" panose="020B0504020202020204" pitchFamily="34" charset="0"/>
              <a:ea typeface="+mn-ea"/>
              <a:cs typeface="+mn-cs"/>
            </a:rPr>
            <a:t>1. Diligencie las </a:t>
          </a:r>
          <a:r>
            <a:rPr lang="es-CO" sz="1100" b="0">
              <a:solidFill>
                <a:schemeClr val="accent6"/>
              </a:solidFill>
              <a:effectLst/>
              <a:latin typeface="Arial Nova" panose="020B0504020202020204" pitchFamily="34" charset="0"/>
              <a:ea typeface="+mn-ea"/>
              <a:cs typeface="+mn-cs"/>
            </a:rPr>
            <a:t>celdas verdes </a:t>
          </a:r>
          <a:r>
            <a:rPr lang="es-CO" sz="1100" b="0">
              <a:solidFill>
                <a:sysClr val="windowText" lastClr="000000"/>
              </a:solidFill>
              <a:effectLst/>
              <a:latin typeface="Arial Nova" panose="020B0504020202020204" pitchFamily="34" charset="0"/>
              <a:ea typeface="+mn-ea"/>
              <a:cs typeface="+mn-cs"/>
            </a:rPr>
            <a:t>columnas D y E</a:t>
          </a:r>
          <a:r>
            <a:rPr lang="es-CO" sz="1100" b="0">
              <a:solidFill>
                <a:schemeClr val="tx1"/>
              </a:solidFill>
              <a:effectLst/>
              <a:latin typeface="Arial Nova" panose="020B0504020202020204" pitchFamily="34" charset="0"/>
              <a:ea typeface="+mn-ea"/>
              <a:cs typeface="+mn-cs"/>
            </a:rPr>
            <a:t>.</a:t>
          </a:r>
        </a:p>
        <a:p>
          <a:r>
            <a:rPr lang="es-CO" sz="1100" b="0">
              <a:solidFill>
                <a:schemeClr val="tx1"/>
              </a:solidFill>
              <a:effectLst/>
              <a:latin typeface="Arial Nova" panose="020B0504020202020204" pitchFamily="34" charset="0"/>
              <a:ea typeface="+mn-ea"/>
              <a:cs typeface="+mn-cs"/>
            </a:rPr>
            <a:t>2. </a:t>
          </a:r>
          <a:r>
            <a:rPr lang="es-CO" sz="1100" b="0">
              <a:solidFill>
                <a:sysClr val="windowText" lastClr="000000"/>
              </a:solidFill>
              <a:effectLst/>
              <a:latin typeface="Arial Nova" panose="020B0504020202020204" pitchFamily="34" charset="0"/>
              <a:ea typeface="+mn-ea"/>
              <a:cs typeface="+mn-cs"/>
            </a:rPr>
            <a:t>Clic en </a:t>
          </a:r>
          <a:r>
            <a:rPr lang="es-CO" sz="1100" b="0">
              <a:solidFill>
                <a:srgbClr val="FF0000"/>
              </a:solidFill>
              <a:effectLst/>
              <a:latin typeface="Arial Nova" panose="020B0504020202020204" pitchFamily="34" charset="0"/>
              <a:ea typeface="+mn-ea"/>
              <a:cs typeface="+mn-cs"/>
            </a:rPr>
            <a:t>"Actualizar" </a:t>
          </a:r>
          <a:r>
            <a:rPr lang="es-CO" sz="1100" b="0">
              <a:solidFill>
                <a:sysClr val="windowText" lastClr="000000"/>
              </a:solidFill>
              <a:effectLst/>
              <a:latin typeface="Arial Nova" panose="020B0504020202020204" pitchFamily="34" charset="0"/>
              <a:ea typeface="+mn-ea"/>
              <a:cs typeface="+mn-cs"/>
            </a:rPr>
            <a:t>para ajustar la proforma</a:t>
          </a:r>
        </a:p>
        <a:p>
          <a:r>
            <a:rPr lang="es-CO" sz="1100" b="0" baseline="0">
              <a:solidFill>
                <a:schemeClr val="tx1"/>
              </a:solidFill>
              <a:effectLst/>
              <a:latin typeface="Arial Nova" panose="020B0504020202020204" pitchFamily="34" charset="0"/>
              <a:ea typeface="+mn-ea"/>
              <a:cs typeface="+mn-cs"/>
            </a:rPr>
            <a:t>3. Diligencie lo aportado por cada proponente </a:t>
          </a:r>
          <a:r>
            <a:rPr lang="es-CO" sz="1100" b="0" baseline="0">
              <a:solidFill>
                <a:schemeClr val="accent4">
                  <a:lumMod val="75000"/>
                </a:schemeClr>
              </a:solidFill>
              <a:effectLst/>
              <a:latin typeface="Arial Nova" panose="020B0504020202020204" pitchFamily="34" charset="0"/>
              <a:ea typeface="+mn-ea"/>
              <a:cs typeface="+mn-cs"/>
            </a:rPr>
            <a:t>celdas amarillas</a:t>
          </a:r>
          <a:r>
            <a:rPr lang="es-CO" sz="1100" b="0" baseline="0">
              <a:solidFill>
                <a:schemeClr val="tx1"/>
              </a:solidFill>
              <a:effectLst/>
              <a:latin typeface="Arial Nova" panose="020B0504020202020204" pitchFamily="34" charset="0"/>
              <a:ea typeface="+mn-ea"/>
              <a:cs typeface="+mn-cs"/>
            </a:rPr>
            <a:t>.</a:t>
          </a:r>
          <a:endParaRPr lang="es-CO" sz="1100" b="0">
            <a:solidFill>
              <a:schemeClr val="tx1"/>
            </a:solidFill>
            <a:effectLst/>
            <a:latin typeface="Arial Nova" panose="020B0504020202020204" pitchFamily="34" charset="0"/>
          </a:endParaRPr>
        </a:p>
        <a:p>
          <a:r>
            <a:rPr lang="es-CO" sz="1100" b="0" baseline="0">
              <a:solidFill>
                <a:schemeClr val="tx1"/>
              </a:solidFill>
              <a:effectLst/>
              <a:latin typeface="Arial Nova" panose="020B0504020202020204" pitchFamily="34" charset="0"/>
              <a:ea typeface="+mn-ea"/>
              <a:cs typeface="+mn-cs"/>
            </a:rPr>
            <a:t>4. A</a:t>
          </a:r>
          <a:r>
            <a:rPr lang="es-CO" sz="1100" b="0">
              <a:solidFill>
                <a:schemeClr val="tx1"/>
              </a:solidFill>
              <a:effectLst/>
              <a:latin typeface="Arial Nova" panose="020B0504020202020204" pitchFamily="34" charset="0"/>
              <a:ea typeface="+mn-ea"/>
              <a:cs typeface="+mn-cs"/>
            </a:rPr>
            <a:t>juste la fómula del numeral 1.3. "Valor Total en salarios mínimos", sumando el valor de TODOS los contratos aportados </a:t>
          </a:r>
          <a:r>
            <a:rPr lang="es-CO" sz="1100" b="0">
              <a:solidFill>
                <a:srgbClr val="00B0F0"/>
              </a:solidFill>
              <a:effectLst/>
              <a:latin typeface="Arial Nova" panose="020B0504020202020204" pitchFamily="34" charset="0"/>
              <a:ea typeface="+mn-ea"/>
              <a:cs typeface="+mn-cs"/>
            </a:rPr>
            <a:t>Celda azul</a:t>
          </a:r>
          <a:r>
            <a:rPr lang="es-CO" sz="1100" b="0">
              <a:solidFill>
                <a:schemeClr val="tx1"/>
              </a:solidFill>
              <a:effectLst/>
              <a:latin typeface="Arial Nova" panose="020B0504020202020204" pitchFamily="34" charset="0"/>
              <a:ea typeface="+mn-ea"/>
              <a:cs typeface="+mn-cs"/>
            </a:rPr>
            <a:t>.</a:t>
          </a:r>
          <a:endParaRPr lang="es-CO" sz="1100" b="0">
            <a:solidFill>
              <a:schemeClr val="tx1"/>
            </a:solidFill>
            <a:effectLst/>
            <a:latin typeface="Arial Nova" panose="020B0504020202020204" pitchFamily="34" charset="0"/>
          </a:endParaRPr>
        </a:p>
      </xdr:txBody>
    </xdr:sp>
    <xdr:clientData fPrintsWithSheet="0"/>
  </xdr:twoCellAnchor>
  <xdr:twoCellAnchor editAs="oneCell">
    <xdr:from>
      <xdr:col>2</xdr:col>
      <xdr:colOff>19050</xdr:colOff>
      <xdr:row>1</xdr:row>
      <xdr:rowOff>57150</xdr:rowOff>
    </xdr:from>
    <xdr:to>
      <xdr:col>2</xdr:col>
      <xdr:colOff>1600200</xdr:colOff>
      <xdr:row>3</xdr:row>
      <xdr:rowOff>120650</xdr:rowOff>
    </xdr:to>
    <xdr:pic>
      <xdr:nvPicPr>
        <xdr:cNvPr id="2" name="Imagen 1">
          <a:extLst>
            <a:ext uri="{FF2B5EF4-FFF2-40B4-BE49-F238E27FC236}">
              <a16:creationId xmlns:a16="http://schemas.microsoft.com/office/drawing/2014/main" id="{C1DC0DEA-8794-E273-4F77-8C5B3902532D}"/>
            </a:ext>
            <a:ext uri="{147F2762-F138-4A5C-976F-8EAC2B608ADB}">
              <a16:predDERef xmlns:a16="http://schemas.microsoft.com/office/drawing/2014/main" pred="{4384CF5D-8088-42A2-AD6D-E24C4528FED4}"/>
            </a:ext>
          </a:extLst>
        </xdr:cNvPr>
        <xdr:cNvPicPr>
          <a:picLocks noChangeAspect="1"/>
        </xdr:cNvPicPr>
      </xdr:nvPicPr>
      <xdr:blipFill>
        <a:blip xmlns:r="http://schemas.openxmlformats.org/officeDocument/2006/relationships" r:embed="rId1"/>
        <a:stretch>
          <a:fillRect/>
        </a:stretch>
      </xdr:blipFill>
      <xdr:spPr>
        <a:xfrm>
          <a:off x="266700" y="161925"/>
          <a:ext cx="1581150" cy="444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152398</xdr:colOff>
      <xdr:row>10</xdr:row>
      <xdr:rowOff>82863</xdr:rowOff>
    </xdr:from>
    <xdr:to>
      <xdr:col>3</xdr:col>
      <xdr:colOff>1232398</xdr:colOff>
      <xdr:row>12</xdr:row>
      <xdr:rowOff>8913</xdr:rowOff>
    </xdr:to>
    <xdr:sp macro="[0]!AjustarIdoneidad" textlink="">
      <xdr:nvSpPr>
        <xdr:cNvPr id="3" name="Rectángulo: esquinas redondeadas 2">
          <a:extLst>
            <a:ext uri="{FF2B5EF4-FFF2-40B4-BE49-F238E27FC236}">
              <a16:creationId xmlns:a16="http://schemas.microsoft.com/office/drawing/2014/main" id="{AEAA2E78-CAAF-414A-A0F5-D8B626F93B45}"/>
            </a:ext>
          </a:extLst>
        </xdr:cNvPr>
        <xdr:cNvSpPr/>
      </xdr:nvSpPr>
      <xdr:spPr>
        <a:xfrm>
          <a:off x="2105023" y="835338"/>
          <a:ext cx="1080000" cy="288000"/>
        </a:xfrm>
        <a:prstGeom prst="roundRect">
          <a:avLst/>
        </a:prstGeom>
        <a:solidFill>
          <a:srgbClr val="FF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0">
              <a:solidFill>
                <a:schemeClr val="bg1"/>
              </a:solidFill>
              <a:latin typeface="Arial" panose="020B0604020202020204" pitchFamily="34" charset="0"/>
              <a:cs typeface="Arial" panose="020B0604020202020204" pitchFamily="34" charset="0"/>
            </a:rPr>
            <a:t>Actualizar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400049</xdr:colOff>
      <xdr:row>9</xdr:row>
      <xdr:rowOff>104775</xdr:rowOff>
    </xdr:from>
    <xdr:to>
      <xdr:col>2</xdr:col>
      <xdr:colOff>1480049</xdr:colOff>
      <xdr:row>11</xdr:row>
      <xdr:rowOff>21300</xdr:rowOff>
    </xdr:to>
    <xdr:sp macro="[0]!AjustarFicha" textlink="">
      <xdr:nvSpPr>
        <xdr:cNvPr id="3" name="Rectángulo: esquinas redondeadas 2">
          <a:extLst>
            <a:ext uri="{FF2B5EF4-FFF2-40B4-BE49-F238E27FC236}">
              <a16:creationId xmlns:a16="http://schemas.microsoft.com/office/drawing/2014/main" id="{2FD30C06-408A-430B-81CF-A5978C3A1A01}"/>
            </a:ext>
          </a:extLst>
        </xdr:cNvPr>
        <xdr:cNvSpPr/>
      </xdr:nvSpPr>
      <xdr:spPr>
        <a:xfrm>
          <a:off x="2143124" y="666750"/>
          <a:ext cx="1080000" cy="288000"/>
        </a:xfrm>
        <a:prstGeom prst="roundRect">
          <a:avLst/>
        </a:prstGeom>
        <a:solidFill>
          <a:srgbClr val="FF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0">
              <a:solidFill>
                <a:schemeClr val="bg1"/>
              </a:solidFill>
              <a:latin typeface="Arial" panose="020B0604020202020204" pitchFamily="34" charset="0"/>
              <a:cs typeface="Arial" panose="020B0604020202020204" pitchFamily="34" charset="0"/>
            </a:rPr>
            <a:t>Actualizar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542924</xdr:colOff>
      <xdr:row>9</xdr:row>
      <xdr:rowOff>95250</xdr:rowOff>
    </xdr:from>
    <xdr:to>
      <xdr:col>2</xdr:col>
      <xdr:colOff>1622924</xdr:colOff>
      <xdr:row>11</xdr:row>
      <xdr:rowOff>11775</xdr:rowOff>
    </xdr:to>
    <xdr:sp macro="[0]!AjustarPuntaje" textlink="">
      <xdr:nvSpPr>
        <xdr:cNvPr id="3" name="Rectángulo: esquinas redondeadas 2">
          <a:extLst>
            <a:ext uri="{FF2B5EF4-FFF2-40B4-BE49-F238E27FC236}">
              <a16:creationId xmlns:a16="http://schemas.microsoft.com/office/drawing/2014/main" id="{B069C645-89D4-4109-AE05-0721C335F04E}"/>
            </a:ext>
          </a:extLst>
        </xdr:cNvPr>
        <xdr:cNvSpPr/>
      </xdr:nvSpPr>
      <xdr:spPr>
        <a:xfrm>
          <a:off x="2143124" y="666750"/>
          <a:ext cx="1080000" cy="288000"/>
        </a:xfrm>
        <a:prstGeom prst="roundRect">
          <a:avLst/>
        </a:prstGeom>
        <a:solidFill>
          <a:srgbClr val="FF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0">
              <a:solidFill>
                <a:schemeClr val="bg1"/>
              </a:solidFill>
              <a:latin typeface="Arial" panose="020B0604020202020204" pitchFamily="34" charset="0"/>
              <a:cs typeface="Arial" panose="020B0604020202020204" pitchFamily="34" charset="0"/>
            </a:rPr>
            <a:t>Actualizar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F44F0A-2C32-4DAF-94E2-ED92547DC330}" name="Tabla1" displayName="Tabla1" ref="B2:D6" totalsRowShown="0" headerRowDxfId="10" dataDxfId="8" headerRowBorderDxfId="9" tableBorderDxfId="7" totalsRowBorderDxfId="6">
  <tableColumns count="3">
    <tableColumn id="1" xr3:uid="{E95DB8B1-D0EC-4A4A-8381-580C7329FBB3}" name="Fecha" dataDxfId="5"/>
    <tableColumn id="2" xr3:uid="{12F45300-586E-404B-A761-85D723F1E349}" name="Versión" dataDxfId="4"/>
    <tableColumn id="3" xr3:uid="{C0787611-A326-4850-9D47-1CBCC824BADB}" name="Cambios" dataDxfId="3"/>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7D1F84C-271A-4196-8C6E-BCE7EC80BC8F}" name="TblSM" displayName="TblSM" ref="A1:B15" totalsRowShown="0" headerRowDxfId="2">
  <autoFilter ref="A1:B15" xr:uid="{07D1F84C-271A-4196-8C6E-BCE7EC80BC8F}">
    <filterColumn colId="0" hiddenButton="1"/>
    <filterColumn colId="1" hiddenButton="1"/>
  </autoFilter>
  <tableColumns count="2">
    <tableColumn id="1" xr3:uid="{90E1B5E7-63B1-45D5-A08B-8CDFDAA9803A}" name="Año" dataDxfId="1"/>
    <tableColumn id="2" xr3:uid="{7FE18FF5-D154-4F27-B5C3-793633449D2E}" name="SMMLV"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Experiencia">
    <pageSetUpPr autoPageBreaks="0"/>
  </sheetPr>
  <dimension ref="A1:O81"/>
  <sheetViews>
    <sheetView showGridLines="0" topLeftCell="C35" zoomScaleNormal="100" zoomScaleSheetLayoutView="85" workbookViewId="0">
      <selection activeCell="G44" sqref="G44:J44"/>
    </sheetView>
  </sheetViews>
  <sheetFormatPr baseColWidth="10" defaultColWidth="11.42578125" defaultRowHeight="14.25" x14ac:dyDescent="0.25"/>
  <cols>
    <col min="1" max="2" width="1.7109375" style="1" customWidth="1"/>
    <col min="3" max="3" width="24.28515625" style="1" customWidth="1"/>
    <col min="4" max="4" width="30.28515625" style="1" customWidth="1"/>
    <col min="5" max="5" width="18.85546875" style="1" customWidth="1"/>
    <col min="6" max="6" width="1.7109375" style="1" customWidth="1"/>
    <col min="7" max="7" width="75.7109375" style="1" customWidth="1"/>
    <col min="8" max="8" width="10" style="1" bestFit="1" customWidth="1"/>
    <col min="9" max="10" width="27.7109375" style="1" customWidth="1"/>
    <col min="11" max="11" width="1.7109375" style="1" customWidth="1"/>
    <col min="12" max="12" width="75.7109375" style="1" customWidth="1"/>
    <col min="13" max="13" width="10" style="1" bestFit="1" customWidth="1"/>
    <col min="14" max="15" width="27.7109375" style="1" customWidth="1"/>
    <col min="16" max="16384" width="11.42578125" style="1"/>
  </cols>
  <sheetData>
    <row r="1" spans="1:15" s="72" customFormat="1" ht="8.25" x14ac:dyDescent="0.25"/>
    <row r="2" spans="1:15" ht="15.75" x14ac:dyDescent="0.25">
      <c r="B2" s="121"/>
      <c r="C2" s="121"/>
      <c r="D2" s="58" t="s">
        <v>0</v>
      </c>
      <c r="E2" s="59" t="s">
        <v>1</v>
      </c>
      <c r="K2"/>
      <c r="L2"/>
      <c r="M2"/>
      <c r="N2"/>
      <c r="O2"/>
    </row>
    <row r="3" spans="1:15" ht="15" x14ac:dyDescent="0.25">
      <c r="B3" s="121"/>
      <c r="C3" s="121"/>
      <c r="D3" s="115" t="s">
        <v>2</v>
      </c>
      <c r="E3" s="116" t="s">
        <v>3</v>
      </c>
      <c r="K3"/>
      <c r="L3"/>
      <c r="M3"/>
      <c r="N3"/>
      <c r="O3"/>
    </row>
    <row r="4" spans="1:15" ht="15" x14ac:dyDescent="0.25">
      <c r="B4" s="121"/>
      <c r="C4" s="121"/>
      <c r="D4" s="115"/>
      <c r="E4" s="116"/>
      <c r="K4"/>
      <c r="L4"/>
      <c r="M4"/>
      <c r="N4"/>
      <c r="O4"/>
    </row>
    <row r="5" spans="1:15" ht="15" x14ac:dyDescent="0.25">
      <c r="K5"/>
      <c r="L5"/>
      <c r="M5"/>
      <c r="N5"/>
      <c r="O5"/>
    </row>
    <row r="6" spans="1:15" ht="24.75" customHeight="1" x14ac:dyDescent="0.25">
      <c r="C6" s="71" t="s">
        <v>4</v>
      </c>
      <c r="D6" s="117" t="s">
        <v>5</v>
      </c>
      <c r="E6" s="117"/>
      <c r="K6"/>
      <c r="L6"/>
      <c r="M6"/>
      <c r="N6"/>
      <c r="O6"/>
    </row>
    <row r="7" spans="1:15" ht="15" x14ac:dyDescent="0.25">
      <c r="K7"/>
      <c r="L7"/>
      <c r="M7"/>
      <c r="N7"/>
      <c r="O7"/>
    </row>
    <row r="8" spans="1:15" ht="15.75" x14ac:dyDescent="0.25">
      <c r="A8" s="3"/>
      <c r="B8" s="118" t="s">
        <v>6</v>
      </c>
      <c r="C8" s="119"/>
      <c r="D8" s="119"/>
      <c r="E8" s="120"/>
      <c r="K8"/>
      <c r="L8"/>
      <c r="M8"/>
      <c r="N8"/>
      <c r="O8"/>
    </row>
    <row r="10" spans="1:15" ht="15" x14ac:dyDescent="0.25">
      <c r="C10" s="64" t="s">
        <v>7</v>
      </c>
      <c r="D10" s="10">
        <v>1</v>
      </c>
      <c r="G10" s="99" t="s">
        <v>8</v>
      </c>
      <c r="H10" s="100"/>
      <c r="I10" s="100"/>
      <c r="J10" s="101"/>
      <c r="L10" s="99" t="s">
        <v>9</v>
      </c>
      <c r="M10" s="100"/>
      <c r="N10" s="100"/>
      <c r="O10" s="101"/>
    </row>
    <row r="11" spans="1:15" ht="15" customHeight="1" x14ac:dyDescent="0.25">
      <c r="C11" s="64" t="s">
        <v>10</v>
      </c>
      <c r="D11" s="9">
        <v>1</v>
      </c>
      <c r="G11" s="122" t="s">
        <v>11</v>
      </c>
      <c r="H11" s="123"/>
      <c r="I11" s="123"/>
      <c r="J11" s="124"/>
      <c r="L11" s="109"/>
      <c r="M11" s="110"/>
      <c r="N11" s="110"/>
      <c r="O11" s="111"/>
    </row>
    <row r="12" spans="1:15" ht="14.1" customHeight="1" x14ac:dyDescent="0.25">
      <c r="G12" s="125"/>
      <c r="H12" s="126"/>
      <c r="I12" s="126"/>
      <c r="J12" s="127"/>
      <c r="L12" s="112"/>
      <c r="M12" s="113"/>
      <c r="N12" s="113"/>
      <c r="O12" s="114"/>
    </row>
    <row r="13" spans="1:15" x14ac:dyDescent="0.25">
      <c r="G13" s="11"/>
      <c r="H13" s="11"/>
      <c r="I13" s="11"/>
      <c r="J13" s="11"/>
      <c r="L13" s="11"/>
      <c r="M13" s="11"/>
      <c r="N13" s="11"/>
      <c r="O13" s="11"/>
    </row>
    <row r="14" spans="1:15" x14ac:dyDescent="0.25">
      <c r="G14" s="11"/>
      <c r="H14" s="11"/>
      <c r="I14" s="11"/>
      <c r="J14" s="11"/>
      <c r="L14" s="11"/>
      <c r="M14" s="11"/>
      <c r="N14" s="11"/>
      <c r="O14" s="11"/>
    </row>
    <row r="15" spans="1:15" ht="15" x14ac:dyDescent="0.25">
      <c r="C15" s="99" t="s">
        <v>12</v>
      </c>
      <c r="D15" s="100"/>
      <c r="E15" s="101"/>
    </row>
    <row r="17" spans="3:15" ht="15" x14ac:dyDescent="0.25">
      <c r="C17" s="92" t="s">
        <v>13</v>
      </c>
      <c r="D17" s="93"/>
      <c r="E17" s="61" t="s">
        <v>14</v>
      </c>
      <c r="F17" s="49"/>
      <c r="G17" s="61" t="s">
        <v>15</v>
      </c>
      <c r="H17" s="61" t="s">
        <v>16</v>
      </c>
      <c r="I17" s="102" t="s">
        <v>17</v>
      </c>
      <c r="J17" s="103"/>
      <c r="K17" s="49"/>
      <c r="L17" s="61" t="s">
        <v>15</v>
      </c>
      <c r="M17" s="61" t="s">
        <v>16</v>
      </c>
      <c r="N17" s="102" t="s">
        <v>17</v>
      </c>
      <c r="O17" s="103"/>
    </row>
    <row r="18" spans="3:15" x14ac:dyDescent="0.25">
      <c r="F18" s="48"/>
      <c r="K18" s="48"/>
    </row>
    <row r="19" spans="3:15" x14ac:dyDescent="0.25">
      <c r="C19" s="88" t="s">
        <v>18</v>
      </c>
      <c r="D19" s="89"/>
      <c r="E19" s="32"/>
      <c r="F19" s="49"/>
      <c r="G19" s="32"/>
      <c r="H19" s="6"/>
      <c r="I19" s="90"/>
      <c r="J19" s="91"/>
      <c r="K19" s="49"/>
      <c r="L19" s="32"/>
      <c r="M19" s="6"/>
      <c r="N19" s="90"/>
      <c r="O19" s="91"/>
    </row>
    <row r="20" spans="3:15" x14ac:dyDescent="0.25">
      <c r="C20" s="88" t="s">
        <v>19</v>
      </c>
      <c r="D20" s="89"/>
      <c r="E20" s="32"/>
      <c r="F20" s="48"/>
      <c r="G20" s="32"/>
      <c r="H20" s="6"/>
      <c r="I20" s="90"/>
      <c r="J20" s="91"/>
      <c r="K20" s="48"/>
      <c r="L20" s="32"/>
      <c r="M20" s="6"/>
      <c r="N20" s="90"/>
      <c r="O20" s="91"/>
    </row>
    <row r="21" spans="3:15" x14ac:dyDescent="0.25">
      <c r="C21" s="88" t="s">
        <v>20</v>
      </c>
      <c r="D21" s="89"/>
      <c r="E21" s="32"/>
      <c r="F21" s="49"/>
      <c r="G21" s="32"/>
      <c r="H21" s="6"/>
      <c r="I21" s="90"/>
      <c r="J21" s="91"/>
      <c r="K21" s="49"/>
      <c r="L21" s="32"/>
      <c r="M21" s="6"/>
      <c r="N21" s="90"/>
      <c r="O21" s="91"/>
    </row>
    <row r="22" spans="3:15" x14ac:dyDescent="0.25">
      <c r="C22" s="96" t="s">
        <v>21</v>
      </c>
      <c r="D22" s="97"/>
      <c r="E22" s="32"/>
      <c r="F22" s="48"/>
      <c r="G22" s="32"/>
      <c r="H22" s="6"/>
      <c r="I22" s="90"/>
      <c r="J22" s="91"/>
      <c r="K22" s="48"/>
      <c r="L22" s="32"/>
      <c r="M22" s="6"/>
      <c r="N22" s="90"/>
      <c r="O22" s="91"/>
    </row>
    <row r="23" spans="3:15" x14ac:dyDescent="0.25">
      <c r="C23" s="96" t="s">
        <v>22</v>
      </c>
      <c r="D23" s="97"/>
      <c r="E23" s="32"/>
      <c r="F23" s="49"/>
      <c r="G23" s="32"/>
      <c r="H23" s="6"/>
      <c r="I23" s="90"/>
      <c r="J23" s="91"/>
      <c r="K23" s="49"/>
      <c r="L23" s="32"/>
      <c r="M23" s="6"/>
      <c r="N23" s="90"/>
      <c r="O23" s="91"/>
    </row>
    <row r="24" spans="3:15" x14ac:dyDescent="0.25">
      <c r="C24" s="96" t="s">
        <v>23</v>
      </c>
      <c r="D24" s="97"/>
      <c r="E24" s="32"/>
      <c r="F24" s="48"/>
      <c r="G24" s="32"/>
      <c r="H24" s="6"/>
      <c r="I24" s="90"/>
      <c r="J24" s="91"/>
      <c r="K24" s="48"/>
      <c r="L24" s="32"/>
      <c r="M24" s="6"/>
      <c r="N24" s="90"/>
      <c r="O24" s="91"/>
    </row>
    <row r="25" spans="3:15" ht="23.25" customHeight="1" x14ac:dyDescent="0.25">
      <c r="C25" s="88" t="s">
        <v>24</v>
      </c>
      <c r="D25" s="89"/>
      <c r="E25" s="32"/>
      <c r="F25" s="49"/>
      <c r="G25" s="81"/>
      <c r="H25" s="6"/>
      <c r="I25" s="90"/>
      <c r="J25" s="91"/>
      <c r="K25" s="49"/>
      <c r="L25" s="32"/>
      <c r="M25" s="6"/>
      <c r="N25" s="90"/>
      <c r="O25" s="91"/>
    </row>
    <row r="26" spans="3:15" x14ac:dyDescent="0.25">
      <c r="C26" s="88" t="s">
        <v>25</v>
      </c>
      <c r="D26" s="89"/>
      <c r="E26" s="32"/>
      <c r="F26" s="48"/>
      <c r="G26" s="32"/>
      <c r="H26" s="6"/>
      <c r="I26" s="90"/>
      <c r="J26" s="91"/>
      <c r="K26" s="48"/>
      <c r="L26" s="32"/>
      <c r="M26" s="6"/>
      <c r="N26" s="90"/>
      <c r="O26" s="91"/>
    </row>
    <row r="27" spans="3:15" x14ac:dyDescent="0.25">
      <c r="C27" s="88" t="s">
        <v>26</v>
      </c>
      <c r="D27" s="89"/>
      <c r="E27" s="34"/>
      <c r="F27" s="49"/>
      <c r="G27" s="32"/>
      <c r="H27" s="6"/>
      <c r="I27" s="90"/>
      <c r="J27" s="91"/>
      <c r="K27" s="49"/>
      <c r="L27" s="32"/>
      <c r="M27" s="6"/>
      <c r="N27" s="90"/>
      <c r="O27" s="91"/>
    </row>
    <row r="28" spans="3:15" x14ac:dyDescent="0.25">
      <c r="F28" s="48"/>
      <c r="K28" s="48"/>
    </row>
    <row r="29" spans="3:15" ht="15" x14ac:dyDescent="0.25">
      <c r="C29" s="92" t="s">
        <v>27</v>
      </c>
      <c r="D29" s="93"/>
      <c r="E29" s="61" t="s">
        <v>14</v>
      </c>
      <c r="F29" s="49"/>
      <c r="G29" s="61" t="s">
        <v>15</v>
      </c>
      <c r="H29" s="62" t="s">
        <v>16</v>
      </c>
      <c r="I29" s="94" t="s">
        <v>17</v>
      </c>
      <c r="J29" s="95"/>
      <c r="K29" s="49"/>
      <c r="L29" s="61" t="s">
        <v>15</v>
      </c>
      <c r="M29" s="62" t="s">
        <v>16</v>
      </c>
      <c r="N29" s="94" t="s">
        <v>17</v>
      </c>
      <c r="O29" s="95"/>
    </row>
    <row r="30" spans="3:15" ht="114" x14ac:dyDescent="0.25">
      <c r="C30" s="88" t="s">
        <v>28</v>
      </c>
      <c r="D30" s="89"/>
      <c r="E30" s="32" t="s">
        <v>29</v>
      </c>
      <c r="F30" s="48"/>
      <c r="G30" s="81" t="s">
        <v>30</v>
      </c>
      <c r="H30" s="6" t="s">
        <v>31</v>
      </c>
      <c r="I30" s="90"/>
      <c r="J30" s="91"/>
      <c r="K30" s="48"/>
      <c r="L30" s="53"/>
      <c r="M30" s="6"/>
      <c r="N30" s="90"/>
      <c r="O30" s="91"/>
    </row>
    <row r="31" spans="3:15" x14ac:dyDescent="0.25">
      <c r="C31" s="88" t="s">
        <v>32</v>
      </c>
      <c r="D31" s="89"/>
      <c r="E31" s="32"/>
      <c r="F31" s="49"/>
      <c r="G31" s="53" t="s">
        <v>33</v>
      </c>
      <c r="H31" s="6" t="s">
        <v>31</v>
      </c>
      <c r="I31" s="90"/>
      <c r="J31" s="91"/>
      <c r="K31" s="49"/>
      <c r="L31" s="53"/>
      <c r="M31" s="6"/>
      <c r="N31" s="90"/>
      <c r="O31" s="91"/>
    </row>
    <row r="32" spans="3:15" x14ac:dyDescent="0.25">
      <c r="C32" s="88" t="s">
        <v>34</v>
      </c>
      <c r="D32" s="89"/>
      <c r="E32" s="32"/>
      <c r="F32" s="48"/>
      <c r="G32" s="54" t="s">
        <v>35</v>
      </c>
      <c r="H32" s="6" t="s">
        <v>31</v>
      </c>
      <c r="I32" s="90"/>
      <c r="J32" s="91"/>
      <c r="K32" s="48"/>
      <c r="L32" s="54"/>
      <c r="M32" s="6"/>
      <c r="N32" s="90"/>
      <c r="O32" s="91"/>
    </row>
    <row r="33" spans="3:15" x14ac:dyDescent="0.25">
      <c r="C33" s="88" t="s">
        <v>36</v>
      </c>
      <c r="D33" s="89"/>
      <c r="E33" s="32"/>
      <c r="F33" s="49"/>
      <c r="G33" s="53" t="s">
        <v>37</v>
      </c>
      <c r="H33" s="6" t="s">
        <v>31</v>
      </c>
      <c r="I33" s="90"/>
      <c r="J33" s="91"/>
      <c r="K33" s="49"/>
      <c r="L33" s="53"/>
      <c r="M33" s="6"/>
      <c r="N33" s="90"/>
      <c r="O33" s="91"/>
    </row>
    <row r="34" spans="3:15" x14ac:dyDescent="0.25">
      <c r="C34" s="88" t="s">
        <v>38</v>
      </c>
      <c r="D34" s="89"/>
      <c r="E34" s="32"/>
      <c r="F34" s="48"/>
      <c r="G34" s="53" t="s">
        <v>39</v>
      </c>
      <c r="H34" s="6" t="s">
        <v>31</v>
      </c>
      <c r="I34" s="90"/>
      <c r="J34" s="91"/>
      <c r="K34" s="48"/>
      <c r="L34" s="53"/>
      <c r="M34" s="6"/>
      <c r="N34" s="90"/>
      <c r="O34" s="91"/>
    </row>
    <row r="35" spans="3:15" ht="28.5" x14ac:dyDescent="0.25">
      <c r="C35" s="88" t="s">
        <v>40</v>
      </c>
      <c r="D35" s="89"/>
      <c r="E35" s="32"/>
      <c r="F35" s="49"/>
      <c r="G35" s="53" t="s">
        <v>11</v>
      </c>
      <c r="H35" s="6" t="s">
        <v>31</v>
      </c>
      <c r="I35" s="90"/>
      <c r="J35" s="91"/>
      <c r="K35" s="49"/>
      <c r="L35" s="53"/>
      <c r="M35" s="6"/>
      <c r="N35" s="90"/>
      <c r="O35" s="91"/>
    </row>
    <row r="36" spans="3:15" x14ac:dyDescent="0.25">
      <c r="C36" s="88" t="s">
        <v>41</v>
      </c>
      <c r="D36" s="89"/>
      <c r="E36" s="32"/>
      <c r="F36" s="48"/>
      <c r="G36" s="57">
        <v>2022</v>
      </c>
      <c r="H36" s="6" t="s">
        <v>31</v>
      </c>
      <c r="I36" s="90"/>
      <c r="J36" s="91"/>
      <c r="K36" s="48"/>
      <c r="L36" s="57"/>
      <c r="M36" s="6"/>
      <c r="N36" s="90"/>
      <c r="O36" s="91"/>
    </row>
    <row r="37" spans="3:15" x14ac:dyDescent="0.25">
      <c r="C37" s="88" t="s">
        <v>42</v>
      </c>
      <c r="D37" s="89"/>
      <c r="E37" s="32"/>
      <c r="F37" s="48"/>
      <c r="G37" s="74">
        <v>12500000</v>
      </c>
      <c r="H37" s="6" t="s">
        <v>31</v>
      </c>
      <c r="I37" s="90"/>
      <c r="J37" s="91"/>
      <c r="K37" s="48"/>
      <c r="L37" s="74"/>
      <c r="M37" s="6"/>
      <c r="N37" s="90"/>
      <c r="O37" s="91"/>
    </row>
    <row r="38" spans="3:15" x14ac:dyDescent="0.25">
      <c r="C38" s="88" t="s">
        <v>43</v>
      </c>
      <c r="D38" s="89"/>
      <c r="E38" s="73">
        <v>2.66</v>
      </c>
      <c r="F38" s="48"/>
      <c r="G38" s="60">
        <f>IF(OR(G36="",G37=""),"",(G37/VLOOKUP(G36,TblSM[#Data],2,0)))</f>
        <v>12.5</v>
      </c>
      <c r="H38" s="6" t="s">
        <v>31</v>
      </c>
      <c r="I38" s="90"/>
      <c r="J38" s="91"/>
      <c r="K38" s="48"/>
      <c r="L38" s="60" t="str">
        <f>IF(OR(L36="",L37=""),"",(L37/VLOOKUP(L36,TblSM[#Data],2,0)))</f>
        <v/>
      </c>
      <c r="M38" s="6"/>
      <c r="N38" s="90"/>
      <c r="O38" s="91"/>
    </row>
    <row r="39" spans="3:15" x14ac:dyDescent="0.25">
      <c r="C39" s="88" t="s">
        <v>44</v>
      </c>
      <c r="D39" s="89"/>
      <c r="E39" s="33"/>
      <c r="F39" s="49"/>
      <c r="G39" s="54" t="s">
        <v>45</v>
      </c>
      <c r="H39" s="6" t="s">
        <v>31</v>
      </c>
      <c r="I39" s="90"/>
      <c r="J39" s="91"/>
      <c r="K39" s="49"/>
      <c r="L39" s="54"/>
      <c r="M39" s="6" t="str">
        <f>IF(OR(J39="",L39=""),"",IF(J39&gt;L39,"No","Si"))</f>
        <v/>
      </c>
      <c r="N39" s="90"/>
      <c r="O39" s="91"/>
    </row>
    <row r="40" spans="3:15" x14ac:dyDescent="0.25">
      <c r="C40" s="88" t="s">
        <v>46</v>
      </c>
      <c r="D40" s="89"/>
      <c r="E40" s="33"/>
      <c r="F40" s="48"/>
      <c r="G40" s="54">
        <v>44845</v>
      </c>
      <c r="H40" s="6" t="s">
        <v>31</v>
      </c>
      <c r="I40" s="90"/>
      <c r="J40" s="91"/>
      <c r="K40" s="48"/>
      <c r="L40" s="54"/>
      <c r="M40" s="6" t="str">
        <f>IF(OR(J40="",L40=""),"",IF(J40&lt;L40,"No","Si"))</f>
        <v/>
      </c>
      <c r="N40" s="90"/>
      <c r="O40" s="91"/>
    </row>
    <row r="41" spans="3:15" x14ac:dyDescent="0.25">
      <c r="C41" s="88" t="s">
        <v>47</v>
      </c>
      <c r="D41" s="89"/>
      <c r="E41" s="32"/>
      <c r="F41" s="49"/>
      <c r="G41" s="32" t="s">
        <v>48</v>
      </c>
      <c r="H41" s="6" t="s">
        <v>31</v>
      </c>
      <c r="I41" s="90"/>
      <c r="J41" s="91"/>
      <c r="K41" s="49"/>
      <c r="L41" s="32"/>
      <c r="M41" s="6"/>
      <c r="N41" s="90"/>
      <c r="O41" s="91"/>
    </row>
    <row r="42" spans="3:15" x14ac:dyDescent="0.25">
      <c r="C42" s="11"/>
      <c r="D42" s="11"/>
      <c r="F42" s="48"/>
      <c r="I42" s="11"/>
      <c r="J42" s="11"/>
      <c r="K42" s="48"/>
      <c r="N42" s="11"/>
      <c r="O42" s="11"/>
    </row>
    <row r="43" spans="3:15" x14ac:dyDescent="0.25">
      <c r="C43" s="82" t="s">
        <v>49</v>
      </c>
      <c r="D43" s="83"/>
      <c r="E43" s="84"/>
      <c r="F43" s="49"/>
      <c r="G43" s="85"/>
      <c r="H43" s="86"/>
      <c r="I43" s="86"/>
      <c r="J43" s="87"/>
      <c r="K43" s="49"/>
      <c r="L43" s="85"/>
      <c r="M43" s="86"/>
      <c r="N43" s="86"/>
      <c r="O43" s="87"/>
    </row>
    <row r="44" spans="3:15" x14ac:dyDescent="0.25">
      <c r="C44" s="82" t="s">
        <v>50</v>
      </c>
      <c r="D44" s="83"/>
      <c r="E44" s="84"/>
      <c r="F44" s="48"/>
      <c r="G44" s="85"/>
      <c r="H44" s="86"/>
      <c r="I44" s="86"/>
      <c r="J44" s="87"/>
      <c r="K44" s="48"/>
      <c r="L44" s="85"/>
      <c r="M44" s="86"/>
      <c r="N44" s="86"/>
      <c r="O44" s="87"/>
    </row>
    <row r="45" spans="3:15" x14ac:dyDescent="0.25">
      <c r="C45" s="31"/>
      <c r="D45" s="31"/>
      <c r="E45" s="31"/>
      <c r="F45" s="48"/>
      <c r="G45" s="37"/>
      <c r="H45" s="37"/>
      <c r="I45" s="37"/>
      <c r="J45" s="37"/>
      <c r="K45" s="48"/>
      <c r="L45" s="37"/>
      <c r="M45" s="37"/>
      <c r="N45" s="37"/>
      <c r="O45" s="37"/>
    </row>
    <row r="46" spans="3:15" ht="15" x14ac:dyDescent="0.25">
      <c r="C46" s="99" t="s">
        <v>51</v>
      </c>
      <c r="D46" s="100"/>
      <c r="E46" s="101"/>
    </row>
    <row r="48" spans="3:15" ht="15" x14ac:dyDescent="0.25">
      <c r="C48" s="92" t="s">
        <v>13</v>
      </c>
      <c r="D48" s="93"/>
      <c r="E48" s="61" t="s">
        <v>14</v>
      </c>
      <c r="F48" s="49"/>
      <c r="G48" s="61" t="s">
        <v>15</v>
      </c>
      <c r="H48" s="61" t="s">
        <v>16</v>
      </c>
      <c r="I48" s="102" t="s">
        <v>17</v>
      </c>
      <c r="J48" s="103"/>
      <c r="K48" s="49"/>
      <c r="L48" s="61" t="s">
        <v>15</v>
      </c>
      <c r="M48" s="61" t="s">
        <v>16</v>
      </c>
      <c r="N48" s="102" t="s">
        <v>17</v>
      </c>
      <c r="O48" s="103"/>
    </row>
    <row r="49" spans="3:15" x14ac:dyDescent="0.25">
      <c r="F49" s="48"/>
      <c r="K49" s="48"/>
    </row>
    <row r="50" spans="3:15" x14ac:dyDescent="0.25">
      <c r="C50" s="88" t="s">
        <v>18</v>
      </c>
      <c r="D50" s="89"/>
      <c r="E50" s="32"/>
      <c r="F50" s="49"/>
      <c r="G50" s="32"/>
      <c r="H50" s="6"/>
      <c r="I50" s="90"/>
      <c r="J50" s="91"/>
      <c r="K50" s="49"/>
      <c r="L50" s="32"/>
      <c r="M50" s="6"/>
      <c r="N50" s="90"/>
      <c r="O50" s="91"/>
    </row>
    <row r="51" spans="3:15" x14ac:dyDescent="0.25">
      <c r="C51" s="88" t="s">
        <v>19</v>
      </c>
      <c r="D51" s="89"/>
      <c r="E51" s="32"/>
      <c r="F51" s="48"/>
      <c r="G51" s="32"/>
      <c r="H51" s="6"/>
      <c r="I51" s="90"/>
      <c r="J51" s="91"/>
      <c r="K51" s="48"/>
      <c r="L51" s="32"/>
      <c r="M51" s="6"/>
      <c r="N51" s="90"/>
      <c r="O51" s="91"/>
    </row>
    <row r="52" spans="3:15" x14ac:dyDescent="0.25">
      <c r="C52" s="88" t="s">
        <v>20</v>
      </c>
      <c r="D52" s="89"/>
      <c r="E52" s="32"/>
      <c r="F52" s="49"/>
      <c r="G52" s="32"/>
      <c r="H52" s="6"/>
      <c r="I52" s="90"/>
      <c r="J52" s="91"/>
      <c r="K52" s="49"/>
      <c r="L52" s="32"/>
      <c r="M52" s="6"/>
      <c r="N52" s="90"/>
      <c r="O52" s="91"/>
    </row>
    <row r="53" spans="3:15" x14ac:dyDescent="0.25">
      <c r="C53" s="96" t="s">
        <v>21</v>
      </c>
      <c r="D53" s="97"/>
      <c r="E53" s="32"/>
      <c r="F53" s="48"/>
      <c r="G53" s="32"/>
      <c r="H53" s="6"/>
      <c r="I53" s="90"/>
      <c r="J53" s="91"/>
      <c r="K53" s="48"/>
      <c r="L53" s="32"/>
      <c r="M53" s="6"/>
      <c r="N53" s="90"/>
      <c r="O53" s="91"/>
    </row>
    <row r="54" spans="3:15" x14ac:dyDescent="0.25">
      <c r="C54" s="96" t="s">
        <v>22</v>
      </c>
      <c r="D54" s="97"/>
      <c r="E54" s="32"/>
      <c r="F54" s="49"/>
      <c r="G54" s="32"/>
      <c r="H54" s="6"/>
      <c r="I54" s="90"/>
      <c r="J54" s="91"/>
      <c r="K54" s="49"/>
      <c r="L54" s="32"/>
      <c r="M54" s="6"/>
      <c r="N54" s="90"/>
      <c r="O54" s="91"/>
    </row>
    <row r="55" spans="3:15" x14ac:dyDescent="0.25">
      <c r="C55" s="96" t="s">
        <v>23</v>
      </c>
      <c r="D55" s="97"/>
      <c r="E55" s="32"/>
      <c r="F55" s="48"/>
      <c r="G55" s="32"/>
      <c r="H55" s="6"/>
      <c r="I55" s="90"/>
      <c r="J55" s="91"/>
      <c r="K55" s="48"/>
      <c r="L55" s="32"/>
      <c r="M55" s="6"/>
      <c r="N55" s="90"/>
      <c r="O55" s="91"/>
    </row>
    <row r="56" spans="3:15" x14ac:dyDescent="0.25">
      <c r="C56" s="88" t="s">
        <v>24</v>
      </c>
      <c r="D56" s="89"/>
      <c r="E56" s="32"/>
      <c r="F56" s="49"/>
      <c r="G56" s="32"/>
      <c r="H56" s="6"/>
      <c r="I56" s="90"/>
      <c r="J56" s="91"/>
      <c r="K56" s="49"/>
      <c r="L56" s="32"/>
      <c r="M56" s="6"/>
      <c r="N56" s="90"/>
      <c r="O56" s="91"/>
    </row>
    <row r="57" spans="3:15" x14ac:dyDescent="0.25">
      <c r="C57" s="88" t="s">
        <v>25</v>
      </c>
      <c r="D57" s="89"/>
      <c r="E57" s="32"/>
      <c r="F57" s="48"/>
      <c r="G57" s="32"/>
      <c r="H57" s="6"/>
      <c r="I57" s="90"/>
      <c r="J57" s="91"/>
      <c r="K57" s="48"/>
      <c r="L57" s="32"/>
      <c r="M57" s="6"/>
      <c r="N57" s="90"/>
      <c r="O57" s="91"/>
    </row>
    <row r="58" spans="3:15" x14ac:dyDescent="0.25">
      <c r="C58" s="88" t="s">
        <v>26</v>
      </c>
      <c r="D58" s="89"/>
      <c r="E58" s="34"/>
      <c r="F58" s="49"/>
      <c r="G58" s="32"/>
      <c r="H58" s="6"/>
      <c r="I58" s="90"/>
      <c r="J58" s="91"/>
      <c r="K58" s="49"/>
      <c r="L58" s="32"/>
      <c r="M58" s="6"/>
      <c r="N58" s="90"/>
      <c r="O58" s="91"/>
    </row>
    <row r="59" spans="3:15" x14ac:dyDescent="0.25">
      <c r="F59" s="48"/>
      <c r="K59" s="48"/>
    </row>
    <row r="60" spans="3:15" ht="15" x14ac:dyDescent="0.25">
      <c r="C60" s="92" t="s">
        <v>27</v>
      </c>
      <c r="D60" s="93"/>
      <c r="E60" s="61" t="s">
        <v>14</v>
      </c>
      <c r="F60" s="49"/>
      <c r="G60" s="61" t="s">
        <v>15</v>
      </c>
      <c r="H60" s="62" t="s">
        <v>16</v>
      </c>
      <c r="I60" s="94" t="s">
        <v>17</v>
      </c>
      <c r="J60" s="95"/>
      <c r="K60" s="49"/>
      <c r="L60" s="61" t="s">
        <v>15</v>
      </c>
      <c r="M60" s="62" t="s">
        <v>16</v>
      </c>
      <c r="N60" s="94" t="s">
        <v>17</v>
      </c>
      <c r="O60" s="95"/>
    </row>
    <row r="61" spans="3:15" x14ac:dyDescent="0.25">
      <c r="C61" s="88" t="s">
        <v>28</v>
      </c>
      <c r="D61" s="89"/>
      <c r="E61" s="32"/>
      <c r="F61" s="48"/>
      <c r="G61" s="53"/>
      <c r="H61" s="6"/>
      <c r="I61" s="90"/>
      <c r="J61" s="91"/>
      <c r="K61" s="48"/>
      <c r="L61" s="53"/>
      <c r="M61" s="6"/>
      <c r="N61" s="90"/>
      <c r="O61" s="91"/>
    </row>
    <row r="62" spans="3:15" x14ac:dyDescent="0.25">
      <c r="C62" s="88" t="s">
        <v>32</v>
      </c>
      <c r="D62" s="89"/>
      <c r="E62" s="32"/>
      <c r="F62" s="49"/>
      <c r="G62" s="53"/>
      <c r="H62" s="6"/>
      <c r="I62" s="90"/>
      <c r="J62" s="91"/>
      <c r="K62" s="49"/>
      <c r="L62" s="53"/>
      <c r="M62" s="6"/>
      <c r="N62" s="90"/>
      <c r="O62" s="91"/>
    </row>
    <row r="63" spans="3:15" x14ac:dyDescent="0.25">
      <c r="C63" s="88" t="s">
        <v>34</v>
      </c>
      <c r="D63" s="89"/>
      <c r="E63" s="32"/>
      <c r="F63" s="48"/>
      <c r="G63" s="54"/>
      <c r="H63" s="6"/>
      <c r="I63" s="90"/>
      <c r="J63" s="91"/>
      <c r="K63" s="48"/>
      <c r="L63" s="54"/>
      <c r="M63" s="6"/>
      <c r="N63" s="90"/>
      <c r="O63" s="91"/>
    </row>
    <row r="64" spans="3:15" x14ac:dyDescent="0.25">
      <c r="C64" s="88" t="s">
        <v>36</v>
      </c>
      <c r="D64" s="89"/>
      <c r="E64" s="32"/>
      <c r="F64" s="49"/>
      <c r="G64" s="53"/>
      <c r="H64" s="6"/>
      <c r="I64" s="90"/>
      <c r="J64" s="91"/>
      <c r="K64" s="49"/>
      <c r="L64" s="53"/>
      <c r="M64" s="6"/>
      <c r="N64" s="90"/>
      <c r="O64" s="91"/>
    </row>
    <row r="65" spans="3:15" x14ac:dyDescent="0.25">
      <c r="C65" s="88" t="s">
        <v>38</v>
      </c>
      <c r="D65" s="89"/>
      <c r="E65" s="32"/>
      <c r="F65" s="48"/>
      <c r="G65" s="53"/>
      <c r="H65" s="6"/>
      <c r="I65" s="90"/>
      <c r="J65" s="91"/>
      <c r="K65" s="48"/>
      <c r="L65" s="53"/>
      <c r="M65" s="6"/>
      <c r="N65" s="90"/>
      <c r="O65" s="91"/>
    </row>
    <row r="66" spans="3:15" x14ac:dyDescent="0.25">
      <c r="C66" s="88" t="s">
        <v>40</v>
      </c>
      <c r="D66" s="89"/>
      <c r="E66" s="32"/>
      <c r="F66" s="49"/>
      <c r="G66" s="53"/>
      <c r="H66" s="6"/>
      <c r="I66" s="90"/>
      <c r="J66" s="91"/>
      <c r="K66" s="49"/>
      <c r="L66" s="53"/>
      <c r="M66" s="6"/>
      <c r="N66" s="90"/>
      <c r="O66" s="91"/>
    </row>
    <row r="67" spans="3:15" x14ac:dyDescent="0.25">
      <c r="C67" s="88" t="s">
        <v>41</v>
      </c>
      <c r="D67" s="89"/>
      <c r="E67" s="32"/>
      <c r="F67" s="48"/>
      <c r="G67" s="57"/>
      <c r="H67" s="6"/>
      <c r="I67" s="90"/>
      <c r="J67" s="91"/>
      <c r="K67" s="48"/>
      <c r="L67" s="57"/>
      <c r="M67" s="6"/>
      <c r="N67" s="90"/>
      <c r="O67" s="91"/>
    </row>
    <row r="68" spans="3:15" x14ac:dyDescent="0.25">
      <c r="C68" s="88" t="s">
        <v>42</v>
      </c>
      <c r="D68" s="89"/>
      <c r="E68" s="32"/>
      <c r="F68" s="48"/>
      <c r="G68" s="74"/>
      <c r="H68" s="6"/>
      <c r="I68" s="90"/>
      <c r="J68" s="91"/>
      <c r="K68" s="48"/>
      <c r="L68" s="74"/>
      <c r="M68" s="6"/>
      <c r="N68" s="90"/>
      <c r="O68" s="91"/>
    </row>
    <row r="69" spans="3:15" x14ac:dyDescent="0.25">
      <c r="C69" s="88" t="s">
        <v>43</v>
      </c>
      <c r="D69" s="89"/>
      <c r="E69" s="73"/>
      <c r="F69" s="48"/>
      <c r="G69" s="60" t="str">
        <f>IF(OR(G67="",G68=""),"",(G68/VLOOKUP(G67,TblSM[#Data],2,0)))</f>
        <v/>
      </c>
      <c r="H69" s="6"/>
      <c r="I69" s="90"/>
      <c r="J69" s="91"/>
      <c r="K69" s="48"/>
      <c r="L69" s="60" t="str">
        <f>IF(OR(L67="",L68=""),"",(L68/VLOOKUP(L67,TblSM[#Data],2,0)))</f>
        <v/>
      </c>
      <c r="M69" s="6"/>
      <c r="N69" s="90"/>
      <c r="O69" s="91"/>
    </row>
    <row r="70" spans="3:15" x14ac:dyDescent="0.25">
      <c r="C70" s="88" t="s">
        <v>44</v>
      </c>
      <c r="D70" s="89"/>
      <c r="E70" s="33"/>
      <c r="F70" s="49"/>
      <c r="G70" s="54"/>
      <c r="H70" s="6" t="str">
        <f>IF(OR(E70="",G70=""),"",IF(E70&gt;G70,"No","Si"))</f>
        <v/>
      </c>
      <c r="I70" s="90"/>
      <c r="J70" s="91"/>
      <c r="K70" s="49"/>
      <c r="L70" s="54"/>
      <c r="M70" s="6" t="str">
        <f>IF(OR(J70="",L70=""),"",IF(J70&gt;L70,"No","Si"))</f>
        <v/>
      </c>
      <c r="N70" s="90"/>
      <c r="O70" s="91"/>
    </row>
    <row r="71" spans="3:15" x14ac:dyDescent="0.25">
      <c r="C71" s="88" t="s">
        <v>46</v>
      </c>
      <c r="D71" s="89"/>
      <c r="E71" s="33"/>
      <c r="F71" s="48"/>
      <c r="G71" s="54"/>
      <c r="H71" s="6" t="str">
        <f>IF(OR(E71="",G71=""),"",IF(E71&lt;G71,"No","Si"))</f>
        <v/>
      </c>
      <c r="I71" s="90"/>
      <c r="J71" s="91"/>
      <c r="K71" s="48"/>
      <c r="L71" s="54"/>
      <c r="M71" s="6" t="str">
        <f>IF(OR(J71="",L71=""),"",IF(J71&lt;L71,"No","Si"))</f>
        <v/>
      </c>
      <c r="N71" s="90"/>
      <c r="O71" s="91"/>
    </row>
    <row r="72" spans="3:15" x14ac:dyDescent="0.25">
      <c r="C72" s="88" t="s">
        <v>47</v>
      </c>
      <c r="D72" s="89"/>
      <c r="E72" s="32"/>
      <c r="F72" s="49"/>
      <c r="G72" s="32"/>
      <c r="H72" s="6"/>
      <c r="I72" s="90"/>
      <c r="J72" s="91"/>
      <c r="K72" s="49"/>
      <c r="L72" s="32"/>
      <c r="M72" s="6"/>
      <c r="N72" s="90"/>
      <c r="O72" s="91"/>
    </row>
    <row r="73" spans="3:15" x14ac:dyDescent="0.25">
      <c r="C73" s="11"/>
      <c r="D73" s="11"/>
      <c r="F73" s="48"/>
      <c r="I73" s="11"/>
      <c r="J73" s="11"/>
      <c r="K73" s="48"/>
      <c r="N73" s="11"/>
      <c r="O73" s="11"/>
    </row>
    <row r="74" spans="3:15" x14ac:dyDescent="0.25">
      <c r="C74" s="82" t="s">
        <v>49</v>
      </c>
      <c r="D74" s="83"/>
      <c r="E74" s="84"/>
      <c r="F74" s="49"/>
      <c r="G74" s="85"/>
      <c r="H74" s="86"/>
      <c r="I74" s="86"/>
      <c r="J74" s="87"/>
      <c r="K74" s="49"/>
      <c r="L74" s="85"/>
      <c r="M74" s="86"/>
      <c r="N74" s="86"/>
      <c r="O74" s="87"/>
    </row>
    <row r="75" spans="3:15" x14ac:dyDescent="0.25">
      <c r="C75" s="82" t="s">
        <v>50</v>
      </c>
      <c r="D75" s="83"/>
      <c r="E75" s="84"/>
      <c r="F75" s="48"/>
      <c r="G75" s="85"/>
      <c r="H75" s="86"/>
      <c r="I75" s="86"/>
      <c r="J75" s="87"/>
      <c r="K75" s="48"/>
      <c r="L75" s="85"/>
      <c r="M75" s="86"/>
      <c r="N75" s="86"/>
      <c r="O75" s="87"/>
    </row>
    <row r="76" spans="3:15" x14ac:dyDescent="0.25">
      <c r="C76" s="31"/>
      <c r="D76" s="31"/>
      <c r="E76" s="31"/>
      <c r="F76" s="48"/>
      <c r="G76" s="37"/>
      <c r="H76" s="37"/>
      <c r="I76" s="37"/>
      <c r="J76" s="37"/>
      <c r="K76" s="48"/>
      <c r="L76" s="37"/>
      <c r="M76" s="37"/>
      <c r="N76" s="37"/>
      <c r="O76" s="37"/>
    </row>
    <row r="77" spans="3:15" x14ac:dyDescent="0.25">
      <c r="C77" s="31"/>
      <c r="D77" s="31"/>
      <c r="E77" s="31"/>
      <c r="F77" s="48"/>
      <c r="G77" s="11"/>
      <c r="H77" s="11"/>
      <c r="I77" s="11"/>
      <c r="J77" s="11"/>
      <c r="K77" s="48"/>
      <c r="L77" s="11"/>
      <c r="M77" s="11"/>
      <c r="N77" s="11"/>
      <c r="O77" s="11"/>
    </row>
    <row r="78" spans="3:15" ht="15" x14ac:dyDescent="0.25">
      <c r="C78" s="107" t="s">
        <v>52</v>
      </c>
      <c r="D78" s="108"/>
      <c r="E78" s="65">
        <v>2.66</v>
      </c>
      <c r="F78" s="48"/>
      <c r="G78" s="66">
        <v>12.5</v>
      </c>
      <c r="H78" s="56" t="s">
        <v>53</v>
      </c>
      <c r="I78" s="85"/>
      <c r="J78" s="87"/>
      <c r="K78" s="48"/>
      <c r="L78" s="66"/>
      <c r="M78" s="56" t="str">
        <f>IF(OR(J78="",L78=""),"",IF(L78&gt;=J78,"Si","No"))</f>
        <v/>
      </c>
      <c r="N78" s="85"/>
      <c r="O78" s="87"/>
    </row>
    <row r="79" spans="3:15" ht="15" thickBot="1" x14ac:dyDescent="0.3">
      <c r="C79" s="31"/>
      <c r="D79" s="31"/>
      <c r="E79" s="31"/>
      <c r="F79" s="48"/>
      <c r="G79" s="11"/>
      <c r="H79" s="11"/>
      <c r="I79" s="11"/>
      <c r="J79" s="11"/>
      <c r="K79" s="48"/>
      <c r="L79" s="11"/>
      <c r="M79" s="11"/>
      <c r="N79" s="11"/>
      <c r="O79" s="11"/>
    </row>
    <row r="80" spans="3:15" ht="15.75" thickBot="1" x14ac:dyDescent="0.3">
      <c r="C80" s="104" t="s">
        <v>54</v>
      </c>
      <c r="D80" s="105"/>
      <c r="E80" s="106"/>
      <c r="F80" s="48"/>
      <c r="H80" s="52" t="s">
        <v>31</v>
      </c>
      <c r="I80" s="98"/>
      <c r="J80" s="98"/>
      <c r="K80" s="48"/>
      <c r="M80" s="52"/>
      <c r="N80" s="98"/>
      <c r="O80" s="98"/>
    </row>
    <row r="81" spans="6:11" x14ac:dyDescent="0.25">
      <c r="F81" s="48"/>
      <c r="K81" s="48"/>
    </row>
  </sheetData>
  <sheetProtection formatColumns="0" formatRows="0"/>
  <mergeCells count="167">
    <mergeCell ref="C39:D39"/>
    <mergeCell ref="I41:J41"/>
    <mergeCell ref="I39:J39"/>
    <mergeCell ref="G10:J10"/>
    <mergeCell ref="G11:J12"/>
    <mergeCell ref="I36:J36"/>
    <mergeCell ref="I38:J38"/>
    <mergeCell ref="I37:J37"/>
    <mergeCell ref="I21:J21"/>
    <mergeCell ref="I23:J23"/>
    <mergeCell ref="I26:J26"/>
    <mergeCell ref="I25:J25"/>
    <mergeCell ref="I24:J24"/>
    <mergeCell ref="I30:J30"/>
    <mergeCell ref="I22:J22"/>
    <mergeCell ref="I17:J17"/>
    <mergeCell ref="C40:D40"/>
    <mergeCell ref="I40:J40"/>
    <mergeCell ref="C41:D41"/>
    <mergeCell ref="C23:D23"/>
    <mergeCell ref="C22:D22"/>
    <mergeCell ref="I19:J19"/>
    <mergeCell ref="C21:D21"/>
    <mergeCell ref="C20:D20"/>
    <mergeCell ref="C26:D26"/>
    <mergeCell ref="C25:D25"/>
    <mergeCell ref="C24:D24"/>
    <mergeCell ref="I20:J20"/>
    <mergeCell ref="C30:D30"/>
    <mergeCell ref="I27:J27"/>
    <mergeCell ref="I35:J35"/>
    <mergeCell ref="I34:J34"/>
    <mergeCell ref="C38:D38"/>
    <mergeCell ref="C27:D27"/>
    <mergeCell ref="C37:D37"/>
    <mergeCell ref="C36:D36"/>
    <mergeCell ref="C35:D35"/>
    <mergeCell ref="C34:D34"/>
    <mergeCell ref="I33:J33"/>
    <mergeCell ref="I32:J32"/>
    <mergeCell ref="C33:D33"/>
    <mergeCell ref="C32:D32"/>
    <mergeCell ref="I31:J31"/>
    <mergeCell ref="C31:D31"/>
    <mergeCell ref="C29:D29"/>
    <mergeCell ref="I29:J29"/>
    <mergeCell ref="L10:O10"/>
    <mergeCell ref="L11:O12"/>
    <mergeCell ref="N17:O17"/>
    <mergeCell ref="N19:O19"/>
    <mergeCell ref="N20:O20"/>
    <mergeCell ref="D3:D4"/>
    <mergeCell ref="E3:E4"/>
    <mergeCell ref="D6:E6"/>
    <mergeCell ref="B8:E8"/>
    <mergeCell ref="C15:E15"/>
    <mergeCell ref="B2:C4"/>
    <mergeCell ref="C17:D17"/>
    <mergeCell ref="C19:D19"/>
    <mergeCell ref="N26:O26"/>
    <mergeCell ref="N27:O27"/>
    <mergeCell ref="N29:O29"/>
    <mergeCell ref="N30:O30"/>
    <mergeCell ref="N31:O31"/>
    <mergeCell ref="N21:O21"/>
    <mergeCell ref="N22:O22"/>
    <mergeCell ref="N23:O23"/>
    <mergeCell ref="N24:O24"/>
    <mergeCell ref="N25:O25"/>
    <mergeCell ref="N37:O37"/>
    <mergeCell ref="N38:O38"/>
    <mergeCell ref="N39:O39"/>
    <mergeCell ref="N40:O40"/>
    <mergeCell ref="N41:O41"/>
    <mergeCell ref="N32:O32"/>
    <mergeCell ref="N33:O33"/>
    <mergeCell ref="N34:O34"/>
    <mergeCell ref="N35:O35"/>
    <mergeCell ref="N36:O36"/>
    <mergeCell ref="L43:O43"/>
    <mergeCell ref="L44:O44"/>
    <mergeCell ref="N78:O78"/>
    <mergeCell ref="N80:O80"/>
    <mergeCell ref="C46:E46"/>
    <mergeCell ref="C48:D48"/>
    <mergeCell ref="I48:J48"/>
    <mergeCell ref="N48:O48"/>
    <mergeCell ref="C50:D50"/>
    <mergeCell ref="I50:J50"/>
    <mergeCell ref="N50:O50"/>
    <mergeCell ref="C51:D51"/>
    <mergeCell ref="I51:J51"/>
    <mergeCell ref="N51:O51"/>
    <mergeCell ref="C52:D52"/>
    <mergeCell ref="I52:J52"/>
    <mergeCell ref="C80:E80"/>
    <mergeCell ref="G43:J43"/>
    <mergeCell ref="C43:E43"/>
    <mergeCell ref="C78:D78"/>
    <mergeCell ref="C44:E44"/>
    <mergeCell ref="G44:J44"/>
    <mergeCell ref="I80:J80"/>
    <mergeCell ref="I78:J78"/>
    <mergeCell ref="N55:O55"/>
    <mergeCell ref="C56:D56"/>
    <mergeCell ref="I56:J56"/>
    <mergeCell ref="N56:O56"/>
    <mergeCell ref="C57:D57"/>
    <mergeCell ref="I57:J57"/>
    <mergeCell ref="N57:O57"/>
    <mergeCell ref="N52:O52"/>
    <mergeCell ref="C53:D53"/>
    <mergeCell ref="I53:J53"/>
    <mergeCell ref="N53:O53"/>
    <mergeCell ref="C54:D54"/>
    <mergeCell ref="I54:J54"/>
    <mergeCell ref="N54:O54"/>
    <mergeCell ref="C55:D55"/>
    <mergeCell ref="I55:J55"/>
    <mergeCell ref="I62:J62"/>
    <mergeCell ref="N62:O62"/>
    <mergeCell ref="C63:D63"/>
    <mergeCell ref="I63:J63"/>
    <mergeCell ref="N63:O63"/>
    <mergeCell ref="N58:O58"/>
    <mergeCell ref="C60:D60"/>
    <mergeCell ref="I60:J60"/>
    <mergeCell ref="N60:O60"/>
    <mergeCell ref="C61:D61"/>
    <mergeCell ref="I61:J61"/>
    <mergeCell ref="N61:O61"/>
    <mergeCell ref="C58:D58"/>
    <mergeCell ref="I58:J58"/>
    <mergeCell ref="C62:D62"/>
    <mergeCell ref="C66:D66"/>
    <mergeCell ref="I66:J66"/>
    <mergeCell ref="N66:O66"/>
    <mergeCell ref="C67:D67"/>
    <mergeCell ref="I67:J67"/>
    <mergeCell ref="N67:O67"/>
    <mergeCell ref="C64:D64"/>
    <mergeCell ref="I64:J64"/>
    <mergeCell ref="N64:O64"/>
    <mergeCell ref="C65:D65"/>
    <mergeCell ref="I65:J65"/>
    <mergeCell ref="N65:O65"/>
    <mergeCell ref="C70:D70"/>
    <mergeCell ref="I70:J70"/>
    <mergeCell ref="N70:O70"/>
    <mergeCell ref="C71:D71"/>
    <mergeCell ref="I71:J71"/>
    <mergeCell ref="N71:O71"/>
    <mergeCell ref="C68:D68"/>
    <mergeCell ref="I68:J68"/>
    <mergeCell ref="N68:O68"/>
    <mergeCell ref="C69:D69"/>
    <mergeCell ref="I69:J69"/>
    <mergeCell ref="N69:O69"/>
    <mergeCell ref="C75:E75"/>
    <mergeCell ref="G75:J75"/>
    <mergeCell ref="L75:O75"/>
    <mergeCell ref="C72:D72"/>
    <mergeCell ref="I72:J72"/>
    <mergeCell ref="N72:O72"/>
    <mergeCell ref="C74:E74"/>
    <mergeCell ref="G74:J74"/>
    <mergeCell ref="L74:O74"/>
  </mergeCells>
  <conditionalFormatting sqref="D6 E21:E24">
    <cfRule type="containsBlanks" dxfId="284" priority="4256">
      <formula>LEN(TRIM(D6))=0</formula>
    </cfRule>
  </conditionalFormatting>
  <conditionalFormatting sqref="D10">
    <cfRule type="containsBlanks" dxfId="283" priority="4204">
      <formula>LEN(TRIM(D10))=0</formula>
    </cfRule>
  </conditionalFormatting>
  <conditionalFormatting sqref="D10">
    <cfRule type="containsBlanks" dxfId="282" priority="4203">
      <formula>LEN(TRIM(D10))=0</formula>
    </cfRule>
  </conditionalFormatting>
  <conditionalFormatting sqref="D11">
    <cfRule type="containsBlanks" dxfId="281" priority="4202">
      <formula>LEN(TRIM(D11))=0</formula>
    </cfRule>
  </conditionalFormatting>
  <conditionalFormatting sqref="D11">
    <cfRule type="containsBlanks" dxfId="280" priority="4201">
      <formula>LEN(TRIM(D11))=0</formula>
    </cfRule>
  </conditionalFormatting>
  <conditionalFormatting sqref="E78">
    <cfRule type="containsBlanks" dxfId="279" priority="162">
      <formula>LEN(TRIM(E78))=0</formula>
    </cfRule>
  </conditionalFormatting>
  <conditionalFormatting sqref="E78">
    <cfRule type="containsBlanks" dxfId="278" priority="161">
      <formula>LEN(TRIM(E78))=0</formula>
    </cfRule>
  </conditionalFormatting>
  <conditionalFormatting sqref="E39:E40">
    <cfRule type="containsBlanks" dxfId="277" priority="156">
      <formula>LEN(TRIM(E39))=0</formula>
    </cfRule>
  </conditionalFormatting>
  <conditionalFormatting sqref="E39:E40">
    <cfRule type="containsBlanks" dxfId="276" priority="155">
      <formula>LEN(TRIM(E39))=0</formula>
    </cfRule>
  </conditionalFormatting>
  <conditionalFormatting sqref="G78">
    <cfRule type="containsBlanks" dxfId="275" priority="151">
      <formula>LEN(TRIM(G78))=0</formula>
    </cfRule>
  </conditionalFormatting>
  <conditionalFormatting sqref="H78">
    <cfRule type="cellIs" dxfId="274" priority="148" operator="equal">
      <formula>"No"</formula>
    </cfRule>
    <cfRule type="cellIs" dxfId="273" priority="149" operator="equal">
      <formula>"Si"</formula>
    </cfRule>
    <cfRule type="containsBlanks" dxfId="272" priority="150">
      <formula>LEN(TRIM(H78))=0</formula>
    </cfRule>
  </conditionalFormatting>
  <conditionalFormatting sqref="H78">
    <cfRule type="containsBlanks" dxfId="271" priority="147">
      <formula>LEN(TRIM(H78))=0</formula>
    </cfRule>
  </conditionalFormatting>
  <conditionalFormatting sqref="H78">
    <cfRule type="containsBlanks" dxfId="270" priority="146">
      <formula>LEN(TRIM(H78))=0</formula>
    </cfRule>
  </conditionalFormatting>
  <conditionalFormatting sqref="H80">
    <cfRule type="cellIs" dxfId="269" priority="143" operator="equal">
      <formula>"No"</formula>
    </cfRule>
    <cfRule type="cellIs" dxfId="268" priority="144" operator="equal">
      <formula>"Si"</formula>
    </cfRule>
    <cfRule type="containsBlanks" dxfId="267" priority="145">
      <formula>LEN(TRIM(H80))=0</formula>
    </cfRule>
  </conditionalFormatting>
  <conditionalFormatting sqref="H80">
    <cfRule type="containsBlanks" dxfId="266" priority="142">
      <formula>LEN(TRIM(H80))=0</formula>
    </cfRule>
  </conditionalFormatting>
  <conditionalFormatting sqref="H80">
    <cfRule type="containsBlanks" dxfId="265" priority="141">
      <formula>LEN(TRIM(H80))=0</formula>
    </cfRule>
  </conditionalFormatting>
  <conditionalFormatting sqref="H30:H41">
    <cfRule type="cellIs" dxfId="264" priority="138" operator="equal">
      <formula>"No"</formula>
    </cfRule>
    <cfRule type="cellIs" dxfId="263" priority="139" operator="equal">
      <formula>"Si"</formula>
    </cfRule>
    <cfRule type="containsBlanks" dxfId="262" priority="140">
      <formula>LEN(TRIM(H30))=0</formula>
    </cfRule>
  </conditionalFormatting>
  <conditionalFormatting sqref="H30:H41">
    <cfRule type="containsBlanks" dxfId="261" priority="137">
      <formula>LEN(TRIM(H30))=0</formula>
    </cfRule>
  </conditionalFormatting>
  <conditionalFormatting sqref="G39:G40">
    <cfRule type="containsBlanks" dxfId="260" priority="136">
      <formula>LEN(TRIM(G39))=0</formula>
    </cfRule>
  </conditionalFormatting>
  <conditionalFormatting sqref="G39:G40">
    <cfRule type="containsBlanks" dxfId="259" priority="135">
      <formula>LEN(TRIM(G39))=0</formula>
    </cfRule>
  </conditionalFormatting>
  <conditionalFormatting sqref="G32">
    <cfRule type="containsBlanks" dxfId="258" priority="134">
      <formula>LEN(TRIM(G32))=0</formula>
    </cfRule>
  </conditionalFormatting>
  <conditionalFormatting sqref="G32">
    <cfRule type="containsBlanks" dxfId="257" priority="133">
      <formula>LEN(TRIM(G32))=0</formula>
    </cfRule>
  </conditionalFormatting>
  <conditionalFormatting sqref="G33">
    <cfRule type="containsBlanks" dxfId="256" priority="132">
      <formula>LEN(TRIM(G33))=0</formula>
    </cfRule>
  </conditionalFormatting>
  <conditionalFormatting sqref="G33">
    <cfRule type="containsBlanks" dxfId="255" priority="131">
      <formula>LEN(TRIM(G33))=0</formula>
    </cfRule>
  </conditionalFormatting>
  <conditionalFormatting sqref="G34">
    <cfRule type="containsBlanks" dxfId="254" priority="130">
      <formula>LEN(TRIM(G34))=0</formula>
    </cfRule>
  </conditionalFormatting>
  <conditionalFormatting sqref="G34">
    <cfRule type="containsBlanks" dxfId="253" priority="129">
      <formula>LEN(TRIM(G34))=0</formula>
    </cfRule>
  </conditionalFormatting>
  <conditionalFormatting sqref="G35">
    <cfRule type="containsBlanks" dxfId="252" priority="128">
      <formula>LEN(TRIM(G35))=0</formula>
    </cfRule>
  </conditionalFormatting>
  <conditionalFormatting sqref="G35">
    <cfRule type="containsBlanks" dxfId="251" priority="127">
      <formula>LEN(TRIM(G35))=0</formula>
    </cfRule>
  </conditionalFormatting>
  <conditionalFormatting sqref="G36">
    <cfRule type="containsBlanks" dxfId="250" priority="126">
      <formula>LEN(TRIM(G36))=0</formula>
    </cfRule>
  </conditionalFormatting>
  <conditionalFormatting sqref="G36">
    <cfRule type="containsBlanks" dxfId="249" priority="125">
      <formula>LEN(TRIM(G36))=0</formula>
    </cfRule>
  </conditionalFormatting>
  <conditionalFormatting sqref="G37">
    <cfRule type="containsBlanks" dxfId="248" priority="124">
      <formula>LEN(TRIM(G37))=0</formula>
    </cfRule>
  </conditionalFormatting>
  <conditionalFormatting sqref="G37">
    <cfRule type="containsBlanks" dxfId="247" priority="123">
      <formula>LEN(TRIM(G37))=0</formula>
    </cfRule>
  </conditionalFormatting>
  <conditionalFormatting sqref="H30:H41 G32:G37 G39:G40">
    <cfRule type="containsBlanks" dxfId="246" priority="122">
      <formula>LEN(TRIM(G30))=0</formula>
    </cfRule>
  </conditionalFormatting>
  <conditionalFormatting sqref="H19:H25 G19:G24">
    <cfRule type="containsBlanks" dxfId="245" priority="121">
      <formula>LEN(TRIM(G19))=0</formula>
    </cfRule>
  </conditionalFormatting>
  <conditionalFormatting sqref="G19:G20">
    <cfRule type="containsBlanks" dxfId="244" priority="120">
      <formula>LEN(TRIM(G19))=0</formula>
    </cfRule>
  </conditionalFormatting>
  <conditionalFormatting sqref="G26">
    <cfRule type="containsBlanks" dxfId="243" priority="118">
      <formula>LEN(TRIM(G26))=0</formula>
    </cfRule>
  </conditionalFormatting>
  <conditionalFormatting sqref="G27">
    <cfRule type="containsBlanks" dxfId="242" priority="117">
      <formula>LEN(TRIM(G27))=0</formula>
    </cfRule>
  </conditionalFormatting>
  <conditionalFormatting sqref="H19:H27">
    <cfRule type="cellIs" dxfId="241" priority="114" operator="equal">
      <formula>"No"</formula>
    </cfRule>
    <cfRule type="cellIs" dxfId="240" priority="115" operator="equal">
      <formula>"Si"</formula>
    </cfRule>
    <cfRule type="containsBlanks" dxfId="239" priority="116">
      <formula>LEN(TRIM(H19))=0</formula>
    </cfRule>
  </conditionalFormatting>
  <conditionalFormatting sqref="G26:H27">
    <cfRule type="containsBlanks" dxfId="238" priority="113">
      <formula>LEN(TRIM(G26))=0</formula>
    </cfRule>
  </conditionalFormatting>
  <conditionalFormatting sqref="H19:H25 G26:H27 G19:G24">
    <cfRule type="containsBlanks" dxfId="237" priority="112">
      <formula>LEN(TRIM(G19))=0</formula>
    </cfRule>
  </conditionalFormatting>
  <conditionalFormatting sqref="G11">
    <cfRule type="containsBlanks" dxfId="236" priority="111">
      <formula>LEN(TRIM(G11))=0</formula>
    </cfRule>
  </conditionalFormatting>
  <conditionalFormatting sqref="G11:J11">
    <cfRule type="containsBlanks" dxfId="235" priority="109">
      <formula>LEN(TRIM(G11))=0</formula>
    </cfRule>
    <cfRule type="containsBlanks" priority="110">
      <formula>LEN(TRIM(G11))=0</formula>
    </cfRule>
  </conditionalFormatting>
  <conditionalFormatting sqref="G11:J12">
    <cfRule type="containsBlanks" dxfId="234" priority="108">
      <formula>LEN(TRIM(G11))=0</formula>
    </cfRule>
  </conditionalFormatting>
  <conditionalFormatting sqref="E38">
    <cfRule type="containsBlanks" dxfId="233" priority="107">
      <formula>LEN(TRIM(E38))=0</formula>
    </cfRule>
  </conditionalFormatting>
  <conditionalFormatting sqref="L78">
    <cfRule type="containsBlanks" dxfId="232" priority="106">
      <formula>LEN(TRIM(L78))=0</formula>
    </cfRule>
  </conditionalFormatting>
  <conditionalFormatting sqref="M78">
    <cfRule type="cellIs" dxfId="231" priority="103" operator="equal">
      <formula>"No"</formula>
    </cfRule>
    <cfRule type="cellIs" dxfId="230" priority="104" operator="equal">
      <formula>"Si"</formula>
    </cfRule>
    <cfRule type="containsBlanks" dxfId="229" priority="105">
      <formula>LEN(TRIM(M78))=0</formula>
    </cfRule>
  </conditionalFormatting>
  <conditionalFormatting sqref="M78">
    <cfRule type="containsBlanks" dxfId="228" priority="102">
      <formula>LEN(TRIM(M78))=0</formula>
    </cfRule>
  </conditionalFormatting>
  <conditionalFormatting sqref="M78">
    <cfRule type="containsBlanks" dxfId="227" priority="101">
      <formula>LEN(TRIM(M78))=0</formula>
    </cfRule>
  </conditionalFormatting>
  <conditionalFormatting sqref="M80">
    <cfRule type="cellIs" dxfId="226" priority="98" operator="equal">
      <formula>"No"</formula>
    </cfRule>
    <cfRule type="cellIs" dxfId="225" priority="99" operator="equal">
      <formula>"Si"</formula>
    </cfRule>
    <cfRule type="containsBlanks" dxfId="224" priority="100">
      <formula>LEN(TRIM(M80))=0</formula>
    </cfRule>
  </conditionalFormatting>
  <conditionalFormatting sqref="M80">
    <cfRule type="containsBlanks" dxfId="223" priority="97">
      <formula>LEN(TRIM(M80))=0</formula>
    </cfRule>
  </conditionalFormatting>
  <conditionalFormatting sqref="M80">
    <cfRule type="containsBlanks" dxfId="222" priority="96">
      <formula>LEN(TRIM(M80))=0</formula>
    </cfRule>
  </conditionalFormatting>
  <conditionalFormatting sqref="M30:M41">
    <cfRule type="cellIs" dxfId="221" priority="93" operator="equal">
      <formula>"No"</formula>
    </cfRule>
    <cfRule type="cellIs" dxfId="220" priority="94" operator="equal">
      <formula>"Si"</formula>
    </cfRule>
    <cfRule type="containsBlanks" dxfId="219" priority="95">
      <formula>LEN(TRIM(M30))=0</formula>
    </cfRule>
  </conditionalFormatting>
  <conditionalFormatting sqref="M30:M41">
    <cfRule type="containsBlanks" dxfId="218" priority="92">
      <formula>LEN(TRIM(M30))=0</formula>
    </cfRule>
  </conditionalFormatting>
  <conditionalFormatting sqref="L39:L40">
    <cfRule type="containsBlanks" dxfId="217" priority="91">
      <formula>LEN(TRIM(L39))=0</formula>
    </cfRule>
  </conditionalFormatting>
  <conditionalFormatting sqref="L39:L40">
    <cfRule type="containsBlanks" dxfId="216" priority="90">
      <formula>LEN(TRIM(L39))=0</formula>
    </cfRule>
  </conditionalFormatting>
  <conditionalFormatting sqref="L32">
    <cfRule type="containsBlanks" dxfId="215" priority="89">
      <formula>LEN(TRIM(L32))=0</formula>
    </cfRule>
  </conditionalFormatting>
  <conditionalFormatting sqref="L32">
    <cfRule type="containsBlanks" dxfId="214" priority="88">
      <formula>LEN(TRIM(L32))=0</formula>
    </cfRule>
  </conditionalFormatting>
  <conditionalFormatting sqref="L33">
    <cfRule type="containsBlanks" dxfId="213" priority="87">
      <formula>LEN(TRIM(L33))=0</formula>
    </cfRule>
  </conditionalFormatting>
  <conditionalFormatting sqref="L33">
    <cfRule type="containsBlanks" dxfId="212" priority="86">
      <formula>LEN(TRIM(L33))=0</formula>
    </cfRule>
  </conditionalFormatting>
  <conditionalFormatting sqref="L34">
    <cfRule type="containsBlanks" dxfId="211" priority="85">
      <formula>LEN(TRIM(L34))=0</formula>
    </cfRule>
  </conditionalFormatting>
  <conditionalFormatting sqref="L34">
    <cfRule type="containsBlanks" dxfId="210" priority="84">
      <formula>LEN(TRIM(L34))=0</formula>
    </cfRule>
  </conditionalFormatting>
  <conditionalFormatting sqref="L35">
    <cfRule type="containsBlanks" dxfId="209" priority="83">
      <formula>LEN(TRIM(L35))=0</formula>
    </cfRule>
  </conditionalFormatting>
  <conditionalFormatting sqref="L35">
    <cfRule type="containsBlanks" dxfId="208" priority="82">
      <formula>LEN(TRIM(L35))=0</formula>
    </cfRule>
  </conditionalFormatting>
  <conditionalFormatting sqref="L36">
    <cfRule type="containsBlanks" dxfId="207" priority="81">
      <formula>LEN(TRIM(L36))=0</formula>
    </cfRule>
  </conditionalFormatting>
  <conditionalFormatting sqref="L36">
    <cfRule type="containsBlanks" dxfId="206" priority="80">
      <formula>LEN(TRIM(L36))=0</formula>
    </cfRule>
  </conditionalFormatting>
  <conditionalFormatting sqref="L37">
    <cfRule type="containsBlanks" dxfId="205" priority="79">
      <formula>LEN(TRIM(L37))=0</formula>
    </cfRule>
  </conditionalFormatting>
  <conditionalFormatting sqref="L37">
    <cfRule type="containsBlanks" dxfId="204" priority="78">
      <formula>LEN(TRIM(L37))=0</formula>
    </cfRule>
  </conditionalFormatting>
  <conditionalFormatting sqref="M30:M41 L32:L37 L39:L40">
    <cfRule type="containsBlanks" dxfId="203" priority="77">
      <formula>LEN(TRIM(L30))=0</formula>
    </cfRule>
  </conditionalFormatting>
  <conditionalFormatting sqref="L19:L24 M19:M25">
    <cfRule type="containsBlanks" dxfId="202" priority="76">
      <formula>LEN(TRIM(L19))=0</formula>
    </cfRule>
  </conditionalFormatting>
  <conditionalFormatting sqref="L19">
    <cfRule type="containsBlanks" dxfId="201" priority="75">
      <formula>LEN(TRIM(L19))=0</formula>
    </cfRule>
  </conditionalFormatting>
  <conditionalFormatting sqref="L20">
    <cfRule type="containsBlanks" dxfId="200" priority="74">
      <formula>LEN(TRIM(L20))=0</formula>
    </cfRule>
  </conditionalFormatting>
  <conditionalFormatting sqref="L26">
    <cfRule type="containsBlanks" dxfId="199" priority="73">
      <formula>LEN(TRIM(L26))=0</formula>
    </cfRule>
  </conditionalFormatting>
  <conditionalFormatting sqref="L27">
    <cfRule type="containsBlanks" dxfId="198" priority="72">
      <formula>LEN(TRIM(L27))=0</formula>
    </cfRule>
  </conditionalFormatting>
  <conditionalFormatting sqref="M19:M27">
    <cfRule type="cellIs" dxfId="197" priority="69" operator="equal">
      <formula>"No"</formula>
    </cfRule>
    <cfRule type="cellIs" dxfId="196" priority="70" operator="equal">
      <formula>"Si"</formula>
    </cfRule>
    <cfRule type="containsBlanks" dxfId="195" priority="71">
      <formula>LEN(TRIM(M19))=0</formula>
    </cfRule>
  </conditionalFormatting>
  <conditionalFormatting sqref="L26:M27">
    <cfRule type="containsBlanks" dxfId="194" priority="68">
      <formula>LEN(TRIM(L26))=0</formula>
    </cfRule>
  </conditionalFormatting>
  <conditionalFormatting sqref="L19:L24 M19:M25 L26:M27">
    <cfRule type="containsBlanks" dxfId="193" priority="67">
      <formula>LEN(TRIM(L19))=0</formula>
    </cfRule>
  </conditionalFormatting>
  <conditionalFormatting sqref="L11">
    <cfRule type="containsBlanks" dxfId="192" priority="66">
      <formula>LEN(TRIM(L11))=0</formula>
    </cfRule>
  </conditionalFormatting>
  <conditionalFormatting sqref="L11:O11">
    <cfRule type="containsBlanks" dxfId="191" priority="64">
      <formula>LEN(TRIM(L11))=0</formula>
    </cfRule>
    <cfRule type="containsBlanks" priority="65">
      <formula>LEN(TRIM(L11))=0</formula>
    </cfRule>
  </conditionalFormatting>
  <conditionalFormatting sqref="L11:O12">
    <cfRule type="containsBlanks" dxfId="190" priority="63">
      <formula>LEN(TRIM(L11))=0</formula>
    </cfRule>
  </conditionalFormatting>
  <conditionalFormatting sqref="E52:E55">
    <cfRule type="containsBlanks" dxfId="189" priority="62">
      <formula>LEN(TRIM(E52))=0</formula>
    </cfRule>
  </conditionalFormatting>
  <conditionalFormatting sqref="E70:E71">
    <cfRule type="containsBlanks" dxfId="188" priority="61">
      <formula>LEN(TRIM(E70))=0</formula>
    </cfRule>
  </conditionalFormatting>
  <conditionalFormatting sqref="E70:E71">
    <cfRule type="containsBlanks" dxfId="187" priority="60">
      <formula>LEN(TRIM(E70))=0</formula>
    </cfRule>
  </conditionalFormatting>
  <conditionalFormatting sqref="H61:H72">
    <cfRule type="cellIs" dxfId="186" priority="57" operator="equal">
      <formula>"No"</formula>
    </cfRule>
    <cfRule type="cellIs" dxfId="185" priority="58" operator="equal">
      <formula>"Si"</formula>
    </cfRule>
    <cfRule type="containsBlanks" dxfId="184" priority="59">
      <formula>LEN(TRIM(H61))=0</formula>
    </cfRule>
  </conditionalFormatting>
  <conditionalFormatting sqref="H61:H72">
    <cfRule type="containsBlanks" dxfId="183" priority="56">
      <formula>LEN(TRIM(H61))=0</formula>
    </cfRule>
  </conditionalFormatting>
  <conditionalFormatting sqref="G70:G71">
    <cfRule type="containsBlanks" dxfId="182" priority="55">
      <formula>LEN(TRIM(G70))=0</formula>
    </cfRule>
  </conditionalFormatting>
  <conditionalFormatting sqref="G70:G71">
    <cfRule type="containsBlanks" dxfId="181" priority="54">
      <formula>LEN(TRIM(G70))=0</formula>
    </cfRule>
  </conditionalFormatting>
  <conditionalFormatting sqref="G63">
    <cfRule type="containsBlanks" dxfId="180" priority="53">
      <formula>LEN(TRIM(G63))=0</formula>
    </cfRule>
  </conditionalFormatting>
  <conditionalFormatting sqref="G63">
    <cfRule type="containsBlanks" dxfId="179" priority="52">
      <formula>LEN(TRIM(G63))=0</formula>
    </cfRule>
  </conditionalFormatting>
  <conditionalFormatting sqref="G64">
    <cfRule type="containsBlanks" dxfId="178" priority="51">
      <formula>LEN(TRIM(G64))=0</formula>
    </cfRule>
  </conditionalFormatting>
  <conditionalFormatting sqref="G64">
    <cfRule type="containsBlanks" dxfId="177" priority="50">
      <formula>LEN(TRIM(G64))=0</formula>
    </cfRule>
  </conditionalFormatting>
  <conditionalFormatting sqref="G65">
    <cfRule type="containsBlanks" dxfId="176" priority="49">
      <formula>LEN(TRIM(G65))=0</formula>
    </cfRule>
  </conditionalFormatting>
  <conditionalFormatting sqref="G65">
    <cfRule type="containsBlanks" dxfId="175" priority="48">
      <formula>LEN(TRIM(G65))=0</formula>
    </cfRule>
  </conditionalFormatting>
  <conditionalFormatting sqref="G66">
    <cfRule type="containsBlanks" dxfId="174" priority="47">
      <formula>LEN(TRIM(G66))=0</formula>
    </cfRule>
  </conditionalFormatting>
  <conditionalFormatting sqref="G66">
    <cfRule type="containsBlanks" dxfId="173" priority="46">
      <formula>LEN(TRIM(G66))=0</formula>
    </cfRule>
  </conditionalFormatting>
  <conditionalFormatting sqref="G67">
    <cfRule type="containsBlanks" dxfId="172" priority="45">
      <formula>LEN(TRIM(G67))=0</formula>
    </cfRule>
  </conditionalFormatting>
  <conditionalFormatting sqref="G67">
    <cfRule type="containsBlanks" dxfId="171" priority="44">
      <formula>LEN(TRIM(G67))=0</formula>
    </cfRule>
  </conditionalFormatting>
  <conditionalFormatting sqref="G68">
    <cfRule type="containsBlanks" dxfId="170" priority="43">
      <formula>LEN(TRIM(G68))=0</formula>
    </cfRule>
  </conditionalFormatting>
  <conditionalFormatting sqref="G68">
    <cfRule type="containsBlanks" dxfId="169" priority="42">
      <formula>LEN(TRIM(G68))=0</formula>
    </cfRule>
  </conditionalFormatting>
  <conditionalFormatting sqref="H61:H72 G63:G68 G70:G71">
    <cfRule type="containsBlanks" dxfId="168" priority="41">
      <formula>LEN(TRIM(G61))=0</formula>
    </cfRule>
  </conditionalFormatting>
  <conditionalFormatting sqref="G50:G55 H50:H56">
    <cfRule type="containsBlanks" dxfId="167" priority="40">
      <formula>LEN(TRIM(G50))=0</formula>
    </cfRule>
  </conditionalFormatting>
  <conditionalFormatting sqref="G50">
    <cfRule type="containsBlanks" dxfId="166" priority="39">
      <formula>LEN(TRIM(G50))=0</formula>
    </cfRule>
  </conditionalFormatting>
  <conditionalFormatting sqref="G51">
    <cfRule type="containsBlanks" dxfId="165" priority="38">
      <formula>LEN(TRIM(G51))=0</formula>
    </cfRule>
  </conditionalFormatting>
  <conditionalFormatting sqref="G57">
    <cfRule type="containsBlanks" dxfId="164" priority="37">
      <formula>LEN(TRIM(G57))=0</formula>
    </cfRule>
  </conditionalFormatting>
  <conditionalFormatting sqref="G58">
    <cfRule type="containsBlanks" dxfId="163" priority="36">
      <formula>LEN(TRIM(G58))=0</formula>
    </cfRule>
  </conditionalFormatting>
  <conditionalFormatting sqref="H50:H58">
    <cfRule type="cellIs" dxfId="162" priority="33" operator="equal">
      <formula>"No"</formula>
    </cfRule>
    <cfRule type="cellIs" dxfId="161" priority="34" operator="equal">
      <formula>"Si"</formula>
    </cfRule>
    <cfRule type="containsBlanks" dxfId="160" priority="35">
      <formula>LEN(TRIM(H50))=0</formula>
    </cfRule>
  </conditionalFormatting>
  <conditionalFormatting sqref="G57:H58">
    <cfRule type="containsBlanks" dxfId="159" priority="32">
      <formula>LEN(TRIM(G57))=0</formula>
    </cfRule>
  </conditionalFormatting>
  <conditionalFormatting sqref="G50:G55 H50:H56 G57:H58">
    <cfRule type="containsBlanks" dxfId="158" priority="31">
      <formula>LEN(TRIM(G50))=0</formula>
    </cfRule>
  </conditionalFormatting>
  <conditionalFormatting sqref="E69">
    <cfRule type="containsBlanks" dxfId="157" priority="30">
      <formula>LEN(TRIM(E69))=0</formula>
    </cfRule>
  </conditionalFormatting>
  <conditionalFormatting sqref="M61:M72">
    <cfRule type="cellIs" dxfId="156" priority="27" operator="equal">
      <formula>"No"</formula>
    </cfRule>
    <cfRule type="cellIs" dxfId="155" priority="28" operator="equal">
      <formula>"Si"</formula>
    </cfRule>
    <cfRule type="containsBlanks" dxfId="154" priority="29">
      <formula>LEN(TRIM(M61))=0</formula>
    </cfRule>
  </conditionalFormatting>
  <conditionalFormatting sqref="M61:M72">
    <cfRule type="containsBlanks" dxfId="153" priority="26">
      <formula>LEN(TRIM(M61))=0</formula>
    </cfRule>
  </conditionalFormatting>
  <conditionalFormatting sqref="L70:L71">
    <cfRule type="containsBlanks" dxfId="152" priority="25">
      <formula>LEN(TRIM(L70))=0</formula>
    </cfRule>
  </conditionalFormatting>
  <conditionalFormatting sqref="L70:L71">
    <cfRule type="containsBlanks" dxfId="151" priority="24">
      <formula>LEN(TRIM(L70))=0</formula>
    </cfRule>
  </conditionalFormatting>
  <conditionalFormatting sqref="L63">
    <cfRule type="containsBlanks" dxfId="150" priority="23">
      <formula>LEN(TRIM(L63))=0</formula>
    </cfRule>
  </conditionalFormatting>
  <conditionalFormatting sqref="L63">
    <cfRule type="containsBlanks" dxfId="149" priority="22">
      <formula>LEN(TRIM(L63))=0</formula>
    </cfRule>
  </conditionalFormatting>
  <conditionalFormatting sqref="L64">
    <cfRule type="containsBlanks" dxfId="148" priority="21">
      <formula>LEN(TRIM(L64))=0</formula>
    </cfRule>
  </conditionalFormatting>
  <conditionalFormatting sqref="L64">
    <cfRule type="containsBlanks" dxfId="147" priority="20">
      <formula>LEN(TRIM(L64))=0</formula>
    </cfRule>
  </conditionalFormatting>
  <conditionalFormatting sqref="L65">
    <cfRule type="containsBlanks" dxfId="146" priority="19">
      <formula>LEN(TRIM(L65))=0</formula>
    </cfRule>
  </conditionalFormatting>
  <conditionalFormatting sqref="L65">
    <cfRule type="containsBlanks" dxfId="145" priority="18">
      <formula>LEN(TRIM(L65))=0</formula>
    </cfRule>
  </conditionalFormatting>
  <conditionalFormatting sqref="L66">
    <cfRule type="containsBlanks" dxfId="144" priority="17">
      <formula>LEN(TRIM(L66))=0</formula>
    </cfRule>
  </conditionalFormatting>
  <conditionalFormatting sqref="L66">
    <cfRule type="containsBlanks" dxfId="143" priority="16">
      <formula>LEN(TRIM(L66))=0</formula>
    </cfRule>
  </conditionalFormatting>
  <conditionalFormatting sqref="L67">
    <cfRule type="containsBlanks" dxfId="142" priority="15">
      <formula>LEN(TRIM(L67))=0</formula>
    </cfRule>
  </conditionalFormatting>
  <conditionalFormatting sqref="L67">
    <cfRule type="containsBlanks" dxfId="141" priority="14">
      <formula>LEN(TRIM(L67))=0</formula>
    </cfRule>
  </conditionalFormatting>
  <conditionalFormatting sqref="L68">
    <cfRule type="containsBlanks" dxfId="140" priority="13">
      <formula>LEN(TRIM(L68))=0</formula>
    </cfRule>
  </conditionalFormatting>
  <conditionalFormatting sqref="L68">
    <cfRule type="containsBlanks" dxfId="139" priority="12">
      <formula>LEN(TRIM(L68))=0</formula>
    </cfRule>
  </conditionalFormatting>
  <conditionalFormatting sqref="M61:M72 L63:L68 L70:L71">
    <cfRule type="containsBlanks" dxfId="138" priority="11">
      <formula>LEN(TRIM(L61))=0</formula>
    </cfRule>
  </conditionalFormatting>
  <conditionalFormatting sqref="L50:L55 M50:M56">
    <cfRule type="containsBlanks" dxfId="137" priority="10">
      <formula>LEN(TRIM(L50))=0</formula>
    </cfRule>
  </conditionalFormatting>
  <conditionalFormatting sqref="L50">
    <cfRule type="containsBlanks" dxfId="136" priority="9">
      <formula>LEN(TRIM(L50))=0</formula>
    </cfRule>
  </conditionalFormatting>
  <conditionalFormatting sqref="L51">
    <cfRule type="containsBlanks" dxfId="135" priority="8">
      <formula>LEN(TRIM(L51))=0</formula>
    </cfRule>
  </conditionalFormatting>
  <conditionalFormatting sqref="L57">
    <cfRule type="containsBlanks" dxfId="134" priority="7">
      <formula>LEN(TRIM(L57))=0</formula>
    </cfRule>
  </conditionalFormatting>
  <conditionalFormatting sqref="L58">
    <cfRule type="containsBlanks" dxfId="133" priority="6">
      <formula>LEN(TRIM(L58))=0</formula>
    </cfRule>
  </conditionalFormatting>
  <conditionalFormatting sqref="M50:M58">
    <cfRule type="cellIs" dxfId="132" priority="3" operator="equal">
      <formula>"No"</formula>
    </cfRule>
    <cfRule type="cellIs" dxfId="131" priority="4" operator="equal">
      <formula>"Si"</formula>
    </cfRule>
    <cfRule type="containsBlanks" dxfId="130" priority="5">
      <formula>LEN(TRIM(M50))=0</formula>
    </cfRule>
  </conditionalFormatting>
  <conditionalFormatting sqref="L57:M58">
    <cfRule type="containsBlanks" dxfId="129" priority="2">
      <formula>LEN(TRIM(L57))=0</formula>
    </cfRule>
  </conditionalFormatting>
  <conditionalFormatting sqref="L50:L55 M50:M56 L57:M58">
    <cfRule type="containsBlanks" dxfId="128" priority="1">
      <formula>LEN(TRIM(L50))=0</formula>
    </cfRule>
  </conditionalFormatting>
  <dataValidations count="13">
    <dataValidation allowBlank="1" showInputMessage="1" showErrorMessage="1" prompt="Expresado en SMMLV si aplica o el valor del contrato relacionado con el objeto de este proceso expresado en SMMLV y que será tenido en cuenta para la experiencia del proceso." sqref="C27 C58" xr:uid="{00000000-0002-0000-0000-000000000000}"/>
    <dataValidation allowBlank="1" showInputMessage="1" showErrorMessage="1" prompt="En caso que la certificación no contemple actividades se podrá adjuntar junto con la certificación copia del contrato incluyendo las especificaciones técnicas si ello hubiere lugar." sqref="C31 C62" xr:uid="{00000000-0002-0000-0000-000001000000}"/>
    <dataValidation allowBlank="1" showInputMessage="1" showErrorMessage="1" prompt="Si se ejecutó en unión temporal o consorcio identificar los integrantes y su porcentaje de participación." sqref="C35:C36 C66:C67" xr:uid="{00000000-0002-0000-0000-000002000000}"/>
    <dataValidation allowBlank="1" showInputMessage="1" showErrorMessage="1" prompt="Indicar las fechas de suspensión y reanudación, para los contratos que hayan sido suspendidos o se encuentren suspendidos." sqref="C39:C40 C70:C71" xr:uid="{00000000-0002-0000-0000-000003000000}"/>
    <dataValidation type="list" allowBlank="1" showInputMessage="1" showErrorMessage="1" error="Si o No" sqref="H30:H41 H80 H19:H27 M30:M41 M80 M19:M27 H61:H72 H50:H58 M61:M72 M50:M58" xr:uid="{00000000-0002-0000-0000-000004000000}">
      <formula1>"Si,No"</formula1>
    </dataValidation>
    <dataValidation type="whole" allowBlank="1" showInputMessage="1" showErrorMessage="1" error="Ingrese un número entero!" sqref="D11" xr:uid="{00000000-0002-0000-0000-000005000000}">
      <formula1>1</formula1>
      <formula2>1000</formula2>
    </dataValidation>
    <dataValidation type="whole" allowBlank="1" showInputMessage="1" showErrorMessage="1" error="Ingrese un año_x000a_(Entre 2010 y 2023)" sqref="G36 L36 G67 L67" xr:uid="{CAC5D5BA-9A9F-49CB-843E-5F9D4247E21D}">
      <formula1>2010</formula1>
      <formula2>2023</formula2>
    </dataValidation>
    <dataValidation type="decimal" operator="greaterThan" allowBlank="1" showInputMessage="1" showErrorMessage="1" error="Ingrese un valor sin espacios" sqref="G37 L37 G68 L68" xr:uid="{EEC1CC3B-53D7-4CC7-AC01-5B7AC387B38C}">
      <formula1>0</formula1>
    </dataValidation>
    <dataValidation allowBlank="1" showInputMessage="1" showErrorMessage="1" prompt="Sume el valor de los contratos en Salarios Mínimos (Numeral 1.2., literal i.) de TODOS los contratos evaluados." sqref="G78 L78" xr:uid="{9CE21061-1919-4070-BC8D-302D93AA6039}"/>
    <dataValidation type="date" operator="greaterThan" allowBlank="1" showInputMessage="1" showErrorMessage="1" error="Ingrese una fecha válida (DD/MM/AAAA)" sqref="E39:E40 E70:E71" xr:uid="{6D60C84A-A09E-422D-95E0-C259FE9C7EB3}">
      <formula1>1</formula1>
    </dataValidation>
    <dataValidation type="list" allowBlank="1" showInputMessage="1" showErrorMessage="1" error="Si o No" sqref="H78 M78" xr:uid="{33FD0948-900F-498C-ADFC-D7436C254A80}">
      <formula1>"SI,No"</formula1>
    </dataValidation>
    <dataValidation allowBlank="1" showInputMessage="1" showErrorMessage="1" prompt="No aplica para Mínima Cuantía" sqref="E19 E50" xr:uid="{EC6893F9-F510-4C70-9BED-534150BE3BD1}"/>
    <dataValidation type="whole" allowBlank="1" showInputMessage="1" showErrorMessage="1" error="Ingrese un número entero!" prompt="Tener en cuenta que, para Consorcios o Uniones Temporales, el Número de Proponentes a Evaluar, corresponde a la cantidad de sus integrantes." sqref="D10" xr:uid="{874353B7-A7FB-4E67-94E8-83FB8B9C54C2}">
      <formula1>1</formula1>
      <formula2>1000</formula2>
    </dataValidation>
  </dataValidations>
  <pageMargins left="0.19685039370078741" right="0.19685039370078741" top="0.19685039370078741" bottom="0.39370078740157483" header="0" footer="0.19685039370078741"/>
  <pageSetup scale="49" orientation="landscape" horizontalDpi="4294967295" verticalDpi="4294967295" r:id="rId1"/>
  <headerFooter>
    <oddFooter xml:space="preserve">&amp;R&amp;9A-PI-GCT-070 Evalución Técnica en Procesos de Selección Contractual  ~  EXPERIENCIA  ~  pág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Idoneidad">
    <pageSetUpPr autoPageBreaks="0"/>
  </sheetPr>
  <dimension ref="A1:I27"/>
  <sheetViews>
    <sheetView showGridLines="0" topLeftCell="A7" zoomScaleNormal="100" workbookViewId="0">
      <selection activeCell="F32" sqref="F32"/>
    </sheetView>
  </sheetViews>
  <sheetFormatPr baseColWidth="10" defaultColWidth="11.42578125" defaultRowHeight="14.25" x14ac:dyDescent="0.25"/>
  <cols>
    <col min="1" max="2" width="1.7109375" style="1" customWidth="1"/>
    <col min="3" max="3" width="25.85546875" style="1" customWidth="1"/>
    <col min="4" max="4" width="21.140625" style="1" customWidth="1"/>
    <col min="5" max="5" width="1.7109375" style="1" customWidth="1"/>
    <col min="6" max="6" width="37.42578125" style="1" customWidth="1"/>
    <col min="7" max="7" width="10" style="1" bestFit="1" customWidth="1"/>
    <col min="8" max="8" width="43" style="1" customWidth="1"/>
    <col min="9" max="9" width="14.5703125" style="1" customWidth="1"/>
    <col min="10" max="16384" width="11.42578125" style="1"/>
  </cols>
  <sheetData>
    <row r="1" spans="1:9" ht="9" hidden="1" customHeight="1" x14ac:dyDescent="0.25"/>
    <row r="2" spans="1:9" ht="13.9" hidden="1" customHeight="1" x14ac:dyDescent="0.25"/>
    <row r="3" spans="1:9" ht="13.9" hidden="1" customHeight="1" x14ac:dyDescent="0.25"/>
    <row r="4" spans="1:9" hidden="1" x14ac:dyDescent="0.25"/>
    <row r="5" spans="1:9" hidden="1" x14ac:dyDescent="0.25"/>
    <row r="6" spans="1:9" hidden="1" x14ac:dyDescent="0.25"/>
    <row r="8" spans="1:9" ht="15.75" x14ac:dyDescent="0.25">
      <c r="A8" s="3"/>
      <c r="B8" s="3"/>
      <c r="C8" s="70" t="s">
        <v>55</v>
      </c>
      <c r="D8" s="67"/>
      <c r="E8" s="67"/>
      <c r="F8" s="67"/>
      <c r="G8" s="67"/>
      <c r="H8" s="67"/>
      <c r="I8" s="67"/>
    </row>
    <row r="10" spans="1:9" ht="15" x14ac:dyDescent="0.25">
      <c r="C10" s="64" t="s">
        <v>56</v>
      </c>
      <c r="D10" s="36"/>
      <c r="F10" s="128" t="s">
        <v>8</v>
      </c>
      <c r="G10" s="129"/>
      <c r="H10" s="129"/>
      <c r="I10" s="130"/>
    </row>
    <row r="11" spans="1:9" x14ac:dyDescent="0.25">
      <c r="C11" s="2"/>
      <c r="F11" s="109"/>
      <c r="G11" s="110"/>
      <c r="H11" s="110"/>
      <c r="I11" s="111"/>
    </row>
    <row r="12" spans="1:9" x14ac:dyDescent="0.25">
      <c r="F12" s="112"/>
      <c r="G12" s="113"/>
      <c r="H12" s="113"/>
      <c r="I12" s="114"/>
    </row>
    <row r="13" spans="1:9" x14ac:dyDescent="0.25">
      <c r="F13" s="37"/>
      <c r="G13" s="37"/>
      <c r="H13" s="37"/>
      <c r="I13" s="37"/>
    </row>
    <row r="14" spans="1:9" ht="15" x14ac:dyDescent="0.25">
      <c r="C14" s="68" t="s">
        <v>57</v>
      </c>
      <c r="D14" s="69"/>
      <c r="E14" s="69"/>
      <c r="F14" s="69"/>
      <c r="G14" s="69"/>
      <c r="H14" s="69"/>
      <c r="I14" s="69"/>
    </row>
    <row r="15" spans="1:9" x14ac:dyDescent="0.25">
      <c r="F15" s="11"/>
      <c r="G15" s="11"/>
      <c r="H15" s="11"/>
      <c r="I15" s="11"/>
    </row>
    <row r="16" spans="1:9" ht="15" x14ac:dyDescent="0.25">
      <c r="C16" s="131" t="s">
        <v>58</v>
      </c>
      <c r="D16" s="132"/>
      <c r="E16" s="4"/>
      <c r="F16" s="61" t="s">
        <v>15</v>
      </c>
      <c r="G16" s="61" t="s">
        <v>16</v>
      </c>
      <c r="H16" s="102" t="s">
        <v>17</v>
      </c>
      <c r="I16" s="103"/>
    </row>
    <row r="17" spans="3:9" x14ac:dyDescent="0.25">
      <c r="C17" s="88" t="s">
        <v>59</v>
      </c>
      <c r="D17" s="89"/>
      <c r="E17" s="5"/>
      <c r="F17" s="32"/>
      <c r="G17" s="35"/>
      <c r="H17" s="90"/>
      <c r="I17" s="91"/>
    </row>
    <row r="18" spans="3:9" x14ac:dyDescent="0.25">
      <c r="C18" s="88" t="s">
        <v>60</v>
      </c>
      <c r="D18" s="89"/>
      <c r="E18" s="5"/>
      <c r="F18" s="32"/>
      <c r="G18" s="35"/>
      <c r="H18" s="90"/>
      <c r="I18" s="91"/>
    </row>
    <row r="19" spans="3:9" x14ac:dyDescent="0.25">
      <c r="C19" s="88" t="s">
        <v>61</v>
      </c>
      <c r="D19" s="89"/>
      <c r="E19" s="7"/>
      <c r="F19" s="33"/>
      <c r="G19" s="35" t="str">
        <f>IF(OR(D19="",F19=""),"",IF(F19&gt;=D19,"Si","No"))</f>
        <v/>
      </c>
      <c r="H19" s="90"/>
      <c r="I19" s="91"/>
    </row>
    <row r="20" spans="3:9" x14ac:dyDescent="0.25">
      <c r="C20" s="88" t="s">
        <v>62</v>
      </c>
      <c r="D20" s="89"/>
      <c r="E20" s="7"/>
      <c r="F20" s="33"/>
      <c r="G20" s="35" t="str">
        <f>IF(OR(D20="",F20=""),"",IF(F20&lt;=D20,"Si","No"))</f>
        <v/>
      </c>
      <c r="H20" s="90"/>
      <c r="I20" s="91"/>
    </row>
    <row r="21" spans="3:9" x14ac:dyDescent="0.25">
      <c r="C21" s="133" t="s">
        <v>63</v>
      </c>
      <c r="D21" s="134"/>
      <c r="E21" s="7"/>
      <c r="F21" s="33"/>
      <c r="G21" s="35" t="str">
        <f>IF(OR(D21="",F21=""),"",IF(F21&lt;=D21,"Si","No"))</f>
        <v/>
      </c>
      <c r="H21" s="90"/>
      <c r="I21" s="91"/>
    </row>
    <row r="22" spans="3:9" x14ac:dyDescent="0.25">
      <c r="C22" s="133" t="s">
        <v>63</v>
      </c>
      <c r="D22" s="134"/>
      <c r="E22" s="7"/>
      <c r="F22" s="33"/>
      <c r="G22" s="35" t="str">
        <f>IF(OR(D22="",F22=""),"",IF(F22&lt;=D22,"Si","No"))</f>
        <v/>
      </c>
      <c r="H22" s="90"/>
      <c r="I22" s="91"/>
    </row>
    <row r="24" spans="3:9" x14ac:dyDescent="0.25">
      <c r="C24" s="82" t="s">
        <v>64</v>
      </c>
      <c r="D24" s="84"/>
      <c r="E24" s="14"/>
      <c r="F24" s="85"/>
      <c r="G24" s="86"/>
      <c r="H24" s="86"/>
      <c r="I24" s="87"/>
    </row>
    <row r="25" spans="3:9" x14ac:dyDescent="0.25">
      <c r="C25" s="82" t="s">
        <v>65</v>
      </c>
      <c r="D25" s="84"/>
      <c r="E25" s="14"/>
      <c r="F25" s="85"/>
      <c r="G25" s="86"/>
      <c r="H25" s="86"/>
      <c r="I25" s="87"/>
    </row>
    <row r="26" spans="3:9" ht="15" thickBot="1" x14ac:dyDescent="0.3">
      <c r="C26" s="31"/>
      <c r="D26" s="31"/>
      <c r="E26" s="11"/>
      <c r="F26" s="37"/>
      <c r="G26" s="37"/>
      <c r="H26" s="37"/>
      <c r="I26" s="37"/>
    </row>
    <row r="27" spans="3:9" ht="18.75" thickBot="1" x14ac:dyDescent="0.3">
      <c r="C27" s="104" t="s">
        <v>66</v>
      </c>
      <c r="D27" s="106"/>
      <c r="G27" s="15"/>
      <c r="H27" s="75"/>
      <c r="I27" s="76"/>
    </row>
  </sheetData>
  <sheetProtection formatColumns="0" formatRows="0"/>
  <mergeCells count="21">
    <mergeCell ref="C25:D25"/>
    <mergeCell ref="F25:I25"/>
    <mergeCell ref="C27:D27"/>
    <mergeCell ref="C21:D21"/>
    <mergeCell ref="H21:I21"/>
    <mergeCell ref="C22:D22"/>
    <mergeCell ref="H22:I22"/>
    <mergeCell ref="C24:D24"/>
    <mergeCell ref="F24:I24"/>
    <mergeCell ref="C19:D19"/>
    <mergeCell ref="H19:I19"/>
    <mergeCell ref="C20:D20"/>
    <mergeCell ref="H20:I20"/>
    <mergeCell ref="F10:I10"/>
    <mergeCell ref="F11:I12"/>
    <mergeCell ref="C16:D16"/>
    <mergeCell ref="H16:I16"/>
    <mergeCell ref="C17:D17"/>
    <mergeCell ref="H17:I17"/>
    <mergeCell ref="C18:D18"/>
    <mergeCell ref="H18:I18"/>
  </mergeCells>
  <conditionalFormatting sqref="F11">
    <cfRule type="containsBlanks" dxfId="127" priority="967">
      <formula>LEN(TRIM(F11))=0</formula>
    </cfRule>
  </conditionalFormatting>
  <conditionalFormatting sqref="F11:I11">
    <cfRule type="containsBlanks" dxfId="126" priority="965">
      <formula>LEN(TRIM(F11))=0</formula>
    </cfRule>
    <cfRule type="containsBlanks" priority="966">
      <formula>LEN(TRIM(F11))=0</formula>
    </cfRule>
  </conditionalFormatting>
  <conditionalFormatting sqref="D10">
    <cfRule type="containsBlanks" dxfId="125" priority="954">
      <formula>LEN(TRIM(D10))=0</formula>
    </cfRule>
  </conditionalFormatting>
  <conditionalFormatting sqref="F19">
    <cfRule type="containsBlanks" dxfId="124" priority="582">
      <formula>LEN(TRIM(F19))=0</formula>
    </cfRule>
  </conditionalFormatting>
  <conditionalFormatting sqref="F17">
    <cfRule type="containsBlanks" dxfId="123" priority="581">
      <formula>LEN(TRIM(F17))=0</formula>
    </cfRule>
  </conditionalFormatting>
  <conditionalFormatting sqref="F18">
    <cfRule type="containsBlanks" dxfId="122" priority="580">
      <formula>LEN(TRIM(F18))=0</formula>
    </cfRule>
  </conditionalFormatting>
  <conditionalFormatting sqref="G27 F17:F19 G17:G20">
    <cfRule type="containsBlanks" dxfId="121" priority="576">
      <formula>LEN(TRIM(F17))=0</formula>
    </cfRule>
  </conditionalFormatting>
  <conditionalFormatting sqref="G27 G17:G20">
    <cfRule type="cellIs" dxfId="120" priority="577" operator="equal">
      <formula>"No"</formula>
    </cfRule>
    <cfRule type="cellIs" dxfId="119" priority="578" operator="equal">
      <formula>"Si"</formula>
    </cfRule>
    <cfRule type="containsBlanks" dxfId="118" priority="579">
      <formula>LEN(TRIM(G17))=0</formula>
    </cfRule>
  </conditionalFormatting>
  <conditionalFormatting sqref="F20">
    <cfRule type="containsBlanks" dxfId="117" priority="575">
      <formula>LEN(TRIM(F20))=0</formula>
    </cfRule>
  </conditionalFormatting>
  <conditionalFormatting sqref="F20">
    <cfRule type="containsBlanks" dxfId="116" priority="574">
      <formula>LEN(TRIM(F20))=0</formula>
    </cfRule>
  </conditionalFormatting>
  <conditionalFormatting sqref="G21:G22">
    <cfRule type="cellIs" dxfId="115" priority="571" operator="equal">
      <formula>"No"</formula>
    </cfRule>
    <cfRule type="cellIs" dxfId="114" priority="572" operator="equal">
      <formula>"Si"</formula>
    </cfRule>
    <cfRule type="containsBlanks" dxfId="113" priority="573">
      <formula>LEN(TRIM(G21))=0</formula>
    </cfRule>
  </conditionalFormatting>
  <conditionalFormatting sqref="G21:G22">
    <cfRule type="containsBlanks" dxfId="112" priority="570">
      <formula>LEN(TRIM(G21))=0</formula>
    </cfRule>
  </conditionalFormatting>
  <conditionalFormatting sqref="F21:F22">
    <cfRule type="containsBlanks" dxfId="111" priority="569">
      <formula>LEN(TRIM(F21))=0</formula>
    </cfRule>
  </conditionalFormatting>
  <conditionalFormatting sqref="F21:F22">
    <cfRule type="containsBlanks" dxfId="110" priority="568">
      <formula>LEN(TRIM(F21))=0</formula>
    </cfRule>
  </conditionalFormatting>
  <conditionalFormatting sqref="F11:I12 F17:G22 G27">
    <cfRule type="containsBlanks" dxfId="109" priority="1">
      <formula>LEN(TRIM(F11))=0</formula>
    </cfRule>
  </conditionalFormatting>
  <dataValidations count="3">
    <dataValidation type="whole" allowBlank="1" showInputMessage="1" showErrorMessage="1" error="Ingrese un número entero" sqref="D10" xr:uid="{00000000-0002-0000-0100-000000000000}">
      <formula1>1</formula1>
      <formula2>100</formula2>
    </dataValidation>
    <dataValidation type="list" allowBlank="1" showInputMessage="1" showErrorMessage="1" error="Si o No" sqref="G27 G17:G18" xr:uid="{00000000-0002-0000-0100-000001000000}">
      <formula1>"Si,No"</formula1>
    </dataValidation>
    <dataValidation allowBlank="1" showInputMessage="1" error="Si o No" sqref="G19:G22" xr:uid="{00000000-0002-0000-0100-000002000000}"/>
  </dataValidations>
  <pageMargins left="0.19685039370078741" right="0.19685039370078741" top="0.19685039370078741" bottom="0.39370078740157483" header="0" footer="0.19685039370078741"/>
  <pageSetup scale="85" orientation="landscape" horizontalDpi="4294967295" verticalDpi="4294967295" r:id="rId1"/>
  <headerFooter>
    <oddFooter xml:space="preserve">&amp;R&amp;8A-PI-GCT-070 Evalución Técnica en Procesos de Selección Contractual  ~  IDONEIDAD  ~  pág &amp;P de &amp;N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icha_Tecnica">
    <pageSetUpPr autoPageBreaks="0"/>
  </sheetPr>
  <dimension ref="A1:H45"/>
  <sheetViews>
    <sheetView showGridLines="0" tabSelected="1" topLeftCell="A7" zoomScaleNormal="100" workbookViewId="0">
      <selection activeCell="B26" sqref="B26:C26"/>
    </sheetView>
  </sheetViews>
  <sheetFormatPr baseColWidth="10" defaultColWidth="11.42578125" defaultRowHeight="14.25" x14ac:dyDescent="0.25"/>
  <cols>
    <col min="1" max="1" width="1.7109375" style="1" customWidth="1"/>
    <col min="2" max="2" width="24.42578125" style="1" customWidth="1"/>
    <col min="3" max="3" width="37.42578125" style="1" customWidth="1"/>
    <col min="4" max="4" width="1.7109375" style="1" customWidth="1"/>
    <col min="5" max="5" width="34.28515625" style="1" customWidth="1"/>
    <col min="6" max="6" width="10" style="1" bestFit="1" customWidth="1"/>
    <col min="7" max="8" width="28.28515625" style="1" customWidth="1"/>
    <col min="9" max="16384" width="11.42578125" style="1"/>
  </cols>
  <sheetData>
    <row r="1" spans="1:8" ht="9" hidden="1" customHeight="1" x14ac:dyDescent="0.25"/>
    <row r="2" spans="1:8" ht="14.25" hidden="1" customHeight="1" x14ac:dyDescent="0.25"/>
    <row r="3" spans="1:8" ht="14.25" hidden="1" customHeight="1" x14ac:dyDescent="0.25"/>
    <row r="4" spans="1:8" hidden="1" x14ac:dyDescent="0.25"/>
    <row r="5" spans="1:8" hidden="1" x14ac:dyDescent="0.25"/>
    <row r="6" spans="1:8" hidden="1" x14ac:dyDescent="0.25"/>
    <row r="8" spans="1:8" ht="15.75" x14ac:dyDescent="0.25">
      <c r="A8" s="3"/>
      <c r="B8" s="70" t="s">
        <v>67</v>
      </c>
      <c r="C8" s="67"/>
      <c r="D8" s="67"/>
      <c r="E8" s="67"/>
      <c r="F8" s="67"/>
      <c r="G8" s="67"/>
      <c r="H8" s="67"/>
    </row>
    <row r="10" spans="1:8" ht="15" x14ac:dyDescent="0.25">
      <c r="B10" s="2"/>
      <c r="E10" s="128" t="s">
        <v>8</v>
      </c>
      <c r="F10" s="129"/>
      <c r="G10" s="129"/>
      <c r="H10" s="130"/>
    </row>
    <row r="11" spans="1:8" x14ac:dyDescent="0.25">
      <c r="B11" s="2"/>
      <c r="E11" s="109" t="s">
        <v>68</v>
      </c>
      <c r="F11" s="110"/>
      <c r="G11" s="110"/>
      <c r="H11" s="111"/>
    </row>
    <row r="12" spans="1:8" x14ac:dyDescent="0.25">
      <c r="E12" s="112"/>
      <c r="F12" s="113"/>
      <c r="G12" s="113"/>
      <c r="H12" s="114"/>
    </row>
    <row r="13" spans="1:8" x14ac:dyDescent="0.25">
      <c r="E13" s="11"/>
      <c r="F13" s="11"/>
      <c r="G13" s="11"/>
      <c r="H13" s="11"/>
    </row>
    <row r="14" spans="1:8" ht="15" x14ac:dyDescent="0.25">
      <c r="D14" s="16"/>
      <c r="E14" s="17"/>
      <c r="F14" s="61" t="s">
        <v>16</v>
      </c>
      <c r="G14" s="102" t="s">
        <v>17</v>
      </c>
      <c r="H14" s="103"/>
    </row>
    <row r="15" spans="1:8" ht="45" customHeight="1" x14ac:dyDescent="0.25">
      <c r="B15" s="137" t="s">
        <v>69</v>
      </c>
      <c r="C15" s="138"/>
      <c r="D15" s="16"/>
      <c r="E15" s="17"/>
      <c r="F15" s="18" t="s">
        <v>31</v>
      </c>
      <c r="G15" s="90" t="s">
        <v>70</v>
      </c>
      <c r="H15" s="91"/>
    </row>
    <row r="18" spans="2:8" ht="35.1" customHeight="1" x14ac:dyDescent="0.25">
      <c r="B18" s="135" t="s">
        <v>71</v>
      </c>
      <c r="C18" s="136"/>
      <c r="E18" s="61" t="s">
        <v>15</v>
      </c>
      <c r="F18" s="61" t="s">
        <v>16</v>
      </c>
      <c r="G18" s="102" t="s">
        <v>17</v>
      </c>
      <c r="H18" s="103"/>
    </row>
    <row r="19" spans="2:8" x14ac:dyDescent="0.25">
      <c r="B19" s="139"/>
      <c r="C19" s="140"/>
      <c r="D19" s="5"/>
      <c r="E19" s="12"/>
      <c r="F19" s="6"/>
      <c r="G19" s="90"/>
      <c r="H19" s="91"/>
    </row>
    <row r="20" spans="2:8" x14ac:dyDescent="0.25">
      <c r="B20" s="139"/>
      <c r="C20" s="140"/>
      <c r="D20" s="7"/>
      <c r="E20" s="13"/>
      <c r="F20" s="6"/>
      <c r="G20" s="90"/>
      <c r="H20" s="91"/>
    </row>
    <row r="21" spans="2:8" x14ac:dyDescent="0.25">
      <c r="B21" s="139"/>
      <c r="C21" s="140"/>
      <c r="D21" s="7"/>
      <c r="E21" s="13"/>
      <c r="F21" s="6"/>
      <c r="G21" s="90"/>
      <c r="H21" s="91"/>
    </row>
    <row r="22" spans="2:8" x14ac:dyDescent="0.25">
      <c r="B22" s="139"/>
      <c r="C22" s="140"/>
      <c r="D22" s="5"/>
      <c r="E22" s="12"/>
      <c r="F22" s="6"/>
      <c r="G22" s="90"/>
      <c r="H22" s="91"/>
    </row>
    <row r="23" spans="2:8" x14ac:dyDescent="0.25">
      <c r="B23" s="139"/>
      <c r="C23" s="140"/>
      <c r="D23" s="8"/>
      <c r="E23" s="12"/>
      <c r="F23" s="6"/>
      <c r="G23" s="90"/>
      <c r="H23" s="91"/>
    </row>
    <row r="25" spans="2:8" ht="35.1" customHeight="1" x14ac:dyDescent="0.25">
      <c r="B25" s="135" t="s">
        <v>72</v>
      </c>
      <c r="C25" s="136"/>
      <c r="E25" s="61" t="s">
        <v>15</v>
      </c>
      <c r="F25" s="61" t="s">
        <v>16</v>
      </c>
      <c r="G25" s="102" t="s">
        <v>17</v>
      </c>
      <c r="H25" s="103"/>
    </row>
    <row r="26" spans="2:8" ht="102" customHeight="1" x14ac:dyDescent="0.25">
      <c r="B26" s="139" t="s">
        <v>73</v>
      </c>
      <c r="C26" s="140"/>
      <c r="D26" s="5"/>
      <c r="E26" s="12" t="s">
        <v>53</v>
      </c>
      <c r="F26" s="6" t="s">
        <v>31</v>
      </c>
      <c r="G26" s="141" t="s">
        <v>74</v>
      </c>
      <c r="H26" s="142"/>
    </row>
    <row r="27" spans="2:8" x14ac:dyDescent="0.25">
      <c r="B27" s="139"/>
      <c r="C27" s="140"/>
      <c r="D27" s="5"/>
      <c r="E27" s="12"/>
      <c r="F27" s="6"/>
      <c r="G27" s="90"/>
      <c r="H27" s="91"/>
    </row>
    <row r="28" spans="2:8" x14ac:dyDescent="0.25">
      <c r="B28" s="139"/>
      <c r="C28" s="140"/>
      <c r="D28" s="5"/>
      <c r="E28" s="12"/>
      <c r="F28" s="6"/>
      <c r="G28" s="90"/>
      <c r="H28" s="91"/>
    </row>
    <row r="29" spans="2:8" ht="22.5" customHeight="1" x14ac:dyDescent="0.25">
      <c r="B29" s="139"/>
      <c r="C29" s="140"/>
      <c r="D29" s="5"/>
      <c r="E29" s="12"/>
      <c r="F29" s="6"/>
      <c r="G29" s="90"/>
      <c r="H29" s="91"/>
    </row>
    <row r="30" spans="2:8" ht="23.1" customHeight="1" x14ac:dyDescent="0.25">
      <c r="B30" s="139"/>
      <c r="C30" s="140"/>
      <c r="D30" s="5"/>
      <c r="E30" s="12"/>
      <c r="F30" s="6"/>
      <c r="G30" s="90"/>
      <c r="H30" s="91"/>
    </row>
    <row r="31" spans="2:8" x14ac:dyDescent="0.25">
      <c r="B31" s="139"/>
      <c r="C31" s="140"/>
      <c r="D31" s="5"/>
      <c r="E31" s="12"/>
      <c r="F31" s="6"/>
      <c r="G31" s="90"/>
      <c r="H31" s="91"/>
    </row>
    <row r="32" spans="2:8" ht="24" customHeight="1" x14ac:dyDescent="0.25">
      <c r="B32" s="139"/>
      <c r="C32" s="140"/>
      <c r="D32" s="5"/>
      <c r="E32" s="12"/>
      <c r="F32" s="6"/>
      <c r="G32" s="90"/>
      <c r="H32" s="91"/>
    </row>
    <row r="33" spans="2:8" x14ac:dyDescent="0.25">
      <c r="B33" s="139"/>
      <c r="C33" s="140"/>
      <c r="D33" s="5"/>
      <c r="E33" s="12"/>
      <c r="F33" s="6"/>
      <c r="G33" s="90"/>
      <c r="H33" s="91"/>
    </row>
    <row r="34" spans="2:8" x14ac:dyDescent="0.25">
      <c r="B34" s="139"/>
      <c r="C34" s="140"/>
      <c r="D34" s="5"/>
      <c r="E34" s="32"/>
      <c r="F34" s="6"/>
      <c r="G34" s="90"/>
      <c r="H34" s="91"/>
    </row>
    <row r="35" spans="2:8" x14ac:dyDescent="0.25">
      <c r="B35" s="139"/>
      <c r="C35" s="140"/>
      <c r="D35" s="5"/>
      <c r="E35" s="12"/>
      <c r="F35" s="6"/>
      <c r="G35" s="90"/>
      <c r="H35" s="91"/>
    </row>
    <row r="36" spans="2:8" x14ac:dyDescent="0.25">
      <c r="B36" s="139"/>
      <c r="C36" s="140"/>
      <c r="D36" s="5"/>
      <c r="E36" s="12"/>
      <c r="F36" s="6"/>
      <c r="G36" s="90"/>
      <c r="H36" s="91"/>
    </row>
    <row r="37" spans="2:8" x14ac:dyDescent="0.25">
      <c r="B37" s="139"/>
      <c r="C37" s="140"/>
      <c r="D37" s="5"/>
      <c r="E37" s="12"/>
      <c r="F37" s="6"/>
      <c r="G37" s="90"/>
      <c r="H37" s="91"/>
    </row>
    <row r="38" spans="2:8" x14ac:dyDescent="0.25">
      <c r="B38" s="139"/>
      <c r="C38" s="140"/>
      <c r="D38" s="5"/>
      <c r="E38" s="12"/>
      <c r="F38" s="6"/>
      <c r="G38" s="90"/>
      <c r="H38" s="91"/>
    </row>
    <row r="39" spans="2:8" x14ac:dyDescent="0.25">
      <c r="B39" s="139"/>
      <c r="C39" s="140"/>
      <c r="D39" s="5"/>
      <c r="E39" s="12"/>
      <c r="F39" s="6"/>
      <c r="G39" s="90"/>
      <c r="H39" s="91"/>
    </row>
    <row r="40" spans="2:8" x14ac:dyDescent="0.25">
      <c r="B40" s="139"/>
      <c r="C40" s="140"/>
      <c r="D40" s="5"/>
      <c r="E40" s="12"/>
      <c r="F40" s="6"/>
      <c r="G40" s="90"/>
      <c r="H40" s="91"/>
    </row>
    <row r="42" spans="2:8" x14ac:dyDescent="0.25">
      <c r="B42" s="82" t="s">
        <v>64</v>
      </c>
      <c r="C42" s="84"/>
      <c r="D42" s="14"/>
      <c r="E42" s="85"/>
      <c r="F42" s="86"/>
      <c r="G42" s="86"/>
      <c r="H42" s="87"/>
    </row>
    <row r="43" spans="2:8" x14ac:dyDescent="0.25">
      <c r="B43" s="82" t="s">
        <v>65</v>
      </c>
      <c r="C43" s="84"/>
      <c r="D43" s="14"/>
      <c r="E43" s="85"/>
      <c r="F43" s="86"/>
      <c r="G43" s="86"/>
      <c r="H43" s="87"/>
    </row>
    <row r="44" spans="2:8" ht="15" thickBot="1" x14ac:dyDescent="0.3"/>
    <row r="45" spans="2:8" ht="18.75" thickBot="1" x14ac:dyDescent="0.3">
      <c r="B45" s="104" t="s">
        <v>75</v>
      </c>
      <c r="C45" s="106"/>
      <c r="F45" s="15" t="s">
        <v>31</v>
      </c>
      <c r="G45" s="75"/>
      <c r="H45" s="76"/>
    </row>
  </sheetData>
  <sheetProtection formatColumns="0" formatRows="0"/>
  <mergeCells count="54">
    <mergeCell ref="B42:C42"/>
    <mergeCell ref="E42:H42"/>
    <mergeCell ref="B43:C43"/>
    <mergeCell ref="E43:H43"/>
    <mergeCell ref="B45:C45"/>
    <mergeCell ref="B38:C38"/>
    <mergeCell ref="G38:H38"/>
    <mergeCell ref="B39:C39"/>
    <mergeCell ref="G39:H39"/>
    <mergeCell ref="B40:C40"/>
    <mergeCell ref="G40:H40"/>
    <mergeCell ref="B35:C35"/>
    <mergeCell ref="G35:H35"/>
    <mergeCell ref="B36:C36"/>
    <mergeCell ref="G36:H36"/>
    <mergeCell ref="B37:C37"/>
    <mergeCell ref="G37:H37"/>
    <mergeCell ref="B32:C32"/>
    <mergeCell ref="G32:H32"/>
    <mergeCell ref="B33:C33"/>
    <mergeCell ref="G33:H33"/>
    <mergeCell ref="B34:C34"/>
    <mergeCell ref="G34:H34"/>
    <mergeCell ref="B29:C29"/>
    <mergeCell ref="G29:H29"/>
    <mergeCell ref="B30:C30"/>
    <mergeCell ref="G30:H30"/>
    <mergeCell ref="B31:C31"/>
    <mergeCell ref="G31:H31"/>
    <mergeCell ref="B26:C26"/>
    <mergeCell ref="G26:H26"/>
    <mergeCell ref="B28:C28"/>
    <mergeCell ref="G28:H28"/>
    <mergeCell ref="B27:C27"/>
    <mergeCell ref="G27:H27"/>
    <mergeCell ref="B22:C22"/>
    <mergeCell ref="G22:H22"/>
    <mergeCell ref="B23:C23"/>
    <mergeCell ref="G23:H23"/>
    <mergeCell ref="B25:C25"/>
    <mergeCell ref="G25:H25"/>
    <mergeCell ref="B19:C19"/>
    <mergeCell ref="G19:H19"/>
    <mergeCell ref="B20:C20"/>
    <mergeCell ref="G20:H20"/>
    <mergeCell ref="B21:C21"/>
    <mergeCell ref="G21:H21"/>
    <mergeCell ref="B18:C18"/>
    <mergeCell ref="G18:H18"/>
    <mergeCell ref="E10:H10"/>
    <mergeCell ref="E11:H12"/>
    <mergeCell ref="G14:H14"/>
    <mergeCell ref="G15:H15"/>
    <mergeCell ref="B15:C15"/>
  </mergeCells>
  <conditionalFormatting sqref="F45 F15 F19:F23">
    <cfRule type="cellIs" dxfId="108" priority="154" operator="equal">
      <formula>"No"</formula>
    </cfRule>
    <cfRule type="cellIs" dxfId="107" priority="155" operator="equal">
      <formula>"Si"</formula>
    </cfRule>
    <cfRule type="containsBlanks" dxfId="106" priority="156">
      <formula>LEN(TRIM(F15))=0</formula>
    </cfRule>
  </conditionalFormatting>
  <conditionalFormatting sqref="E11 E26:E40">
    <cfRule type="containsBlanks" dxfId="105" priority="153">
      <formula>LEN(TRIM(E11))=0</formula>
    </cfRule>
  </conditionalFormatting>
  <conditionalFormatting sqref="E11:H11">
    <cfRule type="containsBlanks" dxfId="104" priority="151">
      <formula>LEN(TRIM(E11))=0</formula>
    </cfRule>
    <cfRule type="containsBlanks" priority="152">
      <formula>LEN(TRIM(E11))=0</formula>
    </cfRule>
  </conditionalFormatting>
  <conditionalFormatting sqref="F45 F15 F19:F23">
    <cfRule type="containsBlanks" dxfId="103" priority="150">
      <formula>LEN(TRIM(F15))=0</formula>
    </cfRule>
  </conditionalFormatting>
  <conditionalFormatting sqref="F37">
    <cfRule type="containsBlanks" dxfId="102" priority="89">
      <formula>LEN(TRIM(F37))=0</formula>
    </cfRule>
  </conditionalFormatting>
  <conditionalFormatting sqref="F38">
    <cfRule type="containsBlanks" dxfId="101" priority="84">
      <formula>LEN(TRIM(F38))=0</formula>
    </cfRule>
  </conditionalFormatting>
  <conditionalFormatting sqref="B38:C38">
    <cfRule type="containsBlanks" dxfId="100" priority="83">
      <formula>LEN(TRIM(B38))=0</formula>
    </cfRule>
  </conditionalFormatting>
  <conditionalFormatting sqref="B19:C23">
    <cfRule type="containsBlanks" dxfId="99" priority="148">
      <formula>LEN(TRIM(B19))=0</formula>
    </cfRule>
  </conditionalFormatting>
  <conditionalFormatting sqref="B26:C26">
    <cfRule type="containsBlanks" dxfId="98" priority="143">
      <formula>LEN(TRIM(B26))=0</formula>
    </cfRule>
  </conditionalFormatting>
  <conditionalFormatting sqref="F26">
    <cfRule type="cellIs" dxfId="97" priority="145" operator="equal">
      <formula>"No"</formula>
    </cfRule>
    <cfRule type="cellIs" dxfId="96" priority="146" operator="equal">
      <formula>"Si"</formula>
    </cfRule>
    <cfRule type="containsBlanks" dxfId="95" priority="147">
      <formula>LEN(TRIM(F26))=0</formula>
    </cfRule>
  </conditionalFormatting>
  <conditionalFormatting sqref="F26">
    <cfRule type="containsBlanks" dxfId="94" priority="144">
      <formula>LEN(TRIM(F26))=0</formula>
    </cfRule>
  </conditionalFormatting>
  <conditionalFormatting sqref="F39">
    <cfRule type="containsBlanks" dxfId="93" priority="79">
      <formula>LEN(TRIM(F39))=0</formula>
    </cfRule>
  </conditionalFormatting>
  <conditionalFormatting sqref="B39:C39">
    <cfRule type="containsBlanks" dxfId="92" priority="78">
      <formula>LEN(TRIM(B39))=0</formula>
    </cfRule>
  </conditionalFormatting>
  <conditionalFormatting sqref="F40">
    <cfRule type="cellIs" dxfId="91" priority="75" operator="equal">
      <formula>"No"</formula>
    </cfRule>
    <cfRule type="cellIs" dxfId="90" priority="76" operator="equal">
      <formula>"Si"</formula>
    </cfRule>
    <cfRule type="containsBlanks" dxfId="89" priority="77">
      <formula>LEN(TRIM(F40))=0</formula>
    </cfRule>
  </conditionalFormatting>
  <conditionalFormatting sqref="F40">
    <cfRule type="containsBlanks" dxfId="88" priority="74">
      <formula>LEN(TRIM(F40))=0</formula>
    </cfRule>
  </conditionalFormatting>
  <conditionalFormatting sqref="F28">
    <cfRule type="cellIs" dxfId="87" priority="140" operator="equal">
      <formula>"No"</formula>
    </cfRule>
    <cfRule type="cellIs" dxfId="86" priority="141" operator="equal">
      <formula>"Si"</formula>
    </cfRule>
    <cfRule type="containsBlanks" dxfId="85" priority="142">
      <formula>LEN(TRIM(F28))=0</formula>
    </cfRule>
  </conditionalFormatting>
  <conditionalFormatting sqref="F28">
    <cfRule type="containsBlanks" dxfId="84" priority="139">
      <formula>LEN(TRIM(F28))=0</formula>
    </cfRule>
  </conditionalFormatting>
  <conditionalFormatting sqref="B28:C28">
    <cfRule type="containsBlanks" dxfId="83" priority="138">
      <formula>LEN(TRIM(B28))=0</formula>
    </cfRule>
  </conditionalFormatting>
  <conditionalFormatting sqref="F27:F28">
    <cfRule type="cellIs" dxfId="82" priority="135" operator="equal">
      <formula>"No"</formula>
    </cfRule>
    <cfRule type="cellIs" dxfId="81" priority="136" operator="equal">
      <formula>"Si"</formula>
    </cfRule>
    <cfRule type="containsBlanks" dxfId="80" priority="137">
      <formula>LEN(TRIM(F27))=0</formula>
    </cfRule>
  </conditionalFormatting>
  <conditionalFormatting sqref="F27:F28">
    <cfRule type="containsBlanks" dxfId="79" priority="134">
      <formula>LEN(TRIM(F27))=0</formula>
    </cfRule>
  </conditionalFormatting>
  <conditionalFormatting sqref="B27:C28">
    <cfRule type="containsBlanks" dxfId="78" priority="133">
      <formula>LEN(TRIM(B27))=0</formula>
    </cfRule>
  </conditionalFormatting>
  <conditionalFormatting sqref="F29">
    <cfRule type="cellIs" dxfId="77" priority="130" operator="equal">
      <formula>"No"</formula>
    </cfRule>
    <cfRule type="cellIs" dxfId="76" priority="131" operator="equal">
      <formula>"Si"</formula>
    </cfRule>
    <cfRule type="containsBlanks" dxfId="75" priority="132">
      <formula>LEN(TRIM(F29))=0</formula>
    </cfRule>
  </conditionalFormatting>
  <conditionalFormatting sqref="F29">
    <cfRule type="containsBlanks" dxfId="74" priority="129">
      <formula>LEN(TRIM(F29))=0</formula>
    </cfRule>
  </conditionalFormatting>
  <conditionalFormatting sqref="B29:C29">
    <cfRule type="containsBlanks" dxfId="73" priority="128">
      <formula>LEN(TRIM(B29))=0</formula>
    </cfRule>
  </conditionalFormatting>
  <conditionalFormatting sqref="F30">
    <cfRule type="cellIs" dxfId="72" priority="125" operator="equal">
      <formula>"No"</formula>
    </cfRule>
    <cfRule type="cellIs" dxfId="71" priority="126" operator="equal">
      <formula>"Si"</formula>
    </cfRule>
    <cfRule type="containsBlanks" dxfId="70" priority="127">
      <formula>LEN(TRIM(F30))=0</formula>
    </cfRule>
  </conditionalFormatting>
  <conditionalFormatting sqref="F30">
    <cfRule type="containsBlanks" dxfId="69" priority="124">
      <formula>LEN(TRIM(F30))=0</formula>
    </cfRule>
  </conditionalFormatting>
  <conditionalFormatting sqref="B30:C30">
    <cfRule type="containsBlanks" dxfId="68" priority="123">
      <formula>LEN(TRIM(B30))=0</formula>
    </cfRule>
  </conditionalFormatting>
  <conditionalFormatting sqref="F31">
    <cfRule type="cellIs" dxfId="67" priority="120" operator="equal">
      <formula>"No"</formula>
    </cfRule>
    <cfRule type="cellIs" dxfId="66" priority="121" operator="equal">
      <formula>"Si"</formula>
    </cfRule>
    <cfRule type="containsBlanks" dxfId="65" priority="122">
      <formula>LEN(TRIM(F31))=0</formula>
    </cfRule>
  </conditionalFormatting>
  <conditionalFormatting sqref="F31">
    <cfRule type="containsBlanks" dxfId="64" priority="119">
      <formula>LEN(TRIM(F31))=0</formula>
    </cfRule>
  </conditionalFormatting>
  <conditionalFormatting sqref="B31:C31">
    <cfRule type="containsBlanks" dxfId="63" priority="118">
      <formula>LEN(TRIM(B31))=0</formula>
    </cfRule>
  </conditionalFormatting>
  <conditionalFormatting sqref="F32">
    <cfRule type="cellIs" dxfId="62" priority="115" operator="equal">
      <formula>"No"</formula>
    </cfRule>
    <cfRule type="cellIs" dxfId="61" priority="116" operator="equal">
      <formula>"Si"</formula>
    </cfRule>
    <cfRule type="containsBlanks" dxfId="60" priority="117">
      <formula>LEN(TRIM(F32))=0</formula>
    </cfRule>
  </conditionalFormatting>
  <conditionalFormatting sqref="F32">
    <cfRule type="containsBlanks" dxfId="59" priority="114">
      <formula>LEN(TRIM(F32))=0</formula>
    </cfRule>
  </conditionalFormatting>
  <conditionalFormatting sqref="B32:C32">
    <cfRule type="containsBlanks" dxfId="58" priority="113">
      <formula>LEN(TRIM(B32))=0</formula>
    </cfRule>
  </conditionalFormatting>
  <conditionalFormatting sqref="F33">
    <cfRule type="cellIs" dxfId="57" priority="110" operator="equal">
      <formula>"No"</formula>
    </cfRule>
    <cfRule type="cellIs" dxfId="56" priority="111" operator="equal">
      <formula>"Si"</formula>
    </cfRule>
    <cfRule type="containsBlanks" dxfId="55" priority="112">
      <formula>LEN(TRIM(F33))=0</formula>
    </cfRule>
  </conditionalFormatting>
  <conditionalFormatting sqref="F33">
    <cfRule type="containsBlanks" dxfId="54" priority="109">
      <formula>LEN(TRIM(F33))=0</formula>
    </cfRule>
  </conditionalFormatting>
  <conditionalFormatting sqref="B33:C33">
    <cfRule type="containsBlanks" dxfId="53" priority="108">
      <formula>LEN(TRIM(B33))=0</formula>
    </cfRule>
  </conditionalFormatting>
  <conditionalFormatting sqref="F34">
    <cfRule type="cellIs" dxfId="52" priority="105" operator="equal">
      <formula>"No"</formula>
    </cfRule>
    <cfRule type="cellIs" dxfId="51" priority="106" operator="equal">
      <formula>"Si"</formula>
    </cfRule>
    <cfRule type="containsBlanks" dxfId="50" priority="107">
      <formula>LEN(TRIM(F34))=0</formula>
    </cfRule>
  </conditionalFormatting>
  <conditionalFormatting sqref="F34">
    <cfRule type="containsBlanks" dxfId="49" priority="104">
      <formula>LEN(TRIM(F34))=0</formula>
    </cfRule>
  </conditionalFormatting>
  <conditionalFormatting sqref="B34:C34">
    <cfRule type="containsBlanks" dxfId="48" priority="103">
      <formula>LEN(TRIM(B34))=0</formula>
    </cfRule>
  </conditionalFormatting>
  <conditionalFormatting sqref="F35">
    <cfRule type="cellIs" dxfId="47" priority="100" operator="equal">
      <formula>"No"</formula>
    </cfRule>
    <cfRule type="cellIs" dxfId="46" priority="101" operator="equal">
      <formula>"Si"</formula>
    </cfRule>
    <cfRule type="containsBlanks" dxfId="45" priority="102">
      <formula>LEN(TRIM(F35))=0</formula>
    </cfRule>
  </conditionalFormatting>
  <conditionalFormatting sqref="F35">
    <cfRule type="containsBlanks" dxfId="44" priority="99">
      <formula>LEN(TRIM(F35))=0</formula>
    </cfRule>
  </conditionalFormatting>
  <conditionalFormatting sqref="B35:C35">
    <cfRule type="containsBlanks" dxfId="43" priority="98">
      <formula>LEN(TRIM(B35))=0</formula>
    </cfRule>
  </conditionalFormatting>
  <conditionalFormatting sqref="F36">
    <cfRule type="cellIs" dxfId="42" priority="95" operator="equal">
      <formula>"No"</formula>
    </cfRule>
    <cfRule type="cellIs" dxfId="41" priority="96" operator="equal">
      <formula>"Si"</formula>
    </cfRule>
    <cfRule type="containsBlanks" dxfId="40" priority="97">
      <formula>LEN(TRIM(F36))=0</formula>
    </cfRule>
  </conditionalFormatting>
  <conditionalFormatting sqref="F36">
    <cfRule type="containsBlanks" dxfId="39" priority="94">
      <formula>LEN(TRIM(F36))=0</formula>
    </cfRule>
  </conditionalFormatting>
  <conditionalFormatting sqref="B36:C36">
    <cfRule type="containsBlanks" dxfId="38" priority="93">
      <formula>LEN(TRIM(B36))=0</formula>
    </cfRule>
  </conditionalFormatting>
  <conditionalFormatting sqref="F37">
    <cfRule type="cellIs" dxfId="37" priority="90" operator="equal">
      <formula>"No"</formula>
    </cfRule>
    <cfRule type="cellIs" dxfId="36" priority="91" operator="equal">
      <formula>"Si"</formula>
    </cfRule>
    <cfRule type="containsBlanks" dxfId="35" priority="92">
      <formula>LEN(TRIM(F37))=0</formula>
    </cfRule>
  </conditionalFormatting>
  <conditionalFormatting sqref="B37:C37">
    <cfRule type="containsBlanks" dxfId="34" priority="88">
      <formula>LEN(TRIM(B37))=0</formula>
    </cfRule>
  </conditionalFormatting>
  <conditionalFormatting sqref="F38">
    <cfRule type="cellIs" dxfId="33" priority="85" operator="equal">
      <formula>"No"</formula>
    </cfRule>
    <cfRule type="cellIs" dxfId="32" priority="86" operator="equal">
      <formula>"Si"</formula>
    </cfRule>
    <cfRule type="containsBlanks" dxfId="31" priority="87">
      <formula>LEN(TRIM(F38))=0</formula>
    </cfRule>
  </conditionalFormatting>
  <conditionalFormatting sqref="F39">
    <cfRule type="cellIs" dxfId="30" priority="80" operator="equal">
      <formula>"No"</formula>
    </cfRule>
    <cfRule type="cellIs" dxfId="29" priority="81" operator="equal">
      <formula>"Si"</formula>
    </cfRule>
    <cfRule type="containsBlanks" dxfId="28" priority="82">
      <formula>LEN(TRIM(F39))=0</formula>
    </cfRule>
  </conditionalFormatting>
  <conditionalFormatting sqref="B40:C40">
    <cfRule type="containsBlanks" dxfId="27" priority="73">
      <formula>LEN(TRIM(B40))=0</formula>
    </cfRule>
  </conditionalFormatting>
  <conditionalFormatting sqref="E19:E23">
    <cfRule type="containsBlanks" dxfId="26" priority="72">
      <formula>LEN(TRIM(E19))=0</formula>
    </cfRule>
  </conditionalFormatting>
  <conditionalFormatting sqref="E11:H12 F15 E19:F23 F45 E26:F40">
    <cfRule type="containsBlanks" dxfId="25" priority="1">
      <formula>LEN(TRIM(E11))=0</formula>
    </cfRule>
  </conditionalFormatting>
  <dataValidations count="1">
    <dataValidation type="list" allowBlank="1" showInputMessage="1" showErrorMessage="1" error="Si o No" sqref="F45 F15 F19:F23 F26 F27:F40" xr:uid="{00000000-0002-0000-0200-000000000000}">
      <formula1>"Si,No"</formula1>
    </dataValidation>
  </dataValidations>
  <pageMargins left="0.19685039370078741" right="0.19685039370078741" top="0.19685039370078741" bottom="0.39370078740157483" header="0" footer="0.19685039370078741"/>
  <pageSetup scale="80" orientation="landscape" horizontalDpi="4294967295" verticalDpi="4294967295" r:id="rId1"/>
  <headerFooter>
    <oddFooter xml:space="preserve">&amp;R&amp;8A-PI-GCT-070 Evalución Técnica en Procesos de Selección Contractual  ~  FICHA TÉCNICA  ~  pág &amp;P de &amp;N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untaje">
    <pageSetUpPr autoPageBreaks="0"/>
  </sheetPr>
  <dimension ref="A1:H25"/>
  <sheetViews>
    <sheetView showGridLines="0" topLeftCell="A7" zoomScaleNormal="100" workbookViewId="0">
      <selection activeCell="B25" sqref="B25:C25"/>
    </sheetView>
  </sheetViews>
  <sheetFormatPr baseColWidth="10" defaultColWidth="11.42578125" defaultRowHeight="14.25" x14ac:dyDescent="0.25"/>
  <cols>
    <col min="1" max="1" width="1.7109375" style="1" customWidth="1"/>
    <col min="2" max="2" width="22.28515625" style="1" customWidth="1"/>
    <col min="3" max="3" width="27.7109375" style="1" customWidth="1"/>
    <col min="4" max="4" width="18.5703125" style="1" customWidth="1"/>
    <col min="5" max="5" width="1.7109375" style="1" customWidth="1"/>
    <col min="6" max="6" width="18.5703125" style="1" customWidth="1"/>
    <col min="7" max="7" width="45.28515625" style="1" customWidth="1"/>
    <col min="8" max="16384" width="11.42578125" style="1"/>
  </cols>
  <sheetData>
    <row r="1" spans="1:8" ht="9" hidden="1" customHeight="1" x14ac:dyDescent="0.25">
      <c r="H1"/>
    </row>
    <row r="2" spans="1:8" ht="14.45" hidden="1" customHeight="1" x14ac:dyDescent="0.25">
      <c r="H2"/>
    </row>
    <row r="3" spans="1:8" ht="14.45" hidden="1" customHeight="1" x14ac:dyDescent="0.25">
      <c r="H3"/>
    </row>
    <row r="4" spans="1:8" ht="15" hidden="1" x14ac:dyDescent="0.25">
      <c r="H4"/>
    </row>
    <row r="5" spans="1:8" ht="15" hidden="1" x14ac:dyDescent="0.25">
      <c r="H5"/>
    </row>
    <row r="6" spans="1:8" ht="15" hidden="1" x14ac:dyDescent="0.25">
      <c r="H6"/>
    </row>
    <row r="7" spans="1:8" ht="15" x14ac:dyDescent="0.25">
      <c r="H7"/>
    </row>
    <row r="8" spans="1:8" ht="15.75" x14ac:dyDescent="0.25">
      <c r="A8" s="3"/>
      <c r="B8" s="70" t="s">
        <v>76</v>
      </c>
      <c r="C8" s="67"/>
      <c r="D8" s="67"/>
      <c r="E8" s="67"/>
      <c r="F8" s="67"/>
      <c r="G8" s="67"/>
      <c r="H8"/>
    </row>
    <row r="10" spans="1:8" ht="15" x14ac:dyDescent="0.25">
      <c r="B10" s="2"/>
      <c r="F10" s="128" t="s">
        <v>8</v>
      </c>
      <c r="G10" s="130"/>
    </row>
    <row r="11" spans="1:8" x14ac:dyDescent="0.25">
      <c r="B11" s="2"/>
      <c r="F11" s="109"/>
      <c r="G11" s="111"/>
    </row>
    <row r="12" spans="1:8" x14ac:dyDescent="0.25">
      <c r="F12" s="112"/>
      <c r="G12" s="114"/>
    </row>
    <row r="13" spans="1:8" x14ac:dyDescent="0.25">
      <c r="F13" s="11"/>
      <c r="G13" s="11"/>
    </row>
    <row r="14" spans="1:8" ht="30" x14ac:dyDescent="0.25">
      <c r="B14" s="63" t="s">
        <v>77</v>
      </c>
      <c r="C14" s="63" t="s">
        <v>78</v>
      </c>
      <c r="D14" s="63" t="s">
        <v>79</v>
      </c>
      <c r="E14" s="19"/>
      <c r="F14" s="63" t="s">
        <v>80</v>
      </c>
      <c r="G14" s="63" t="s">
        <v>81</v>
      </c>
    </row>
    <row r="15" spans="1:8" x14ac:dyDescent="0.25">
      <c r="B15" s="20">
        <v>2</v>
      </c>
      <c r="C15" s="21" t="s">
        <v>82</v>
      </c>
      <c r="D15" s="22"/>
      <c r="E15" s="23"/>
      <c r="F15" s="24"/>
      <c r="G15" s="25"/>
    </row>
    <row r="16" spans="1:8" x14ac:dyDescent="0.25">
      <c r="B16" s="26" t="s">
        <v>83</v>
      </c>
      <c r="C16" s="27"/>
      <c r="D16" s="28"/>
      <c r="E16" s="23"/>
      <c r="F16" s="29"/>
      <c r="G16" s="30"/>
    </row>
    <row r="17" spans="2:7" x14ac:dyDescent="0.25">
      <c r="B17" s="20" t="s">
        <v>84</v>
      </c>
      <c r="C17" s="21"/>
      <c r="D17" s="22"/>
      <c r="E17" s="23"/>
      <c r="F17" s="24"/>
      <c r="G17" s="25"/>
    </row>
    <row r="18" spans="2:7" x14ac:dyDescent="0.25">
      <c r="B18" s="26" t="s">
        <v>85</v>
      </c>
      <c r="C18" s="27"/>
      <c r="D18" s="28"/>
      <c r="E18" s="23"/>
      <c r="F18" s="29"/>
      <c r="G18" s="30"/>
    </row>
    <row r="19" spans="2:7" x14ac:dyDescent="0.25">
      <c r="B19" s="20">
        <v>3</v>
      </c>
      <c r="C19" s="21" t="s">
        <v>86</v>
      </c>
      <c r="D19" s="22"/>
      <c r="E19" s="23"/>
      <c r="F19" s="24"/>
      <c r="G19" s="25"/>
    </row>
    <row r="20" spans="2:7" x14ac:dyDescent="0.25">
      <c r="B20" s="26">
        <v>4</v>
      </c>
      <c r="C20" s="27" t="s">
        <v>87</v>
      </c>
      <c r="D20" s="28"/>
      <c r="E20" s="23"/>
      <c r="F20" s="29"/>
      <c r="G20" s="30"/>
    </row>
    <row r="21" spans="2:7" x14ac:dyDescent="0.25">
      <c r="F21" s="11"/>
      <c r="G21" s="11"/>
    </row>
    <row r="22" spans="2:7" x14ac:dyDescent="0.25">
      <c r="B22" s="82" t="s">
        <v>64</v>
      </c>
      <c r="C22" s="84"/>
      <c r="E22" s="14"/>
      <c r="F22" s="144"/>
      <c r="G22" s="145"/>
    </row>
    <row r="23" spans="2:7" x14ac:dyDescent="0.25">
      <c r="B23" s="82" t="s">
        <v>65</v>
      </c>
      <c r="C23" s="84"/>
      <c r="E23" s="14"/>
      <c r="F23" s="144"/>
      <c r="G23" s="145"/>
    </row>
    <row r="24" spans="2:7" ht="15" thickBot="1" x14ac:dyDescent="0.3"/>
    <row r="25" spans="2:7" ht="15.75" thickBot="1" x14ac:dyDescent="0.3">
      <c r="B25" s="143" t="s">
        <v>88</v>
      </c>
      <c r="C25" s="143"/>
      <c r="D25" s="77">
        <f>SUM(D15:D20)</f>
        <v>0</v>
      </c>
      <c r="F25" s="77">
        <f>SUM(F15:F20)</f>
        <v>0</v>
      </c>
    </row>
  </sheetData>
  <sheetProtection formatColumns="0" formatRows="0"/>
  <mergeCells count="7">
    <mergeCell ref="B25:C25"/>
    <mergeCell ref="F10:G10"/>
    <mergeCell ref="F11:G12"/>
    <mergeCell ref="B22:C22"/>
    <mergeCell ref="B23:C23"/>
    <mergeCell ref="F22:G22"/>
    <mergeCell ref="F23:G23"/>
  </mergeCells>
  <conditionalFormatting sqref="F11">
    <cfRule type="containsBlanks" dxfId="24" priority="38">
      <formula>LEN(TRIM(F11))=0</formula>
    </cfRule>
  </conditionalFormatting>
  <conditionalFormatting sqref="F11:G11">
    <cfRule type="containsBlanks" dxfId="23" priority="36">
      <formula>LEN(TRIM(F11))=0</formula>
    </cfRule>
    <cfRule type="containsBlanks" priority="37">
      <formula>LEN(TRIM(F11))=0</formula>
    </cfRule>
  </conditionalFormatting>
  <conditionalFormatting sqref="C16:C17">
    <cfRule type="containsBlanks" dxfId="22" priority="35">
      <formula>LEN(TRIM(C16))=0</formula>
    </cfRule>
  </conditionalFormatting>
  <conditionalFormatting sqref="F15:F17">
    <cfRule type="containsBlanks" dxfId="21" priority="34">
      <formula>LEN(TRIM(F15))=0</formula>
    </cfRule>
  </conditionalFormatting>
  <conditionalFormatting sqref="D15:D17">
    <cfRule type="containsBlanks" dxfId="20" priority="33">
      <formula>LEN(TRIM(D15))=0</formula>
    </cfRule>
  </conditionalFormatting>
  <conditionalFormatting sqref="F18">
    <cfRule type="containsBlanks" dxfId="19" priority="32">
      <formula>LEN(TRIM(F18))=0</formula>
    </cfRule>
  </conditionalFormatting>
  <conditionalFormatting sqref="D18">
    <cfRule type="containsBlanks" dxfId="18" priority="31">
      <formula>LEN(TRIM(D18))=0</formula>
    </cfRule>
  </conditionalFormatting>
  <conditionalFormatting sqref="C19">
    <cfRule type="containsBlanks" dxfId="17" priority="30">
      <formula>LEN(TRIM(C19))=0</formula>
    </cfRule>
  </conditionalFormatting>
  <conditionalFormatting sqref="F19">
    <cfRule type="containsBlanks" dxfId="16" priority="29">
      <formula>LEN(TRIM(F19))=0</formula>
    </cfRule>
  </conditionalFormatting>
  <conditionalFormatting sqref="D19">
    <cfRule type="containsBlanks" dxfId="15" priority="28">
      <formula>LEN(TRIM(D19))=0</formula>
    </cfRule>
  </conditionalFormatting>
  <conditionalFormatting sqref="F20">
    <cfRule type="containsBlanks" dxfId="14" priority="27">
      <formula>LEN(TRIM(F20))=0</formula>
    </cfRule>
  </conditionalFormatting>
  <conditionalFormatting sqref="D20">
    <cfRule type="containsBlanks" dxfId="13" priority="26">
      <formula>LEN(TRIM(D20))=0</formula>
    </cfRule>
  </conditionalFormatting>
  <conditionalFormatting sqref="C18">
    <cfRule type="containsBlanks" dxfId="12" priority="25">
      <formula>LEN(TRIM(C18))=0</formula>
    </cfRule>
  </conditionalFormatting>
  <conditionalFormatting sqref="F11:G12 F15:F20">
    <cfRule type="containsBlanks" dxfId="11" priority="1">
      <formula>LEN(TRIM(F11))=0</formula>
    </cfRule>
  </conditionalFormatting>
  <pageMargins left="0.19685039370078741" right="0.19685039370078741" top="0.19685039370078741" bottom="0.39370078740157483" header="0" footer="0.19685039370078741"/>
  <pageSetup scale="90" orientation="landscape" horizontalDpi="4294967295" verticalDpi="4294967295" r:id="rId1"/>
  <headerFooter>
    <oddFooter xml:space="preserve">&amp;R&amp;8A-PI-GCT-070 Evalución Técnica en Procesos de Selección Contractual  ~  PUNTAJE  ~  pág &amp;P de &amp;N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dimension ref="B2:D6"/>
  <sheetViews>
    <sheetView showGridLines="0" workbookViewId="0">
      <selection activeCell="B6" sqref="B6"/>
    </sheetView>
  </sheetViews>
  <sheetFormatPr baseColWidth="10" defaultColWidth="11.42578125" defaultRowHeight="15" x14ac:dyDescent="0.25"/>
  <cols>
    <col min="1" max="1" width="2.7109375" customWidth="1"/>
    <col min="2" max="2" width="14" customWidth="1"/>
    <col min="3" max="3" width="9.28515625" customWidth="1"/>
    <col min="4" max="4" width="73.5703125" customWidth="1"/>
  </cols>
  <sheetData>
    <row r="2" spans="2:4" x14ac:dyDescent="0.25">
      <c r="B2" s="38" t="s">
        <v>89</v>
      </c>
      <c r="C2" s="39" t="s">
        <v>90</v>
      </c>
      <c r="D2" s="40" t="s">
        <v>91</v>
      </c>
    </row>
    <row r="3" spans="2:4" x14ac:dyDescent="0.25">
      <c r="B3" s="41">
        <v>44490</v>
      </c>
      <c r="C3" s="42">
        <v>1</v>
      </c>
      <c r="D3" s="43" t="s">
        <v>92</v>
      </c>
    </row>
    <row r="4" spans="2:4" ht="30" x14ac:dyDescent="0.25">
      <c r="B4" s="41">
        <v>44495</v>
      </c>
      <c r="C4" s="42">
        <v>2</v>
      </c>
      <c r="D4" s="47" t="s">
        <v>93</v>
      </c>
    </row>
    <row r="5" spans="2:4" ht="30" x14ac:dyDescent="0.25">
      <c r="B5" s="44">
        <v>44820</v>
      </c>
      <c r="C5" s="45">
        <v>3</v>
      </c>
      <c r="D5" s="46" t="s">
        <v>94</v>
      </c>
    </row>
    <row r="6" spans="2:4" ht="30" x14ac:dyDescent="0.25">
      <c r="B6" s="44">
        <v>44987</v>
      </c>
      <c r="C6" s="45">
        <v>4</v>
      </c>
      <c r="D6" s="46" t="s">
        <v>95</v>
      </c>
    </row>
  </sheetData>
  <pageMargins left="0.7" right="0.7" top="0.75" bottom="0.75" header="0.3" footer="0.3"/>
  <pageSetup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5275A-9AA4-4B1A-9232-5C0E5639D83F}">
  <dimension ref="C1:D6"/>
  <sheetViews>
    <sheetView workbookViewId="0"/>
  </sheetViews>
  <sheetFormatPr baseColWidth="10" defaultColWidth="9.140625" defaultRowHeight="15" x14ac:dyDescent="0.25"/>
  <cols>
    <col min="3" max="3" width="16.85546875" customWidth="1"/>
  </cols>
  <sheetData>
    <row r="1" spans="3:4" x14ac:dyDescent="0.25">
      <c r="C1" s="78">
        <v>1021567</v>
      </c>
    </row>
    <row r="2" spans="3:4" x14ac:dyDescent="0.25">
      <c r="C2" s="78">
        <f>C1*19%</f>
        <v>194097.73</v>
      </c>
      <c r="D2" t="s">
        <v>96</v>
      </c>
    </row>
    <row r="3" spans="3:4" x14ac:dyDescent="0.25">
      <c r="C3" s="80">
        <f>C2+C1</f>
        <v>1215664.73</v>
      </c>
    </row>
    <row r="4" spans="3:4" x14ac:dyDescent="0.25">
      <c r="C4" s="80">
        <f>C3*3</f>
        <v>3646994.19</v>
      </c>
    </row>
    <row r="5" spans="3:4" x14ac:dyDescent="0.25">
      <c r="C5" s="78">
        <v>2400000</v>
      </c>
    </row>
    <row r="6" spans="3:4" x14ac:dyDescent="0.25">
      <c r="C6" s="79">
        <f>C4-C5</f>
        <v>1246994.19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AF3BD-CA23-4A7D-8F43-F20ED4060DF3}">
  <sheetPr codeName="Hoja2"/>
  <dimension ref="A1:B15"/>
  <sheetViews>
    <sheetView workbookViewId="0">
      <selection activeCell="A2" sqref="A2:B15"/>
    </sheetView>
  </sheetViews>
  <sheetFormatPr baseColWidth="10" defaultColWidth="11.42578125" defaultRowHeight="15" x14ac:dyDescent="0.25"/>
  <sheetData>
    <row r="1" spans="1:2" x14ac:dyDescent="0.25">
      <c r="A1" s="51" t="s">
        <v>97</v>
      </c>
      <c r="B1" s="51" t="s">
        <v>98</v>
      </c>
    </row>
    <row r="2" spans="1:2" x14ac:dyDescent="0.25">
      <c r="A2" s="55">
        <v>2010</v>
      </c>
      <c r="B2" s="50">
        <v>515000</v>
      </c>
    </row>
    <row r="3" spans="1:2" x14ac:dyDescent="0.25">
      <c r="A3" s="55">
        <v>2011</v>
      </c>
      <c r="B3" s="50">
        <v>535600</v>
      </c>
    </row>
    <row r="4" spans="1:2" x14ac:dyDescent="0.25">
      <c r="A4" s="55">
        <v>2012</v>
      </c>
      <c r="B4" s="50">
        <v>566700</v>
      </c>
    </row>
    <row r="5" spans="1:2" x14ac:dyDescent="0.25">
      <c r="A5" s="55">
        <v>2013</v>
      </c>
      <c r="B5" s="50">
        <v>589500</v>
      </c>
    </row>
    <row r="6" spans="1:2" x14ac:dyDescent="0.25">
      <c r="A6" s="55">
        <v>2014</v>
      </c>
      <c r="B6" s="50">
        <v>616000</v>
      </c>
    </row>
    <row r="7" spans="1:2" x14ac:dyDescent="0.25">
      <c r="A7" s="55">
        <v>2015</v>
      </c>
      <c r="B7" s="50">
        <v>644350</v>
      </c>
    </row>
    <row r="8" spans="1:2" x14ac:dyDescent="0.25">
      <c r="A8" s="55">
        <v>2016</v>
      </c>
      <c r="B8" s="50">
        <v>689455</v>
      </c>
    </row>
    <row r="9" spans="1:2" x14ac:dyDescent="0.25">
      <c r="A9" s="55">
        <v>2017</v>
      </c>
      <c r="B9" s="50">
        <v>737717</v>
      </c>
    </row>
    <row r="10" spans="1:2" x14ac:dyDescent="0.25">
      <c r="A10" s="55">
        <v>2018</v>
      </c>
      <c r="B10" s="50">
        <v>781242</v>
      </c>
    </row>
    <row r="11" spans="1:2" x14ac:dyDescent="0.25">
      <c r="A11" s="55">
        <v>2019</v>
      </c>
      <c r="B11" s="50">
        <v>828116</v>
      </c>
    </row>
    <row r="12" spans="1:2" x14ac:dyDescent="0.25">
      <c r="A12" s="55">
        <v>2020</v>
      </c>
      <c r="B12" s="50">
        <v>877803</v>
      </c>
    </row>
    <row r="13" spans="1:2" x14ac:dyDescent="0.25">
      <c r="A13" s="55">
        <v>2021</v>
      </c>
      <c r="B13" s="50">
        <v>908526</v>
      </c>
    </row>
    <row r="14" spans="1:2" x14ac:dyDescent="0.25">
      <c r="A14" s="55">
        <v>2022</v>
      </c>
      <c r="B14" s="50">
        <v>1000000</v>
      </c>
    </row>
    <row r="15" spans="1:2" x14ac:dyDescent="0.25">
      <c r="A15" s="55">
        <v>2023</v>
      </c>
      <c r="B15" s="50">
        <v>1160000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385843f-38a2-4e78-a26c-cbdd074e024f" xsi:nil="true"/>
    <lcf76f155ced4ddcb4097134ff3c332f xmlns="f061d301-c953-450a-a5ed-e69d1e23ada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F63FDA3D9394A4AA5A5B57087E4B06C" ma:contentTypeVersion="12" ma:contentTypeDescription="Create a new document." ma:contentTypeScope="" ma:versionID="ff63f1e413a0f170589553bf29cc56a2">
  <xsd:schema xmlns:xsd="http://www.w3.org/2001/XMLSchema" xmlns:xs="http://www.w3.org/2001/XMLSchema" xmlns:p="http://schemas.microsoft.com/office/2006/metadata/properties" xmlns:ns2="f061d301-c953-450a-a5ed-e69d1e23adad" xmlns:ns3="c385843f-38a2-4e78-a26c-cbdd074e024f" targetNamespace="http://schemas.microsoft.com/office/2006/metadata/properties" ma:root="true" ma:fieldsID="005f16984e2398cdd1950b11649eb8d4" ns2:_="" ns3:_="">
    <xsd:import namespace="f061d301-c953-450a-a5ed-e69d1e23adad"/>
    <xsd:import namespace="c385843f-38a2-4e78-a26c-cbdd074e024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61d301-c953-450a-a5ed-e69d1e23ada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3ece026-1153-4486-bc0e-f284fdb4911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385843f-38a2-4e78-a26c-cbdd074e024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5be9d45-a367-4037-869b-95c2f3eabb68}" ma:internalName="TaxCatchAll" ma:showField="CatchAllData" ma:web="c385843f-38a2-4e78-a26c-cbdd074e024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2886ED-0071-478A-A97F-3A9B67431E4B}">
  <ds:schemaRefs>
    <ds:schemaRef ds:uri="http://schemas.microsoft.com/sharepoint/v3/contenttype/forms"/>
  </ds:schemaRefs>
</ds:datastoreItem>
</file>

<file path=customXml/itemProps2.xml><?xml version="1.0" encoding="utf-8"?>
<ds:datastoreItem xmlns:ds="http://schemas.openxmlformats.org/officeDocument/2006/customXml" ds:itemID="{B36EA0BE-2EAB-4FB3-B3C0-2C322B513283}">
  <ds:schemaRefs>
    <ds:schemaRef ds:uri="http://schemas.microsoft.com/office/2006/metadata/properties"/>
    <ds:schemaRef ds:uri="http://schemas.microsoft.com/office/infopath/2007/PartnerControls"/>
    <ds:schemaRef ds:uri="c385843f-38a2-4e78-a26c-cbdd074e024f"/>
    <ds:schemaRef ds:uri="f061d301-c953-450a-a5ed-e69d1e23adad"/>
  </ds:schemaRefs>
</ds:datastoreItem>
</file>

<file path=customXml/itemProps3.xml><?xml version="1.0" encoding="utf-8"?>
<ds:datastoreItem xmlns:ds="http://schemas.openxmlformats.org/officeDocument/2006/customXml" ds:itemID="{B1C8B5D0-5C69-4DEB-A317-55BC686C6C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61d301-c953-450a-a5ed-e69d1e23adad"/>
    <ds:schemaRef ds:uri="c385843f-38a2-4e78-a26c-cbdd074e02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9</vt:i4>
      </vt:variant>
    </vt:vector>
  </HeadingPairs>
  <TitlesOfParts>
    <vt:vector size="16" baseType="lpstr">
      <vt:lpstr>Experiencia</vt:lpstr>
      <vt:lpstr>Idoneidad</vt:lpstr>
      <vt:lpstr>Ficha Técnica</vt:lpstr>
      <vt:lpstr>Puntaje</vt:lpstr>
      <vt:lpstr>Historial de versiones</vt:lpstr>
      <vt:lpstr>Hoja1</vt:lpstr>
      <vt:lpstr>SM</vt:lpstr>
      <vt:lpstr>Experiencia!Área_de_impresión</vt:lpstr>
      <vt:lpstr>Puntaje!Área_de_impresión</vt:lpstr>
      <vt:lpstr>Num_Contratos</vt:lpstr>
      <vt:lpstr>Num_Proponentes</vt:lpstr>
      <vt:lpstr>Num_Requisitos</vt:lpstr>
      <vt:lpstr>Experiencia!Títulos_a_imprimir</vt:lpstr>
      <vt:lpstr>'Ficha Técnica'!Títulos_a_imprimir</vt:lpstr>
      <vt:lpstr>Idoneidad!Títulos_a_imprimir</vt:lpstr>
      <vt:lpstr>Puntaje!Títulos_a_imprimir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César Javier Rodríguez Velásquez</dc:creator>
  <cp:keywords/>
  <dc:description/>
  <cp:lastModifiedBy>Jairo Andres Quiroga Contreras</cp:lastModifiedBy>
  <cp:revision/>
  <dcterms:created xsi:type="dcterms:W3CDTF">2021-10-14T13:54:49Z</dcterms:created>
  <dcterms:modified xsi:type="dcterms:W3CDTF">2024-11-15T15:02:57Z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0x010100CF63FDA3D9394A4AA5A5B57087E4B06C</vt:lpwstr>
  </property>
  <property fmtid="{D5CDD505-2E9C-101B-9397-08002B2CF9AE}" pid="3" name="MediaServiceImageTags">
    <vt:lpwstr/>
  </property>
</Properties>
</file>