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4.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drawings/drawing5.xml" ContentType="application/vnd.openxmlformats-officedocument.drawing+xml"/>
  <Override PartName="/xl/comments4.xml" ContentType="application/vnd.openxmlformats-officedocument.spreadsheetml.comments+xml"/>
  <Override PartName="/xl/threadedComments/threadedComment4.xml" ContentType="application/vnd.ms-excel.threadedcomments+xml"/>
  <Override PartName="/xl/drawings/drawing6.xml" ContentType="application/vnd.openxmlformats-officedocument.drawing+xml"/>
  <Override PartName="/xl/comments5.xml" ContentType="application/vnd.openxmlformats-officedocument.spreadsheetml.comments+xml"/>
  <Override PartName="/xl/threadedComments/threadedComment5.xml" ContentType="application/vnd.ms-excel.threadedcomments+xml"/>
  <Override PartName="/xl/drawings/drawing7.xml" ContentType="application/vnd.openxmlformats-officedocument.drawing+xml"/>
  <Override PartName="/xl/comments6.xml" ContentType="application/vnd.openxmlformats-officedocument.spreadsheetml.comments+xml"/>
  <Override PartName="/xl/threadedComments/threadedComment6.xml" ContentType="application/vnd.ms-excel.threadedcomments+xml"/>
  <Override PartName="/xl/drawings/drawing8.xml" ContentType="application/vnd.openxmlformats-officedocument.drawing+xml"/>
  <Override PartName="/xl/comments7.xml" ContentType="application/vnd.openxmlformats-officedocument.spreadsheetml.comments+xml"/>
  <Override PartName="/xl/threadedComments/threadedComment7.xml" ContentType="application/vnd.ms-excel.threadedcomments+xml"/>
  <Override PartName="/xl/drawings/drawing9.xml" ContentType="application/vnd.openxmlformats-officedocument.drawing+xml"/>
  <Override PartName="/xl/comments8.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kz\Downloads\"/>
    </mc:Choice>
  </mc:AlternateContent>
  <xr:revisionPtr revIDLastSave="0" documentId="13_ncr:1_{B0F25816-75BA-4244-8B65-5F124EDBC5BE}" xr6:coauthVersionLast="47" xr6:coauthVersionMax="47" xr10:uidLastSave="{00000000-0000-0000-0000-000000000000}"/>
  <bookViews>
    <workbookView xWindow="-103" yWindow="-103" windowWidth="24892" windowHeight="13372" xr2:uid="{CE8E42EA-0E81-4818-BCFC-E37093EB7045}"/>
  </bookViews>
  <sheets>
    <sheet name="Analisis Artificial" sheetId="3" r:id="rId1"/>
    <sheet name="VERIFICACIÓN DE VALORES" sheetId="1" r:id="rId2"/>
    <sheet name="OFERENTES" sheetId="2" state="hidden" r:id="rId3"/>
    <sheet name="Consolidado" sheetId="17" r:id="rId4"/>
    <sheet name="TEC-HAB GPS" sheetId="9" state="hidden" r:id="rId5"/>
    <sheet name="TEC-HAB C&amp;M" sheetId="5" state="hidden" r:id="rId6"/>
    <sheet name="TEC-HAB ALL TEC" sheetId="11" state="hidden" r:id="rId7"/>
    <sheet name="TEC-HAB ALL YOLUK" sheetId="12" state="hidden" r:id="rId8"/>
    <sheet name="TEC-HAB LYN ING" sheetId="13" state="hidden" r:id="rId9"/>
    <sheet name="TEC-HAB MAZU" sheetId="14" state="hidden" r:id="rId10"/>
    <sheet name="CRR Soluciones" sheetId="15" state="hidden" r:id="rId11"/>
    <sheet name="RIO TECHNOLOGY" sheetId="18" r:id="rId12"/>
    <sheet name="SMMLV" sheetId="7" r:id="rId13"/>
  </sheets>
  <definedNames>
    <definedName name="_xlnm.Print_Area" localSheetId="10">'CRR Soluciones'!$A$1:$Q$36</definedName>
    <definedName name="_xlnm.Print_Area" localSheetId="11">'RIO TECHNOLOGY'!$A$1:$Q$27</definedName>
    <definedName name="_xlnm.Print_Area" localSheetId="6">'TEC-HAB ALL TEC'!$A$1:$Q$36</definedName>
    <definedName name="_xlnm.Print_Area" localSheetId="7">'TEC-HAB ALL YOLUK'!$A$1:$Q$36</definedName>
    <definedName name="_xlnm.Print_Area" localSheetId="5">'TEC-HAB C&amp;M'!$A$1:$Q$36</definedName>
    <definedName name="_xlnm.Print_Area" localSheetId="4">'TEC-HAB GPS'!$A$1:$Q$36</definedName>
    <definedName name="_xlnm.Print_Area" localSheetId="8">'TEC-HAB LYN ING'!$A$1:$Q$36</definedName>
    <definedName name="_xlnm.Print_Area" localSheetId="9">'TEC-HAB MAZU'!$A$1:$Q$36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 i="18" l="1"/>
  <c r="I18" i="18"/>
  <c r="B7" i="18"/>
  <c r="E18" i="18" s="1"/>
  <c r="E19" i="18" s="1"/>
  <c r="M4" i="1"/>
  <c r="M2" i="1"/>
  <c r="L4" i="1"/>
  <c r="L5" i="1" s="1"/>
  <c r="L2" i="1"/>
  <c r="K4" i="1"/>
  <c r="K5" i="1" s="1"/>
  <c r="K2" i="1"/>
  <c r="J4" i="1"/>
  <c r="J2" i="1"/>
  <c r="I4" i="1"/>
  <c r="I5" i="1" s="1"/>
  <c r="I2" i="1"/>
  <c r="H4" i="1"/>
  <c r="H5" i="1" s="1"/>
  <c r="H2" i="1"/>
  <c r="G4" i="1"/>
  <c r="G5" i="1" s="1"/>
  <c r="G2" i="1"/>
  <c r="F4" i="1"/>
  <c r="F5" i="1" s="1"/>
  <c r="F2" i="1"/>
  <c r="E4" i="1"/>
  <c r="E5" i="1" s="1"/>
  <c r="E2" i="1"/>
  <c r="C4" i="17"/>
  <c r="B43" i="7"/>
  <c r="C15" i="3"/>
  <c r="D5" i="1"/>
  <c r="K21" i="15" l="1"/>
  <c r="I18" i="15"/>
  <c r="I21" i="15" s="1"/>
  <c r="B7" i="15"/>
  <c r="E18" i="15" s="1"/>
  <c r="I20" i="18" l="1"/>
  <c r="B7" i="14"/>
  <c r="K21" i="14"/>
  <c r="I21" i="14"/>
  <c r="B7" i="13" l="1"/>
  <c r="K21" i="13"/>
  <c r="I21" i="13"/>
  <c r="I7" i="13"/>
  <c r="K21" i="12"/>
  <c r="I18" i="12"/>
  <c r="I21" i="12" s="1"/>
  <c r="I7" i="12"/>
  <c r="B7" i="12"/>
  <c r="E18" i="12" s="1"/>
  <c r="K21" i="11"/>
  <c r="L20" i="11"/>
  <c r="I20" i="11"/>
  <c r="I21" i="11"/>
  <c r="I19" i="11"/>
  <c r="I18" i="11"/>
  <c r="B7" i="11"/>
  <c r="E18" i="11" s="1"/>
  <c r="I7" i="11"/>
  <c r="L19" i="9"/>
  <c r="I19" i="9"/>
  <c r="I20" i="9"/>
  <c r="I21" i="9" s="1"/>
  <c r="I18" i="9"/>
  <c r="L18" i="9"/>
  <c r="B7" i="9"/>
  <c r="E18" i="9" s="1"/>
  <c r="K21" i="9"/>
  <c r="E19" i="11" l="1"/>
  <c r="E20" i="11"/>
  <c r="E20" i="9"/>
  <c r="E19" i="9"/>
  <c r="K21" i="5" l="1"/>
  <c r="L18" i="5"/>
  <c r="I18" i="5"/>
  <c r="D44" i="7"/>
  <c r="D43" i="7"/>
  <c r="I21" i="5"/>
  <c r="I7" i="5"/>
  <c r="B7" i="5"/>
  <c r="C16" i="3"/>
  <c r="E10" i="2"/>
  <c r="E9" i="2"/>
  <c r="E14" i="2"/>
  <c r="E8" i="2"/>
  <c r="E11" i="2"/>
  <c r="E12" i="2"/>
  <c r="E13" i="2"/>
  <c r="E15" i="2"/>
  <c r="E16" i="2"/>
  <c r="E18" i="5" l="1"/>
  <c r="C1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Poveda Sua, Jhon Henry</author>
    <author>arondon</author>
    <author>tc={318B580A-8267-47BD-8C1A-38480453B117}</author>
  </authors>
  <commentList>
    <comment ref="I7" authorId="0" shapeId="0" xr:uid="{8AF82454-490B-4CF9-A0CB-26B790A3FC69}">
      <text>
        <r>
          <rPr>
            <b/>
            <sz val="9"/>
            <color indexed="81"/>
            <rFont val="Tahoma"/>
            <family val="2"/>
          </rPr>
          <t>INDIQUE FECHA REVISION OFERTA</t>
        </r>
      </text>
    </comment>
    <comment ref="O7" authorId="0" shapeId="0" xr:uid="{B0BB1A9B-09C4-4D94-BE47-8E7FC18D3633}">
      <text>
        <r>
          <rPr>
            <b/>
            <sz val="9"/>
            <color indexed="81"/>
            <rFont val="Tahoma"/>
            <family val="2"/>
          </rPr>
          <t xml:space="preserve"> IDENTIFICACION PERSONAL FFDS</t>
        </r>
        <r>
          <rPr>
            <sz val="9"/>
            <color indexed="81"/>
            <rFont val="Tahoma"/>
            <family val="2"/>
          </rPr>
          <t xml:space="preserve">
</t>
        </r>
      </text>
    </comment>
    <comment ref="J10" authorId="0" shapeId="0" xr:uid="{F6C0A536-7057-40B3-B51F-74C14E397568}">
      <text>
        <r>
          <rPr>
            <b/>
            <sz val="9"/>
            <color indexed="81"/>
            <rFont val="Tahoma"/>
            <family val="2"/>
          </rPr>
          <t>SI / NO</t>
        </r>
        <r>
          <rPr>
            <sz val="9"/>
            <color indexed="81"/>
            <rFont val="Tahoma"/>
            <family val="2"/>
          </rPr>
          <t xml:space="preserve">
</t>
        </r>
      </text>
    </comment>
    <comment ref="Q10" authorId="0" shapeId="0" xr:uid="{ACBBA82F-C2FB-4CC4-8C0F-DD5BCFD110F5}">
      <text>
        <r>
          <rPr>
            <b/>
            <sz val="9"/>
            <color indexed="81"/>
            <rFont val="Tahoma"/>
            <family val="2"/>
          </rPr>
          <t>SI / NO</t>
        </r>
        <r>
          <rPr>
            <sz val="9"/>
            <color indexed="81"/>
            <rFont val="Tahoma"/>
            <family val="2"/>
          </rPr>
          <t xml:space="preserve">
</t>
        </r>
      </text>
    </comment>
    <comment ref="J15" authorId="0" shapeId="0" xr:uid="{26B69A85-50CB-4445-9BED-12868569909C}">
      <text>
        <r>
          <rPr>
            <b/>
            <sz val="9"/>
            <color indexed="81"/>
            <rFont val="Tahoma"/>
            <family val="2"/>
          </rPr>
          <t>SI / NO</t>
        </r>
        <r>
          <rPr>
            <sz val="9"/>
            <color indexed="81"/>
            <rFont val="Tahoma"/>
            <family val="2"/>
          </rPr>
          <t xml:space="preserve">
</t>
        </r>
      </text>
    </comment>
    <comment ref="D18" authorId="1" shapeId="0" xr:uid="{2F862956-EC7E-4097-99EF-AA1E594C702B}">
      <text>
        <r>
          <rPr>
            <b/>
            <sz val="9"/>
            <color indexed="81"/>
            <rFont val="Tahoma"/>
            <family val="2"/>
          </rPr>
          <t>Nombre Entidad Contratante</t>
        </r>
        <r>
          <rPr>
            <sz val="9"/>
            <color indexed="81"/>
            <rFont val="Tahoma"/>
            <family val="2"/>
          </rPr>
          <t xml:space="preserve">
</t>
        </r>
      </text>
    </comment>
    <comment ref="E18" authorId="1" shapeId="0" xr:uid="{EAFD535E-3127-42EC-8467-DD3719E1AA90}">
      <text>
        <r>
          <rPr>
            <b/>
            <sz val="9"/>
            <color indexed="81"/>
            <rFont val="Tahoma"/>
            <family val="2"/>
          </rPr>
          <t>Escriba nombre contratita que suscribio contrato certificado</t>
        </r>
      </text>
    </comment>
    <comment ref="K18" authorId="0" shapeId="0" xr:uid="{6D60EE72-A129-4B88-8999-DE2176A99CD2}">
      <text>
        <r>
          <rPr>
            <b/>
            <sz val="9"/>
            <color indexed="81"/>
            <rFont val="Tahoma"/>
            <family val="2"/>
          </rPr>
          <t>SI / NO</t>
        </r>
        <r>
          <rPr>
            <sz val="9"/>
            <color indexed="81"/>
            <rFont val="Tahoma"/>
            <family val="2"/>
          </rPr>
          <t xml:space="preserve">
</t>
        </r>
      </text>
    </comment>
    <comment ref="O18" authorId="0" shapeId="0" xr:uid="{919D0978-8779-4530-A92A-545F15F2B553}">
      <text>
        <r>
          <rPr>
            <b/>
            <sz val="9"/>
            <color indexed="81"/>
            <rFont val="Tahoma"/>
            <family val="2"/>
          </rPr>
          <t>SI / NO</t>
        </r>
        <r>
          <rPr>
            <sz val="9"/>
            <color indexed="81"/>
            <rFont val="Tahoma"/>
            <family val="2"/>
          </rPr>
          <t xml:space="preserve">
</t>
        </r>
      </text>
    </comment>
    <comment ref="P18" authorId="0" shapeId="0" xr:uid="{FF6A58F9-2E3F-4653-A485-6834F52FD1D6}">
      <text>
        <r>
          <rPr>
            <b/>
            <sz val="9"/>
            <color indexed="81"/>
            <rFont val="Tahoma"/>
            <family val="2"/>
          </rPr>
          <t>ANOTAR REQUERIMIENTOS PARA SUBSANAR O NO APLICA N/A</t>
        </r>
      </text>
    </comment>
    <comment ref="Q18" authorId="0" shapeId="0" xr:uid="{7D4CE151-B09D-497E-90E9-5E14ED716DD0}">
      <text>
        <r>
          <rPr>
            <b/>
            <sz val="9"/>
            <color indexed="81"/>
            <rFont val="Tahoma"/>
            <family val="2"/>
          </rPr>
          <t>SI / NO</t>
        </r>
        <r>
          <rPr>
            <sz val="9"/>
            <color indexed="81"/>
            <rFont val="Tahoma"/>
            <family val="2"/>
          </rPr>
          <t xml:space="preserve">
</t>
        </r>
      </text>
    </comment>
    <comment ref="I21" authorId="1" shapeId="0" xr:uid="{488FC0D8-D230-4A5D-A023-5C7104E8553E}">
      <text>
        <r>
          <rPr>
            <b/>
            <sz val="9"/>
            <color indexed="81"/>
            <rFont val="Tahoma"/>
            <family val="2"/>
          </rPr>
          <t>TOTAL SMMLV &gt;=45,0431MMLV</t>
        </r>
        <r>
          <rPr>
            <sz val="9"/>
            <color indexed="81"/>
            <rFont val="Tahoma"/>
            <family val="2"/>
          </rPr>
          <t xml:space="preserve">
</t>
        </r>
      </text>
    </comment>
    <comment ref="K21" authorId="2" shapeId="0" xr:uid="{318B580A-8267-47BD-8C1A-38480453B117}">
      <text>
        <t>[Comentario encadenado]
Su versión de Excel le permite leer este comentario encadenado; sin embargo, las ediciones que se apliquen se quitarán si el archivo se abre en una versión más reciente de Excel. Más información: https://go.microsoft.com/fwlink/?linkid=870924
Comentario:
    370 kVA</t>
      </text>
    </comment>
    <comment ref="J24" authorId="0" shapeId="0" xr:uid="{8EE5A509-E9B1-4F09-91CF-00CEC3C0E08E}">
      <text>
        <r>
          <rPr>
            <b/>
            <sz val="9"/>
            <color indexed="81"/>
            <rFont val="Tahoma"/>
            <family val="2"/>
          </rPr>
          <t>SI / NO</t>
        </r>
        <r>
          <rPr>
            <sz val="9"/>
            <color indexed="81"/>
            <rFont val="Tahoma"/>
            <family val="2"/>
          </rPr>
          <t xml:space="preserve">
</t>
        </r>
      </text>
    </comment>
    <comment ref="J26" authorId="0" shapeId="0" xr:uid="{F517F2A4-BDB6-4702-9CE7-D2A7FA8AE559}">
      <text>
        <r>
          <rPr>
            <b/>
            <sz val="9"/>
            <color indexed="81"/>
            <rFont val="Tahoma"/>
            <family val="2"/>
          </rPr>
          <t>SI / NO</t>
        </r>
        <r>
          <rPr>
            <sz val="9"/>
            <color indexed="81"/>
            <rFont val="Tahoma"/>
            <family val="2"/>
          </rPr>
          <t xml:space="preserve">
</t>
        </r>
      </text>
    </comment>
    <comment ref="J28" authorId="0" shapeId="0" xr:uid="{CBCF4E6D-A9CD-4FE0-8A73-03554E0CE9CB}">
      <text>
        <r>
          <rPr>
            <b/>
            <sz val="9"/>
            <color indexed="81"/>
            <rFont val="Tahoma"/>
            <family val="2"/>
          </rPr>
          <t>SI / NO</t>
        </r>
        <r>
          <rPr>
            <sz val="9"/>
            <color indexed="81"/>
            <rFont val="Tahoma"/>
            <family val="2"/>
          </rPr>
          <t xml:space="preserve">
</t>
        </r>
      </text>
    </comment>
    <comment ref="Q28" authorId="0" shapeId="0" xr:uid="{7C220515-2955-4B85-B5B6-8807E80F8944}">
      <text>
        <r>
          <rPr>
            <b/>
            <sz val="9"/>
            <color indexed="81"/>
            <rFont val="Tahoma"/>
            <family val="2"/>
          </rPr>
          <t>SI / NO</t>
        </r>
        <r>
          <rPr>
            <sz val="9"/>
            <color indexed="81"/>
            <rFont val="Tahoma"/>
            <family val="2"/>
          </rPr>
          <t xml:space="preserve">
</t>
        </r>
      </text>
    </comment>
    <comment ref="J30" authorId="0" shapeId="0" xr:uid="{50F02F19-7142-4FCF-A7BE-6A5A91E3342D}">
      <text>
        <r>
          <rPr>
            <b/>
            <sz val="9"/>
            <color indexed="81"/>
            <rFont val="Tahoma"/>
            <family val="2"/>
          </rPr>
          <t>SI / NO</t>
        </r>
        <r>
          <rPr>
            <sz val="9"/>
            <color indexed="81"/>
            <rFont val="Tahoma"/>
            <family val="2"/>
          </rPr>
          <t xml:space="preserve">
</t>
        </r>
      </text>
    </comment>
    <comment ref="J32" authorId="0" shapeId="0" xr:uid="{88B10009-52CF-48E3-8E17-FE45B5510401}">
      <text>
        <r>
          <rPr>
            <b/>
            <sz val="9"/>
            <color indexed="81"/>
            <rFont val="Tahoma"/>
            <family val="2"/>
          </rPr>
          <t>SI / NO</t>
        </r>
        <r>
          <rPr>
            <sz val="9"/>
            <color indexed="81"/>
            <rFont val="Tahoma"/>
            <family val="2"/>
          </rPr>
          <t xml:space="preserve">
</t>
        </r>
      </text>
    </comment>
    <comment ref="J34" authorId="0" shapeId="0" xr:uid="{9AC7BCDD-B551-4421-A740-5752BCC1F699}">
      <text>
        <r>
          <rPr>
            <b/>
            <sz val="9"/>
            <color indexed="81"/>
            <rFont val="Tahoma"/>
            <family val="2"/>
          </rPr>
          <t>SI / NO</t>
        </r>
        <r>
          <rPr>
            <sz val="9"/>
            <color indexed="81"/>
            <rFont val="Tahoma"/>
            <family val="2"/>
          </rPr>
          <t xml:space="preserve">
</t>
        </r>
      </text>
    </comment>
    <comment ref="Q34" authorId="0" shapeId="0" xr:uid="{8612FC19-33BD-415D-9A9C-0EAC5A4BE23D}">
      <text>
        <r>
          <rPr>
            <b/>
            <sz val="9"/>
            <color indexed="81"/>
            <rFont val="Tahoma"/>
            <family val="2"/>
          </rPr>
          <t>SI / NO</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Poveda Sua, Jhon Henry</author>
    <author>arondon</author>
    <author>tc={3C2E2307-81A8-47D7-AB08-4284B304D211}</author>
  </authors>
  <commentList>
    <comment ref="I7" authorId="0" shapeId="0" xr:uid="{AA6D866F-5EC5-42A7-9114-A7C249C2B71D}">
      <text>
        <r>
          <rPr>
            <b/>
            <sz val="9"/>
            <color indexed="81"/>
            <rFont val="Tahoma"/>
            <family val="2"/>
          </rPr>
          <t>INDIQUE FECHA REVISION OFERTA</t>
        </r>
      </text>
    </comment>
    <comment ref="O7" authorId="0" shapeId="0" xr:uid="{3D8C357E-EAD6-4BE0-8824-8552B56A5F7A}">
      <text>
        <r>
          <rPr>
            <b/>
            <sz val="9"/>
            <color indexed="81"/>
            <rFont val="Tahoma"/>
            <family val="2"/>
          </rPr>
          <t xml:space="preserve"> IDENTIFICACION PERSONAL FFDS</t>
        </r>
        <r>
          <rPr>
            <sz val="9"/>
            <color indexed="81"/>
            <rFont val="Tahoma"/>
            <family val="2"/>
          </rPr>
          <t xml:space="preserve">
</t>
        </r>
      </text>
    </comment>
    <comment ref="J10" authorId="0" shapeId="0" xr:uid="{76CECE23-F4A8-4ABF-81E1-708FB4837C4A}">
      <text>
        <r>
          <rPr>
            <b/>
            <sz val="9"/>
            <color indexed="81"/>
            <rFont val="Tahoma"/>
            <family val="2"/>
          </rPr>
          <t>SI / NO</t>
        </r>
        <r>
          <rPr>
            <sz val="9"/>
            <color indexed="81"/>
            <rFont val="Tahoma"/>
            <family val="2"/>
          </rPr>
          <t xml:space="preserve">
</t>
        </r>
      </text>
    </comment>
    <comment ref="Q10" authorId="0" shapeId="0" xr:uid="{5F5C4216-6BB8-428C-85FB-EDA53FAA2E9B}">
      <text>
        <r>
          <rPr>
            <b/>
            <sz val="9"/>
            <color indexed="81"/>
            <rFont val="Tahoma"/>
            <family val="2"/>
          </rPr>
          <t>SI / NO</t>
        </r>
        <r>
          <rPr>
            <sz val="9"/>
            <color indexed="81"/>
            <rFont val="Tahoma"/>
            <family val="2"/>
          </rPr>
          <t xml:space="preserve">
</t>
        </r>
      </text>
    </comment>
    <comment ref="J15" authorId="0" shapeId="0" xr:uid="{5F28FEDD-AAC3-4841-8FCD-F5833270491B}">
      <text>
        <r>
          <rPr>
            <b/>
            <sz val="9"/>
            <color indexed="81"/>
            <rFont val="Tahoma"/>
            <family val="2"/>
          </rPr>
          <t>SI / NO</t>
        </r>
        <r>
          <rPr>
            <sz val="9"/>
            <color indexed="81"/>
            <rFont val="Tahoma"/>
            <family val="2"/>
          </rPr>
          <t xml:space="preserve">
</t>
        </r>
      </text>
    </comment>
    <comment ref="D18" authorId="1" shapeId="0" xr:uid="{CC980214-2EED-4A18-8BE5-B70F43390D14}">
      <text>
        <r>
          <rPr>
            <b/>
            <sz val="9"/>
            <color indexed="81"/>
            <rFont val="Tahoma"/>
            <family val="2"/>
          </rPr>
          <t>Nombre Entidad Contratante</t>
        </r>
        <r>
          <rPr>
            <sz val="9"/>
            <color indexed="81"/>
            <rFont val="Tahoma"/>
            <family val="2"/>
          </rPr>
          <t xml:space="preserve">
</t>
        </r>
      </text>
    </comment>
    <comment ref="E18" authorId="1" shapeId="0" xr:uid="{A0463B58-299B-4569-9811-992C1DCF76F0}">
      <text>
        <r>
          <rPr>
            <b/>
            <sz val="9"/>
            <color indexed="81"/>
            <rFont val="Tahoma"/>
            <family val="2"/>
          </rPr>
          <t>Escriba nombre contratita que suscribio contrato certificado</t>
        </r>
      </text>
    </comment>
    <comment ref="K18" authorId="0" shapeId="0" xr:uid="{94CDB987-D301-41F5-9FEF-8E1CA1702A45}">
      <text>
        <r>
          <rPr>
            <b/>
            <sz val="9"/>
            <color indexed="81"/>
            <rFont val="Tahoma"/>
            <family val="2"/>
          </rPr>
          <t>SI / NO</t>
        </r>
        <r>
          <rPr>
            <sz val="9"/>
            <color indexed="81"/>
            <rFont val="Tahoma"/>
            <family val="2"/>
          </rPr>
          <t xml:space="preserve">
</t>
        </r>
      </text>
    </comment>
    <comment ref="O18" authorId="0" shapeId="0" xr:uid="{60893DDA-DECD-422B-A5EB-B063F6AC7CC5}">
      <text>
        <r>
          <rPr>
            <b/>
            <sz val="9"/>
            <color indexed="81"/>
            <rFont val="Tahoma"/>
            <family val="2"/>
          </rPr>
          <t>SI / NO</t>
        </r>
        <r>
          <rPr>
            <sz val="9"/>
            <color indexed="81"/>
            <rFont val="Tahoma"/>
            <family val="2"/>
          </rPr>
          <t xml:space="preserve">
</t>
        </r>
      </text>
    </comment>
    <comment ref="P18" authorId="0" shapeId="0" xr:uid="{740427CD-24BF-4448-9743-DA62A426D578}">
      <text>
        <r>
          <rPr>
            <b/>
            <sz val="9"/>
            <color indexed="81"/>
            <rFont val="Tahoma"/>
            <family val="2"/>
          </rPr>
          <t>ANOTAR REQUERIMIENTOS PARA SUBSANAR O NO APLICA N/A</t>
        </r>
      </text>
    </comment>
    <comment ref="Q18" authorId="0" shapeId="0" xr:uid="{18659387-ED0A-451D-8DDC-9CC74C2EACEC}">
      <text>
        <r>
          <rPr>
            <b/>
            <sz val="9"/>
            <color indexed="81"/>
            <rFont val="Tahoma"/>
            <family val="2"/>
          </rPr>
          <t>SI / NO</t>
        </r>
        <r>
          <rPr>
            <sz val="9"/>
            <color indexed="81"/>
            <rFont val="Tahoma"/>
            <family val="2"/>
          </rPr>
          <t xml:space="preserve">
</t>
        </r>
      </text>
    </comment>
    <comment ref="I21" authorId="1" shapeId="0" xr:uid="{ABC643FE-5E63-4C2F-BAB5-E650E2248E2E}">
      <text>
        <r>
          <rPr>
            <b/>
            <sz val="9"/>
            <color indexed="81"/>
            <rFont val="Tahoma"/>
            <family val="2"/>
          </rPr>
          <t>TOTAL SMMLV &gt;=45,0431MMLV</t>
        </r>
        <r>
          <rPr>
            <sz val="9"/>
            <color indexed="81"/>
            <rFont val="Tahoma"/>
            <family val="2"/>
          </rPr>
          <t xml:space="preserve">
</t>
        </r>
      </text>
    </comment>
    <comment ref="K21" authorId="2" shapeId="0" xr:uid="{3C2E2307-81A8-47D7-AB08-4284B304D211}">
      <text>
        <t>[Comentario encadenado]
Su versión de Excel le permite leer este comentario encadenado; sin embargo, las ediciones que se apliquen se quitarán si el archivo se abre en una versión más reciente de Excel. Más información: https://go.microsoft.com/fwlink/?linkid=870924
Comentario:
    370 kVA</t>
      </text>
    </comment>
    <comment ref="J24" authorId="0" shapeId="0" xr:uid="{FE53057E-7A8F-4767-BCEC-F0AF39CB1655}">
      <text>
        <r>
          <rPr>
            <b/>
            <sz val="9"/>
            <color indexed="81"/>
            <rFont val="Tahoma"/>
            <family val="2"/>
          </rPr>
          <t>SI / NO</t>
        </r>
        <r>
          <rPr>
            <sz val="9"/>
            <color indexed="81"/>
            <rFont val="Tahoma"/>
            <family val="2"/>
          </rPr>
          <t xml:space="preserve">
</t>
        </r>
      </text>
    </comment>
    <comment ref="J26" authorId="0" shapeId="0" xr:uid="{1D961B39-810B-4223-837C-111B1CEFFDE1}">
      <text>
        <r>
          <rPr>
            <b/>
            <sz val="9"/>
            <color indexed="81"/>
            <rFont val="Tahoma"/>
            <family val="2"/>
          </rPr>
          <t>SI / NO</t>
        </r>
        <r>
          <rPr>
            <sz val="9"/>
            <color indexed="81"/>
            <rFont val="Tahoma"/>
            <family val="2"/>
          </rPr>
          <t xml:space="preserve">
</t>
        </r>
      </text>
    </comment>
    <comment ref="J28" authorId="0" shapeId="0" xr:uid="{6BE05533-7DF9-477B-82AD-2AD615D08A49}">
      <text>
        <r>
          <rPr>
            <b/>
            <sz val="9"/>
            <color indexed="81"/>
            <rFont val="Tahoma"/>
            <family val="2"/>
          </rPr>
          <t>SI / NO</t>
        </r>
        <r>
          <rPr>
            <sz val="9"/>
            <color indexed="81"/>
            <rFont val="Tahoma"/>
            <family val="2"/>
          </rPr>
          <t xml:space="preserve">
</t>
        </r>
      </text>
    </comment>
    <comment ref="Q28" authorId="0" shapeId="0" xr:uid="{E2472F16-F8BE-4BF0-9E4E-C67AC46F7667}">
      <text>
        <r>
          <rPr>
            <b/>
            <sz val="9"/>
            <color indexed="81"/>
            <rFont val="Tahoma"/>
            <family val="2"/>
          </rPr>
          <t>SI / NO</t>
        </r>
        <r>
          <rPr>
            <sz val="9"/>
            <color indexed="81"/>
            <rFont val="Tahoma"/>
            <family val="2"/>
          </rPr>
          <t xml:space="preserve">
</t>
        </r>
      </text>
    </comment>
    <comment ref="J30" authorId="0" shapeId="0" xr:uid="{AD0380F2-8826-47C0-AA9B-A72E6C03658E}">
      <text>
        <r>
          <rPr>
            <b/>
            <sz val="9"/>
            <color indexed="81"/>
            <rFont val="Tahoma"/>
            <family val="2"/>
          </rPr>
          <t>SI / NO</t>
        </r>
        <r>
          <rPr>
            <sz val="9"/>
            <color indexed="81"/>
            <rFont val="Tahoma"/>
            <family val="2"/>
          </rPr>
          <t xml:space="preserve">
</t>
        </r>
      </text>
    </comment>
    <comment ref="J32" authorId="0" shapeId="0" xr:uid="{6EA37CED-3032-4742-A464-A316D8F61FEC}">
      <text>
        <r>
          <rPr>
            <b/>
            <sz val="9"/>
            <color indexed="81"/>
            <rFont val="Tahoma"/>
            <family val="2"/>
          </rPr>
          <t>SI / NO</t>
        </r>
        <r>
          <rPr>
            <sz val="9"/>
            <color indexed="81"/>
            <rFont val="Tahoma"/>
            <family val="2"/>
          </rPr>
          <t xml:space="preserve">
</t>
        </r>
      </text>
    </comment>
    <comment ref="J34" authorId="0" shapeId="0" xr:uid="{94AD324A-13F9-4D1F-B447-03E1448E79F4}">
      <text>
        <r>
          <rPr>
            <b/>
            <sz val="9"/>
            <color indexed="81"/>
            <rFont val="Tahoma"/>
            <family val="2"/>
          </rPr>
          <t>SI / NO</t>
        </r>
        <r>
          <rPr>
            <sz val="9"/>
            <color indexed="81"/>
            <rFont val="Tahoma"/>
            <family val="2"/>
          </rPr>
          <t xml:space="preserve">
</t>
        </r>
      </text>
    </comment>
    <comment ref="Q34" authorId="0" shapeId="0" xr:uid="{AE7E7BC1-47AF-41B9-AC0E-C31609EAAD72}">
      <text>
        <r>
          <rPr>
            <b/>
            <sz val="9"/>
            <color indexed="81"/>
            <rFont val="Tahoma"/>
            <family val="2"/>
          </rPr>
          <t>SI / NO</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Poveda Sua, Jhon Henry</author>
    <author>arondon</author>
    <author>tc={D210B4D0-2181-4257-92DC-5161415948B0}</author>
  </authors>
  <commentList>
    <comment ref="I7" authorId="0" shapeId="0" xr:uid="{E897F32B-80D0-4FC3-A561-F2A60A4444B1}">
      <text>
        <r>
          <rPr>
            <b/>
            <sz val="9"/>
            <color indexed="81"/>
            <rFont val="Tahoma"/>
            <family val="2"/>
          </rPr>
          <t>INDIQUE FECHA REVISION OFERTA</t>
        </r>
      </text>
    </comment>
    <comment ref="O7" authorId="0" shapeId="0" xr:uid="{A860E98E-862D-4B1C-A9C6-AAB43EA467F0}">
      <text>
        <r>
          <rPr>
            <b/>
            <sz val="9"/>
            <color indexed="81"/>
            <rFont val="Tahoma"/>
            <family val="2"/>
          </rPr>
          <t xml:space="preserve"> IDENTIFICACION PERSONAL FFDS</t>
        </r>
        <r>
          <rPr>
            <sz val="9"/>
            <color indexed="81"/>
            <rFont val="Tahoma"/>
            <family val="2"/>
          </rPr>
          <t xml:space="preserve">
</t>
        </r>
      </text>
    </comment>
    <comment ref="J10" authorId="0" shapeId="0" xr:uid="{D0DDF1BC-2FD5-4ACF-9962-6C78472CC3AE}">
      <text>
        <r>
          <rPr>
            <b/>
            <sz val="9"/>
            <color indexed="81"/>
            <rFont val="Tahoma"/>
            <family val="2"/>
          </rPr>
          <t>SI / NO</t>
        </r>
        <r>
          <rPr>
            <sz val="9"/>
            <color indexed="81"/>
            <rFont val="Tahoma"/>
            <family val="2"/>
          </rPr>
          <t xml:space="preserve">
</t>
        </r>
      </text>
    </comment>
    <comment ref="Q10" authorId="0" shapeId="0" xr:uid="{4A58F595-FDC6-4CBC-868E-FF45B0352443}">
      <text>
        <r>
          <rPr>
            <b/>
            <sz val="9"/>
            <color indexed="81"/>
            <rFont val="Tahoma"/>
            <family val="2"/>
          </rPr>
          <t>SI / NO</t>
        </r>
        <r>
          <rPr>
            <sz val="9"/>
            <color indexed="81"/>
            <rFont val="Tahoma"/>
            <family val="2"/>
          </rPr>
          <t xml:space="preserve">
</t>
        </r>
      </text>
    </comment>
    <comment ref="J15" authorId="0" shapeId="0" xr:uid="{323317E6-898D-4D49-A94E-7EAA2B5DB940}">
      <text>
        <r>
          <rPr>
            <b/>
            <sz val="9"/>
            <color indexed="81"/>
            <rFont val="Tahoma"/>
            <family val="2"/>
          </rPr>
          <t>SI / NO</t>
        </r>
        <r>
          <rPr>
            <sz val="9"/>
            <color indexed="81"/>
            <rFont val="Tahoma"/>
            <family val="2"/>
          </rPr>
          <t xml:space="preserve">
</t>
        </r>
      </text>
    </comment>
    <comment ref="D18" authorId="1" shapeId="0" xr:uid="{9FD1DEDE-3079-4556-AA4C-DA4758F65FA3}">
      <text>
        <r>
          <rPr>
            <b/>
            <sz val="9"/>
            <color indexed="81"/>
            <rFont val="Tahoma"/>
            <family val="2"/>
          </rPr>
          <t>Nombre Entidad Contratante</t>
        </r>
        <r>
          <rPr>
            <sz val="9"/>
            <color indexed="81"/>
            <rFont val="Tahoma"/>
            <family val="2"/>
          </rPr>
          <t xml:space="preserve">
</t>
        </r>
      </text>
    </comment>
    <comment ref="E18" authorId="1" shapeId="0" xr:uid="{A10211A0-A4C7-474C-89EB-F5C1B4807F1E}">
      <text>
        <r>
          <rPr>
            <b/>
            <sz val="9"/>
            <color indexed="81"/>
            <rFont val="Tahoma"/>
            <family val="2"/>
          </rPr>
          <t>Escriba nombre contratita que suscribio contrato certificado</t>
        </r>
      </text>
    </comment>
    <comment ref="K18" authorId="0" shapeId="0" xr:uid="{5CB60539-A768-4179-AC39-99133CB26F57}">
      <text>
        <r>
          <rPr>
            <b/>
            <sz val="9"/>
            <color indexed="81"/>
            <rFont val="Tahoma"/>
            <family val="2"/>
          </rPr>
          <t>SI / NO</t>
        </r>
        <r>
          <rPr>
            <sz val="9"/>
            <color indexed="81"/>
            <rFont val="Tahoma"/>
            <family val="2"/>
          </rPr>
          <t xml:space="preserve">
</t>
        </r>
      </text>
    </comment>
    <comment ref="O18" authorId="0" shapeId="0" xr:uid="{F3C98710-F5D7-43EE-AA59-57F49BA74642}">
      <text>
        <r>
          <rPr>
            <b/>
            <sz val="9"/>
            <color indexed="81"/>
            <rFont val="Tahoma"/>
            <family val="2"/>
          </rPr>
          <t>SI / NO</t>
        </r>
        <r>
          <rPr>
            <sz val="9"/>
            <color indexed="81"/>
            <rFont val="Tahoma"/>
            <family val="2"/>
          </rPr>
          <t xml:space="preserve">
</t>
        </r>
      </text>
    </comment>
    <comment ref="P18" authorId="0" shapeId="0" xr:uid="{32590F07-0421-4E78-9DF0-BDD5F40FEFB7}">
      <text>
        <r>
          <rPr>
            <b/>
            <sz val="9"/>
            <color indexed="81"/>
            <rFont val="Tahoma"/>
            <family val="2"/>
          </rPr>
          <t>ANOTAR REQUERIMIENTOS PARA SUBSANAR O NO APLICA N/A</t>
        </r>
      </text>
    </comment>
    <comment ref="Q18" authorId="0" shapeId="0" xr:uid="{4D3F228D-5FA2-4695-A3BC-CB96423DA8B9}">
      <text>
        <r>
          <rPr>
            <b/>
            <sz val="9"/>
            <color indexed="81"/>
            <rFont val="Tahoma"/>
            <family val="2"/>
          </rPr>
          <t>SI / NO</t>
        </r>
        <r>
          <rPr>
            <sz val="9"/>
            <color indexed="81"/>
            <rFont val="Tahoma"/>
            <family val="2"/>
          </rPr>
          <t xml:space="preserve">
</t>
        </r>
      </text>
    </comment>
    <comment ref="P19" authorId="0" shapeId="0" xr:uid="{BDF7887C-8ABC-48B1-828A-730C94099BC5}">
      <text>
        <r>
          <rPr>
            <b/>
            <sz val="9"/>
            <color indexed="81"/>
            <rFont val="Tahoma"/>
            <family val="2"/>
          </rPr>
          <t>ANOTAR REQUERIMIENTOS PARA SUBSANAR O NO APLICA N/A</t>
        </r>
      </text>
    </comment>
    <comment ref="I21" authorId="1" shapeId="0" xr:uid="{8D9B650F-0F6C-4ED0-A2D8-0AA68B863A72}">
      <text>
        <r>
          <rPr>
            <b/>
            <sz val="9"/>
            <color indexed="81"/>
            <rFont val="Tahoma"/>
            <family val="2"/>
          </rPr>
          <t>TOTAL SMMLV &gt;=45,0431MMLV</t>
        </r>
        <r>
          <rPr>
            <sz val="9"/>
            <color indexed="81"/>
            <rFont val="Tahoma"/>
            <family val="2"/>
          </rPr>
          <t xml:space="preserve">
</t>
        </r>
      </text>
    </comment>
    <comment ref="K21" authorId="2" shapeId="0" xr:uid="{D210B4D0-2181-4257-92DC-5161415948B0}">
      <text>
        <t>[Comentario encadenado]
Su versión de Excel le permite leer este comentario encadenado; sin embargo, las ediciones que se apliquen se quitarán si el archivo se abre en una versión más reciente de Excel. Más información: https://go.microsoft.com/fwlink/?linkid=870924
Comentario:
    370 kVA</t>
      </text>
    </comment>
    <comment ref="J24" authorId="0" shapeId="0" xr:uid="{A3C2CB3E-11B8-40E0-8EC0-D1E092961CC1}">
      <text>
        <r>
          <rPr>
            <b/>
            <sz val="9"/>
            <color indexed="81"/>
            <rFont val="Tahoma"/>
            <family val="2"/>
          </rPr>
          <t>SI / NO</t>
        </r>
        <r>
          <rPr>
            <sz val="9"/>
            <color indexed="81"/>
            <rFont val="Tahoma"/>
            <family val="2"/>
          </rPr>
          <t xml:space="preserve">
</t>
        </r>
      </text>
    </comment>
    <comment ref="J26" authorId="0" shapeId="0" xr:uid="{CF59F706-9117-461C-84FE-9341D8671FDB}">
      <text>
        <r>
          <rPr>
            <b/>
            <sz val="9"/>
            <color indexed="81"/>
            <rFont val="Tahoma"/>
            <family val="2"/>
          </rPr>
          <t>SI / NO</t>
        </r>
        <r>
          <rPr>
            <sz val="9"/>
            <color indexed="81"/>
            <rFont val="Tahoma"/>
            <family val="2"/>
          </rPr>
          <t xml:space="preserve">
</t>
        </r>
      </text>
    </comment>
    <comment ref="J28" authorId="0" shapeId="0" xr:uid="{879F15FD-94BE-4757-AAAC-118B7EF37D75}">
      <text>
        <r>
          <rPr>
            <b/>
            <sz val="9"/>
            <color indexed="81"/>
            <rFont val="Tahoma"/>
            <family val="2"/>
          </rPr>
          <t>SI / NO</t>
        </r>
        <r>
          <rPr>
            <sz val="9"/>
            <color indexed="81"/>
            <rFont val="Tahoma"/>
            <family val="2"/>
          </rPr>
          <t xml:space="preserve">
</t>
        </r>
      </text>
    </comment>
    <comment ref="Q28" authorId="0" shapeId="0" xr:uid="{860FD5FE-88B3-4AE9-B069-1346B2CDDF89}">
      <text>
        <r>
          <rPr>
            <b/>
            <sz val="9"/>
            <color indexed="81"/>
            <rFont val="Tahoma"/>
            <family val="2"/>
          </rPr>
          <t>SI / NO</t>
        </r>
        <r>
          <rPr>
            <sz val="9"/>
            <color indexed="81"/>
            <rFont val="Tahoma"/>
            <family val="2"/>
          </rPr>
          <t xml:space="preserve">
</t>
        </r>
      </text>
    </comment>
    <comment ref="J30" authorId="0" shapeId="0" xr:uid="{D0FA6464-84BD-45F4-BD1D-C0210A2865C9}">
      <text>
        <r>
          <rPr>
            <b/>
            <sz val="9"/>
            <color indexed="81"/>
            <rFont val="Tahoma"/>
            <family val="2"/>
          </rPr>
          <t>SI / NO</t>
        </r>
        <r>
          <rPr>
            <sz val="9"/>
            <color indexed="81"/>
            <rFont val="Tahoma"/>
            <family val="2"/>
          </rPr>
          <t xml:space="preserve">
</t>
        </r>
      </text>
    </comment>
    <comment ref="J32" authorId="0" shapeId="0" xr:uid="{F5A5F450-06B3-4090-AEC0-0BB6B66B0FC1}">
      <text>
        <r>
          <rPr>
            <b/>
            <sz val="9"/>
            <color indexed="81"/>
            <rFont val="Tahoma"/>
            <family val="2"/>
          </rPr>
          <t>SI / NO</t>
        </r>
        <r>
          <rPr>
            <sz val="9"/>
            <color indexed="81"/>
            <rFont val="Tahoma"/>
            <family val="2"/>
          </rPr>
          <t xml:space="preserve">
</t>
        </r>
      </text>
    </comment>
    <comment ref="J34" authorId="0" shapeId="0" xr:uid="{117DFC63-CCD1-4AD8-8CDD-2E0159DB013B}">
      <text>
        <r>
          <rPr>
            <b/>
            <sz val="9"/>
            <color indexed="81"/>
            <rFont val="Tahoma"/>
            <family val="2"/>
          </rPr>
          <t>SI / NO</t>
        </r>
        <r>
          <rPr>
            <sz val="9"/>
            <color indexed="81"/>
            <rFont val="Tahoma"/>
            <family val="2"/>
          </rPr>
          <t xml:space="preserve">
</t>
        </r>
      </text>
    </comment>
    <comment ref="Q34" authorId="0" shapeId="0" xr:uid="{D85E9ACA-7CA6-4EA6-A8D7-79221BF1DB2A}">
      <text>
        <r>
          <rPr>
            <b/>
            <sz val="9"/>
            <color indexed="81"/>
            <rFont val="Tahoma"/>
            <family val="2"/>
          </rPr>
          <t>SI / NO</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Poveda Sua, Jhon Henry</author>
    <author>arondon</author>
    <author>tc={E53F78BF-B9B1-446F-9183-7EC99A218C26}</author>
  </authors>
  <commentList>
    <comment ref="I7" authorId="0" shapeId="0" xr:uid="{C7308F2E-DD8F-4431-8F36-C57752D915D2}">
      <text>
        <r>
          <rPr>
            <b/>
            <sz val="9"/>
            <color indexed="81"/>
            <rFont val="Tahoma"/>
            <family val="2"/>
          </rPr>
          <t>INDIQUE FECHA REVISION OFERTA</t>
        </r>
      </text>
    </comment>
    <comment ref="O7" authorId="0" shapeId="0" xr:uid="{6B583F62-4F39-41AE-80D8-BC23BAA3DCC3}">
      <text>
        <r>
          <rPr>
            <b/>
            <sz val="9"/>
            <color indexed="81"/>
            <rFont val="Tahoma"/>
            <family val="2"/>
          </rPr>
          <t xml:space="preserve"> IDENTIFICACION PERSONAL FFDS</t>
        </r>
        <r>
          <rPr>
            <sz val="9"/>
            <color indexed="81"/>
            <rFont val="Tahoma"/>
            <family val="2"/>
          </rPr>
          <t xml:space="preserve">
</t>
        </r>
      </text>
    </comment>
    <comment ref="J10" authorId="0" shapeId="0" xr:uid="{EE535A76-B67F-45DC-A152-25476122445E}">
      <text>
        <r>
          <rPr>
            <b/>
            <sz val="9"/>
            <color indexed="81"/>
            <rFont val="Tahoma"/>
            <family val="2"/>
          </rPr>
          <t>SI / NO</t>
        </r>
        <r>
          <rPr>
            <sz val="9"/>
            <color indexed="81"/>
            <rFont val="Tahoma"/>
            <family val="2"/>
          </rPr>
          <t xml:space="preserve">
</t>
        </r>
      </text>
    </comment>
    <comment ref="Q10" authorId="0" shapeId="0" xr:uid="{D60829CA-61F1-4016-930D-DC041ABBD1EC}">
      <text>
        <r>
          <rPr>
            <b/>
            <sz val="9"/>
            <color indexed="81"/>
            <rFont val="Tahoma"/>
            <family val="2"/>
          </rPr>
          <t>SI / NO</t>
        </r>
        <r>
          <rPr>
            <sz val="9"/>
            <color indexed="81"/>
            <rFont val="Tahoma"/>
            <family val="2"/>
          </rPr>
          <t xml:space="preserve">
</t>
        </r>
      </text>
    </comment>
    <comment ref="J15" authorId="0" shapeId="0" xr:uid="{5AA93D27-4386-4688-9614-C4AC854D882F}">
      <text>
        <r>
          <rPr>
            <b/>
            <sz val="9"/>
            <color indexed="81"/>
            <rFont val="Tahoma"/>
            <family val="2"/>
          </rPr>
          <t>SI / NO</t>
        </r>
        <r>
          <rPr>
            <sz val="9"/>
            <color indexed="81"/>
            <rFont val="Tahoma"/>
            <family val="2"/>
          </rPr>
          <t xml:space="preserve">
</t>
        </r>
      </text>
    </comment>
    <comment ref="D18" authorId="1" shapeId="0" xr:uid="{29A9873C-6730-42B3-93D3-E784A7790070}">
      <text>
        <r>
          <rPr>
            <b/>
            <sz val="9"/>
            <color indexed="81"/>
            <rFont val="Tahoma"/>
            <family val="2"/>
          </rPr>
          <t>Nombre Entidad Contratante</t>
        </r>
        <r>
          <rPr>
            <sz val="9"/>
            <color indexed="81"/>
            <rFont val="Tahoma"/>
            <family val="2"/>
          </rPr>
          <t xml:space="preserve">
</t>
        </r>
      </text>
    </comment>
    <comment ref="E18" authorId="1" shapeId="0" xr:uid="{A76DD172-618C-43C7-AD5A-2CD3AAC3CB86}">
      <text>
        <r>
          <rPr>
            <b/>
            <sz val="9"/>
            <color indexed="81"/>
            <rFont val="Tahoma"/>
            <family val="2"/>
          </rPr>
          <t>Escriba nombre contratita que suscribio contrato certificado</t>
        </r>
      </text>
    </comment>
    <comment ref="K18" authorId="0" shapeId="0" xr:uid="{077713C0-D23E-4E08-BCCB-519CEC540285}">
      <text>
        <r>
          <rPr>
            <b/>
            <sz val="9"/>
            <color indexed="81"/>
            <rFont val="Tahoma"/>
            <family val="2"/>
          </rPr>
          <t>SI / NO</t>
        </r>
        <r>
          <rPr>
            <sz val="9"/>
            <color indexed="81"/>
            <rFont val="Tahoma"/>
            <family val="2"/>
          </rPr>
          <t xml:space="preserve">
</t>
        </r>
      </text>
    </comment>
    <comment ref="O18" authorId="0" shapeId="0" xr:uid="{7AA8EC00-AD3B-4FB5-B42C-889B5B1F65D2}">
      <text>
        <r>
          <rPr>
            <b/>
            <sz val="9"/>
            <color indexed="81"/>
            <rFont val="Tahoma"/>
            <family val="2"/>
          </rPr>
          <t>SI / NO</t>
        </r>
        <r>
          <rPr>
            <sz val="9"/>
            <color indexed="81"/>
            <rFont val="Tahoma"/>
            <family val="2"/>
          </rPr>
          <t xml:space="preserve">
</t>
        </r>
      </text>
    </comment>
    <comment ref="P18" authorId="0" shapeId="0" xr:uid="{E95A2F42-688F-4C63-9455-A99E17BF83BB}">
      <text>
        <r>
          <rPr>
            <b/>
            <sz val="9"/>
            <color indexed="81"/>
            <rFont val="Tahoma"/>
            <family val="2"/>
          </rPr>
          <t>ANOTAR REQUERIMIENTOS PARA SUBSANAR O NO APLICA N/A</t>
        </r>
      </text>
    </comment>
    <comment ref="Q18" authorId="0" shapeId="0" xr:uid="{BA05DF94-0C5E-4A49-AAA2-DF431E7207B8}">
      <text>
        <r>
          <rPr>
            <b/>
            <sz val="9"/>
            <color indexed="81"/>
            <rFont val="Tahoma"/>
            <family val="2"/>
          </rPr>
          <t>SI / NO</t>
        </r>
        <r>
          <rPr>
            <sz val="9"/>
            <color indexed="81"/>
            <rFont val="Tahoma"/>
            <family val="2"/>
          </rPr>
          <t xml:space="preserve">
</t>
        </r>
      </text>
    </comment>
    <comment ref="P19" authorId="0" shapeId="0" xr:uid="{2117F6EA-E4D7-4630-BE01-A82F208456F6}">
      <text>
        <r>
          <rPr>
            <b/>
            <sz val="9"/>
            <color indexed="81"/>
            <rFont val="Tahoma"/>
            <family val="2"/>
          </rPr>
          <t>ANOTAR REQUERIMIENTOS PARA SUBSANAR O NO APLICA N/A</t>
        </r>
      </text>
    </comment>
    <comment ref="I21" authorId="1" shapeId="0" xr:uid="{0E62E638-6CB6-48D1-A35D-8F829F2667B2}">
      <text>
        <r>
          <rPr>
            <b/>
            <sz val="9"/>
            <color indexed="81"/>
            <rFont val="Tahoma"/>
            <family val="2"/>
          </rPr>
          <t>TOTAL SMMLV &gt;=45,0431MMLV</t>
        </r>
        <r>
          <rPr>
            <sz val="9"/>
            <color indexed="81"/>
            <rFont val="Tahoma"/>
            <family val="2"/>
          </rPr>
          <t xml:space="preserve">
</t>
        </r>
      </text>
    </comment>
    <comment ref="K21" authorId="2" shapeId="0" xr:uid="{E53F78BF-B9B1-446F-9183-7EC99A218C26}">
      <text>
        <t>[Comentario encadenado]
Su versión de Excel le permite leer este comentario encadenado; sin embargo, las ediciones que se apliquen se quitarán si el archivo se abre en una versión más reciente de Excel. Más información: https://go.microsoft.com/fwlink/?linkid=870924
Comentario:
    370 kVA</t>
      </text>
    </comment>
    <comment ref="J24" authorId="0" shapeId="0" xr:uid="{88BBD3F4-10EF-44A2-86E0-40F2A82CBB86}">
      <text>
        <r>
          <rPr>
            <b/>
            <sz val="9"/>
            <color indexed="81"/>
            <rFont val="Tahoma"/>
            <family val="2"/>
          </rPr>
          <t>SI / NO</t>
        </r>
        <r>
          <rPr>
            <sz val="9"/>
            <color indexed="81"/>
            <rFont val="Tahoma"/>
            <family val="2"/>
          </rPr>
          <t xml:space="preserve">
</t>
        </r>
      </text>
    </comment>
    <comment ref="J26" authorId="0" shapeId="0" xr:uid="{18259EA2-F403-427F-A445-FD0DFC5BF764}">
      <text>
        <r>
          <rPr>
            <b/>
            <sz val="9"/>
            <color indexed="81"/>
            <rFont val="Tahoma"/>
            <family val="2"/>
          </rPr>
          <t>SI / NO</t>
        </r>
        <r>
          <rPr>
            <sz val="9"/>
            <color indexed="81"/>
            <rFont val="Tahoma"/>
            <family val="2"/>
          </rPr>
          <t xml:space="preserve">
</t>
        </r>
      </text>
    </comment>
    <comment ref="J28" authorId="0" shapeId="0" xr:uid="{D4C3AEFD-3D35-46A4-B0A0-099ED5C531C7}">
      <text>
        <r>
          <rPr>
            <b/>
            <sz val="9"/>
            <color indexed="81"/>
            <rFont val="Tahoma"/>
            <family val="2"/>
          </rPr>
          <t>SI / NO</t>
        </r>
        <r>
          <rPr>
            <sz val="9"/>
            <color indexed="81"/>
            <rFont val="Tahoma"/>
            <family val="2"/>
          </rPr>
          <t xml:space="preserve">
</t>
        </r>
      </text>
    </comment>
    <comment ref="Q28" authorId="0" shapeId="0" xr:uid="{203359CF-03EA-4A82-B82A-09A73462C5C5}">
      <text>
        <r>
          <rPr>
            <b/>
            <sz val="9"/>
            <color indexed="81"/>
            <rFont val="Tahoma"/>
            <family val="2"/>
          </rPr>
          <t>SI / NO</t>
        </r>
        <r>
          <rPr>
            <sz val="9"/>
            <color indexed="81"/>
            <rFont val="Tahoma"/>
            <family val="2"/>
          </rPr>
          <t xml:space="preserve">
</t>
        </r>
      </text>
    </comment>
    <comment ref="J30" authorId="0" shapeId="0" xr:uid="{1C094988-0E5A-42A4-8D5C-F2889BFE90C8}">
      <text>
        <r>
          <rPr>
            <b/>
            <sz val="9"/>
            <color indexed="81"/>
            <rFont val="Tahoma"/>
            <family val="2"/>
          </rPr>
          <t>SI / NO</t>
        </r>
        <r>
          <rPr>
            <sz val="9"/>
            <color indexed="81"/>
            <rFont val="Tahoma"/>
            <family val="2"/>
          </rPr>
          <t xml:space="preserve">
</t>
        </r>
      </text>
    </comment>
    <comment ref="J32" authorId="0" shapeId="0" xr:uid="{3F56CB9D-E9CB-4AA1-A4DF-AF73F904AD29}">
      <text>
        <r>
          <rPr>
            <b/>
            <sz val="9"/>
            <color indexed="81"/>
            <rFont val="Tahoma"/>
            <family val="2"/>
          </rPr>
          <t>SI / NO</t>
        </r>
        <r>
          <rPr>
            <sz val="9"/>
            <color indexed="81"/>
            <rFont val="Tahoma"/>
            <family val="2"/>
          </rPr>
          <t xml:space="preserve">
</t>
        </r>
      </text>
    </comment>
    <comment ref="J34" authorId="0" shapeId="0" xr:uid="{F4BCFCA3-945A-4FEC-8CF1-69CDF0CC80ED}">
      <text>
        <r>
          <rPr>
            <b/>
            <sz val="9"/>
            <color indexed="81"/>
            <rFont val="Tahoma"/>
            <family val="2"/>
          </rPr>
          <t>SI / NO</t>
        </r>
        <r>
          <rPr>
            <sz val="9"/>
            <color indexed="81"/>
            <rFont val="Tahoma"/>
            <family val="2"/>
          </rPr>
          <t xml:space="preserve">
</t>
        </r>
      </text>
    </comment>
    <comment ref="Q34" authorId="0" shapeId="0" xr:uid="{D2D23DA1-D557-4886-9EAA-612FC49F3E05}">
      <text>
        <r>
          <rPr>
            <b/>
            <sz val="9"/>
            <color indexed="81"/>
            <rFont val="Tahoma"/>
            <family val="2"/>
          </rPr>
          <t>SI / NO</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Poveda Sua, Jhon Henry</author>
    <author>arondon</author>
    <author>tc={77C19021-E6F3-44C4-B0D7-6A57EA1455A0}</author>
  </authors>
  <commentList>
    <comment ref="I7" authorId="0" shapeId="0" xr:uid="{5166A4F0-581D-4862-8888-D4329C670CCD}">
      <text>
        <r>
          <rPr>
            <b/>
            <sz val="9"/>
            <color indexed="81"/>
            <rFont val="Tahoma"/>
            <family val="2"/>
          </rPr>
          <t>INDIQUE FECHA REVISION OFERTA</t>
        </r>
      </text>
    </comment>
    <comment ref="O7" authorId="0" shapeId="0" xr:uid="{977B5776-C7B6-4C3F-87EB-FF6A07D3864A}">
      <text>
        <r>
          <rPr>
            <b/>
            <sz val="9"/>
            <color indexed="81"/>
            <rFont val="Tahoma"/>
            <family val="2"/>
          </rPr>
          <t xml:space="preserve"> IDENTIFICACION PERSONAL FFDS</t>
        </r>
        <r>
          <rPr>
            <sz val="9"/>
            <color indexed="81"/>
            <rFont val="Tahoma"/>
            <family val="2"/>
          </rPr>
          <t xml:space="preserve">
</t>
        </r>
      </text>
    </comment>
    <comment ref="J10" authorId="0" shapeId="0" xr:uid="{3878933C-DC77-4B94-A26E-BA903D3C3E24}">
      <text>
        <r>
          <rPr>
            <b/>
            <sz val="9"/>
            <color indexed="81"/>
            <rFont val="Tahoma"/>
            <family val="2"/>
          </rPr>
          <t>SI / NO</t>
        </r>
        <r>
          <rPr>
            <sz val="9"/>
            <color indexed="81"/>
            <rFont val="Tahoma"/>
            <family val="2"/>
          </rPr>
          <t xml:space="preserve">
</t>
        </r>
      </text>
    </comment>
    <comment ref="Q10" authorId="0" shapeId="0" xr:uid="{05741915-F3FB-40A0-B4D4-35DC5FCC0321}">
      <text>
        <r>
          <rPr>
            <b/>
            <sz val="9"/>
            <color indexed="81"/>
            <rFont val="Tahoma"/>
            <family val="2"/>
          </rPr>
          <t>SI / NO</t>
        </r>
        <r>
          <rPr>
            <sz val="9"/>
            <color indexed="81"/>
            <rFont val="Tahoma"/>
            <family val="2"/>
          </rPr>
          <t xml:space="preserve">
</t>
        </r>
      </text>
    </comment>
    <comment ref="J15" authorId="0" shapeId="0" xr:uid="{A357322C-2672-4065-97CE-8C7145F26180}">
      <text>
        <r>
          <rPr>
            <b/>
            <sz val="9"/>
            <color indexed="81"/>
            <rFont val="Tahoma"/>
            <family val="2"/>
          </rPr>
          <t>SI / NO</t>
        </r>
        <r>
          <rPr>
            <sz val="9"/>
            <color indexed="81"/>
            <rFont val="Tahoma"/>
            <family val="2"/>
          </rPr>
          <t xml:space="preserve">
</t>
        </r>
      </text>
    </comment>
    <comment ref="D18" authorId="1" shapeId="0" xr:uid="{B47812C6-4829-4CCC-BE89-28DDA5F8E146}">
      <text>
        <r>
          <rPr>
            <b/>
            <sz val="9"/>
            <color indexed="81"/>
            <rFont val="Tahoma"/>
            <family val="2"/>
          </rPr>
          <t>Nombre Entidad Contratante</t>
        </r>
        <r>
          <rPr>
            <sz val="9"/>
            <color indexed="81"/>
            <rFont val="Tahoma"/>
            <family val="2"/>
          </rPr>
          <t xml:space="preserve">
</t>
        </r>
      </text>
    </comment>
    <comment ref="E18" authorId="1" shapeId="0" xr:uid="{3ABD13B7-7277-4881-B28A-53EDB95EE2A2}">
      <text>
        <r>
          <rPr>
            <b/>
            <sz val="9"/>
            <color indexed="81"/>
            <rFont val="Tahoma"/>
            <family val="2"/>
          </rPr>
          <t>Escriba nombre contratita que suscribio contrato certificado</t>
        </r>
      </text>
    </comment>
    <comment ref="K18" authorId="0" shapeId="0" xr:uid="{8B3B7179-6CF6-454D-B55C-89E0B5BAF64E}">
      <text>
        <r>
          <rPr>
            <b/>
            <sz val="9"/>
            <color indexed="81"/>
            <rFont val="Tahoma"/>
            <family val="2"/>
          </rPr>
          <t>SI / NO</t>
        </r>
        <r>
          <rPr>
            <sz val="9"/>
            <color indexed="81"/>
            <rFont val="Tahoma"/>
            <family val="2"/>
          </rPr>
          <t xml:space="preserve">
</t>
        </r>
      </text>
    </comment>
    <comment ref="O18" authorId="0" shapeId="0" xr:uid="{146525DB-2926-46E2-A88E-B50A24E4B5DD}">
      <text>
        <r>
          <rPr>
            <b/>
            <sz val="9"/>
            <color indexed="81"/>
            <rFont val="Tahoma"/>
            <family val="2"/>
          </rPr>
          <t>SI / NO</t>
        </r>
        <r>
          <rPr>
            <sz val="9"/>
            <color indexed="81"/>
            <rFont val="Tahoma"/>
            <family val="2"/>
          </rPr>
          <t xml:space="preserve">
</t>
        </r>
      </text>
    </comment>
    <comment ref="P18" authorId="0" shapeId="0" xr:uid="{1799B202-74D0-4B9B-813F-67F465970730}">
      <text>
        <r>
          <rPr>
            <b/>
            <sz val="9"/>
            <color indexed="81"/>
            <rFont val="Tahoma"/>
            <family val="2"/>
          </rPr>
          <t>ANOTAR REQUERIMIENTOS PARA SUBSANAR O NO APLICA N/A</t>
        </r>
      </text>
    </comment>
    <comment ref="Q18" authorId="0" shapeId="0" xr:uid="{69765454-F8D2-4E77-B1AD-DB8141324C70}">
      <text>
        <r>
          <rPr>
            <b/>
            <sz val="9"/>
            <color indexed="81"/>
            <rFont val="Tahoma"/>
            <family val="2"/>
          </rPr>
          <t>SI / NO</t>
        </r>
        <r>
          <rPr>
            <sz val="9"/>
            <color indexed="81"/>
            <rFont val="Tahoma"/>
            <family val="2"/>
          </rPr>
          <t xml:space="preserve">
</t>
        </r>
      </text>
    </comment>
    <comment ref="P19" authorId="0" shapeId="0" xr:uid="{62FFD793-EAE8-4F58-A589-26F28DD0AA19}">
      <text>
        <r>
          <rPr>
            <b/>
            <sz val="9"/>
            <color indexed="81"/>
            <rFont val="Tahoma"/>
            <family val="2"/>
          </rPr>
          <t>ANOTAR REQUERIMIENTOS PARA SUBSANAR O NO APLICA N/A</t>
        </r>
      </text>
    </comment>
    <comment ref="I21" authorId="1" shapeId="0" xr:uid="{10A5DB8E-D7A7-43ED-AF3D-4A33CEC4FF3D}">
      <text>
        <r>
          <rPr>
            <b/>
            <sz val="9"/>
            <color indexed="81"/>
            <rFont val="Tahoma"/>
            <family val="2"/>
          </rPr>
          <t>TOTAL SMMLV &gt;=45,0431MMLV</t>
        </r>
        <r>
          <rPr>
            <sz val="9"/>
            <color indexed="81"/>
            <rFont val="Tahoma"/>
            <family val="2"/>
          </rPr>
          <t xml:space="preserve">
</t>
        </r>
      </text>
    </comment>
    <comment ref="K21" authorId="2" shapeId="0" xr:uid="{77C19021-E6F3-44C4-B0D7-6A57EA1455A0}">
      <text>
        <t>[Comentario encadenado]
Su versión de Excel le permite leer este comentario encadenado; sin embargo, las ediciones que se apliquen se quitarán si el archivo se abre en una versión más reciente de Excel. Más información: https://go.microsoft.com/fwlink/?linkid=870924
Comentario:
    370 kVA</t>
      </text>
    </comment>
    <comment ref="J24" authorId="0" shapeId="0" xr:uid="{E5ED9738-A35C-4236-A461-933D500306B2}">
      <text>
        <r>
          <rPr>
            <b/>
            <sz val="9"/>
            <color indexed="81"/>
            <rFont val="Tahoma"/>
            <family val="2"/>
          </rPr>
          <t>SI / NO</t>
        </r>
        <r>
          <rPr>
            <sz val="9"/>
            <color indexed="81"/>
            <rFont val="Tahoma"/>
            <family val="2"/>
          </rPr>
          <t xml:space="preserve">
</t>
        </r>
      </text>
    </comment>
    <comment ref="J26" authorId="0" shapeId="0" xr:uid="{82BC6F7C-E9C7-475D-A1D8-433E62BD685C}">
      <text>
        <r>
          <rPr>
            <b/>
            <sz val="9"/>
            <color indexed="81"/>
            <rFont val="Tahoma"/>
            <family val="2"/>
          </rPr>
          <t>SI / NO</t>
        </r>
        <r>
          <rPr>
            <sz val="9"/>
            <color indexed="81"/>
            <rFont val="Tahoma"/>
            <family val="2"/>
          </rPr>
          <t xml:space="preserve">
</t>
        </r>
      </text>
    </comment>
    <comment ref="J28" authorId="0" shapeId="0" xr:uid="{48C497E4-2279-4CFA-B767-DB3ACE7CE8CE}">
      <text>
        <r>
          <rPr>
            <b/>
            <sz val="9"/>
            <color indexed="81"/>
            <rFont val="Tahoma"/>
            <family val="2"/>
          </rPr>
          <t>SI / NO</t>
        </r>
        <r>
          <rPr>
            <sz val="9"/>
            <color indexed="81"/>
            <rFont val="Tahoma"/>
            <family val="2"/>
          </rPr>
          <t xml:space="preserve">
</t>
        </r>
      </text>
    </comment>
    <comment ref="Q28" authorId="0" shapeId="0" xr:uid="{84206E36-49C2-4CF8-9E3C-2591B1B50230}">
      <text>
        <r>
          <rPr>
            <b/>
            <sz val="9"/>
            <color indexed="81"/>
            <rFont val="Tahoma"/>
            <family val="2"/>
          </rPr>
          <t>SI / NO</t>
        </r>
        <r>
          <rPr>
            <sz val="9"/>
            <color indexed="81"/>
            <rFont val="Tahoma"/>
            <family val="2"/>
          </rPr>
          <t xml:space="preserve">
</t>
        </r>
      </text>
    </comment>
    <comment ref="J30" authorId="0" shapeId="0" xr:uid="{58E6F2E2-E63D-4B07-9E77-070CA0F87AEB}">
      <text>
        <r>
          <rPr>
            <b/>
            <sz val="9"/>
            <color indexed="81"/>
            <rFont val="Tahoma"/>
            <family val="2"/>
          </rPr>
          <t>SI / NO</t>
        </r>
        <r>
          <rPr>
            <sz val="9"/>
            <color indexed="81"/>
            <rFont val="Tahoma"/>
            <family val="2"/>
          </rPr>
          <t xml:space="preserve">
</t>
        </r>
      </text>
    </comment>
    <comment ref="J32" authorId="0" shapeId="0" xr:uid="{C2231909-DD52-45E4-8044-07B9E6819647}">
      <text>
        <r>
          <rPr>
            <b/>
            <sz val="9"/>
            <color indexed="81"/>
            <rFont val="Tahoma"/>
            <family val="2"/>
          </rPr>
          <t>SI / NO</t>
        </r>
        <r>
          <rPr>
            <sz val="9"/>
            <color indexed="81"/>
            <rFont val="Tahoma"/>
            <family val="2"/>
          </rPr>
          <t xml:space="preserve">
</t>
        </r>
      </text>
    </comment>
    <comment ref="J34" authorId="0" shapeId="0" xr:uid="{92501DF7-9FD7-450A-9041-B993DBA5E3F3}">
      <text>
        <r>
          <rPr>
            <b/>
            <sz val="9"/>
            <color indexed="81"/>
            <rFont val="Tahoma"/>
            <family val="2"/>
          </rPr>
          <t>SI / NO</t>
        </r>
        <r>
          <rPr>
            <sz val="9"/>
            <color indexed="81"/>
            <rFont val="Tahoma"/>
            <family val="2"/>
          </rPr>
          <t xml:space="preserve">
</t>
        </r>
      </text>
    </comment>
    <comment ref="Q34" authorId="0" shapeId="0" xr:uid="{C90B8BDE-3180-402E-A9FF-1635BE83B554}">
      <text>
        <r>
          <rPr>
            <b/>
            <sz val="9"/>
            <color indexed="81"/>
            <rFont val="Tahoma"/>
            <family val="2"/>
          </rPr>
          <t>SI / NO</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Poveda Sua, Jhon Henry</author>
    <author>arondon</author>
    <author>tc={88F81082-396B-43DA-AA86-9A92CEDD6FBA}</author>
  </authors>
  <commentList>
    <comment ref="I7" authorId="0" shapeId="0" xr:uid="{F9F7BC8F-9671-452E-AE7B-87E462862D86}">
      <text>
        <r>
          <rPr>
            <b/>
            <sz val="9"/>
            <color indexed="81"/>
            <rFont val="Tahoma"/>
            <family val="2"/>
          </rPr>
          <t>INDIQUE FECHA REVISION OFERTA</t>
        </r>
      </text>
    </comment>
    <comment ref="O7" authorId="0" shapeId="0" xr:uid="{488CF76A-B49F-4BCB-BFD0-D39A99254FD9}">
      <text>
        <r>
          <rPr>
            <b/>
            <sz val="9"/>
            <color indexed="81"/>
            <rFont val="Tahoma"/>
            <family val="2"/>
          </rPr>
          <t xml:space="preserve"> IDENTIFICACION PERSONAL FFDS</t>
        </r>
        <r>
          <rPr>
            <sz val="9"/>
            <color indexed="81"/>
            <rFont val="Tahoma"/>
            <family val="2"/>
          </rPr>
          <t xml:space="preserve">
</t>
        </r>
      </text>
    </comment>
    <comment ref="J10" authorId="0" shapeId="0" xr:uid="{48F83572-7AFD-453F-AA08-99DCD697BC7A}">
      <text>
        <r>
          <rPr>
            <b/>
            <sz val="9"/>
            <color indexed="81"/>
            <rFont val="Tahoma"/>
            <family val="2"/>
          </rPr>
          <t>SI / NO</t>
        </r>
        <r>
          <rPr>
            <sz val="9"/>
            <color indexed="81"/>
            <rFont val="Tahoma"/>
            <family val="2"/>
          </rPr>
          <t xml:space="preserve">
</t>
        </r>
      </text>
    </comment>
    <comment ref="Q10" authorId="0" shapeId="0" xr:uid="{DFF73BD5-D00A-43C7-9AB5-426AB0E3FA73}">
      <text>
        <r>
          <rPr>
            <b/>
            <sz val="9"/>
            <color indexed="81"/>
            <rFont val="Tahoma"/>
            <family val="2"/>
          </rPr>
          <t>SI / NO</t>
        </r>
        <r>
          <rPr>
            <sz val="9"/>
            <color indexed="81"/>
            <rFont val="Tahoma"/>
            <family val="2"/>
          </rPr>
          <t xml:space="preserve">
</t>
        </r>
      </text>
    </comment>
    <comment ref="J15" authorId="0" shapeId="0" xr:uid="{A2564FC5-74E2-4012-AF02-05AD2BF36560}">
      <text>
        <r>
          <rPr>
            <b/>
            <sz val="9"/>
            <color indexed="81"/>
            <rFont val="Tahoma"/>
            <family val="2"/>
          </rPr>
          <t>SI / NO</t>
        </r>
        <r>
          <rPr>
            <sz val="9"/>
            <color indexed="81"/>
            <rFont val="Tahoma"/>
            <family val="2"/>
          </rPr>
          <t xml:space="preserve">
</t>
        </r>
      </text>
    </comment>
    <comment ref="D18" authorId="1" shapeId="0" xr:uid="{F7D01A0D-F57B-48D2-9210-DCFC1368F0C6}">
      <text>
        <r>
          <rPr>
            <b/>
            <sz val="9"/>
            <color indexed="81"/>
            <rFont val="Tahoma"/>
            <family val="2"/>
          </rPr>
          <t>Nombre Entidad Contratante</t>
        </r>
        <r>
          <rPr>
            <sz val="9"/>
            <color indexed="81"/>
            <rFont val="Tahoma"/>
            <family val="2"/>
          </rPr>
          <t xml:space="preserve">
</t>
        </r>
      </text>
    </comment>
    <comment ref="E18" authorId="1" shapeId="0" xr:uid="{E6EC3AE5-2636-4D6D-AB78-9C148398D4D7}">
      <text>
        <r>
          <rPr>
            <b/>
            <sz val="9"/>
            <color indexed="81"/>
            <rFont val="Tahoma"/>
            <family val="2"/>
          </rPr>
          <t>Escriba nombre contratita que suscribio contrato certificado</t>
        </r>
      </text>
    </comment>
    <comment ref="K18" authorId="0" shapeId="0" xr:uid="{49DA4441-206E-46CF-A68C-24E9128D1541}">
      <text>
        <r>
          <rPr>
            <b/>
            <sz val="9"/>
            <color indexed="81"/>
            <rFont val="Tahoma"/>
            <family val="2"/>
          </rPr>
          <t>SI / NO</t>
        </r>
        <r>
          <rPr>
            <sz val="9"/>
            <color indexed="81"/>
            <rFont val="Tahoma"/>
            <family val="2"/>
          </rPr>
          <t xml:space="preserve">
</t>
        </r>
      </text>
    </comment>
    <comment ref="O18" authorId="0" shapeId="0" xr:uid="{561073C2-D6D6-4BF2-A160-EDD02C24DBE6}">
      <text>
        <r>
          <rPr>
            <b/>
            <sz val="9"/>
            <color indexed="81"/>
            <rFont val="Tahoma"/>
            <family val="2"/>
          </rPr>
          <t>SI / NO</t>
        </r>
        <r>
          <rPr>
            <sz val="9"/>
            <color indexed="81"/>
            <rFont val="Tahoma"/>
            <family val="2"/>
          </rPr>
          <t xml:space="preserve">
</t>
        </r>
      </text>
    </comment>
    <comment ref="P18" authorId="0" shapeId="0" xr:uid="{32D71A68-FAD2-4239-A2A6-39E9A7DB8562}">
      <text>
        <r>
          <rPr>
            <b/>
            <sz val="9"/>
            <color indexed="81"/>
            <rFont val="Tahoma"/>
            <family val="2"/>
          </rPr>
          <t>ANOTAR REQUERIMIENTOS PARA SUBSANAR O NO APLICA N/A</t>
        </r>
      </text>
    </comment>
    <comment ref="Q18" authorId="0" shapeId="0" xr:uid="{3485826D-B6A9-42AD-BDC7-3AFE8E2DD2A2}">
      <text>
        <r>
          <rPr>
            <b/>
            <sz val="9"/>
            <color indexed="81"/>
            <rFont val="Tahoma"/>
            <family val="2"/>
          </rPr>
          <t>SI / NO</t>
        </r>
        <r>
          <rPr>
            <sz val="9"/>
            <color indexed="81"/>
            <rFont val="Tahoma"/>
            <family val="2"/>
          </rPr>
          <t xml:space="preserve">
</t>
        </r>
      </text>
    </comment>
    <comment ref="P19" authorId="0" shapeId="0" xr:uid="{E73F6EB0-40B6-477E-8F83-2C84892E9F35}">
      <text>
        <r>
          <rPr>
            <b/>
            <sz val="9"/>
            <color indexed="81"/>
            <rFont val="Tahoma"/>
            <family val="2"/>
          </rPr>
          <t>ANOTAR REQUERIMIENTOS PARA SUBSANAR O NO APLICA N/A</t>
        </r>
      </text>
    </comment>
    <comment ref="I21" authorId="1" shapeId="0" xr:uid="{00D6DD8D-E1A2-4975-B73C-41799F6E8444}">
      <text>
        <r>
          <rPr>
            <b/>
            <sz val="9"/>
            <color indexed="81"/>
            <rFont val="Tahoma"/>
            <family val="2"/>
          </rPr>
          <t>TOTAL SMMLV &gt;=45,0431MMLV</t>
        </r>
        <r>
          <rPr>
            <sz val="9"/>
            <color indexed="81"/>
            <rFont val="Tahoma"/>
            <family val="2"/>
          </rPr>
          <t xml:space="preserve">
</t>
        </r>
      </text>
    </comment>
    <comment ref="K21" authorId="2" shapeId="0" xr:uid="{88F81082-396B-43DA-AA86-9A92CEDD6FBA}">
      <text>
        <t>[Comentario encadenado]
Su versión de Excel le permite leer este comentario encadenado; sin embargo, las ediciones que se apliquen se quitarán si el archivo se abre en una versión más reciente de Excel. Más información: https://go.microsoft.com/fwlink/?linkid=870924
Comentario:
    370 kVA</t>
      </text>
    </comment>
    <comment ref="J24" authorId="0" shapeId="0" xr:uid="{85562C08-F7FD-4334-9352-8ECB076CFCB6}">
      <text>
        <r>
          <rPr>
            <b/>
            <sz val="9"/>
            <color indexed="81"/>
            <rFont val="Tahoma"/>
            <family val="2"/>
          </rPr>
          <t>SI / NO</t>
        </r>
        <r>
          <rPr>
            <sz val="9"/>
            <color indexed="81"/>
            <rFont val="Tahoma"/>
            <family val="2"/>
          </rPr>
          <t xml:space="preserve">
</t>
        </r>
      </text>
    </comment>
    <comment ref="J26" authorId="0" shapeId="0" xr:uid="{2C6FBF15-A426-491C-92EB-150C032A0F20}">
      <text>
        <r>
          <rPr>
            <b/>
            <sz val="9"/>
            <color indexed="81"/>
            <rFont val="Tahoma"/>
            <family val="2"/>
          </rPr>
          <t>SI / NO</t>
        </r>
        <r>
          <rPr>
            <sz val="9"/>
            <color indexed="81"/>
            <rFont val="Tahoma"/>
            <family val="2"/>
          </rPr>
          <t xml:space="preserve">
</t>
        </r>
      </text>
    </comment>
    <comment ref="J28" authorId="0" shapeId="0" xr:uid="{7A687692-8742-43D6-91D9-F6C5F5D85B1D}">
      <text>
        <r>
          <rPr>
            <b/>
            <sz val="9"/>
            <color indexed="81"/>
            <rFont val="Tahoma"/>
            <family val="2"/>
          </rPr>
          <t>SI / NO</t>
        </r>
        <r>
          <rPr>
            <sz val="9"/>
            <color indexed="81"/>
            <rFont val="Tahoma"/>
            <family val="2"/>
          </rPr>
          <t xml:space="preserve">
</t>
        </r>
      </text>
    </comment>
    <comment ref="Q28" authorId="0" shapeId="0" xr:uid="{3E2B1BC7-5CB4-4009-A2FE-A2C2AA938C90}">
      <text>
        <r>
          <rPr>
            <b/>
            <sz val="9"/>
            <color indexed="81"/>
            <rFont val="Tahoma"/>
            <family val="2"/>
          </rPr>
          <t>SI / NO</t>
        </r>
        <r>
          <rPr>
            <sz val="9"/>
            <color indexed="81"/>
            <rFont val="Tahoma"/>
            <family val="2"/>
          </rPr>
          <t xml:space="preserve">
</t>
        </r>
      </text>
    </comment>
    <comment ref="J30" authorId="0" shapeId="0" xr:uid="{B4305C1E-3887-428D-949C-CCE5B3A74B9E}">
      <text>
        <r>
          <rPr>
            <b/>
            <sz val="9"/>
            <color indexed="81"/>
            <rFont val="Tahoma"/>
            <family val="2"/>
          </rPr>
          <t>SI / NO</t>
        </r>
        <r>
          <rPr>
            <sz val="9"/>
            <color indexed="81"/>
            <rFont val="Tahoma"/>
            <family val="2"/>
          </rPr>
          <t xml:space="preserve">
</t>
        </r>
      </text>
    </comment>
    <comment ref="J32" authorId="0" shapeId="0" xr:uid="{71B042F2-53C4-46C7-A58A-7B41B4514CD5}">
      <text>
        <r>
          <rPr>
            <b/>
            <sz val="9"/>
            <color indexed="81"/>
            <rFont val="Tahoma"/>
            <family val="2"/>
          </rPr>
          <t>SI / NO</t>
        </r>
        <r>
          <rPr>
            <sz val="9"/>
            <color indexed="81"/>
            <rFont val="Tahoma"/>
            <family val="2"/>
          </rPr>
          <t xml:space="preserve">
</t>
        </r>
      </text>
    </comment>
    <comment ref="J34" authorId="0" shapeId="0" xr:uid="{AB362B5A-8200-44A1-9CE1-38C6D2BF5255}">
      <text>
        <r>
          <rPr>
            <b/>
            <sz val="9"/>
            <color indexed="81"/>
            <rFont val="Tahoma"/>
            <family val="2"/>
          </rPr>
          <t>SI / NO</t>
        </r>
        <r>
          <rPr>
            <sz val="9"/>
            <color indexed="81"/>
            <rFont val="Tahoma"/>
            <family val="2"/>
          </rPr>
          <t xml:space="preserve">
</t>
        </r>
      </text>
    </comment>
    <comment ref="Q34" authorId="0" shapeId="0" xr:uid="{060FBC99-0C62-4460-B430-3CF4E6F50134}">
      <text>
        <r>
          <rPr>
            <b/>
            <sz val="9"/>
            <color indexed="81"/>
            <rFont val="Tahoma"/>
            <family val="2"/>
          </rPr>
          <t>SI / NO</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Poveda Sua, Jhon Henry</author>
    <author>arondon</author>
    <author>tc={63F513EC-7C0F-467F-B1B7-298F1FA68B8A}</author>
  </authors>
  <commentList>
    <comment ref="I7" authorId="0" shapeId="0" xr:uid="{194AA29A-DE63-4521-A858-700554553262}">
      <text>
        <r>
          <rPr>
            <b/>
            <sz val="9"/>
            <color indexed="81"/>
            <rFont val="Tahoma"/>
            <family val="2"/>
          </rPr>
          <t>INDIQUE FECHA REVISION OFERTA</t>
        </r>
      </text>
    </comment>
    <comment ref="O7" authorId="0" shapeId="0" xr:uid="{A4551F93-5BE4-433E-8802-3297815B8399}">
      <text>
        <r>
          <rPr>
            <b/>
            <sz val="9"/>
            <color indexed="81"/>
            <rFont val="Tahoma"/>
            <family val="2"/>
          </rPr>
          <t xml:space="preserve"> IDENTIFICACION PERSONAL FFDS</t>
        </r>
        <r>
          <rPr>
            <sz val="9"/>
            <color indexed="81"/>
            <rFont val="Tahoma"/>
            <family val="2"/>
          </rPr>
          <t xml:space="preserve">
</t>
        </r>
      </text>
    </comment>
    <comment ref="J10" authorId="0" shapeId="0" xr:uid="{B71F4797-1EA0-44F9-A9C1-7308BF8FADD2}">
      <text>
        <r>
          <rPr>
            <b/>
            <sz val="9"/>
            <color indexed="81"/>
            <rFont val="Tahoma"/>
            <family val="2"/>
          </rPr>
          <t>SI / NO</t>
        </r>
        <r>
          <rPr>
            <sz val="9"/>
            <color indexed="81"/>
            <rFont val="Tahoma"/>
            <family val="2"/>
          </rPr>
          <t xml:space="preserve">
</t>
        </r>
      </text>
    </comment>
    <comment ref="Q10" authorId="0" shapeId="0" xr:uid="{C6D3DA30-BA84-45AD-AB6B-D01796BD2CCA}">
      <text>
        <r>
          <rPr>
            <b/>
            <sz val="9"/>
            <color indexed="81"/>
            <rFont val="Tahoma"/>
            <family val="2"/>
          </rPr>
          <t>SI / NO</t>
        </r>
        <r>
          <rPr>
            <sz val="9"/>
            <color indexed="81"/>
            <rFont val="Tahoma"/>
            <family val="2"/>
          </rPr>
          <t xml:space="preserve">
</t>
        </r>
      </text>
    </comment>
    <comment ref="J15" authorId="0" shapeId="0" xr:uid="{2C39529E-9F4C-4180-AC86-16C77894F539}">
      <text>
        <r>
          <rPr>
            <b/>
            <sz val="9"/>
            <color indexed="81"/>
            <rFont val="Tahoma"/>
            <family val="2"/>
          </rPr>
          <t>SI / NO</t>
        </r>
        <r>
          <rPr>
            <sz val="9"/>
            <color indexed="81"/>
            <rFont val="Tahoma"/>
            <family val="2"/>
          </rPr>
          <t xml:space="preserve">
</t>
        </r>
      </text>
    </comment>
    <comment ref="D18" authorId="1" shapeId="0" xr:uid="{BE77CF9C-C9CA-4161-AB7A-3E4D9A70C238}">
      <text>
        <r>
          <rPr>
            <b/>
            <sz val="9"/>
            <color indexed="81"/>
            <rFont val="Tahoma"/>
            <family val="2"/>
          </rPr>
          <t>Nombre Entidad Contratante</t>
        </r>
        <r>
          <rPr>
            <sz val="9"/>
            <color indexed="81"/>
            <rFont val="Tahoma"/>
            <family val="2"/>
          </rPr>
          <t xml:space="preserve">
</t>
        </r>
      </text>
    </comment>
    <comment ref="E18" authorId="1" shapeId="0" xr:uid="{B4904F9A-8EA1-497A-ABDC-E43691F83CE3}">
      <text>
        <r>
          <rPr>
            <b/>
            <sz val="9"/>
            <color indexed="81"/>
            <rFont val="Tahoma"/>
            <family val="2"/>
          </rPr>
          <t>Escriba nombre contratita que suscribio contrato certificado</t>
        </r>
      </text>
    </comment>
    <comment ref="K18" authorId="0" shapeId="0" xr:uid="{CE2FC532-4F3D-4233-83E8-4360737045CA}">
      <text>
        <r>
          <rPr>
            <b/>
            <sz val="9"/>
            <color indexed="81"/>
            <rFont val="Tahoma"/>
            <family val="2"/>
          </rPr>
          <t>SI / NO</t>
        </r>
        <r>
          <rPr>
            <sz val="9"/>
            <color indexed="81"/>
            <rFont val="Tahoma"/>
            <family val="2"/>
          </rPr>
          <t xml:space="preserve">
</t>
        </r>
      </text>
    </comment>
    <comment ref="O18" authorId="0" shapeId="0" xr:uid="{640A5DE0-1B7A-444B-9F78-7BB3EEF69A2A}">
      <text>
        <r>
          <rPr>
            <b/>
            <sz val="9"/>
            <color indexed="81"/>
            <rFont val="Tahoma"/>
            <family val="2"/>
          </rPr>
          <t>SI / NO</t>
        </r>
        <r>
          <rPr>
            <sz val="9"/>
            <color indexed="81"/>
            <rFont val="Tahoma"/>
            <family val="2"/>
          </rPr>
          <t xml:space="preserve">
</t>
        </r>
      </text>
    </comment>
    <comment ref="P18" authorId="0" shapeId="0" xr:uid="{1C5C52CF-23F7-4E38-A6A1-C1E9F7F2A981}">
      <text>
        <r>
          <rPr>
            <b/>
            <sz val="9"/>
            <color indexed="81"/>
            <rFont val="Tahoma"/>
            <family val="2"/>
          </rPr>
          <t>ANOTAR REQUERIMIENTOS PARA SUBSANAR O NO APLICA N/A</t>
        </r>
      </text>
    </comment>
    <comment ref="Q18" authorId="0" shapeId="0" xr:uid="{AF25B789-1956-4D44-B8D8-2C2921937167}">
      <text>
        <r>
          <rPr>
            <b/>
            <sz val="9"/>
            <color indexed="81"/>
            <rFont val="Tahoma"/>
            <family val="2"/>
          </rPr>
          <t>SI / NO</t>
        </r>
        <r>
          <rPr>
            <sz val="9"/>
            <color indexed="81"/>
            <rFont val="Tahoma"/>
            <family val="2"/>
          </rPr>
          <t xml:space="preserve">
</t>
        </r>
      </text>
    </comment>
    <comment ref="P19" authorId="0" shapeId="0" xr:uid="{A8FA3373-CB9B-4673-8DA9-3CA514451564}">
      <text>
        <r>
          <rPr>
            <b/>
            <sz val="9"/>
            <color indexed="81"/>
            <rFont val="Tahoma"/>
            <family val="2"/>
          </rPr>
          <t>ANOTAR REQUERIMIENTOS PARA SUBSANAR O NO APLICA N/A</t>
        </r>
      </text>
    </comment>
    <comment ref="I21" authorId="1" shapeId="0" xr:uid="{C2AA2C1A-BDF2-45E3-93FB-EAFA5151C167}">
      <text>
        <r>
          <rPr>
            <b/>
            <sz val="9"/>
            <color indexed="81"/>
            <rFont val="Tahoma"/>
            <family val="2"/>
          </rPr>
          <t>TOTAL SMMLV &gt;=45,0431MMLV</t>
        </r>
        <r>
          <rPr>
            <sz val="9"/>
            <color indexed="81"/>
            <rFont val="Tahoma"/>
            <family val="2"/>
          </rPr>
          <t xml:space="preserve">
</t>
        </r>
      </text>
    </comment>
    <comment ref="K21" authorId="2" shapeId="0" xr:uid="{63F513EC-7C0F-467F-B1B7-298F1FA68B8A}">
      <text>
        <t>[Comentario encadenado]
Su versión de Excel le permite leer este comentario encadenado; sin embargo, las ediciones que se apliquen se quitarán si el archivo se abre en una versión más reciente de Excel. Más información: https://go.microsoft.com/fwlink/?linkid=870924
Comentario:
    370 kVA</t>
      </text>
    </comment>
    <comment ref="J24" authorId="0" shapeId="0" xr:uid="{EC5DB90A-BD8A-4B98-8479-4B2DF596F36F}">
      <text>
        <r>
          <rPr>
            <b/>
            <sz val="9"/>
            <color indexed="81"/>
            <rFont val="Tahoma"/>
            <family val="2"/>
          </rPr>
          <t>SI / NO</t>
        </r>
        <r>
          <rPr>
            <sz val="9"/>
            <color indexed="81"/>
            <rFont val="Tahoma"/>
            <family val="2"/>
          </rPr>
          <t xml:space="preserve">
</t>
        </r>
      </text>
    </comment>
    <comment ref="J26" authorId="0" shapeId="0" xr:uid="{ED5435A6-AC24-4C8B-9D9F-A6CBC3895728}">
      <text>
        <r>
          <rPr>
            <b/>
            <sz val="9"/>
            <color indexed="81"/>
            <rFont val="Tahoma"/>
            <family val="2"/>
          </rPr>
          <t>SI / NO</t>
        </r>
        <r>
          <rPr>
            <sz val="9"/>
            <color indexed="81"/>
            <rFont val="Tahoma"/>
            <family val="2"/>
          </rPr>
          <t xml:space="preserve">
</t>
        </r>
      </text>
    </comment>
    <comment ref="J28" authorId="0" shapeId="0" xr:uid="{B3129819-3106-49CC-AB81-891567FC2C1B}">
      <text>
        <r>
          <rPr>
            <b/>
            <sz val="9"/>
            <color indexed="81"/>
            <rFont val="Tahoma"/>
            <family val="2"/>
          </rPr>
          <t>SI / NO</t>
        </r>
        <r>
          <rPr>
            <sz val="9"/>
            <color indexed="81"/>
            <rFont val="Tahoma"/>
            <family val="2"/>
          </rPr>
          <t xml:space="preserve">
</t>
        </r>
      </text>
    </comment>
    <comment ref="Q28" authorId="0" shapeId="0" xr:uid="{D591A537-7084-489A-BECB-013CF52730A6}">
      <text>
        <r>
          <rPr>
            <b/>
            <sz val="9"/>
            <color indexed="81"/>
            <rFont val="Tahoma"/>
            <family val="2"/>
          </rPr>
          <t>SI / NO</t>
        </r>
        <r>
          <rPr>
            <sz val="9"/>
            <color indexed="81"/>
            <rFont val="Tahoma"/>
            <family val="2"/>
          </rPr>
          <t xml:space="preserve">
</t>
        </r>
      </text>
    </comment>
    <comment ref="J30" authorId="0" shapeId="0" xr:uid="{C46422EB-4CB7-439D-9CDF-F37ED3451000}">
      <text>
        <r>
          <rPr>
            <b/>
            <sz val="9"/>
            <color indexed="81"/>
            <rFont val="Tahoma"/>
            <family val="2"/>
          </rPr>
          <t>SI / NO</t>
        </r>
        <r>
          <rPr>
            <sz val="9"/>
            <color indexed="81"/>
            <rFont val="Tahoma"/>
            <family val="2"/>
          </rPr>
          <t xml:space="preserve">
</t>
        </r>
      </text>
    </comment>
    <comment ref="J32" authorId="0" shapeId="0" xr:uid="{AC8398DF-9A8D-4F56-96D8-7DD19FAEA05F}">
      <text>
        <r>
          <rPr>
            <b/>
            <sz val="9"/>
            <color indexed="81"/>
            <rFont val="Tahoma"/>
            <family val="2"/>
          </rPr>
          <t>SI / NO</t>
        </r>
        <r>
          <rPr>
            <sz val="9"/>
            <color indexed="81"/>
            <rFont val="Tahoma"/>
            <family val="2"/>
          </rPr>
          <t xml:space="preserve">
</t>
        </r>
      </text>
    </comment>
    <comment ref="J34" authorId="0" shapeId="0" xr:uid="{BC1C69BE-31E5-4CCE-9856-BF13B302986A}">
      <text>
        <r>
          <rPr>
            <b/>
            <sz val="9"/>
            <color indexed="81"/>
            <rFont val="Tahoma"/>
            <family val="2"/>
          </rPr>
          <t>SI / NO</t>
        </r>
        <r>
          <rPr>
            <sz val="9"/>
            <color indexed="81"/>
            <rFont val="Tahoma"/>
            <family val="2"/>
          </rPr>
          <t xml:space="preserve">
</t>
        </r>
      </text>
    </comment>
    <comment ref="Q34" authorId="0" shapeId="0" xr:uid="{6E254611-B276-4AD9-A2F4-9BD5AC180D88}">
      <text>
        <r>
          <rPr>
            <b/>
            <sz val="9"/>
            <color indexed="81"/>
            <rFont val="Tahoma"/>
            <family val="2"/>
          </rPr>
          <t>SI / NO</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Poveda Sua, Jhon Henry</author>
    <author>arondon</author>
  </authors>
  <commentList>
    <comment ref="I7" authorId="0" shapeId="0" xr:uid="{8460075A-FD8B-4294-BD42-F507FB05496E}">
      <text>
        <r>
          <rPr>
            <b/>
            <sz val="9"/>
            <color indexed="81"/>
            <rFont val="Tahoma"/>
            <family val="2"/>
          </rPr>
          <t>INDIQUE FECHA REVISION OFERTA</t>
        </r>
      </text>
    </comment>
    <comment ref="O7" authorId="0" shapeId="0" xr:uid="{3F00AD18-C7F8-4897-8AE4-2A2C50FA15BA}">
      <text>
        <r>
          <rPr>
            <b/>
            <sz val="9"/>
            <color indexed="81"/>
            <rFont val="Tahoma"/>
            <family val="2"/>
          </rPr>
          <t xml:space="preserve"> IDENTIFICACION PERSONAL FFDS</t>
        </r>
        <r>
          <rPr>
            <sz val="9"/>
            <color indexed="81"/>
            <rFont val="Tahoma"/>
            <family val="2"/>
          </rPr>
          <t xml:space="preserve">
</t>
        </r>
      </text>
    </comment>
    <comment ref="J10" authorId="0" shapeId="0" xr:uid="{FE3A3A49-C1BC-47FD-9ED8-E78F039B93DF}">
      <text>
        <r>
          <rPr>
            <b/>
            <sz val="9"/>
            <color indexed="81"/>
            <rFont val="Tahoma"/>
            <family val="2"/>
          </rPr>
          <t>SI / NO</t>
        </r>
        <r>
          <rPr>
            <sz val="9"/>
            <color indexed="81"/>
            <rFont val="Tahoma"/>
            <family val="2"/>
          </rPr>
          <t xml:space="preserve">
</t>
        </r>
      </text>
    </comment>
    <comment ref="Q10" authorId="0" shapeId="0" xr:uid="{34592618-5E2B-4603-A95C-C43B4F1EB8CD}">
      <text>
        <r>
          <rPr>
            <b/>
            <sz val="9"/>
            <color indexed="81"/>
            <rFont val="Tahoma"/>
            <family val="2"/>
          </rPr>
          <t>SI / NO</t>
        </r>
        <r>
          <rPr>
            <sz val="9"/>
            <color indexed="81"/>
            <rFont val="Tahoma"/>
            <family val="2"/>
          </rPr>
          <t xml:space="preserve">
</t>
        </r>
      </text>
    </comment>
    <comment ref="J15" authorId="0" shapeId="0" xr:uid="{C53A8E56-D68D-44FB-BED3-53F140F25DAE}">
      <text>
        <r>
          <rPr>
            <b/>
            <sz val="9"/>
            <color indexed="81"/>
            <rFont val="Tahoma"/>
            <family val="2"/>
          </rPr>
          <t>SI / NO</t>
        </r>
        <r>
          <rPr>
            <sz val="9"/>
            <color indexed="81"/>
            <rFont val="Tahoma"/>
            <family val="2"/>
          </rPr>
          <t xml:space="preserve">
</t>
        </r>
      </text>
    </comment>
    <comment ref="D18" authorId="1" shapeId="0" xr:uid="{4A112ABA-6099-4831-BB0A-000931B8A04A}">
      <text>
        <r>
          <rPr>
            <b/>
            <sz val="9"/>
            <color indexed="81"/>
            <rFont val="Tahoma"/>
            <family val="2"/>
          </rPr>
          <t>Nombre Entidad Contratante</t>
        </r>
        <r>
          <rPr>
            <sz val="9"/>
            <color indexed="81"/>
            <rFont val="Tahoma"/>
            <family val="2"/>
          </rPr>
          <t xml:space="preserve">
</t>
        </r>
      </text>
    </comment>
    <comment ref="E18" authorId="1" shapeId="0" xr:uid="{AC6A2F20-1DFE-47FC-8A0F-7BFD28F7AFF2}">
      <text>
        <r>
          <rPr>
            <b/>
            <sz val="9"/>
            <color indexed="81"/>
            <rFont val="Tahoma"/>
            <family val="2"/>
          </rPr>
          <t>Escriba nombre contratita que suscribio contrato certificado</t>
        </r>
      </text>
    </comment>
    <comment ref="K18" authorId="0" shapeId="0" xr:uid="{5D3D4889-2413-48D8-ABBD-795282F3421B}">
      <text>
        <r>
          <rPr>
            <b/>
            <sz val="9"/>
            <color indexed="81"/>
            <rFont val="Tahoma"/>
            <family val="2"/>
          </rPr>
          <t>SI / NO</t>
        </r>
        <r>
          <rPr>
            <sz val="9"/>
            <color indexed="81"/>
            <rFont val="Tahoma"/>
            <family val="2"/>
          </rPr>
          <t xml:space="preserve">
</t>
        </r>
      </text>
    </comment>
    <comment ref="M18" authorId="0" shapeId="0" xr:uid="{FBB9A74E-E279-4368-BAC1-D5AC3E6482E6}">
      <text>
        <r>
          <rPr>
            <b/>
            <sz val="9"/>
            <color indexed="81"/>
            <rFont val="Tahoma"/>
            <family val="2"/>
          </rPr>
          <t>SI / NO</t>
        </r>
        <r>
          <rPr>
            <sz val="9"/>
            <color indexed="81"/>
            <rFont val="Tahoma"/>
            <family val="2"/>
          </rPr>
          <t xml:space="preserve">
</t>
        </r>
      </text>
    </comment>
    <comment ref="N18" authorId="0" shapeId="0" xr:uid="{B5CC39CC-0AB1-45C1-8754-4510CA817851}">
      <text>
        <r>
          <rPr>
            <b/>
            <sz val="9"/>
            <color indexed="81"/>
            <rFont val="Tahoma"/>
            <family val="2"/>
          </rPr>
          <t>ANOTAR REQUERIMIENTOS PARA SUBSANAR O NO APLICA N/A</t>
        </r>
      </text>
    </comment>
    <comment ref="Q18" authorId="0" shapeId="0" xr:uid="{07C13EE8-7359-40EA-8FDD-C937743530B8}">
      <text>
        <r>
          <rPr>
            <b/>
            <sz val="9"/>
            <color indexed="81"/>
            <rFont val="Tahoma"/>
            <family val="2"/>
          </rPr>
          <t>SI / NO</t>
        </r>
        <r>
          <rPr>
            <sz val="9"/>
            <color indexed="81"/>
            <rFont val="Tahoma"/>
            <family val="2"/>
          </rPr>
          <t xml:space="preserve">
</t>
        </r>
      </text>
    </comment>
    <comment ref="D19" authorId="1" shapeId="0" xr:uid="{4399916D-1EE7-41E8-9B0C-B6FB21D93672}">
      <text>
        <r>
          <rPr>
            <b/>
            <sz val="9"/>
            <color indexed="81"/>
            <rFont val="Tahoma"/>
            <family val="2"/>
          </rPr>
          <t>Nombre Entidad Contratante</t>
        </r>
        <r>
          <rPr>
            <sz val="9"/>
            <color indexed="81"/>
            <rFont val="Tahoma"/>
            <family val="2"/>
          </rPr>
          <t xml:space="preserve">
</t>
        </r>
      </text>
    </comment>
    <comment ref="K19" authorId="0" shapeId="0" xr:uid="{F421FF66-5EEE-4958-A8F0-C62AB7F9B048}">
      <text>
        <r>
          <rPr>
            <b/>
            <sz val="9"/>
            <color indexed="81"/>
            <rFont val="Tahoma"/>
            <family val="2"/>
          </rPr>
          <t>SI / NO</t>
        </r>
        <r>
          <rPr>
            <sz val="9"/>
            <color indexed="81"/>
            <rFont val="Tahoma"/>
            <family val="2"/>
          </rPr>
          <t xml:space="preserve">
</t>
        </r>
      </text>
    </comment>
    <comment ref="M19" authorId="0" shapeId="0" xr:uid="{3380F1FA-8F7F-4C43-A02F-D4E81D4273D0}">
      <text>
        <r>
          <rPr>
            <b/>
            <sz val="9"/>
            <color indexed="81"/>
            <rFont val="Tahoma"/>
            <family val="2"/>
          </rPr>
          <t>SI / NO</t>
        </r>
        <r>
          <rPr>
            <sz val="9"/>
            <color indexed="81"/>
            <rFont val="Tahoma"/>
            <family val="2"/>
          </rPr>
          <t xml:space="preserve">
</t>
        </r>
      </text>
    </comment>
    <comment ref="N19" authorId="0" shapeId="0" xr:uid="{ED903EE9-AADE-4EA6-8380-E3BC4BA77A30}">
      <text>
        <r>
          <rPr>
            <b/>
            <sz val="9"/>
            <color indexed="81"/>
            <rFont val="Tahoma"/>
            <family val="2"/>
          </rPr>
          <t>ANOTAR REQUERIMIENTOS PARA SUBSANAR O NO APLICA N/A</t>
        </r>
      </text>
    </comment>
    <comment ref="Q19" authorId="0" shapeId="0" xr:uid="{6EF3FC27-A9A2-4BC3-AA2A-8A132801726E}">
      <text>
        <r>
          <rPr>
            <b/>
            <sz val="9"/>
            <color indexed="81"/>
            <rFont val="Tahoma"/>
            <family val="2"/>
          </rPr>
          <t>SI / NO</t>
        </r>
        <r>
          <rPr>
            <sz val="9"/>
            <color indexed="81"/>
            <rFont val="Tahoma"/>
            <family val="2"/>
          </rPr>
          <t xml:space="preserve">
</t>
        </r>
      </text>
    </comment>
    <comment ref="I20" authorId="1" shapeId="0" xr:uid="{8AB8BF5E-8153-46B2-AE4C-1D01C35A2699}">
      <text>
        <r>
          <rPr>
            <b/>
            <sz val="9"/>
            <color indexed="81"/>
            <rFont val="Tahoma"/>
            <family val="2"/>
          </rPr>
          <t>TOTAL SMMLV &gt;=31,53MMLV</t>
        </r>
        <r>
          <rPr>
            <sz val="9"/>
            <color indexed="81"/>
            <rFont val="Tahoma"/>
            <family val="2"/>
          </rPr>
          <t xml:space="preserve">
</t>
        </r>
      </text>
    </comment>
    <comment ref="Q20" authorId="0" shapeId="0" xr:uid="{9FE85828-669F-4E84-A5D6-CFC3C56B38F0}">
      <text>
        <r>
          <rPr>
            <b/>
            <sz val="9"/>
            <color indexed="81"/>
            <rFont val="Tahoma"/>
            <family val="2"/>
          </rPr>
          <t>SI / NO</t>
        </r>
        <r>
          <rPr>
            <sz val="9"/>
            <color indexed="81"/>
            <rFont val="Tahoma"/>
            <family val="2"/>
          </rPr>
          <t xml:space="preserve">
</t>
        </r>
      </text>
    </comment>
    <comment ref="J23" authorId="0" shapeId="0" xr:uid="{1CAE9051-CDE0-47CD-8F63-9F5022E641F6}">
      <text>
        <r>
          <rPr>
            <b/>
            <sz val="9"/>
            <color indexed="81"/>
            <rFont val="Tahoma"/>
            <family val="2"/>
          </rPr>
          <t>SI / NO</t>
        </r>
        <r>
          <rPr>
            <sz val="9"/>
            <color indexed="81"/>
            <rFont val="Tahoma"/>
            <family val="2"/>
          </rPr>
          <t xml:space="preserve">
</t>
        </r>
      </text>
    </comment>
    <comment ref="Q23" authorId="0" shapeId="0" xr:uid="{2D25DACA-29CA-40D6-9ABD-E2C561A73341}">
      <text>
        <r>
          <rPr>
            <b/>
            <sz val="9"/>
            <color indexed="81"/>
            <rFont val="Tahoma"/>
            <family val="2"/>
          </rPr>
          <t>SI / NO</t>
        </r>
        <r>
          <rPr>
            <sz val="9"/>
            <color indexed="81"/>
            <rFont val="Tahoma"/>
            <family val="2"/>
          </rPr>
          <t xml:space="preserve">
</t>
        </r>
      </text>
    </comment>
    <comment ref="J25" authorId="0" shapeId="0" xr:uid="{D8A09BC5-BA12-4BE6-B5BC-06EE208F5013}">
      <text>
        <r>
          <rPr>
            <b/>
            <sz val="9"/>
            <color indexed="81"/>
            <rFont val="Tahoma"/>
            <family val="2"/>
          </rPr>
          <t>SI / NO</t>
        </r>
        <r>
          <rPr>
            <sz val="9"/>
            <color indexed="81"/>
            <rFont val="Tahoma"/>
            <family val="2"/>
          </rPr>
          <t xml:space="preserve">
</t>
        </r>
      </text>
    </comment>
  </commentList>
</comments>
</file>

<file path=xl/sharedStrings.xml><?xml version="1.0" encoding="utf-8"?>
<sst xmlns="http://schemas.openxmlformats.org/spreadsheetml/2006/main" count="1022" uniqueCount="203">
  <si>
    <t>1 </t>
  </si>
  <si>
    <r>
      <t>ITEM</t>
    </r>
    <r>
      <rPr>
        <sz val="9"/>
        <color rgb="FF000000"/>
        <rFont val="Times New Roman"/>
        <family val="1"/>
      </rPr>
      <t> </t>
    </r>
  </si>
  <si>
    <r>
      <t>DESCRIPCIÓN</t>
    </r>
    <r>
      <rPr>
        <sz val="9"/>
        <color rgb="FF000000"/>
        <rFont val="Times New Roman"/>
        <family val="1"/>
      </rPr>
      <t> </t>
    </r>
  </si>
  <si>
    <r>
      <t>Cantidad</t>
    </r>
    <r>
      <rPr>
        <sz val="9"/>
        <color rgb="FF000000"/>
        <rFont val="Times New Roman"/>
        <family val="1"/>
      </rPr>
      <t> </t>
    </r>
  </si>
  <si>
    <r>
      <t>Valor Total Techo sin IVA </t>
    </r>
    <r>
      <rPr>
        <sz val="9"/>
        <color rgb="FF000000"/>
        <rFont val="Times New Roman"/>
        <family val="1"/>
      </rPr>
      <t> </t>
    </r>
  </si>
  <si>
    <t xml:space="preserve">No </t>
  </si>
  <si>
    <t>PROPONENTE</t>
  </si>
  <si>
    <t xml:space="preserve">VALOR OFERTADO PLATAFORMA </t>
  </si>
  <si>
    <t xml:space="preserve">VALOR VERIFICADO </t>
  </si>
  <si>
    <t>DIFERENCIA ENTRE SECOP Y OFERTA</t>
  </si>
  <si>
    <t>OBSERVACIÓN</t>
  </si>
  <si>
    <t>VALOR MÍNIMO</t>
  </si>
  <si>
    <t>DESVIACION</t>
  </si>
  <si>
    <t>MEDIANA</t>
  </si>
  <si>
    <t>VALOR DE LA OFERTA CON IVA</t>
  </si>
  <si>
    <t>Objeto:</t>
  </si>
  <si>
    <t>VERIFICACION DE REQUISITOS HABILITANTES,  CALIFICACION DE OFERTAS Y EVALUACIÓN TÉCNICA</t>
  </si>
  <si>
    <t>PRESTAR EL SERVICIO DE MANTENIMIENTO PREVENTIVO Y CORRECTIVO DE LOS SISTEMAS ININTERRUMPIDOS DE POTENCIA (UPS) DE LA SECRETARÍA DISTRITAL DE SALUD Y SUS SEDES EN CUSTODIA, INCLUIDO EL SUMINISTRO DE REPUESTOS [FUNCIONAMIENTO]</t>
  </si>
  <si>
    <t>SECRETARIA DISTRITAL DE SALUD - FONDO FINANCIERO DISTRITAL DE SALUD</t>
  </si>
  <si>
    <t>Oferente</t>
  </si>
  <si>
    <t>Fecha</t>
  </si>
  <si>
    <t>Técnico Responsable</t>
  </si>
  <si>
    <t>2.2</t>
  </si>
  <si>
    <t>OFERTA ECONOMICA</t>
  </si>
  <si>
    <t>Anexo 4 - "FORMATO OFERTA ECONOMICA "</t>
  </si>
  <si>
    <t>Adjunta</t>
  </si>
  <si>
    <t>Observaciones</t>
  </si>
  <si>
    <t>CUMPLE</t>
  </si>
  <si>
    <t>SI</t>
  </si>
  <si>
    <t>2.5.  REQUISITOS HABILITANTES DE CONTENIDO TÉCNICO</t>
  </si>
  <si>
    <t>2.5.3</t>
  </si>
  <si>
    <t>AVAL DE LA PROPUESTA</t>
  </si>
  <si>
    <t>OBSERVACIONES</t>
  </si>
  <si>
    <t>EXPERIENCIA ACREDITADA DEL PROPONENTE</t>
  </si>
  <si>
    <t>Formato 6 - Experiencia Especifica habilitante del Proponente"</t>
  </si>
  <si>
    <t>N/A</t>
  </si>
  <si>
    <t>CUMPLIMIENTO DE ESPECIFICACIONES TÉCNICAS</t>
  </si>
  <si>
    <t>2.5.8</t>
  </si>
  <si>
    <t>REQUISITOS HABILITANTES PARA MIPYMES</t>
  </si>
  <si>
    <t>MIPYMES:  El proponente debera acreditar la experiencia especifica a traves de la presentación de certificaciones de contratos ejecutados y terminados antes  de la fecha de cierre de este proceso, las cuales deberan ser suscritas por el contratante.</t>
  </si>
  <si>
    <t>2.5.1</t>
  </si>
  <si>
    <t>CONTRATOS</t>
  </si>
  <si>
    <t>CONTRATANTE</t>
  </si>
  <si>
    <t>CONTRATISTA</t>
  </si>
  <si>
    <t>OBJETO</t>
  </si>
  <si>
    <t>% Participacion</t>
  </si>
  <si>
    <t>Valor $</t>
  </si>
  <si>
    <t>Valor SMMLV</t>
  </si>
  <si>
    <t>Fecha terminacion</t>
  </si>
  <si>
    <t>Ejecutado</t>
  </si>
  <si>
    <t>Cumple</t>
  </si>
  <si>
    <t>SUMATORIAS</t>
  </si>
  <si>
    <t>SMMLV</t>
  </si>
  <si>
    <t>EQUIPO MÍNIMO DE TRABAJO HABILITANTE</t>
  </si>
  <si>
    <t>OFERENTE HABILITADO FACTOR TÉCNICO</t>
  </si>
  <si>
    <t>HABILITADO</t>
  </si>
  <si>
    <t>PROPONENTES PROCESO FFDS-MC-027-2023</t>
  </si>
  <si>
    <t>MINIMA  CUANTIA FFDS-MC-027-2023</t>
  </si>
  <si>
    <t>ESTEFANIA ALZATE GIRALDO</t>
  </si>
  <si>
    <t>DOCUMENTOS TÉCNICOS Y AUTORIZACIONES</t>
  </si>
  <si>
    <r>
      <t xml:space="preserve">1.	Documentos relacionados con capacidad técnica para la asistencia ante fallos que implique trasporte, instalación y puesta en operación de UPS de respaldo. </t>
    </r>
    <r>
      <rPr>
        <sz val="12"/>
        <rFont val="Calibri"/>
        <family val="2"/>
      </rPr>
      <t xml:space="preserve">El oferente presentará carta de compromiso de capacidad técnica, de inventario y capacidad administrativa para garantizar la puesta en operación de un UPS de respaldo cuando sea requerido. Esta carta compromiso debe ser suscrita por el representante legal. </t>
    </r>
  </si>
  <si>
    <t>NO</t>
  </si>
  <si>
    <r>
      <t>2.	Carta   de personal calificado para hacer mantenimiento a los sistemas ininterrumpidos de potencia.</t>
    </r>
    <r>
      <rPr>
        <sz val="12"/>
        <rFont val="Calibri"/>
        <family val="2"/>
      </rPr>
      <t xml:space="preserve"> El oferente presentará carta en la que certifique que el personal que realizará los mantenimientos se encuentra debidamente capacitado (aportando la respectiva certificación de capacitación del fabricante) y con la experiencia suficiente para realizar mantenimiento de al menos dos (2) de las marcas de los equipos que se encuentran relacionados en el presente documento. </t>
    </r>
  </si>
  <si>
    <t>Formato 5 - "ACEPTACION ESPECIFICACIONES Y REQUISITOS TECNICOS MINIMOS "</t>
  </si>
  <si>
    <r>
      <t xml:space="preserve">FORMATO 9- "CARTA DE COMPROMISO-EQUIPO MÍNIMO DE TRABAJO-REQUISITO HABILITANTE" </t>
    </r>
    <r>
      <rPr>
        <sz val="12"/>
        <color indexed="8"/>
        <rFont val="Calibri"/>
        <family val="2"/>
      </rPr>
      <t>El representante legal  deberá entregar un documento donde se comprometa a cumplir con el equipo mínimo de trabajo de acuerdo a las especificaciones realcionadas en la invitación técnica.</t>
    </r>
  </si>
  <si>
    <t>En consonancia con las normas vigentes y con el fin de no permitir el ejercicio ilegal de las profesiones, la persona natural o jurídica que pretenda participar en el presente proceso ya sea de manera individual o como integrante de un proponente plural (consorcio o unión temporal) deberá acreditar que posee título en ingenieria electrica, mecanica o afin, para lo cual deberá adjuntar copia de su matrícula profesional y del certificado de vigencia de matrícula profesional y antecedentes disciplinarios expedido por la autoridad competente, según corresponda, el cual se debe encontrar vigente.</t>
  </si>
  <si>
    <t xml:space="preserve">No presenta el aval de la propuesta por un Ingeniero eléctrico o electricista </t>
  </si>
  <si>
    <t xml:space="preserve">Potencia instalada asistida en kVA </t>
  </si>
  <si>
    <t>Servicio de mantenimiento preventivo a Sistemas Ininterrumpidos de Potencia - UPS</t>
  </si>
  <si>
    <t>Servicio de mantenimiento correctivo a Sistemas Ininterrumpidos de Potencia - UPS</t>
  </si>
  <si>
    <t xml:space="preserve">kVA </t>
  </si>
  <si>
    <t>2.5.2</t>
  </si>
  <si>
    <t>C</t>
  </si>
  <si>
    <t>D</t>
  </si>
  <si>
    <t>Se solicita aclarar por escrito y en detalle su oferta, dado que según lo establecido en la guía para el manejo de ofertas artificialmente bajas en procesos de contratación G-MOAB-01, Capitulo III Herramientas, su propuesta económica puede ser considerada como artificialmente baja.</t>
  </si>
  <si>
    <t>UNIDAD ADMINISTRATIVA ESPECIAL DE
AERONÁUTI CA CIVIL</t>
  </si>
  <si>
    <t>REALIZAR MANTENIMIENTO PREVENTIVO Y CORRECTIVO (INCLUYE REPUESTOS Y ELEMENTOS PARA EL BUEN FUNCIONAMIE NTO) Y ACTUALIZACIÓN DE UPS INSTALADAS EN AEROPUERTOS DE MONTERÍA, RIONEGRO Y ESTACIONES AERONAUTICAS DE LA REGIONAL NOROCCIDENTE</t>
  </si>
  <si>
    <t>Año</t>
  </si>
  <si>
    <t>Salario mínimo diario</t>
  </si>
  <si>
    <t>Salario mínimo mensual</t>
  </si>
  <si>
    <t>Variación porcentual anual ¹</t>
  </si>
  <si>
    <t>Decretos del Gobierno Nacional</t>
  </si>
  <si>
    <t xml:space="preserve">N/A </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</si>
  <si>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</si>
  <si>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</si>
  <si>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</si>
  <si>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</si>
  <si>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</si>
  <si>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</si>
  <si>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</si>
  <si>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</si>
  <si>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</si>
  <si>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</si>
  <si>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</si>
  <si>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</si>
  <si>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</si>
  <si>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</si>
  <si>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</si>
  <si>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</si>
  <si>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</si>
  <si>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</si>
  <si>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</si>
  <si>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</si>
  <si>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</si>
  <si>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</si>
  <si>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</si>
  <si>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</si>
  <si>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</si>
  <si>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</si>
  <si>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</si>
  <si>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</si>
  <si>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</si>
  <si>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</si>
  <si>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</si>
  <si>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</si>
  <si>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</si>
  <si>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</si>
  <si>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2451, del 27 de diciembre de 2018</t>
  </si>
  <si>
    <t>NO CUMPLE CON LOS 370 kVA SOLICITADOS</t>
  </si>
  <si>
    <t xml:space="preserve">No cumple con el numeral 2.5.2 de los requisitos habilitantes de contenido tecnico de la invitación del proceso </t>
  </si>
  <si>
    <t xml:space="preserve">NO </t>
  </si>
  <si>
    <t>VERIFICACION DE OFERTA</t>
  </si>
  <si>
    <t xml:space="preserve">SE RECHAZA AL PROPONENTE  NUMERAL 22 CAPITULO IV CAUSALES DE RECHAZO </t>
  </si>
  <si>
    <t>INSTITUTO
NACIONAL DE CANCEROLOGIA E.S.E</t>
  </si>
  <si>
    <t>MANTENIMIENTO PREVENTIVO Y CORRECTIVO DE UPS ACTUALMENTE CONTAMOS CON MARCAS POWERWARE,ENEGEX, NICKMARK,APC ,GESN, siemens,GAMATRONICS (INCLUYE BOLSA DE REPUESTOS)</t>
  </si>
  <si>
    <t>SUBRED INTEGRADA DE SALUD SUROCCIDENTE E.S.E</t>
  </si>
  <si>
    <t>MANTENIMIENTO PREVENTIVO Y CORRECTIVO DE LAS DIFERENTES UPS DE LOS DIFERENTES SERVICIOS QUE LOS REQUIERAN EN LOS PUNTOS DE ATENCION PERTENECIENTES A LA SUBRED INTEGRADA DE SALUD SUROCCIDENTE E.S.E</t>
  </si>
  <si>
    <t>INSTITUTO PARA LA PROTECCION DE LA NIÑEZ Y LA JUVENTUD IDIPRON</t>
  </si>
  <si>
    <t>SERVICIO DE MANTENIMIENTO PREVENTIVO Y CORRECTIVO PARA LAS UNIDADES DE SUMINISTRO DE ININTURREMPIDO DE PORTENCIA UPS REGULADORES DE VOLTAJE Y PLANTAS ELECTRICAS</t>
  </si>
  <si>
    <t>ESCUALA TECNOLÓGICA INSTITUTO TÉCNICO CENTRAL</t>
  </si>
  <si>
    <t>PRESTACIÓN DE SERVICIOS PARA REALIZAR EL MANTENIMIENTO PREVENTIVO Y CORRECTIVO A TODO COSTO DE 24 UPS Y REGULADORES ELECTRÓNICOS UBICADOS EN TODAS LAS INSTALACIONES DE LA ESCUELA TECNOLÓGICA INSTITUTO TÉCNICO CENTRAL</t>
  </si>
  <si>
    <t xml:space="preserve">DISPOSICIÓN DE LA MUJER </t>
  </si>
  <si>
    <t>PRESTAR EL SERVICIO DE MANTENIMIENTO PREVENTIVO Y CORRECTIVO EQUIPOS UPS</t>
  </si>
  <si>
    <t>PARQUES NACIONALES NATURALES DE COLOMBIA</t>
  </si>
  <si>
    <t>MANTENIMIENTO PREVENTIVO Y CORRECTIVO INCLUYENDO REPUESTOS Y MANO DE OBRA A 2 UPS DE 80KVA Y 10 KVA</t>
  </si>
  <si>
    <t>-</t>
  </si>
  <si>
    <t>EN LA CERTIFICACIÓN NO SE EVIDENCIA LA POTENCIA DE LAS UPS A REALIZARLE MANTENIMIENTO</t>
  </si>
  <si>
    <t>El Oferente presenta una subsanación a la oferta, sin embargo no presenta una justificación de precios desagregando el costo del bien+ gastos generales+ imprevistos + utilidad, tal y como lo especifica la ley y la guía de precios artificialmente bajos</t>
  </si>
  <si>
    <t xml:space="preserve">El Ofernete susana la carta de compromiso de capacidad Técnica </t>
  </si>
  <si>
    <t xml:space="preserve">El Oferente envía Carta de comprimiso de personal Calificado, Pero no aporta la respectiva certificación de capacitación del fabricante en al menos dos de las marcas de los equipos que se encuentran en el anexo Técnico </t>
  </si>
  <si>
    <t>El oferente presenta el avala por un Ingeniero electricista con el certificado de vigencia</t>
  </si>
  <si>
    <t>El proponenete subsana el Formato No 6</t>
  </si>
  <si>
    <t>SERVICIOS DE INGENIERÍA AMP S.A.S</t>
  </si>
  <si>
    <t>MANTENIMIENTO PREVENTIVO Y CORRECTIVO A SISTEMAS ININTERRUMPUDOS DE POTENCIA UPS - 370 KVA</t>
  </si>
  <si>
    <t xml:space="preserve">EL OFERENTE SUBSANA LA CERTIFICACIÓN DE EXPERIENCIA </t>
  </si>
  <si>
    <t xml:space="preserve">El proponenete no subsana la Formato No 9 Carta de compromiso - Equipo mínimo de trabajo </t>
  </si>
  <si>
    <t xml:space="preserve">No presenta el Formato No 6 </t>
  </si>
  <si>
    <t xml:space="preserve">EL OFERNETE NO PRESENTA CERTIFICACIÓN DE EXPERIENCIA </t>
  </si>
  <si>
    <t xml:space="preserve">DIFERENCIA ENTRE SECOP II Y LA OFERTA ECONÓMICA </t>
  </si>
  <si>
    <t>RAMGUA SOLUCIONES LOGISTICAS S.A.S</t>
  </si>
  <si>
    <t>,</t>
  </si>
  <si>
    <t xml:space="preserve">PRESTAR EL SERVICIO DE MANTENIMIENTO PREVENTIVO Y CORRECTIVO ACORDE ESPECIFICACIONES TÉCNCIAS DEL CONTRATO DE UPS </t>
  </si>
  <si>
    <t xml:space="preserve">Ejecutado </t>
  </si>
  <si>
    <t>LA CERTIFICACIÓN NO PRESENTA LA POTENCIA DE LAS UPS A LAS QUE SE REALIZÓ MANTENIMIENTOS</t>
  </si>
  <si>
    <r>
      <rPr>
        <b/>
        <sz val="6"/>
        <rFont val="Arial"/>
        <family val="2"/>
      </rPr>
      <t>NO</t>
    </r>
  </si>
  <si>
    <r>
      <rPr>
        <b/>
        <sz val="6"/>
        <rFont val="Arial"/>
        <family val="2"/>
      </rPr>
      <t>HABILITADO TECNICAMENTE</t>
    </r>
  </si>
  <si>
    <r>
      <rPr>
        <sz val="6"/>
        <rFont val="Arial MT"/>
        <family val="2"/>
      </rPr>
      <t>SI</t>
    </r>
  </si>
  <si>
    <r>
      <rPr>
        <sz val="6"/>
        <rFont val="Arial MT"/>
        <family val="2"/>
      </rPr>
      <t>A</t>
    </r>
  </si>
  <si>
    <r>
      <rPr>
        <sz val="6"/>
        <rFont val="Arial MT"/>
        <family val="2"/>
      </rPr>
      <t>B</t>
    </r>
  </si>
  <si>
    <r>
      <rPr>
        <b/>
        <sz val="6"/>
        <rFont val="Arial"/>
        <family val="2"/>
      </rPr>
      <t>El PROPONENTE ES MIPYME</t>
    </r>
  </si>
  <si>
    <r>
      <rPr>
        <sz val="6"/>
        <rFont val="Arial MT"/>
        <family val="2"/>
      </rPr>
      <t>Diligencia y anexa  Formato 5 - "aceptación especificaciones y requisitos técnicos mínimos "</t>
    </r>
  </si>
  <si>
    <r>
      <rPr>
        <b/>
        <sz val="6"/>
        <rFont val="Arial"/>
        <family val="2"/>
      </rPr>
      <t>CONDICIONES TÉCNICAS EXIGIDAS.</t>
    </r>
  </si>
  <si>
    <r>
      <rPr>
        <b/>
        <sz val="6"/>
        <rFont val="Arial"/>
        <family val="2"/>
      </rPr>
      <t>2.5.3</t>
    </r>
  </si>
  <si>
    <r>
      <rPr>
        <sz val="6"/>
        <rFont val="Arial MT"/>
        <family val="2"/>
      </rPr>
      <t>D</t>
    </r>
  </si>
  <si>
    <r>
      <rPr>
        <sz val="6"/>
        <rFont val="Arial MT"/>
        <family val="2"/>
      </rPr>
      <t>C</t>
    </r>
  </si>
  <si>
    <r>
      <rPr>
        <sz val="6"/>
        <rFont val="Arial MT"/>
        <family val="2"/>
      </rPr>
      <t>Presenta maximo TRES (3) certificaciones, de contratos  ejecutados</t>
    </r>
  </si>
  <si>
    <r>
      <rPr>
        <sz val="6"/>
        <rFont val="Arial MT"/>
        <family val="2"/>
      </rPr>
      <t>Formato 6 - Experiencia General habilitante del proponente"</t>
    </r>
  </si>
  <si>
    <r>
      <rPr>
        <b/>
        <sz val="6"/>
        <rFont val="Arial"/>
        <family val="2"/>
      </rPr>
      <t>EXPERIENCIA ESPECÍFICA HABILITANTE</t>
    </r>
  </si>
  <si>
    <r>
      <rPr>
        <b/>
        <sz val="6"/>
        <rFont val="Arial"/>
        <family val="2"/>
      </rPr>
      <t>2.5.1</t>
    </r>
  </si>
  <si>
    <r>
      <rPr>
        <b/>
        <sz val="6"/>
        <rFont val="Arial"/>
        <family val="2"/>
      </rPr>
      <t>REQUISITOS HABILITANTES DE CONTENIDO TECNICO</t>
    </r>
  </si>
  <si>
    <r>
      <rPr>
        <b/>
        <sz val="6"/>
        <rFont val="Arial"/>
        <family val="2"/>
      </rPr>
      <t>DESCRIPCION</t>
    </r>
  </si>
  <si>
    <r>
      <rPr>
        <b/>
        <sz val="6"/>
        <rFont val="Arial"/>
        <family val="2"/>
      </rPr>
      <t>ITEM</t>
    </r>
  </si>
  <si>
    <r>
      <rPr>
        <b/>
        <sz val="6"/>
        <rFont val="Arial"/>
        <family val="2"/>
      </rPr>
      <t>OBJETO</t>
    </r>
  </si>
  <si>
    <r>
      <rPr>
        <b/>
        <sz val="6"/>
        <rFont val="Arial"/>
        <family val="2"/>
      </rPr>
      <t>VERIFICACION DE REQUISITOS HABILITANTES,  CALIFICACION DE OFERTAS Y EVALUACIÓN TÉCNICA</t>
    </r>
  </si>
  <si>
    <t>TOTAL IVA INCLUIDO</t>
  </si>
  <si>
    <r>
      <t>Valor Total Techo con IVA</t>
    </r>
    <r>
      <rPr>
        <sz val="9"/>
        <color rgb="FF000000"/>
        <rFont val="Times New Roman"/>
        <family val="1"/>
      </rPr>
      <t> </t>
    </r>
  </si>
  <si>
    <t>CUMPLE SMMLV</t>
  </si>
  <si>
    <t>G</t>
  </si>
  <si>
    <t>No acredita MIPYMES</t>
  </si>
  <si>
    <t>FFDS-MC-030-2024</t>
  </si>
  <si>
    <t>ADQUISICIÓN DE HORNOS MICROONDAS INDUSTRIALES PARA EL BIENESTAR DEL TALENTO HUMANO QUE LABORA EN LA SECRETARIA DISTRITAL DE SALUD.</t>
  </si>
  <si>
    <t>SERVICES702</t>
  </si>
  <si>
    <t>MAZU SERVICIOS INTEGRALES</t>
  </si>
  <si>
    <t>TECNOSOLUCIONES A&amp;K SAS</t>
  </si>
  <si>
    <t>MENELEC SAS</t>
  </si>
  <si>
    <t>COMERCIALIZADORA SEVERAL PARTS SAS BIC</t>
  </si>
  <si>
    <t>LICCONT S.A.S.</t>
  </si>
  <si>
    <t>RIO TECHNOLOGY S.A.S.</t>
  </si>
  <si>
    <t>SQA INGENIERIA SAS</t>
  </si>
  <si>
    <r>
      <rPr>
        <b/>
        <sz val="12"/>
        <color indexed="8"/>
        <rFont val="Calibri"/>
        <family val="2"/>
      </rPr>
      <t xml:space="preserve">
Nota 1:</t>
    </r>
    <r>
      <rPr>
        <sz val="12"/>
        <color rgb="FF000000"/>
        <rFont val="Calibri"/>
        <family val="2"/>
      </rPr>
      <t xml:space="preserve"> De conformidad con lo establecido en el articulo 2,2,1,1,2,2,4 del decreto 1082 de 2015 se le solicita aL proponente</t>
    </r>
    <r>
      <rPr>
        <b/>
        <sz val="12"/>
        <color indexed="8"/>
        <rFont val="Calibri"/>
        <family val="2"/>
      </rPr>
      <t xml:space="preserve"> RIO TECHNOLOGY SAS , </t>
    </r>
    <r>
      <rPr>
        <sz val="12"/>
        <color rgb="FF000000"/>
        <rFont val="Calibri"/>
        <family val="2"/>
      </rPr>
      <t xml:space="preserve">aclarar por escrito y en detalle su oferta, dado que según lo establecido en la guía para el manejo de ofertas artificialmente bajas en procesos de contratación G-MOAB-01, Capitulo III Herramientas, </t>
    </r>
    <r>
      <rPr>
        <b/>
        <sz val="12"/>
        <color rgb="FF000000"/>
        <rFont val="Calibri"/>
        <family val="2"/>
      </rPr>
      <t>su propuesta económica puede ser considerada como artificialmente baja</t>
    </r>
    <r>
      <rPr>
        <sz val="12"/>
        <color rgb="FF000000"/>
        <rFont val="Calibri"/>
        <family val="2"/>
      </rPr>
      <t>.</t>
    </r>
  </si>
  <si>
    <t>Potencia salida (Consumo): 1000w
Tipo: Industrial
Material: Acero inoxidable
Capacidad: 23 a 25 litros
Uso - Calentamientos diarios: 60 mínimo
Voltaje: 110v - 120v 
Enfriamiento automático
Tablero con controles pulsadores
Garantía mínima un año
Mango puerta resistente
Puerta transparente</t>
  </si>
  <si>
    <t>COLOMBIAN TECH</t>
  </si>
  <si>
    <t>PROCESOS DE MÍNIMA CUANTÍA FFDS - MC - 030-2024</t>
  </si>
  <si>
    <t>MINIMA  CUANTIA FFDS-MC-030-2024</t>
  </si>
  <si>
    <t>LAURA VICTORIA HERRERA MARIN</t>
  </si>
  <si>
    <t>Se solicita aclarar por escrito y en detalle su oferta, dado que según lo establecido en la guía para el manejo de ofertas artificialmente bajas en procesos de contratación G-MOAB-01, Capitulo III Herramientas, su propuesta económica puede ser considerada como artificialmente baja.
El plazo de validez de la oferta no cumple con lo especificado en las especificaciones señaladas en la plataforma SECOP II (30 dias)</t>
  </si>
  <si>
    <t>SOLUTIONS Y TECHNOLOGY SUPPLIES SAS</t>
  </si>
  <si>
    <t>Suministro televisores, discos duros, diademas y hornos industriales.</t>
  </si>
  <si>
    <t xml:space="preserve">Adquisición y/o Suministro y/o Distribución y/o Hornos Microondas Industriales </t>
  </si>
  <si>
    <t>Suministro Hornos industriales</t>
  </si>
  <si>
    <r>
      <rPr>
        <b/>
        <sz val="10"/>
        <color theme="1"/>
        <rFont val="Arial"/>
        <family val="2"/>
      </rPr>
      <t>Elaboró:</t>
    </r>
    <r>
      <rPr>
        <sz val="10"/>
        <color theme="1"/>
        <rFont val="Arial"/>
        <family val="2"/>
      </rPr>
      <t xml:space="preserve">            LAURA VICTORIA HERRERA MARIN
                                                                                                                                   </t>
    </r>
  </si>
  <si>
    <t>El objeto de las certificaciones debe serAdquisición y/o suministro y/o distribución y/o compraventa, con instalación y puesta en funcionamiento y/o operación, de hornos microondas industriales.</t>
  </si>
  <si>
    <t>La sumatoria de los contratos certificados debe ser igual o superior a  66,45 SMLV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</si>
</sst>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4" formatCode="_-&quot;$&quot;\ * #,##0.00_-;\-&quot;$&quot;\ * #,##0.00_-;_-&quot;$&quot;\ * &quot;-&quot;??_-;_-@_-"/>
    <numFmt numFmtId="164" formatCode="&quot;$&quot;#,##0"/>
    <numFmt numFmtId="165" formatCode="_(&quot;$&quot;\ * #,##0.00_);_(&quot;$&quot;\ * \(#,##0.00\);_(&quot;$&quot;\ * &quot;-&quot;??_);_(@_)"/>
    <numFmt numFmtId="166" formatCode="_-&quot;$&quot;\ * #,##0_-;\-&quot;$&quot;\ * #,##0_-;_-&quot;$&quot;\ * &quot;-&quot;??_-;_-@_-"/>
    <numFmt numFmtId="167" formatCode="_(&quot;$&quot;\ * #,##0_);_(&quot;$&quot;\ * \(#,##0\);_(&quot;$&quot;\ * &quot;-&quot;??_);_(@_)"/>
    <numFmt numFmtId="168" formatCode="_(* #,##0.00_);_(* \(#,##0.00\);_(* &quot;-&quot;??_);_(@_)"/>
    <numFmt numFmtId="169" formatCode="[$$]\ #,##0.00;\-[$$]\ #,##0.00"/>
    <numFmt numFmtId="170" formatCode="[$$]#,##0.00;\-[$$]#,##0.00"/>
    <numFmt numFmtId="171" formatCode="&quot;$&quot;\ #,##0.00"/>
    <numFmt numFmtId="172" formatCode="0.0"/>
  </numFmts>
  <fonts count="37">
    <font>
      <sz val="11"/>
      <color theme="1"/>
      <name val="Calibri"/>
      <family val="2"/>
      <scheme val="minor"/>
    </font>
    <font>
      <sz val="11"/>
      <color theme="1"/>
      <name val="Calibri"/>
      <family val="2"/>
      <scheme val="minor"/>
    </font>
    <font>
      <sz val="9"/>
      <color rgb="FF000000"/>
      <name val="Times New Roman"/>
      <family val="1"/>
    </font>
    <font>
      <b/>
      <sz val="9"/>
      <color rgb="FF000000"/>
      <name val="Times New Roman"/>
      <family val="1"/>
    </font>
    <font>
      <sz val="10"/>
      <color rgb="FF000000"/>
      <name val="Times New Roman"/>
      <family val="1"/>
    </font>
    <font>
      <sz val="12"/>
      <color theme="1"/>
      <name val="Calibri"/>
      <family val="2"/>
      <scheme val="minor"/>
    </font>
    <font>
      <b/>
      <sz val="12"/>
      <color theme="1"/>
      <name val="Calibri"/>
      <family val="2"/>
      <scheme val="minor"/>
    </font>
    <font>
      <sz val="12"/>
      <color indexed="8"/>
      <name val="Calibri"/>
      <family val="2"/>
    </font>
    <font>
      <b/>
      <sz val="12"/>
      <color indexed="8"/>
      <name val="Calibri"/>
      <family val="2"/>
    </font>
    <font>
      <sz val="11"/>
      <color rgb="FF000000"/>
      <name val="Arial"/>
      <family val="2"/>
    </font>
    <font>
      <b/>
      <sz val="12"/>
      <color theme="1"/>
      <name val="Arial"/>
      <family val="2"/>
    </font>
    <font>
      <sz val="12"/>
      <color theme="1"/>
      <name val="Arial"/>
      <family val="2"/>
    </font>
    <font>
      <b/>
      <sz val="11"/>
      <color theme="1"/>
      <name val="Calibri"/>
      <family val="2"/>
      <scheme val="minor"/>
    </font>
    <font>
      <b/>
      <sz val="18"/>
      <color theme="1"/>
      <name val="Calibri"/>
      <family val="2"/>
      <scheme val="minor"/>
    </font>
    <font>
      <b/>
      <sz val="14"/>
      <color theme="1"/>
      <name val="Calibri"/>
      <family val="2"/>
      <scheme val="minor"/>
    </font>
    <font>
      <b/>
      <sz val="16"/>
      <color theme="1"/>
      <name val="Calibri"/>
      <family val="2"/>
      <scheme val="minor"/>
    </font>
    <font>
      <sz val="16"/>
      <color theme="1"/>
      <name val="Calibri"/>
      <family val="2"/>
      <scheme val="minor"/>
    </font>
    <font>
      <b/>
      <i/>
      <sz val="16"/>
      <color theme="1"/>
      <name val="Calibri"/>
      <family val="2"/>
      <scheme val="minor"/>
    </font>
    <font>
      <b/>
      <sz val="12"/>
      <name val="Calibri"/>
      <family val="2"/>
    </font>
    <font>
      <b/>
      <sz val="9"/>
      <color indexed="81"/>
      <name val="Tahoma"/>
      <family val="2"/>
    </font>
    <font>
      <sz val="9"/>
      <color indexed="81"/>
      <name val="Tahoma"/>
      <family val="2"/>
    </font>
    <font>
      <b/>
      <sz val="14"/>
      <name val="Calibri"/>
      <family val="2"/>
      <scheme val="minor"/>
    </font>
    <font>
      <sz val="12"/>
      <name val="Calibri"/>
      <family val="2"/>
    </font>
    <font>
      <sz val="10"/>
      <color theme="1"/>
      <name val="Arial"/>
      <family val="2"/>
    </font>
    <font>
      <b/>
      <sz val="14"/>
      <color theme="1"/>
      <name val="Calibri"/>
      <family val="2"/>
    </font>
    <font>
      <sz val="18"/>
      <color theme="1"/>
      <name val="Calibri"/>
      <family val="2"/>
      <scheme val="minor"/>
    </font>
    <font>
      <sz val="18"/>
      <color theme="1"/>
      <name val="Arial"/>
      <family val="2"/>
    </font>
    <font>
      <b/>
      <sz val="10"/>
      <color theme="1"/>
      <name val="Arial"/>
      <family val="2"/>
    </font>
    <font>
      <b/>
      <sz val="6"/>
      <name val="Arial"/>
      <family val="2"/>
    </font>
    <font>
      <sz val="6"/>
      <name val="Arial MT"/>
    </font>
    <font>
      <sz val="6"/>
      <name val="Arial MT"/>
      <family val="2"/>
    </font>
    <font>
      <b/>
      <sz val="6"/>
      <color rgb="FF000000"/>
      <name val="Arial"/>
      <family val="2"/>
    </font>
    <font>
      <b/>
      <sz val="9"/>
      <color rgb="FF000000"/>
      <name val="Aptos Narrow"/>
      <family val="2"/>
    </font>
    <font>
      <sz val="12"/>
      <color rgb="FF000000"/>
      <name val="Calibri"/>
      <family val="2"/>
    </font>
    <font>
      <b/>
      <sz val="12"/>
      <color rgb="FF000000"/>
      <name val="Calibri"/>
      <family val="2"/>
    </font>
    <font>
      <sz val="14"/>
      <color theme="1"/>
      <name val="Calibri"/>
      <family val="2"/>
      <scheme val="minor"/>
    </font>
    <font>
      <b/>
      <sz val="12"/>
      <color theme="1"/>
      <name val="Calibri"/>
      <family val="2"/>
    </font>
  </fonts>
  <fills count="20">
    <fill>
      <patternFill patternType="none"/>
    </fill>
    <fill>
      <patternFill patternType="gray125"/>
    </fill>
    <fill>
      <patternFill patternType="solid">
        <fgColor rgb="FFD9D9D9"/>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7" tint="0.59999389629810485"/>
        <bgColor indexed="64"/>
      </patternFill>
    </fill>
    <fill>
      <patternFill patternType="solid">
        <fgColor theme="9" tint="0.59999389629810485"/>
        <bgColor indexed="64"/>
      </patternFill>
    </fill>
    <fill>
      <patternFill patternType="lightUp">
        <bgColor rgb="FFFFFF00"/>
      </patternFill>
    </fill>
    <fill>
      <patternFill patternType="lightUp">
        <bgColor rgb="FFFFFFFF"/>
      </patternFill>
    </fill>
    <fill>
      <patternFill patternType="solid">
        <fgColor rgb="FFFFFF00"/>
        <bgColor indexed="64"/>
      </patternFill>
    </fill>
    <fill>
      <patternFill patternType="solid">
        <fgColor rgb="FFFFFFFF"/>
      </patternFill>
    </fill>
    <fill>
      <patternFill patternType="solid">
        <fgColor rgb="FFF2F5F9"/>
      </patternFill>
    </fill>
    <fill>
      <patternFill patternType="lightUp"/>
    </fill>
    <fill>
      <patternFill patternType="solid">
        <fgColor rgb="FFF9B1B3"/>
        <bgColor indexed="64"/>
      </patternFill>
    </fill>
    <fill>
      <patternFill patternType="lightDown"/>
    </fill>
    <fill>
      <patternFill patternType="solid">
        <fgColor rgb="FFD9D9D9"/>
      </patternFill>
    </fill>
    <fill>
      <patternFill patternType="solid">
        <fgColor rgb="FFFFE699"/>
      </patternFill>
    </fill>
  </fills>
  <borders count="46">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979991"/>
      </left>
      <right/>
      <top/>
      <bottom/>
      <diagonal/>
    </border>
    <border>
      <left style="thin">
        <color rgb="FF000000"/>
      </left>
      <right style="thin">
        <color indexed="64"/>
      </right>
      <top style="thin">
        <color indexed="64"/>
      </top>
      <bottom style="medium">
        <color indexed="64"/>
      </bottom>
      <diagonal/>
    </border>
  </borders>
  <cellStyleXfs count="6">
    <xf numFmtId="0" fontId="0" fillId="0" borderId="0"/>
    <xf numFmtId="9" fontId="1" fillId="0" borderId="0" applyFont="0" applyFill="0" applyBorder="0" applyAlignment="0" applyProtection="0"/>
    <xf numFmtId="165" fontId="1" fillId="0" borderId="0" applyFont="0" applyFill="0" applyBorder="0" applyAlignment="0" applyProtection="0"/>
    <xf numFmtId="168" fontId="1" fillId="0" borderId="0" applyFont="0" applyFill="0" applyBorder="0" applyAlignment="0" applyProtection="0"/>
    <xf numFmtId="44" fontId="1" fillId="0" borderId="0" applyFont="0" applyFill="0" applyBorder="0" applyAlignment="0" applyProtection="0"/>
    <xf numFmtId="0" fontId="4" fillId="0" borderId="0"/>
  </cellStyleXfs>
  <cellXfs count="246">
    <xf numFmtId="0" fontId="0" fillId="0" borderId="0" xfId="0"/>
    <xf numFmtId="0" fontId="3" fillId="2" borderId="2" xfId="0" applyFont="1" applyFill="1" applyBorder="1" applyAlignment="1">
      <alignment horizontal="center" vertical="center" wrapText="1"/>
    </xf>
    <xf numFmtId="164" fontId="4" fillId="0" borderId="2" xfId="0" applyNumberFormat="1" applyFont="1" applyBorder="1" applyAlignment="1">
      <alignment horizontal="center" vertical="center" wrapText="1"/>
    </xf>
    <xf numFmtId="0" fontId="10" fillId="6" borderId="2" xfId="0" applyFont="1" applyFill="1" applyBorder="1" applyAlignment="1">
      <alignment horizontal="center" vertical="center" wrapText="1"/>
    </xf>
    <xf numFmtId="165" fontId="1" fillId="0" borderId="0" xfId="2" applyFont="1"/>
    <xf numFmtId="9" fontId="10" fillId="6" borderId="2" xfId="0" applyNumberFormat="1" applyFont="1" applyFill="1" applyBorder="1" applyAlignment="1">
      <alignment horizontal="center" vertical="center" wrapText="1"/>
    </xf>
    <xf numFmtId="0" fontId="10" fillId="6" borderId="5" xfId="0" applyFont="1" applyFill="1" applyBorder="1" applyAlignment="1">
      <alignment horizontal="center" vertical="center" wrapText="1"/>
    </xf>
    <xf numFmtId="0" fontId="9" fillId="5" borderId="2" xfId="0" applyFont="1" applyFill="1" applyBorder="1" applyAlignment="1">
      <alignment vertical="center" wrapText="1"/>
    </xf>
    <xf numFmtId="0" fontId="13" fillId="0" borderId="0" xfId="0" applyFont="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14" fillId="0" borderId="0" xfId="0" applyFont="1" applyAlignment="1">
      <alignment vertical="center" wrapText="1"/>
    </xf>
    <xf numFmtId="0" fontId="15" fillId="0" borderId="2"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19"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19" xfId="0" applyFont="1" applyFill="1" applyBorder="1" applyAlignment="1">
      <alignment horizontal="center" vertical="center" wrapText="1"/>
    </xf>
    <xf numFmtId="0" fontId="15" fillId="0" borderId="19" xfId="0" applyFont="1" applyBorder="1" applyAlignment="1">
      <alignment horizontal="center" vertical="center" wrapText="1"/>
    </xf>
    <xf numFmtId="0" fontId="12" fillId="8" borderId="2" xfId="0" applyFont="1" applyFill="1" applyBorder="1" applyAlignment="1">
      <alignment horizontal="center" vertical="center" wrapText="1"/>
    </xf>
    <xf numFmtId="0" fontId="6" fillId="8" borderId="2" xfId="0" applyFont="1" applyFill="1" applyBorder="1" applyAlignment="1">
      <alignment horizontal="center" vertical="center" wrapText="1"/>
    </xf>
    <xf numFmtId="4" fontId="15" fillId="8" borderId="2" xfId="2" applyNumberFormat="1" applyFont="1" applyFill="1" applyBorder="1" applyAlignment="1">
      <alignment vertical="center" wrapText="1"/>
    </xf>
    <xf numFmtId="0" fontId="5" fillId="0" borderId="0" xfId="0" applyFont="1" applyAlignment="1">
      <alignment vertical="center" wrapText="1"/>
    </xf>
    <xf numFmtId="0" fontId="15" fillId="9" borderId="19" xfId="0" applyFont="1" applyFill="1" applyBorder="1" applyAlignment="1">
      <alignment horizontal="center" vertical="center" wrapText="1"/>
    </xf>
    <xf numFmtId="168" fontId="1" fillId="0" borderId="0" xfId="3" applyFont="1" applyAlignment="1">
      <alignment vertical="center" wrapText="1"/>
    </xf>
    <xf numFmtId="0" fontId="0" fillId="0" borderId="0" xfId="0" applyAlignment="1">
      <alignment horizontal="center"/>
    </xf>
    <xf numFmtId="0" fontId="14" fillId="0" borderId="15" xfId="0" applyFont="1" applyBorder="1" applyAlignment="1">
      <alignment horizontal="center" vertical="center" wrapText="1"/>
    </xf>
    <xf numFmtId="0" fontId="14" fillId="0" borderId="0" xfId="0" applyFont="1" applyAlignment="1">
      <alignment horizontal="center" vertical="center" wrapText="1"/>
    </xf>
    <xf numFmtId="0" fontId="12" fillId="0" borderId="0" xfId="0" applyFont="1" applyAlignment="1">
      <alignment horizontal="center" vertical="center" wrapText="1"/>
    </xf>
    <xf numFmtId="168" fontId="14" fillId="0" borderId="0" xfId="3" applyFont="1" applyFill="1" applyBorder="1" applyAlignment="1">
      <alignment horizontal="center" vertical="center" wrapText="1"/>
    </xf>
    <xf numFmtId="0" fontId="14" fillId="0" borderId="16" xfId="0" applyFont="1" applyBorder="1" applyAlignment="1">
      <alignment horizontal="center" vertical="center" wrapText="1"/>
    </xf>
    <xf numFmtId="0" fontId="0" fillId="8" borderId="17" xfId="0" applyFill="1" applyBorder="1" applyAlignment="1">
      <alignment horizontal="left" vertical="center" wrapText="1"/>
    </xf>
    <xf numFmtId="0" fontId="12" fillId="8" borderId="19" xfId="0" applyFont="1" applyFill="1" applyBorder="1" applyAlignment="1">
      <alignment horizontal="center" vertical="center" wrapText="1"/>
    </xf>
    <xf numFmtId="0" fontId="11" fillId="0" borderId="2" xfId="0" quotePrefix="1" applyFont="1" applyBorder="1" applyAlignment="1">
      <alignment horizontal="center" vertical="center" wrapText="1"/>
    </xf>
    <xf numFmtId="167" fontId="11" fillId="0" borderId="2" xfId="2" quotePrefix="1" applyNumberFormat="1" applyFont="1" applyFill="1" applyBorder="1" applyAlignment="1">
      <alignment horizontal="center" vertical="center" wrapText="1"/>
    </xf>
    <xf numFmtId="2" fontId="11" fillId="0" borderId="2" xfId="0" quotePrefix="1" applyNumberFormat="1" applyFont="1" applyBorder="1" applyAlignment="1">
      <alignment horizontal="center" vertical="center" wrapText="1"/>
    </xf>
    <xf numFmtId="14" fontId="11" fillId="0" borderId="2" xfId="0" quotePrefix="1" applyNumberFormat="1" applyFont="1" applyBorder="1" applyAlignment="1">
      <alignment horizontal="center" vertical="center" wrapText="1"/>
    </xf>
    <xf numFmtId="167" fontId="0" fillId="0" borderId="0" xfId="0" applyNumberFormat="1" applyAlignment="1">
      <alignment vertical="center" wrapText="1"/>
    </xf>
    <xf numFmtId="167" fontId="15" fillId="8" borderId="2" xfId="2" applyNumberFormat="1" applyFont="1" applyFill="1" applyBorder="1" applyAlignment="1">
      <alignment horizontal="center" vertical="center" wrapText="1"/>
    </xf>
    <xf numFmtId="167" fontId="15" fillId="8" borderId="5" xfId="2" applyNumberFormat="1" applyFont="1" applyFill="1" applyBorder="1" applyAlignment="1">
      <alignment vertical="center" wrapText="1"/>
    </xf>
    <xf numFmtId="167" fontId="15" fillId="8" borderId="18" xfId="2" applyNumberFormat="1" applyFont="1" applyFill="1" applyBorder="1" applyAlignment="1">
      <alignment vertical="center" wrapText="1"/>
    </xf>
    <xf numFmtId="167" fontId="15" fillId="8" borderId="6" xfId="2" applyNumberFormat="1" applyFont="1" applyFill="1" applyBorder="1" applyAlignment="1">
      <alignment vertical="center" wrapText="1"/>
    </xf>
    <xf numFmtId="0" fontId="23" fillId="0" borderId="2" xfId="0" quotePrefix="1" applyFont="1" applyBorder="1" applyAlignment="1">
      <alignment horizontal="center" vertical="center" wrapText="1"/>
    </xf>
    <xf numFmtId="0" fontId="24" fillId="10" borderId="30" xfId="0" applyFont="1" applyFill="1" applyBorder="1" applyAlignment="1">
      <alignment horizontal="center" vertical="center" wrapText="1"/>
    </xf>
    <xf numFmtId="0" fontId="24" fillId="11" borderId="31" xfId="0" applyFont="1" applyFill="1" applyBorder="1" applyAlignment="1">
      <alignment horizontal="center" vertical="center" wrapText="1"/>
    </xf>
    <xf numFmtId="0" fontId="24" fillId="10" borderId="31" xfId="0" applyFont="1" applyFill="1" applyBorder="1" applyAlignment="1">
      <alignment horizontal="center" vertical="center" wrapText="1"/>
    </xf>
    <xf numFmtId="0" fontId="24" fillId="11" borderId="32" xfId="0" applyFont="1" applyFill="1" applyBorder="1" applyAlignment="1">
      <alignment horizontal="center" vertical="center" wrapText="1"/>
    </xf>
    <xf numFmtId="1" fontId="12" fillId="12" borderId="31" xfId="0" applyNumberFormat="1" applyFont="1" applyFill="1" applyBorder="1" applyAlignment="1">
      <alignment horizontal="center" vertical="center" wrapText="1"/>
    </xf>
    <xf numFmtId="169" fontId="0" fillId="13" borderId="31" xfId="0" applyNumberFormat="1" applyFill="1" applyBorder="1" applyAlignment="1">
      <alignment horizontal="right" vertical="center" wrapText="1"/>
    </xf>
    <xf numFmtId="169" fontId="12" fillId="12" borderId="31" xfId="0" applyNumberFormat="1" applyFont="1" applyFill="1" applyBorder="1" applyAlignment="1">
      <alignment horizontal="right" vertical="center" wrapText="1"/>
    </xf>
    <xf numFmtId="10" fontId="0" fillId="13" borderId="31" xfId="0" applyNumberFormat="1" applyFill="1" applyBorder="1" applyAlignment="1">
      <alignment horizontal="right" vertical="center" wrapText="1"/>
    </xf>
    <xf numFmtId="0" fontId="0" fillId="13" borderId="32" xfId="0" applyFill="1" applyBorder="1" applyAlignment="1">
      <alignment horizontal="right" vertical="center" wrapText="1"/>
    </xf>
    <xf numFmtId="169" fontId="0" fillId="14" borderId="31" xfId="0" applyNumberFormat="1" applyFill="1" applyBorder="1" applyAlignment="1">
      <alignment horizontal="right" vertical="center" wrapText="1"/>
    </xf>
    <xf numFmtId="10" fontId="0" fillId="14" borderId="31" xfId="0" applyNumberFormat="1" applyFill="1" applyBorder="1" applyAlignment="1">
      <alignment horizontal="right" vertical="center" wrapText="1"/>
    </xf>
    <xf numFmtId="0" fontId="0" fillId="14" borderId="32" xfId="0" applyFill="1" applyBorder="1" applyAlignment="1">
      <alignment horizontal="right" vertical="center" wrapText="1"/>
    </xf>
    <xf numFmtId="170" fontId="0" fillId="0" borderId="0" xfId="0" applyNumberFormat="1"/>
    <xf numFmtId="0" fontId="11" fillId="15" borderId="2" xfId="0" quotePrefix="1" applyFont="1" applyFill="1" applyBorder="1" applyAlignment="1">
      <alignment horizontal="center" vertical="center" wrapText="1"/>
    </xf>
    <xf numFmtId="167" fontId="11" fillId="15" borderId="2" xfId="2" quotePrefix="1" applyNumberFormat="1" applyFont="1" applyFill="1" applyBorder="1" applyAlignment="1">
      <alignment horizontal="center" vertical="center" wrapText="1"/>
    </xf>
    <xf numFmtId="2" fontId="11" fillId="15" borderId="2" xfId="0" quotePrefix="1" applyNumberFormat="1" applyFont="1" applyFill="1" applyBorder="1" applyAlignment="1">
      <alignment horizontal="center" vertical="center" wrapText="1"/>
    </xf>
    <xf numFmtId="14" fontId="11" fillId="15" borderId="2" xfId="0" quotePrefix="1" applyNumberFormat="1" applyFont="1" applyFill="1" applyBorder="1" applyAlignment="1">
      <alignment horizontal="center" vertical="center" wrapText="1"/>
    </xf>
    <xf numFmtId="0" fontId="16" fillId="15" borderId="2" xfId="0" applyFont="1" applyFill="1" applyBorder="1" applyAlignment="1">
      <alignment horizontal="center" vertical="center" wrapText="1"/>
    </xf>
    <xf numFmtId="0" fontId="11" fillId="0" borderId="0" xfId="0" applyFont="1" applyAlignment="1">
      <alignment vertical="center"/>
    </xf>
    <xf numFmtId="0" fontId="11" fillId="0" borderId="0" xfId="0" applyFont="1" applyAlignment="1">
      <alignment vertical="center" wrapText="1"/>
    </xf>
    <xf numFmtId="0" fontId="5" fillId="0" borderId="0" xfId="0" applyFont="1" applyAlignment="1">
      <alignment vertical="center"/>
    </xf>
    <xf numFmtId="0" fontId="11" fillId="0" borderId="0" xfId="0" applyFont="1" applyAlignment="1">
      <alignment horizontal="center" vertical="center" wrapText="1"/>
    </xf>
    <xf numFmtId="0" fontId="27" fillId="6" borderId="2" xfId="0" applyFont="1" applyFill="1" applyBorder="1" applyAlignment="1">
      <alignment horizontal="center" vertical="center"/>
    </xf>
    <xf numFmtId="0" fontId="27" fillId="6" borderId="2" xfId="0" applyFont="1" applyFill="1" applyBorder="1" applyAlignment="1">
      <alignment vertical="center"/>
    </xf>
    <xf numFmtId="0" fontId="27" fillId="6" borderId="2" xfId="0" applyFont="1" applyFill="1" applyBorder="1" applyAlignment="1">
      <alignment vertical="center" wrapText="1"/>
    </xf>
    <xf numFmtId="9" fontId="27" fillId="6" borderId="2" xfId="1" applyFont="1" applyFill="1" applyBorder="1" applyAlignment="1">
      <alignment horizontal="center" vertical="center" wrapText="1"/>
    </xf>
    <xf numFmtId="164" fontId="23" fillId="0" borderId="2" xfId="0" applyNumberFormat="1" applyFont="1" applyBorder="1" applyAlignment="1">
      <alignment vertical="center"/>
    </xf>
    <xf numFmtId="0" fontId="23" fillId="0" borderId="2" xfId="0" applyFont="1" applyBorder="1" applyAlignment="1">
      <alignment horizontal="center" vertical="center"/>
    </xf>
    <xf numFmtId="0" fontId="23" fillId="0" borderId="2" xfId="0" applyFont="1" applyBorder="1" applyAlignment="1">
      <alignment vertical="center"/>
    </xf>
    <xf numFmtId="0" fontId="11" fillId="0" borderId="17" xfId="0" applyFont="1" applyBorder="1" applyAlignment="1">
      <alignment vertical="center"/>
    </xf>
    <xf numFmtId="0" fontId="5" fillId="0" borderId="15" xfId="0" applyFont="1" applyBorder="1"/>
    <xf numFmtId="0" fontId="5" fillId="0" borderId="0" xfId="0" applyFont="1"/>
    <xf numFmtId="0" fontId="5" fillId="0" borderId="16" xfId="0" applyFont="1" applyBorder="1"/>
    <xf numFmtId="0" fontId="10" fillId="6" borderId="19" xfId="0" applyFont="1" applyFill="1" applyBorder="1" applyAlignment="1">
      <alignment horizontal="center" vertical="center" wrapText="1"/>
    </xf>
    <xf numFmtId="166" fontId="9" fillId="7" borderId="19" xfId="2" applyNumberFormat="1" applyFont="1" applyFill="1" applyBorder="1" applyAlignment="1">
      <alignment horizontal="right" vertical="top" wrapText="1" indent="1"/>
    </xf>
    <xf numFmtId="0" fontId="0" fillId="0" borderId="33" xfId="0" applyBorder="1"/>
    <xf numFmtId="0" fontId="0" fillId="0" borderId="34" xfId="0" applyBorder="1"/>
    <xf numFmtId="0" fontId="0" fillId="0" borderId="35" xfId="0" applyBorder="1"/>
    <xf numFmtId="0" fontId="15" fillId="16" borderId="2" xfId="0" applyFont="1" applyFill="1" applyBorder="1" applyAlignment="1">
      <alignment horizontal="center" vertical="center" wrapText="1"/>
    </xf>
    <xf numFmtId="0" fontId="15" fillId="16" borderId="19" xfId="0" applyFont="1" applyFill="1" applyBorder="1" applyAlignment="1">
      <alignment horizontal="center" vertical="center" wrapText="1"/>
    </xf>
    <xf numFmtId="14" fontId="16" fillId="0" borderId="2" xfId="0" applyNumberFormat="1" applyFont="1" applyBorder="1" applyAlignment="1">
      <alignment horizontal="center" vertical="center" wrapText="1"/>
    </xf>
    <xf numFmtId="0" fontId="23" fillId="17" borderId="2" xfId="0" quotePrefix="1" applyFont="1" applyFill="1" applyBorder="1" applyAlignment="1">
      <alignment horizontal="center" vertical="center" wrapText="1"/>
    </xf>
    <xf numFmtId="0" fontId="11" fillId="17" borderId="2" xfId="0" quotePrefix="1" applyFont="1" applyFill="1" applyBorder="1" applyAlignment="1">
      <alignment horizontal="center" vertical="center" wrapText="1"/>
    </xf>
    <xf numFmtId="167" fontId="11" fillId="17" borderId="2" xfId="2" quotePrefix="1" applyNumberFormat="1" applyFont="1" applyFill="1" applyBorder="1" applyAlignment="1">
      <alignment horizontal="center" vertical="center" wrapText="1"/>
    </xf>
    <xf numFmtId="2" fontId="11" fillId="17" borderId="2" xfId="0" quotePrefix="1" applyNumberFormat="1" applyFont="1" applyFill="1" applyBorder="1" applyAlignment="1">
      <alignment horizontal="center" vertical="center" wrapText="1"/>
    </xf>
    <xf numFmtId="14" fontId="11" fillId="17" borderId="2" xfId="0" quotePrefix="1" applyNumberFormat="1" applyFont="1" applyFill="1" applyBorder="1" applyAlignment="1">
      <alignment horizontal="center" vertical="center" wrapText="1"/>
    </xf>
    <xf numFmtId="0" fontId="16" fillId="17" borderId="2" xfId="0" applyFont="1" applyFill="1" applyBorder="1" applyAlignment="1">
      <alignment horizontal="center" vertical="center" wrapText="1"/>
    </xf>
    <xf numFmtId="0" fontId="0" fillId="17" borderId="0" xfId="0" applyFill="1" applyAlignment="1">
      <alignment vertical="center" wrapText="1"/>
    </xf>
    <xf numFmtId="171" fontId="16" fillId="0" borderId="2" xfId="4" applyNumberFormat="1" applyFont="1" applyBorder="1" applyAlignment="1">
      <alignment horizontal="center" vertical="center" wrapText="1"/>
    </xf>
    <xf numFmtId="0" fontId="4" fillId="0" borderId="0" xfId="5" applyAlignment="1">
      <alignment horizontal="left" vertical="top"/>
    </xf>
    <xf numFmtId="0" fontId="4" fillId="0" borderId="0" xfId="5" applyAlignment="1">
      <alignment horizontal="center" vertical="center"/>
    </xf>
    <xf numFmtId="0" fontId="25" fillId="0" borderId="0" xfId="5" applyFont="1" applyAlignment="1">
      <alignment vertical="center"/>
    </xf>
    <xf numFmtId="0" fontId="25" fillId="0" borderId="0" xfId="5" applyFont="1" applyAlignment="1">
      <alignment vertical="center" wrapText="1"/>
    </xf>
    <xf numFmtId="0" fontId="26" fillId="0" borderId="0" xfId="5" applyFont="1" applyAlignment="1">
      <alignment vertical="center" wrapText="1"/>
    </xf>
    <xf numFmtId="0" fontId="26" fillId="0" borderId="0" xfId="5" applyFont="1" applyAlignment="1">
      <alignment vertical="center"/>
    </xf>
    <xf numFmtId="0" fontId="28" fillId="0" borderId="38" xfId="5" applyFont="1" applyBorder="1" applyAlignment="1">
      <alignment horizontal="center" vertical="top" wrapText="1"/>
    </xf>
    <xf numFmtId="0" fontId="28" fillId="18" borderId="37" xfId="5" applyFont="1" applyFill="1" applyBorder="1" applyAlignment="1">
      <alignment horizontal="center" vertical="center" wrapText="1"/>
    </xf>
    <xf numFmtId="0" fontId="28" fillId="18" borderId="38" xfId="5" applyFont="1" applyFill="1" applyBorder="1" applyAlignment="1">
      <alignment horizontal="left" vertical="top" wrapText="1"/>
    </xf>
    <xf numFmtId="0" fontId="28" fillId="18" borderId="36" xfId="5" applyFont="1" applyFill="1" applyBorder="1" applyAlignment="1">
      <alignment horizontal="center" vertical="center" wrapText="1"/>
    </xf>
    <xf numFmtId="0" fontId="28" fillId="19" borderId="36" xfId="5" applyFont="1" applyFill="1" applyBorder="1" applyAlignment="1">
      <alignment horizontal="center" vertical="top" wrapText="1"/>
    </xf>
    <xf numFmtId="0" fontId="28" fillId="19" borderId="36" xfId="5" applyFont="1" applyFill="1" applyBorder="1" applyAlignment="1">
      <alignment horizontal="center" vertical="center" wrapText="1"/>
    </xf>
    <xf numFmtId="0" fontId="28" fillId="0" borderId="36" xfId="5" applyFont="1" applyBorder="1" applyAlignment="1">
      <alignment horizontal="center" vertical="center" wrapText="1"/>
    </xf>
    <xf numFmtId="0" fontId="30" fillId="0" borderId="36" xfId="5" applyFont="1" applyBorder="1" applyAlignment="1">
      <alignment horizontal="center" vertical="top" wrapText="1"/>
    </xf>
    <xf numFmtId="2" fontId="16" fillId="0" borderId="2" xfId="0" applyNumberFormat="1" applyFont="1" applyBorder="1" applyAlignment="1">
      <alignment horizontal="center" vertical="center" wrapText="1"/>
    </xf>
    <xf numFmtId="0" fontId="3" fillId="3" borderId="5"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28" fillId="18" borderId="2" xfId="5" applyFont="1" applyFill="1" applyBorder="1" applyAlignment="1">
      <alignment horizontal="center" vertical="center" wrapText="1"/>
    </xf>
    <xf numFmtId="0" fontId="32" fillId="0" borderId="41" xfId="0" applyFont="1" applyBorder="1" applyAlignment="1">
      <alignment horizontal="center" vertical="center" wrapText="1"/>
    </xf>
    <xf numFmtId="0" fontId="32" fillId="0" borderId="42" xfId="0" applyFont="1" applyBorder="1" applyAlignment="1">
      <alignment horizontal="justify" vertical="center" wrapText="1"/>
    </xf>
    <xf numFmtId="6" fontId="32" fillId="0" borderId="43" xfId="0" applyNumberFormat="1" applyFont="1" applyBorder="1" applyAlignment="1">
      <alignment horizontal="center" vertical="center" wrapText="1"/>
    </xf>
    <xf numFmtId="0" fontId="23" fillId="5" borderId="2" xfId="0" applyFont="1" applyFill="1" applyBorder="1" applyAlignment="1">
      <alignment vertical="center"/>
    </xf>
    <xf numFmtId="169" fontId="12" fillId="12" borderId="44" xfId="0" applyNumberFormat="1" applyFont="1" applyFill="1" applyBorder="1" applyAlignment="1">
      <alignment horizontal="right" vertical="center" wrapText="1"/>
    </xf>
    <xf numFmtId="0" fontId="35" fillId="0" borderId="2" xfId="0" applyFont="1" applyBorder="1" applyAlignment="1">
      <alignment horizontal="center" vertical="center" wrapText="1"/>
    </xf>
    <xf numFmtId="172" fontId="31" fillId="18" borderId="2" xfId="5" applyNumberFormat="1" applyFont="1" applyFill="1" applyBorder="1" applyAlignment="1">
      <alignment horizontal="center" vertical="center" shrinkToFit="1"/>
    </xf>
    <xf numFmtId="0" fontId="28" fillId="18" borderId="2" xfId="5" applyFont="1" applyFill="1" applyBorder="1" applyAlignment="1">
      <alignment horizontal="left" vertical="top" wrapText="1"/>
    </xf>
    <xf numFmtId="0" fontId="4" fillId="18" borderId="2" xfId="5" applyFill="1" applyBorder="1" applyAlignment="1">
      <alignment horizontal="left" wrapText="1"/>
    </xf>
    <xf numFmtId="0" fontId="29" fillId="18" borderId="2" xfId="5" applyFont="1" applyFill="1" applyBorder="1" applyAlignment="1">
      <alignment horizontal="center" vertical="center" wrapText="1"/>
    </xf>
    <xf numFmtId="0" fontId="29" fillId="18" borderId="2" xfId="5" applyFont="1" applyFill="1" applyBorder="1" applyAlignment="1">
      <alignment horizontal="left" vertical="top" wrapText="1"/>
    </xf>
    <xf numFmtId="0" fontId="29" fillId="0" borderId="2" xfId="5" applyFont="1" applyBorder="1" applyAlignment="1">
      <alignment horizontal="left" vertical="top" wrapText="1" indent="5"/>
    </xf>
    <xf numFmtId="0" fontId="30" fillId="18" borderId="2" xfId="5" applyFont="1" applyFill="1" applyBorder="1" applyAlignment="1">
      <alignment horizontal="left" vertical="top" wrapText="1"/>
    </xf>
    <xf numFmtId="0" fontId="3" fillId="2" borderId="9"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1" fillId="0" borderId="0" xfId="0" applyFont="1" applyAlignment="1">
      <alignment horizontal="center" vertical="center" wrapText="1"/>
    </xf>
    <xf numFmtId="0" fontId="30" fillId="0" borderId="40" xfId="5" applyFont="1" applyBorder="1" applyAlignment="1">
      <alignment horizontal="justify" vertical="top" wrapText="1"/>
    </xf>
    <xf numFmtId="0" fontId="29" fillId="0" borderId="39" xfId="5" applyFont="1" applyBorder="1" applyAlignment="1">
      <alignment horizontal="justify" vertical="top" wrapText="1"/>
    </xf>
    <xf numFmtId="0" fontId="28" fillId="0" borderId="0" xfId="5" applyFont="1" applyAlignment="1">
      <alignment horizontal="center" vertical="top" wrapText="1"/>
    </xf>
    <xf numFmtId="0" fontId="28" fillId="18" borderId="2" xfId="5" applyFont="1" applyFill="1" applyBorder="1" applyAlignment="1">
      <alignment horizontal="center" vertical="center" wrapText="1"/>
    </xf>
    <xf numFmtId="0" fontId="23" fillId="0" borderId="0" xfId="5" applyFont="1" applyAlignment="1">
      <alignment horizontal="center" vertical="center" wrapText="1"/>
    </xf>
    <xf numFmtId="0" fontId="11" fillId="0" borderId="5" xfId="0" applyFont="1" applyBorder="1" applyAlignment="1">
      <alignment horizontal="center" vertical="center" wrapText="1"/>
    </xf>
    <xf numFmtId="0" fontId="11" fillId="0" borderId="29"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7" xfId="0" applyFont="1" applyBorder="1" applyAlignment="1">
      <alignment horizontal="center" vertical="center" wrapText="1"/>
    </xf>
    <xf numFmtId="0" fontId="36" fillId="0" borderId="2"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0" fillId="8" borderId="5" xfId="0" applyFill="1" applyBorder="1" applyAlignment="1">
      <alignment horizontal="center" vertical="center" wrapText="1"/>
    </xf>
    <xf numFmtId="0" fontId="0" fillId="8" borderId="6" xfId="0" applyFill="1" applyBorder="1" applyAlignment="1">
      <alignment horizontal="center" vertical="center" wrapText="1"/>
    </xf>
    <xf numFmtId="14" fontId="16"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0" fontId="0" fillId="8" borderId="18" xfId="0" applyFill="1" applyBorder="1" applyAlignment="1">
      <alignment horizontal="center" vertical="center" wrapText="1"/>
    </xf>
    <xf numFmtId="0" fontId="16" fillId="0" borderId="19"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0" xfId="0" applyFont="1" applyAlignment="1">
      <alignment horizontal="center" vertical="center" wrapText="1"/>
    </xf>
    <xf numFmtId="0" fontId="13" fillId="0" borderId="16" xfId="0" applyFont="1" applyBorder="1" applyAlignment="1">
      <alignment horizontal="center" vertical="center" wrapText="1"/>
    </xf>
    <xf numFmtId="0" fontId="0" fillId="0" borderId="15" xfId="0" applyBorder="1" applyAlignment="1">
      <alignment horizontal="center" vertical="center" wrapText="1"/>
    </xf>
    <xf numFmtId="0" fontId="0" fillId="0" borderId="0" xfId="0" applyAlignment="1">
      <alignment horizontal="center" vertical="center" wrapText="1"/>
    </xf>
    <xf numFmtId="0" fontId="0" fillId="0" borderId="16" xfId="0" applyBorder="1" applyAlignment="1">
      <alignment horizontal="center" vertical="center" wrapText="1"/>
    </xf>
    <xf numFmtId="0" fontId="0" fillId="0" borderId="28" xfId="0" applyBorder="1" applyAlignment="1">
      <alignment horizontal="center" vertical="center" wrapText="1"/>
    </xf>
    <xf numFmtId="0" fontId="0" fillId="0" borderId="18" xfId="0" applyBorder="1" applyAlignment="1">
      <alignment horizontal="center" vertical="center" wrapText="1"/>
    </xf>
    <xf numFmtId="0" fontId="0" fillId="0" borderId="29" xfId="0" applyBorder="1" applyAlignment="1">
      <alignment horizontal="center" vertical="center" wrapText="1"/>
    </xf>
    <xf numFmtId="0" fontId="14" fillId="8" borderId="20" xfId="0" applyFont="1" applyFill="1" applyBorder="1" applyAlignment="1">
      <alignment horizontal="center" vertical="center" wrapText="1"/>
    </xf>
    <xf numFmtId="0" fontId="14" fillId="8" borderId="21" xfId="0" applyFont="1" applyFill="1" applyBorder="1" applyAlignment="1">
      <alignment horizontal="center" vertical="center" wrapText="1"/>
    </xf>
    <xf numFmtId="0" fontId="14" fillId="8" borderId="2" xfId="0" applyFont="1" applyFill="1" applyBorder="1" applyAlignment="1">
      <alignment horizontal="left" vertical="center" wrapText="1"/>
    </xf>
    <xf numFmtId="0" fontId="15" fillId="8" borderId="13" xfId="0" applyFont="1" applyFill="1" applyBorder="1" applyAlignment="1">
      <alignment horizontal="left" vertical="center" wrapText="1"/>
    </xf>
    <xf numFmtId="0" fontId="15" fillId="8" borderId="12" xfId="0" applyFont="1" applyFill="1" applyBorder="1" applyAlignment="1">
      <alignment horizontal="left" vertical="center" wrapText="1"/>
    </xf>
    <xf numFmtId="0" fontId="15" fillId="8" borderId="8" xfId="0" applyFont="1" applyFill="1" applyBorder="1" applyAlignment="1">
      <alignment horizontal="left" vertical="center" wrapText="1"/>
    </xf>
    <xf numFmtId="0" fontId="15" fillId="8" borderId="7" xfId="0" applyFont="1" applyFill="1" applyBorder="1" applyAlignment="1">
      <alignment horizontal="left" vertical="center" wrapText="1"/>
    </xf>
    <xf numFmtId="0" fontId="15" fillId="8" borderId="5" xfId="0" applyFont="1" applyFill="1" applyBorder="1" applyAlignment="1">
      <alignment horizontal="center" vertical="center" wrapText="1"/>
    </xf>
    <xf numFmtId="0" fontId="15" fillId="8" borderId="18"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15" fillId="16" borderId="5" xfId="0" applyFont="1" applyFill="1" applyBorder="1" applyAlignment="1">
      <alignment horizontal="center" vertical="center" wrapText="1"/>
    </xf>
    <xf numFmtId="0" fontId="15" fillId="16" borderId="18" xfId="0" applyFont="1" applyFill="1" applyBorder="1" applyAlignment="1">
      <alignment horizontal="center" vertical="center" wrapText="1"/>
    </xf>
    <xf numFmtId="0" fontId="15" fillId="16" borderId="6" xfId="0" applyFont="1" applyFill="1" applyBorder="1" applyAlignment="1">
      <alignment horizontal="center" vertical="center" wrapText="1"/>
    </xf>
    <xf numFmtId="0" fontId="17" fillId="8" borderId="17" xfId="0" applyFont="1" applyFill="1" applyBorder="1" applyAlignment="1">
      <alignment horizontal="center" vertical="center" wrapText="1"/>
    </xf>
    <xf numFmtId="0" fontId="17" fillId="8" borderId="2" xfId="0" applyFont="1" applyFill="1" applyBorder="1" applyAlignment="1">
      <alignment horizontal="center" vertical="center" wrapText="1"/>
    </xf>
    <xf numFmtId="0" fontId="17" fillId="8" borderId="19" xfId="0" applyFont="1" applyFill="1" applyBorder="1" applyAlignment="1">
      <alignment horizontal="center" vertical="center" wrapText="1"/>
    </xf>
    <xf numFmtId="0" fontId="14" fillId="8" borderId="14" xfId="0" applyFont="1" applyFill="1" applyBorder="1" applyAlignment="1">
      <alignment horizontal="left" vertical="center" wrapText="1"/>
    </xf>
    <xf numFmtId="0" fontId="14" fillId="8" borderId="12" xfId="0" applyFont="1" applyFill="1" applyBorder="1" applyAlignment="1">
      <alignment horizontal="left" vertical="center" wrapText="1"/>
    </xf>
    <xf numFmtId="0" fontId="14" fillId="8" borderId="9" xfId="0" applyFont="1" applyFill="1" applyBorder="1" applyAlignment="1">
      <alignment horizontal="left" vertical="center" wrapText="1"/>
    </xf>
    <xf numFmtId="0" fontId="14" fillId="8" borderId="7" xfId="0" applyFont="1" applyFill="1" applyBorder="1" applyAlignment="1">
      <alignment horizontal="left" vertical="center" wrapText="1"/>
    </xf>
    <xf numFmtId="0" fontId="6" fillId="8" borderId="14" xfId="0" applyFont="1" applyFill="1" applyBorder="1" applyAlignment="1">
      <alignment horizontal="left" vertical="center" wrapText="1"/>
    </xf>
    <xf numFmtId="0" fontId="6" fillId="8" borderId="13" xfId="0" applyFont="1" applyFill="1" applyBorder="1" applyAlignment="1">
      <alignment horizontal="left" vertical="center" wrapText="1"/>
    </xf>
    <xf numFmtId="0" fontId="6" fillId="8" borderId="12" xfId="0" applyFont="1" applyFill="1" applyBorder="1" applyAlignment="1">
      <alignment horizontal="left" vertical="center" wrapText="1"/>
    </xf>
    <xf numFmtId="0" fontId="6" fillId="8" borderId="9" xfId="0" applyFont="1" applyFill="1" applyBorder="1" applyAlignment="1">
      <alignment horizontal="left" vertical="center" wrapText="1"/>
    </xf>
    <xf numFmtId="0" fontId="6" fillId="8" borderId="8" xfId="0" applyFont="1" applyFill="1" applyBorder="1" applyAlignment="1">
      <alignment horizontal="left" vertical="center" wrapText="1"/>
    </xf>
    <xf numFmtId="0" fontId="6" fillId="8" borderId="7" xfId="0" applyFont="1" applyFill="1" applyBorder="1" applyAlignment="1">
      <alignment horizontal="left" vertical="center" wrapText="1"/>
    </xf>
    <xf numFmtId="0" fontId="12" fillId="8" borderId="2" xfId="0" applyFont="1" applyFill="1" applyBorder="1" applyAlignment="1">
      <alignment horizontal="center" vertical="center" wrapText="1"/>
    </xf>
    <xf numFmtId="0" fontId="15" fillId="0" borderId="19" xfId="0" applyFont="1" applyBorder="1" applyAlignment="1">
      <alignment horizontal="center" vertical="center" wrapText="1"/>
    </xf>
    <xf numFmtId="0" fontId="12" fillId="8" borderId="3" xfId="0" applyFont="1" applyFill="1" applyBorder="1" applyAlignment="1">
      <alignment horizontal="center" vertical="center" wrapText="1"/>
    </xf>
    <xf numFmtId="0" fontId="12" fillId="8" borderId="4" xfId="0" applyFont="1" applyFill="1" applyBorder="1" applyAlignment="1">
      <alignment horizontal="center" vertical="center" wrapText="1"/>
    </xf>
    <xf numFmtId="0" fontId="15" fillId="8" borderId="2" xfId="0" applyFont="1" applyFill="1" applyBorder="1" applyAlignment="1">
      <alignment horizontal="center" vertical="center" wrapText="1"/>
    </xf>
    <xf numFmtId="0" fontId="12" fillId="8" borderId="22" xfId="0" applyFont="1" applyFill="1" applyBorder="1" applyAlignment="1">
      <alignment horizontal="center" vertical="center" wrapText="1"/>
    </xf>
    <xf numFmtId="0" fontId="12" fillId="8" borderId="25" xfId="0" applyFont="1" applyFill="1" applyBorder="1" applyAlignment="1">
      <alignment horizontal="center" vertical="center" wrapText="1"/>
    </xf>
    <xf numFmtId="1" fontId="15" fillId="8" borderId="2" xfId="2" quotePrefix="1" applyNumberFormat="1" applyFont="1" applyFill="1" applyBorder="1" applyAlignment="1">
      <alignment horizontal="center" vertical="center" wrapText="1"/>
    </xf>
    <xf numFmtId="1" fontId="15" fillId="8" borderId="2" xfId="2" applyNumberFormat="1" applyFont="1" applyFill="1" applyBorder="1" applyAlignment="1">
      <alignment horizontal="center" vertical="center" wrapText="1"/>
    </xf>
    <xf numFmtId="0" fontId="21" fillId="8" borderId="20" xfId="0" applyFont="1" applyFill="1" applyBorder="1" applyAlignment="1">
      <alignment horizontal="center" vertical="center" wrapText="1"/>
    </xf>
    <xf numFmtId="0" fontId="21" fillId="8" borderId="23" xfId="0" applyFont="1" applyFill="1" applyBorder="1" applyAlignment="1">
      <alignment horizontal="center" vertical="center" wrapText="1"/>
    </xf>
    <xf numFmtId="0" fontId="21" fillId="8" borderId="21" xfId="0" applyFont="1" applyFill="1" applyBorder="1" applyAlignment="1">
      <alignment horizontal="center" vertical="center" wrapText="1"/>
    </xf>
    <xf numFmtId="0" fontId="14" fillId="8" borderId="14" xfId="0" applyFont="1" applyFill="1" applyBorder="1" applyAlignment="1">
      <alignment horizontal="center" vertical="center" wrapText="1"/>
    </xf>
    <xf numFmtId="0" fontId="14" fillId="8" borderId="12" xfId="0" applyFont="1" applyFill="1" applyBorder="1" applyAlignment="1">
      <alignment horizontal="center" vertical="center" wrapText="1"/>
    </xf>
    <xf numFmtId="0" fontId="14" fillId="8" borderId="11" xfId="0" applyFont="1" applyFill="1" applyBorder="1" applyAlignment="1">
      <alignment horizontal="center" vertical="center" wrapText="1"/>
    </xf>
    <xf numFmtId="0" fontId="14" fillId="8" borderId="10" xfId="0" applyFont="1" applyFill="1" applyBorder="1" applyAlignment="1">
      <alignment horizontal="center" vertical="center" wrapText="1"/>
    </xf>
    <xf numFmtId="0" fontId="14" fillId="8" borderId="9" xfId="0" applyFont="1" applyFill="1" applyBorder="1" applyAlignment="1">
      <alignment horizontal="center" vertical="center" wrapText="1"/>
    </xf>
    <xf numFmtId="0" fontId="14" fillId="8" borderId="7" xfId="0" applyFont="1" applyFill="1" applyBorder="1" applyAlignment="1">
      <alignment horizontal="center" vertical="center" wrapText="1"/>
    </xf>
    <xf numFmtId="0" fontId="18" fillId="8" borderId="14" xfId="0" applyFont="1" applyFill="1" applyBorder="1" applyAlignment="1">
      <alignment horizontal="left" vertical="center" wrapText="1"/>
    </xf>
    <xf numFmtId="0" fontId="18" fillId="8" borderId="13" xfId="0" applyFont="1" applyFill="1" applyBorder="1" applyAlignment="1">
      <alignment horizontal="left" vertical="center" wrapText="1"/>
    </xf>
    <xf numFmtId="0" fontId="18" fillId="8" borderId="12" xfId="0" applyFont="1" applyFill="1" applyBorder="1" applyAlignment="1">
      <alignment horizontal="left" vertical="center" wrapText="1"/>
    </xf>
    <xf numFmtId="0" fontId="18" fillId="8" borderId="9" xfId="0" applyFont="1" applyFill="1" applyBorder="1" applyAlignment="1">
      <alignment horizontal="left" vertical="center" wrapText="1"/>
    </xf>
    <xf numFmtId="0" fontId="18" fillId="8" borderId="8" xfId="0" applyFont="1" applyFill="1" applyBorder="1" applyAlignment="1">
      <alignment horizontal="left" vertical="center" wrapText="1"/>
    </xf>
    <xf numFmtId="0" fontId="18" fillId="8" borderId="7" xfId="0" applyFont="1" applyFill="1" applyBorder="1" applyAlignment="1">
      <alignment horizontal="left" vertical="center" wrapText="1"/>
    </xf>
    <xf numFmtId="0" fontId="14" fillId="8" borderId="23" xfId="0" applyFont="1" applyFill="1" applyBorder="1" applyAlignment="1">
      <alignment horizontal="center" vertical="center" wrapText="1"/>
    </xf>
    <xf numFmtId="0" fontId="14" fillId="8" borderId="3" xfId="0" applyFont="1" applyFill="1" applyBorder="1" applyAlignment="1">
      <alignment horizontal="center" vertical="center" wrapText="1"/>
    </xf>
    <xf numFmtId="0" fontId="14" fillId="8" borderId="24" xfId="0" applyFont="1" applyFill="1" applyBorder="1" applyAlignment="1">
      <alignment horizontal="center" vertical="center" wrapText="1"/>
    </xf>
    <xf numFmtId="0" fontId="14" fillId="8" borderId="4" xfId="0" applyFont="1" applyFill="1" applyBorder="1" applyAlignment="1">
      <alignment horizontal="center" vertical="center" wrapText="1"/>
    </xf>
    <xf numFmtId="0" fontId="12" fillId="8" borderId="5" xfId="0" applyFont="1" applyFill="1" applyBorder="1" applyAlignment="1">
      <alignment horizontal="center" vertical="center" wrapText="1"/>
    </xf>
    <xf numFmtId="0" fontId="12" fillId="8" borderId="18" xfId="0" applyFont="1" applyFill="1" applyBorder="1" applyAlignment="1">
      <alignment horizontal="center" vertical="center" wrapText="1"/>
    </xf>
    <xf numFmtId="0" fontId="12" fillId="8" borderId="6" xfId="0" applyFont="1" applyFill="1" applyBorder="1" applyAlignment="1">
      <alignment horizontal="center" vertical="center" wrapText="1"/>
    </xf>
    <xf numFmtId="0" fontId="14" fillId="9" borderId="5" xfId="0" applyFont="1" applyFill="1" applyBorder="1" applyAlignment="1">
      <alignment horizontal="center" vertical="center" wrapText="1"/>
    </xf>
    <xf numFmtId="0" fontId="14" fillId="9" borderId="18" xfId="0" applyFont="1" applyFill="1" applyBorder="1" applyAlignment="1">
      <alignment horizontal="center" vertical="center" wrapText="1"/>
    </xf>
    <xf numFmtId="0" fontId="14" fillId="9" borderId="6" xfId="0" applyFont="1" applyFill="1" applyBorder="1" applyAlignment="1">
      <alignment horizontal="center" vertical="center" wrapText="1"/>
    </xf>
    <xf numFmtId="0" fontId="16" fillId="0" borderId="5"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6" xfId="0" applyFont="1" applyBorder="1" applyAlignment="1">
      <alignment horizontal="center" vertical="center" wrapText="1"/>
    </xf>
    <xf numFmtId="166" fontId="15" fillId="8" borderId="2" xfId="4" quotePrefix="1" applyNumberFormat="1" applyFont="1" applyFill="1" applyBorder="1" applyAlignment="1">
      <alignment horizontal="center" vertical="center" wrapText="1"/>
    </xf>
    <xf numFmtId="166" fontId="15" fillId="8" borderId="2" xfId="4" applyNumberFormat="1" applyFont="1" applyFill="1" applyBorder="1" applyAlignment="1">
      <alignment horizontal="center" vertical="center" wrapText="1"/>
    </xf>
    <xf numFmtId="166" fontId="15" fillId="8" borderId="5" xfId="4" quotePrefix="1" applyNumberFormat="1" applyFont="1" applyFill="1" applyBorder="1" applyAlignment="1">
      <alignment horizontal="center" vertical="center" wrapText="1"/>
    </xf>
    <xf numFmtId="166" fontId="15" fillId="8" borderId="6" xfId="4" quotePrefix="1" applyNumberFormat="1" applyFont="1" applyFill="1" applyBorder="1" applyAlignment="1">
      <alignment horizontal="center" vertical="center" wrapText="1"/>
    </xf>
    <xf numFmtId="1" fontId="15" fillId="8" borderId="2" xfId="4" applyNumberFormat="1" applyFont="1" applyFill="1" applyBorder="1" applyAlignment="1">
      <alignment horizontal="center" vertical="center" wrapText="1"/>
    </xf>
    <xf numFmtId="0" fontId="4" fillId="0" borderId="45" xfId="0" applyNumberFormat="1" applyFont="1" applyBorder="1" applyAlignment="1">
      <alignment horizontal="center" vertical="center" wrapText="1"/>
    </xf>
    <xf numFmtId="0" fontId="23" fillId="6" borderId="2" xfId="0" applyFont="1" applyFill="1" applyBorder="1" applyAlignment="1">
      <alignment horizontal="center"/>
    </xf>
    <xf numFmtId="0" fontId="23" fillId="0" borderId="2" xfId="0" applyFont="1" applyFill="1" applyBorder="1" applyAlignment="1">
      <alignment horizontal="center" vertical="center"/>
    </xf>
    <xf numFmtId="0" fontId="9" fillId="0" borderId="2" xfId="0" applyFont="1" applyFill="1" applyBorder="1" applyAlignment="1">
      <alignment vertical="center" wrapText="1"/>
    </xf>
    <xf numFmtId="164" fontId="23" fillId="0" borderId="2" xfId="0" applyNumberFormat="1" applyFont="1" applyFill="1" applyBorder="1" applyAlignment="1">
      <alignment vertical="center"/>
    </xf>
    <xf numFmtId="0" fontId="23" fillId="0" borderId="2" xfId="0" applyFont="1" applyFill="1" applyBorder="1" applyAlignment="1">
      <alignment vertical="center"/>
    </xf>
    <xf numFmtId="9" fontId="16" fillId="0" borderId="2" xfId="0" applyNumberFormat="1" applyFont="1" applyBorder="1" applyAlignment="1">
      <alignment horizontal="center" vertical="center" wrapText="1"/>
    </xf>
    <xf numFmtId="0" fontId="12" fillId="8" borderId="14"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1" xfId="0" applyFont="1" applyFill="1" applyBorder="1" applyAlignment="1">
      <alignment horizontal="center" vertical="center" wrapText="1"/>
    </xf>
    <xf numFmtId="0" fontId="12" fillId="8" borderId="0" xfId="0" applyFont="1" applyFill="1" applyBorder="1" applyAlignment="1">
      <alignment horizontal="center" vertical="center" wrapText="1"/>
    </xf>
    <xf numFmtId="0" fontId="12" fillId="8" borderId="10" xfId="0" applyFont="1" applyFill="1" applyBorder="1" applyAlignment="1">
      <alignment horizontal="center" vertical="center" wrapText="1"/>
    </xf>
    <xf numFmtId="0" fontId="35" fillId="0" borderId="2" xfId="0" applyFont="1" applyBorder="1" applyAlignment="1">
      <alignment horizontal="center" vertical="center" wrapText="1"/>
    </xf>
    <xf numFmtId="0" fontId="30" fillId="0" borderId="2" xfId="5" applyFont="1" applyBorder="1" applyAlignment="1">
      <alignment horizontal="left" vertical="top" wrapText="1" indent="5"/>
    </xf>
  </cellXfs>
  <cellStyles count="6">
    <cellStyle name="Millares 2" xfId="3" xr:uid="{2631F208-39D4-4C2A-B170-0A1C87BFAEC8}"/>
    <cellStyle name="Moneda" xfId="4" builtinId="4"/>
    <cellStyle name="Moneda 2" xfId="2" xr:uid="{1AC112D3-B554-42C0-8A18-2FE9D7748AD6}"/>
    <cellStyle name="Normal" xfId="0" builtinId="0"/>
    <cellStyle name="Normal 2" xfId="5" xr:uid="{62EAFD11-DC9C-4F21-8B5B-B430744649E7}"/>
    <cellStyle name="Porcentaje" xfId="1"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9B1B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1567543</xdr:colOff>
      <xdr:row>18</xdr:row>
      <xdr:rowOff>200932</xdr:rowOff>
    </xdr:from>
    <xdr:to>
      <xdr:col>1</xdr:col>
      <xdr:colOff>2405743</xdr:colOff>
      <xdr:row>19</xdr:row>
      <xdr:rowOff>224820</xdr:rowOff>
    </xdr:to>
    <xdr:pic>
      <xdr:nvPicPr>
        <xdr:cNvPr id="3" name="Imagen 2">
          <a:extLst>
            <a:ext uri="{FF2B5EF4-FFF2-40B4-BE49-F238E27FC236}">
              <a16:creationId xmlns:a16="http://schemas.microsoft.com/office/drawing/2014/main" id="{B685AAE7-FD58-73F7-1ED9-F1E34E297F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82586" y="3766003"/>
          <a:ext cx="838200" cy="5355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103</xdr:row>
      <xdr:rowOff>0</xdr:rowOff>
    </xdr:from>
    <xdr:to>
      <xdr:col>4</xdr:col>
      <xdr:colOff>441613</xdr:colOff>
      <xdr:row>110</xdr:row>
      <xdr:rowOff>152400</xdr:rowOff>
    </xdr:to>
    <xdr:pic>
      <xdr:nvPicPr>
        <xdr:cNvPr id="2" name="Imagen 4">
          <a:extLst>
            <a:ext uri="{FF2B5EF4-FFF2-40B4-BE49-F238E27FC236}">
              <a16:creationId xmlns:a16="http://schemas.microsoft.com/office/drawing/2014/main" id="{8960309B-0247-447B-9C0E-7E66F9B6D5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0756225"/>
          <a:ext cx="5947063"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173181</xdr:rowOff>
    </xdr:from>
    <xdr:to>
      <xdr:col>5</xdr:col>
      <xdr:colOff>17318</xdr:colOff>
      <xdr:row>69</xdr:row>
      <xdr:rowOff>5821</xdr:rowOff>
    </xdr:to>
    <xdr:pic>
      <xdr:nvPicPr>
        <xdr:cNvPr id="3" name="Imagen 2">
          <a:extLst>
            <a:ext uri="{FF2B5EF4-FFF2-40B4-BE49-F238E27FC236}">
              <a16:creationId xmlns:a16="http://schemas.microsoft.com/office/drawing/2014/main" id="{FB7C24B7-FEDE-43A8-8383-7CA3EF4EAE1B}"/>
            </a:ext>
          </a:extLst>
        </xdr:cNvPr>
        <xdr:cNvPicPr>
          <a:picLocks noChangeAspect="1"/>
        </xdr:cNvPicPr>
      </xdr:nvPicPr>
      <xdr:blipFill>
        <a:blip xmlns:r="http://schemas.openxmlformats.org/officeDocument/2006/relationships" r:embed="rId2"/>
        <a:stretch>
          <a:fillRect/>
        </a:stretch>
      </xdr:blipFill>
      <xdr:spPr>
        <a:xfrm>
          <a:off x="0" y="17803956"/>
          <a:ext cx="7399193" cy="6481089"/>
        </a:xfrm>
        <a:prstGeom prst="rect">
          <a:avLst/>
        </a:prstGeom>
      </xdr:spPr>
    </xdr:pic>
    <xdr:clientData/>
  </xdr:twoCellAnchor>
  <xdr:twoCellAnchor editAs="oneCell">
    <xdr:from>
      <xdr:col>5</xdr:col>
      <xdr:colOff>2112818</xdr:colOff>
      <xdr:row>36</xdr:row>
      <xdr:rowOff>467591</xdr:rowOff>
    </xdr:from>
    <xdr:to>
      <xdr:col>13</xdr:col>
      <xdr:colOff>836356</xdr:colOff>
      <xdr:row>60</xdr:row>
      <xdr:rowOff>69274</xdr:rowOff>
    </xdr:to>
    <xdr:pic>
      <xdr:nvPicPr>
        <xdr:cNvPr id="4" name="Imagen 3">
          <a:extLst>
            <a:ext uri="{FF2B5EF4-FFF2-40B4-BE49-F238E27FC236}">
              <a16:creationId xmlns:a16="http://schemas.microsoft.com/office/drawing/2014/main" id="{38143406-A1AD-487A-88F1-7965BF0FABC7}"/>
            </a:ext>
          </a:extLst>
        </xdr:cNvPr>
        <xdr:cNvPicPr>
          <a:picLocks noChangeAspect="1"/>
        </xdr:cNvPicPr>
      </xdr:nvPicPr>
      <xdr:blipFill>
        <a:blip xmlns:r="http://schemas.openxmlformats.org/officeDocument/2006/relationships" r:embed="rId3"/>
        <a:stretch>
          <a:fillRect/>
        </a:stretch>
      </xdr:blipFill>
      <xdr:spPr>
        <a:xfrm>
          <a:off x="9494693" y="18098366"/>
          <a:ext cx="10115438" cy="45356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103</xdr:row>
      <xdr:rowOff>0</xdr:rowOff>
    </xdr:from>
    <xdr:to>
      <xdr:col>4</xdr:col>
      <xdr:colOff>441613</xdr:colOff>
      <xdr:row>110</xdr:row>
      <xdr:rowOff>152400</xdr:rowOff>
    </xdr:to>
    <xdr:pic>
      <xdr:nvPicPr>
        <xdr:cNvPr id="2" name="Imagen 4">
          <a:extLst>
            <a:ext uri="{FF2B5EF4-FFF2-40B4-BE49-F238E27FC236}">
              <a16:creationId xmlns:a16="http://schemas.microsoft.com/office/drawing/2014/main" id="{95D77B13-89CA-49F3-A9A5-061A8F0DF9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623125"/>
          <a:ext cx="5943600"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173181</xdr:rowOff>
    </xdr:from>
    <xdr:to>
      <xdr:col>5</xdr:col>
      <xdr:colOff>17318</xdr:colOff>
      <xdr:row>69</xdr:row>
      <xdr:rowOff>5820</xdr:rowOff>
    </xdr:to>
    <xdr:pic>
      <xdr:nvPicPr>
        <xdr:cNvPr id="5" name="Imagen 4">
          <a:extLst>
            <a:ext uri="{FF2B5EF4-FFF2-40B4-BE49-F238E27FC236}">
              <a16:creationId xmlns:a16="http://schemas.microsoft.com/office/drawing/2014/main" id="{A0D29D38-8190-B31D-99B2-F09793FC7969}"/>
            </a:ext>
          </a:extLst>
        </xdr:cNvPr>
        <xdr:cNvPicPr>
          <a:picLocks noChangeAspect="1"/>
        </xdr:cNvPicPr>
      </xdr:nvPicPr>
      <xdr:blipFill>
        <a:blip xmlns:r="http://schemas.openxmlformats.org/officeDocument/2006/relationships" r:embed="rId2"/>
        <a:stretch>
          <a:fillRect/>
        </a:stretch>
      </xdr:blipFill>
      <xdr:spPr>
        <a:xfrm>
          <a:off x="0" y="15638317"/>
          <a:ext cx="7377545" cy="6482821"/>
        </a:xfrm>
        <a:prstGeom prst="rect">
          <a:avLst/>
        </a:prstGeom>
      </xdr:spPr>
    </xdr:pic>
    <xdr:clientData/>
  </xdr:twoCellAnchor>
  <xdr:twoCellAnchor editAs="oneCell">
    <xdr:from>
      <xdr:col>5</xdr:col>
      <xdr:colOff>2112818</xdr:colOff>
      <xdr:row>36</xdr:row>
      <xdr:rowOff>467591</xdr:rowOff>
    </xdr:from>
    <xdr:to>
      <xdr:col>13</xdr:col>
      <xdr:colOff>836356</xdr:colOff>
      <xdr:row>60</xdr:row>
      <xdr:rowOff>69273</xdr:rowOff>
    </xdr:to>
    <xdr:pic>
      <xdr:nvPicPr>
        <xdr:cNvPr id="6" name="Imagen 5">
          <a:extLst>
            <a:ext uri="{FF2B5EF4-FFF2-40B4-BE49-F238E27FC236}">
              <a16:creationId xmlns:a16="http://schemas.microsoft.com/office/drawing/2014/main" id="{FF6619F1-79DC-071B-1456-7F1ED2804D8E}"/>
            </a:ext>
          </a:extLst>
        </xdr:cNvPr>
        <xdr:cNvPicPr>
          <a:picLocks noChangeAspect="1"/>
        </xdr:cNvPicPr>
      </xdr:nvPicPr>
      <xdr:blipFill>
        <a:blip xmlns:r="http://schemas.openxmlformats.org/officeDocument/2006/relationships" r:embed="rId3"/>
        <a:stretch>
          <a:fillRect/>
        </a:stretch>
      </xdr:blipFill>
      <xdr:spPr>
        <a:xfrm>
          <a:off x="8676409" y="15932727"/>
          <a:ext cx="10136220" cy="453736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103</xdr:row>
      <xdr:rowOff>0</xdr:rowOff>
    </xdr:from>
    <xdr:to>
      <xdr:col>4</xdr:col>
      <xdr:colOff>441613</xdr:colOff>
      <xdr:row>110</xdr:row>
      <xdr:rowOff>152400</xdr:rowOff>
    </xdr:to>
    <xdr:pic>
      <xdr:nvPicPr>
        <xdr:cNvPr id="2" name="Imagen 4">
          <a:extLst>
            <a:ext uri="{FF2B5EF4-FFF2-40B4-BE49-F238E27FC236}">
              <a16:creationId xmlns:a16="http://schemas.microsoft.com/office/drawing/2014/main" id="{860B325E-C7C7-4872-9AFE-FD5E3176E3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0756225"/>
          <a:ext cx="5947063"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173181</xdr:rowOff>
    </xdr:from>
    <xdr:to>
      <xdr:col>5</xdr:col>
      <xdr:colOff>17318</xdr:colOff>
      <xdr:row>69</xdr:row>
      <xdr:rowOff>5821</xdr:rowOff>
    </xdr:to>
    <xdr:pic>
      <xdr:nvPicPr>
        <xdr:cNvPr id="3" name="Imagen 2">
          <a:extLst>
            <a:ext uri="{FF2B5EF4-FFF2-40B4-BE49-F238E27FC236}">
              <a16:creationId xmlns:a16="http://schemas.microsoft.com/office/drawing/2014/main" id="{4A01CC9A-3DA4-41C9-9D73-DBBD4C420DE4}"/>
            </a:ext>
          </a:extLst>
        </xdr:cNvPr>
        <xdr:cNvPicPr>
          <a:picLocks noChangeAspect="1"/>
        </xdr:cNvPicPr>
      </xdr:nvPicPr>
      <xdr:blipFill>
        <a:blip xmlns:r="http://schemas.openxmlformats.org/officeDocument/2006/relationships" r:embed="rId2"/>
        <a:stretch>
          <a:fillRect/>
        </a:stretch>
      </xdr:blipFill>
      <xdr:spPr>
        <a:xfrm>
          <a:off x="0" y="17803956"/>
          <a:ext cx="7399193" cy="6481089"/>
        </a:xfrm>
        <a:prstGeom prst="rect">
          <a:avLst/>
        </a:prstGeom>
      </xdr:spPr>
    </xdr:pic>
    <xdr:clientData/>
  </xdr:twoCellAnchor>
  <xdr:twoCellAnchor editAs="oneCell">
    <xdr:from>
      <xdr:col>5</xdr:col>
      <xdr:colOff>2112818</xdr:colOff>
      <xdr:row>36</xdr:row>
      <xdr:rowOff>467591</xdr:rowOff>
    </xdr:from>
    <xdr:to>
      <xdr:col>13</xdr:col>
      <xdr:colOff>836356</xdr:colOff>
      <xdr:row>60</xdr:row>
      <xdr:rowOff>69274</xdr:rowOff>
    </xdr:to>
    <xdr:pic>
      <xdr:nvPicPr>
        <xdr:cNvPr id="4" name="Imagen 3">
          <a:extLst>
            <a:ext uri="{FF2B5EF4-FFF2-40B4-BE49-F238E27FC236}">
              <a16:creationId xmlns:a16="http://schemas.microsoft.com/office/drawing/2014/main" id="{1D437991-AB13-4E50-9EB6-B46029E14940}"/>
            </a:ext>
          </a:extLst>
        </xdr:cNvPr>
        <xdr:cNvPicPr>
          <a:picLocks noChangeAspect="1"/>
        </xdr:cNvPicPr>
      </xdr:nvPicPr>
      <xdr:blipFill>
        <a:blip xmlns:r="http://schemas.openxmlformats.org/officeDocument/2006/relationships" r:embed="rId3"/>
        <a:stretch>
          <a:fillRect/>
        </a:stretch>
      </xdr:blipFill>
      <xdr:spPr>
        <a:xfrm>
          <a:off x="9494693" y="18098366"/>
          <a:ext cx="10115438" cy="453563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103</xdr:row>
      <xdr:rowOff>0</xdr:rowOff>
    </xdr:from>
    <xdr:to>
      <xdr:col>4</xdr:col>
      <xdr:colOff>441613</xdr:colOff>
      <xdr:row>110</xdr:row>
      <xdr:rowOff>152400</xdr:rowOff>
    </xdr:to>
    <xdr:pic>
      <xdr:nvPicPr>
        <xdr:cNvPr id="2" name="Imagen 4">
          <a:extLst>
            <a:ext uri="{FF2B5EF4-FFF2-40B4-BE49-F238E27FC236}">
              <a16:creationId xmlns:a16="http://schemas.microsoft.com/office/drawing/2014/main" id="{E169D28E-46A2-4607-8F4A-BBC55CAC7C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1346775"/>
          <a:ext cx="5947063"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173181</xdr:rowOff>
    </xdr:from>
    <xdr:to>
      <xdr:col>5</xdr:col>
      <xdr:colOff>17318</xdr:colOff>
      <xdr:row>69</xdr:row>
      <xdr:rowOff>5820</xdr:rowOff>
    </xdr:to>
    <xdr:pic>
      <xdr:nvPicPr>
        <xdr:cNvPr id="3" name="Imagen 2">
          <a:extLst>
            <a:ext uri="{FF2B5EF4-FFF2-40B4-BE49-F238E27FC236}">
              <a16:creationId xmlns:a16="http://schemas.microsoft.com/office/drawing/2014/main" id="{2DC4FAC9-4AF9-4BED-A99A-3F20D7061ED8}"/>
            </a:ext>
          </a:extLst>
        </xdr:cNvPr>
        <xdr:cNvPicPr>
          <a:picLocks noChangeAspect="1"/>
        </xdr:cNvPicPr>
      </xdr:nvPicPr>
      <xdr:blipFill>
        <a:blip xmlns:r="http://schemas.openxmlformats.org/officeDocument/2006/relationships" r:embed="rId2"/>
        <a:stretch>
          <a:fillRect/>
        </a:stretch>
      </xdr:blipFill>
      <xdr:spPr>
        <a:xfrm>
          <a:off x="0" y="18394506"/>
          <a:ext cx="7399193" cy="6481090"/>
        </a:xfrm>
        <a:prstGeom prst="rect">
          <a:avLst/>
        </a:prstGeom>
      </xdr:spPr>
    </xdr:pic>
    <xdr:clientData/>
  </xdr:twoCellAnchor>
  <xdr:twoCellAnchor editAs="oneCell">
    <xdr:from>
      <xdr:col>5</xdr:col>
      <xdr:colOff>2112818</xdr:colOff>
      <xdr:row>36</xdr:row>
      <xdr:rowOff>467591</xdr:rowOff>
    </xdr:from>
    <xdr:to>
      <xdr:col>13</xdr:col>
      <xdr:colOff>836356</xdr:colOff>
      <xdr:row>60</xdr:row>
      <xdr:rowOff>69273</xdr:rowOff>
    </xdr:to>
    <xdr:pic>
      <xdr:nvPicPr>
        <xdr:cNvPr id="4" name="Imagen 3">
          <a:extLst>
            <a:ext uri="{FF2B5EF4-FFF2-40B4-BE49-F238E27FC236}">
              <a16:creationId xmlns:a16="http://schemas.microsoft.com/office/drawing/2014/main" id="{65868AF9-B376-496B-8FDC-4FFBC096BE3E}"/>
            </a:ext>
          </a:extLst>
        </xdr:cNvPr>
        <xdr:cNvPicPr>
          <a:picLocks noChangeAspect="1"/>
        </xdr:cNvPicPr>
      </xdr:nvPicPr>
      <xdr:blipFill>
        <a:blip xmlns:r="http://schemas.openxmlformats.org/officeDocument/2006/relationships" r:embed="rId3"/>
        <a:stretch>
          <a:fillRect/>
        </a:stretch>
      </xdr:blipFill>
      <xdr:spPr>
        <a:xfrm>
          <a:off x="9494693" y="18688916"/>
          <a:ext cx="10115438" cy="453563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103</xdr:row>
      <xdr:rowOff>0</xdr:rowOff>
    </xdr:from>
    <xdr:to>
      <xdr:col>4</xdr:col>
      <xdr:colOff>441613</xdr:colOff>
      <xdr:row>110</xdr:row>
      <xdr:rowOff>152400</xdr:rowOff>
    </xdr:to>
    <xdr:pic>
      <xdr:nvPicPr>
        <xdr:cNvPr id="2" name="Imagen 4">
          <a:extLst>
            <a:ext uri="{FF2B5EF4-FFF2-40B4-BE49-F238E27FC236}">
              <a16:creationId xmlns:a16="http://schemas.microsoft.com/office/drawing/2014/main" id="{1D31BF91-E661-440B-8CC5-46E8905EB4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1927800"/>
          <a:ext cx="5947063"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173181</xdr:rowOff>
    </xdr:from>
    <xdr:to>
      <xdr:col>5</xdr:col>
      <xdr:colOff>17318</xdr:colOff>
      <xdr:row>69</xdr:row>
      <xdr:rowOff>5820</xdr:rowOff>
    </xdr:to>
    <xdr:pic>
      <xdr:nvPicPr>
        <xdr:cNvPr id="3" name="Imagen 2">
          <a:extLst>
            <a:ext uri="{FF2B5EF4-FFF2-40B4-BE49-F238E27FC236}">
              <a16:creationId xmlns:a16="http://schemas.microsoft.com/office/drawing/2014/main" id="{26BBFE1B-8736-4D55-A2BD-FE1475B72F07}"/>
            </a:ext>
          </a:extLst>
        </xdr:cNvPr>
        <xdr:cNvPicPr>
          <a:picLocks noChangeAspect="1"/>
        </xdr:cNvPicPr>
      </xdr:nvPicPr>
      <xdr:blipFill>
        <a:blip xmlns:r="http://schemas.openxmlformats.org/officeDocument/2006/relationships" r:embed="rId2"/>
        <a:stretch>
          <a:fillRect/>
        </a:stretch>
      </xdr:blipFill>
      <xdr:spPr>
        <a:xfrm>
          <a:off x="0" y="18975531"/>
          <a:ext cx="7399193" cy="6481089"/>
        </a:xfrm>
        <a:prstGeom prst="rect">
          <a:avLst/>
        </a:prstGeom>
      </xdr:spPr>
    </xdr:pic>
    <xdr:clientData/>
  </xdr:twoCellAnchor>
  <xdr:twoCellAnchor editAs="oneCell">
    <xdr:from>
      <xdr:col>5</xdr:col>
      <xdr:colOff>2112818</xdr:colOff>
      <xdr:row>36</xdr:row>
      <xdr:rowOff>467591</xdr:rowOff>
    </xdr:from>
    <xdr:to>
      <xdr:col>13</xdr:col>
      <xdr:colOff>836356</xdr:colOff>
      <xdr:row>60</xdr:row>
      <xdr:rowOff>69273</xdr:rowOff>
    </xdr:to>
    <xdr:pic>
      <xdr:nvPicPr>
        <xdr:cNvPr id="4" name="Imagen 3">
          <a:extLst>
            <a:ext uri="{FF2B5EF4-FFF2-40B4-BE49-F238E27FC236}">
              <a16:creationId xmlns:a16="http://schemas.microsoft.com/office/drawing/2014/main" id="{460D9453-73A2-4A18-996F-D3891F71289B}"/>
            </a:ext>
          </a:extLst>
        </xdr:cNvPr>
        <xdr:cNvPicPr>
          <a:picLocks noChangeAspect="1"/>
        </xdr:cNvPicPr>
      </xdr:nvPicPr>
      <xdr:blipFill>
        <a:blip xmlns:r="http://schemas.openxmlformats.org/officeDocument/2006/relationships" r:embed="rId3"/>
        <a:stretch>
          <a:fillRect/>
        </a:stretch>
      </xdr:blipFill>
      <xdr:spPr>
        <a:xfrm>
          <a:off x="9494693" y="19269941"/>
          <a:ext cx="10115438" cy="453563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103</xdr:row>
      <xdr:rowOff>0</xdr:rowOff>
    </xdr:from>
    <xdr:to>
      <xdr:col>4</xdr:col>
      <xdr:colOff>441613</xdr:colOff>
      <xdr:row>110</xdr:row>
      <xdr:rowOff>152400</xdr:rowOff>
    </xdr:to>
    <xdr:pic>
      <xdr:nvPicPr>
        <xdr:cNvPr id="2" name="Imagen 4">
          <a:extLst>
            <a:ext uri="{FF2B5EF4-FFF2-40B4-BE49-F238E27FC236}">
              <a16:creationId xmlns:a16="http://schemas.microsoft.com/office/drawing/2014/main" id="{9C8C1D8F-ACDE-40D8-9A7F-BFF39718B7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1603950"/>
          <a:ext cx="5947063"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173181</xdr:rowOff>
    </xdr:from>
    <xdr:to>
      <xdr:col>5</xdr:col>
      <xdr:colOff>17318</xdr:colOff>
      <xdr:row>69</xdr:row>
      <xdr:rowOff>5820</xdr:rowOff>
    </xdr:to>
    <xdr:pic>
      <xdr:nvPicPr>
        <xdr:cNvPr id="3" name="Imagen 2">
          <a:extLst>
            <a:ext uri="{FF2B5EF4-FFF2-40B4-BE49-F238E27FC236}">
              <a16:creationId xmlns:a16="http://schemas.microsoft.com/office/drawing/2014/main" id="{551587E7-8DCB-4F8B-8BE8-B2980FB986F2}"/>
            </a:ext>
          </a:extLst>
        </xdr:cNvPr>
        <xdr:cNvPicPr>
          <a:picLocks noChangeAspect="1"/>
        </xdr:cNvPicPr>
      </xdr:nvPicPr>
      <xdr:blipFill>
        <a:blip xmlns:r="http://schemas.openxmlformats.org/officeDocument/2006/relationships" r:embed="rId2"/>
        <a:stretch>
          <a:fillRect/>
        </a:stretch>
      </xdr:blipFill>
      <xdr:spPr>
        <a:xfrm>
          <a:off x="0" y="18651681"/>
          <a:ext cx="7399193" cy="6481089"/>
        </a:xfrm>
        <a:prstGeom prst="rect">
          <a:avLst/>
        </a:prstGeom>
      </xdr:spPr>
    </xdr:pic>
    <xdr:clientData/>
  </xdr:twoCellAnchor>
  <xdr:twoCellAnchor editAs="oneCell">
    <xdr:from>
      <xdr:col>5</xdr:col>
      <xdr:colOff>2112818</xdr:colOff>
      <xdr:row>36</xdr:row>
      <xdr:rowOff>467591</xdr:rowOff>
    </xdr:from>
    <xdr:to>
      <xdr:col>13</xdr:col>
      <xdr:colOff>836356</xdr:colOff>
      <xdr:row>60</xdr:row>
      <xdr:rowOff>69273</xdr:rowOff>
    </xdr:to>
    <xdr:pic>
      <xdr:nvPicPr>
        <xdr:cNvPr id="4" name="Imagen 3">
          <a:extLst>
            <a:ext uri="{FF2B5EF4-FFF2-40B4-BE49-F238E27FC236}">
              <a16:creationId xmlns:a16="http://schemas.microsoft.com/office/drawing/2014/main" id="{7624606B-0891-4BF8-9A9C-95F94396F462}"/>
            </a:ext>
          </a:extLst>
        </xdr:cNvPr>
        <xdr:cNvPicPr>
          <a:picLocks noChangeAspect="1"/>
        </xdr:cNvPicPr>
      </xdr:nvPicPr>
      <xdr:blipFill>
        <a:blip xmlns:r="http://schemas.openxmlformats.org/officeDocument/2006/relationships" r:embed="rId3"/>
        <a:stretch>
          <a:fillRect/>
        </a:stretch>
      </xdr:blipFill>
      <xdr:spPr>
        <a:xfrm>
          <a:off x="9494693" y="18946091"/>
          <a:ext cx="10115438" cy="453563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103</xdr:row>
      <xdr:rowOff>0</xdr:rowOff>
    </xdr:from>
    <xdr:to>
      <xdr:col>4</xdr:col>
      <xdr:colOff>441613</xdr:colOff>
      <xdr:row>110</xdr:row>
      <xdr:rowOff>152400</xdr:rowOff>
    </xdr:to>
    <xdr:pic>
      <xdr:nvPicPr>
        <xdr:cNvPr id="2" name="Imagen 4">
          <a:extLst>
            <a:ext uri="{FF2B5EF4-FFF2-40B4-BE49-F238E27FC236}">
              <a16:creationId xmlns:a16="http://schemas.microsoft.com/office/drawing/2014/main" id="{AC8AF195-360F-4FA6-9A3B-F63F78CD74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1603950"/>
          <a:ext cx="5947063"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173181</xdr:rowOff>
    </xdr:from>
    <xdr:to>
      <xdr:col>5</xdr:col>
      <xdr:colOff>17318</xdr:colOff>
      <xdr:row>69</xdr:row>
      <xdr:rowOff>5820</xdr:rowOff>
    </xdr:to>
    <xdr:pic>
      <xdr:nvPicPr>
        <xdr:cNvPr id="3" name="Imagen 2">
          <a:extLst>
            <a:ext uri="{FF2B5EF4-FFF2-40B4-BE49-F238E27FC236}">
              <a16:creationId xmlns:a16="http://schemas.microsoft.com/office/drawing/2014/main" id="{9D5A9ADD-0D2F-4B88-9458-88E2F237B816}"/>
            </a:ext>
          </a:extLst>
        </xdr:cNvPr>
        <xdr:cNvPicPr>
          <a:picLocks noChangeAspect="1"/>
        </xdr:cNvPicPr>
      </xdr:nvPicPr>
      <xdr:blipFill>
        <a:blip xmlns:r="http://schemas.openxmlformats.org/officeDocument/2006/relationships" r:embed="rId2"/>
        <a:stretch>
          <a:fillRect/>
        </a:stretch>
      </xdr:blipFill>
      <xdr:spPr>
        <a:xfrm>
          <a:off x="0" y="18651681"/>
          <a:ext cx="7399193" cy="6481089"/>
        </a:xfrm>
        <a:prstGeom prst="rect">
          <a:avLst/>
        </a:prstGeom>
      </xdr:spPr>
    </xdr:pic>
    <xdr:clientData/>
  </xdr:twoCellAnchor>
  <xdr:twoCellAnchor editAs="oneCell">
    <xdr:from>
      <xdr:col>5</xdr:col>
      <xdr:colOff>2112818</xdr:colOff>
      <xdr:row>36</xdr:row>
      <xdr:rowOff>467591</xdr:rowOff>
    </xdr:from>
    <xdr:to>
      <xdr:col>13</xdr:col>
      <xdr:colOff>836356</xdr:colOff>
      <xdr:row>60</xdr:row>
      <xdr:rowOff>69273</xdr:rowOff>
    </xdr:to>
    <xdr:pic>
      <xdr:nvPicPr>
        <xdr:cNvPr id="4" name="Imagen 3">
          <a:extLst>
            <a:ext uri="{FF2B5EF4-FFF2-40B4-BE49-F238E27FC236}">
              <a16:creationId xmlns:a16="http://schemas.microsoft.com/office/drawing/2014/main" id="{C10658B6-6109-40EF-9AD9-F4809364E62D}"/>
            </a:ext>
          </a:extLst>
        </xdr:cNvPr>
        <xdr:cNvPicPr>
          <a:picLocks noChangeAspect="1"/>
        </xdr:cNvPicPr>
      </xdr:nvPicPr>
      <xdr:blipFill>
        <a:blip xmlns:r="http://schemas.openxmlformats.org/officeDocument/2006/relationships" r:embed="rId3"/>
        <a:stretch>
          <a:fillRect/>
        </a:stretch>
      </xdr:blipFill>
      <xdr:spPr>
        <a:xfrm>
          <a:off x="9494693" y="18946091"/>
          <a:ext cx="10115438" cy="453563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94</xdr:row>
      <xdr:rowOff>0</xdr:rowOff>
    </xdr:from>
    <xdr:to>
      <xdr:col>4</xdr:col>
      <xdr:colOff>441613</xdr:colOff>
      <xdr:row>101</xdr:row>
      <xdr:rowOff>152400</xdr:rowOff>
    </xdr:to>
    <xdr:pic>
      <xdr:nvPicPr>
        <xdr:cNvPr id="2" name="Imagen 4">
          <a:extLst>
            <a:ext uri="{FF2B5EF4-FFF2-40B4-BE49-F238E27FC236}">
              <a16:creationId xmlns:a16="http://schemas.microsoft.com/office/drawing/2014/main" id="{BBF7FCD8-98D7-4CAF-9212-33325FBAAD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1603950"/>
          <a:ext cx="5947063"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174171</xdr:colOff>
      <xdr:row>27</xdr:row>
      <xdr:rowOff>174169</xdr:rowOff>
    </xdr:from>
    <xdr:to>
      <xdr:col>5</xdr:col>
      <xdr:colOff>2133599</xdr:colOff>
      <xdr:row>51</xdr:row>
      <xdr:rowOff>20838</xdr:rowOff>
    </xdr:to>
    <xdr:pic>
      <xdr:nvPicPr>
        <xdr:cNvPr id="3" name="Imagen 2">
          <a:extLst>
            <a:ext uri="{FF2B5EF4-FFF2-40B4-BE49-F238E27FC236}">
              <a16:creationId xmlns:a16="http://schemas.microsoft.com/office/drawing/2014/main" id="{87823EB3-CBF3-2D4C-E408-EDACF6793AE9}"/>
            </a:ext>
          </a:extLst>
        </xdr:cNvPr>
        <xdr:cNvPicPr>
          <a:picLocks noChangeAspect="1"/>
        </xdr:cNvPicPr>
      </xdr:nvPicPr>
      <xdr:blipFill>
        <a:blip xmlns:r="http://schemas.openxmlformats.org/officeDocument/2006/relationships" r:embed="rId2"/>
        <a:stretch>
          <a:fillRect/>
        </a:stretch>
      </xdr:blipFill>
      <xdr:spPr>
        <a:xfrm>
          <a:off x="174171" y="19594285"/>
          <a:ext cx="9797144" cy="489763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Estefanía, Alzate Giraldo" id="{4B9EF75F-8FE8-4ADB-9B11-FE311A0AA98A}" userId="S::E1Alzate@saludcapital.gov.co::494bd334-a18a-4c61-a441-4d21ebefc9ea"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21" dT="2023-08-27T21:16:54.32" personId="{4B9EF75F-8FE8-4ADB-9B11-FE311A0AA98A}" id="{318B580A-8267-47BD-8C1A-38480453B117}">
    <text>370 kVA</text>
  </threadedComment>
</ThreadedComments>
</file>

<file path=xl/threadedComments/threadedComment2.xml><?xml version="1.0" encoding="utf-8"?>
<ThreadedComments xmlns="http://schemas.microsoft.com/office/spreadsheetml/2018/threadedcomments" xmlns:x="http://schemas.openxmlformats.org/spreadsheetml/2006/main">
  <threadedComment ref="K21" dT="2023-08-27T21:16:54.32" personId="{4B9EF75F-8FE8-4ADB-9B11-FE311A0AA98A}" id="{3C2E2307-81A8-47D7-AB08-4284B304D211}">
    <text>370 kVA</text>
  </threadedComment>
</ThreadedComments>
</file>

<file path=xl/threadedComments/threadedComment3.xml><?xml version="1.0" encoding="utf-8"?>
<ThreadedComments xmlns="http://schemas.microsoft.com/office/spreadsheetml/2018/threadedcomments" xmlns:x="http://schemas.openxmlformats.org/spreadsheetml/2006/main">
  <threadedComment ref="K21" dT="2023-08-27T21:16:54.32" personId="{4B9EF75F-8FE8-4ADB-9B11-FE311A0AA98A}" id="{D210B4D0-2181-4257-92DC-5161415948B0}">
    <text>370 kVA</text>
  </threadedComment>
</ThreadedComments>
</file>

<file path=xl/threadedComments/threadedComment4.xml><?xml version="1.0" encoding="utf-8"?>
<ThreadedComments xmlns="http://schemas.microsoft.com/office/spreadsheetml/2018/threadedcomments" xmlns:x="http://schemas.openxmlformats.org/spreadsheetml/2006/main">
  <threadedComment ref="K21" dT="2023-08-27T21:16:54.32" personId="{4B9EF75F-8FE8-4ADB-9B11-FE311A0AA98A}" id="{E53F78BF-B9B1-446F-9183-7EC99A218C26}">
    <text>370 kVA</text>
  </threadedComment>
</ThreadedComments>
</file>

<file path=xl/threadedComments/threadedComment5.xml><?xml version="1.0" encoding="utf-8"?>
<ThreadedComments xmlns="http://schemas.microsoft.com/office/spreadsheetml/2018/threadedcomments" xmlns:x="http://schemas.openxmlformats.org/spreadsheetml/2006/main">
  <threadedComment ref="K21" dT="2023-08-27T21:16:54.32" personId="{4B9EF75F-8FE8-4ADB-9B11-FE311A0AA98A}" id="{77C19021-E6F3-44C4-B0D7-6A57EA1455A0}">
    <text>370 kVA</text>
  </threadedComment>
</ThreadedComments>
</file>

<file path=xl/threadedComments/threadedComment6.xml><?xml version="1.0" encoding="utf-8"?>
<ThreadedComments xmlns="http://schemas.microsoft.com/office/spreadsheetml/2018/threadedcomments" xmlns:x="http://schemas.openxmlformats.org/spreadsheetml/2006/main">
  <threadedComment ref="K21" dT="2023-08-27T21:16:54.32" personId="{4B9EF75F-8FE8-4ADB-9B11-FE311A0AA98A}" id="{88F81082-396B-43DA-AA86-9A92CEDD6FBA}">
    <text>370 kVA</text>
  </threadedComment>
</ThreadedComments>
</file>

<file path=xl/threadedComments/threadedComment7.xml><?xml version="1.0" encoding="utf-8"?>
<ThreadedComments xmlns="http://schemas.microsoft.com/office/spreadsheetml/2018/threadedcomments" xmlns:x="http://schemas.openxmlformats.org/spreadsheetml/2006/main">
  <threadedComment ref="K21" dT="2023-08-27T21:16:54.32" personId="{4B9EF75F-8FE8-4ADB-9B11-FE311A0AA98A}" id="{63F513EC-7C0F-467F-B1B7-298F1FA68B8A}">
    <text>370 kVA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7.bin"/><Relationship Id="rId5" Type="http://schemas.microsoft.com/office/2017/10/relationships/threadedComment" Target="../threadedComments/threadedComment3.xml"/><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8.bin"/><Relationship Id="rId5" Type="http://schemas.microsoft.com/office/2017/10/relationships/threadedComment" Target="../threadedComments/threadedComment4.xml"/><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9.bin"/><Relationship Id="rId5" Type="http://schemas.microsoft.com/office/2017/10/relationships/threadedComment" Target="../threadedComments/threadedComment5.xml"/><Relationship Id="rId4" Type="http://schemas.openxmlformats.org/officeDocument/2006/relationships/comments" Target="../comments5.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microsoft.com/office/2017/10/relationships/threadedComment" Target="../threadedComments/threadedComment6.xml"/><Relationship Id="rId4" Type="http://schemas.openxmlformats.org/officeDocument/2006/relationships/comments" Target="../comments6.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microsoft.com/office/2017/10/relationships/threadedComment" Target="../threadedComments/threadedComment7.xml"/><Relationship Id="rId4" Type="http://schemas.openxmlformats.org/officeDocument/2006/relationships/comments" Target="../comments7.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F2A0D-7A01-4840-BAC3-7D64E894A839}">
  <sheetPr>
    <pageSetUpPr fitToPage="1"/>
  </sheetPr>
  <dimension ref="A1:E23"/>
  <sheetViews>
    <sheetView tabSelected="1" view="pageBreakPreview" zoomScale="70" zoomScaleNormal="100" zoomScaleSheetLayoutView="70" workbookViewId="0">
      <selection activeCell="G25" sqref="G25"/>
    </sheetView>
  </sheetViews>
  <sheetFormatPr baseColWidth="10" defaultRowHeight="14.6"/>
  <cols>
    <col min="1" max="1" width="8.3828125" customWidth="1"/>
    <col min="2" max="2" width="61.84375" customWidth="1"/>
    <col min="3" max="3" width="20.84375" customWidth="1"/>
    <col min="5" max="5" width="14.53515625" bestFit="1" customWidth="1"/>
  </cols>
  <sheetData>
    <row r="1" spans="1:5" ht="57.75" customHeight="1" thickBot="1">
      <c r="A1" s="138" t="s">
        <v>16</v>
      </c>
      <c r="B1" s="139"/>
      <c r="C1" s="140"/>
    </row>
    <row r="2" spans="1:5" ht="32.25" customHeight="1">
      <c r="A2" s="138" t="s">
        <v>179</v>
      </c>
      <c r="B2" s="139"/>
      <c r="C2" s="140"/>
    </row>
    <row r="3" spans="1:5" ht="73.5" customHeight="1">
      <c r="A3" s="71" t="s">
        <v>15</v>
      </c>
      <c r="B3" s="136" t="s">
        <v>180</v>
      </c>
      <c r="C3" s="137"/>
    </row>
    <row r="4" spans="1:5" ht="15.9">
      <c r="A4" s="72"/>
      <c r="B4" s="73"/>
      <c r="C4" s="74"/>
    </row>
    <row r="5" spans="1:5" ht="30.9">
      <c r="A5" s="72"/>
      <c r="B5" s="6" t="s">
        <v>6</v>
      </c>
      <c r="C5" s="75" t="s">
        <v>14</v>
      </c>
    </row>
    <row r="6" spans="1:5" ht="15.9">
      <c r="A6" s="72"/>
      <c r="B6" s="7" t="s">
        <v>187</v>
      </c>
      <c r="C6" s="68">
        <v>65736195</v>
      </c>
    </row>
    <row r="7" spans="1:5" ht="15.9">
      <c r="A7" s="72"/>
      <c r="B7" s="7" t="s">
        <v>185</v>
      </c>
      <c r="C7" s="68">
        <v>69300000</v>
      </c>
    </row>
    <row r="8" spans="1:5" ht="15.9">
      <c r="A8" s="72"/>
      <c r="B8" s="7" t="s">
        <v>181</v>
      </c>
      <c r="C8" s="68">
        <v>72595145</v>
      </c>
    </row>
    <row r="9" spans="1:5" ht="15.9">
      <c r="A9" s="72"/>
      <c r="B9" s="7" t="s">
        <v>188</v>
      </c>
      <c r="C9" s="68">
        <v>77000000</v>
      </c>
    </row>
    <row r="10" spans="1:5" ht="15.9">
      <c r="A10" s="72"/>
      <c r="B10" s="7" t="s">
        <v>191</v>
      </c>
      <c r="C10" s="68">
        <v>77010850</v>
      </c>
    </row>
    <row r="11" spans="1:5" ht="15.9">
      <c r="A11" s="72"/>
      <c r="B11" s="7" t="s">
        <v>184</v>
      </c>
      <c r="C11" s="68">
        <v>79116465.75</v>
      </c>
    </row>
    <row r="12" spans="1:5" ht="15.9">
      <c r="A12" s="72"/>
      <c r="B12" s="7" t="s">
        <v>183</v>
      </c>
      <c r="C12" s="68">
        <v>80500000</v>
      </c>
    </row>
    <row r="13" spans="1:5" ht="15.9">
      <c r="A13" s="72"/>
      <c r="B13" s="7" t="s">
        <v>182</v>
      </c>
      <c r="C13" s="68">
        <v>80738525</v>
      </c>
    </row>
    <row r="14" spans="1:5" ht="15.9">
      <c r="A14" s="72"/>
      <c r="B14" s="7" t="s">
        <v>186</v>
      </c>
      <c r="C14" s="68">
        <v>85382500</v>
      </c>
    </row>
    <row r="15" spans="1:5" ht="15.9">
      <c r="A15" s="72"/>
      <c r="B15" s="5" t="s">
        <v>13</v>
      </c>
      <c r="C15" s="76">
        <f>MEDIAN(C6:C14)</f>
        <v>77010850</v>
      </c>
    </row>
    <row r="16" spans="1:5" ht="15.9">
      <c r="A16" s="72"/>
      <c r="B16" s="5" t="s">
        <v>12</v>
      </c>
      <c r="C16" s="76">
        <f>_xlfn.STDEV.P(C6:C14)</f>
        <v>5802573.1320128618</v>
      </c>
      <c r="E16" s="4"/>
    </row>
    <row r="17" spans="1:3" ht="15.9">
      <c r="A17" s="72"/>
      <c r="B17" s="3" t="s">
        <v>11</v>
      </c>
      <c r="C17" s="76">
        <f>+C15-C16</f>
        <v>71208276.867987141</v>
      </c>
    </row>
    <row r="18" spans="1:3" ht="15.9">
      <c r="A18" s="72"/>
      <c r="B18" s="73"/>
      <c r="C18" s="74"/>
    </row>
    <row r="19" spans="1:3" ht="34.5" customHeight="1">
      <c r="A19" s="72"/>
      <c r="B19" s="141" t="s">
        <v>189</v>
      </c>
      <c r="C19" s="142"/>
    </row>
    <row r="20" spans="1:3" ht="34.5" customHeight="1">
      <c r="A20" s="72"/>
      <c r="B20" s="143"/>
      <c r="C20" s="142"/>
    </row>
    <row r="21" spans="1:3" ht="34.5" customHeight="1">
      <c r="A21" s="72"/>
      <c r="B21" s="143"/>
      <c r="C21" s="142"/>
    </row>
    <row r="22" spans="1:3" ht="34.5" customHeight="1">
      <c r="A22" s="72"/>
      <c r="B22" s="143"/>
      <c r="C22" s="142"/>
    </row>
    <row r="23" spans="1:3" ht="15" thickBot="1">
      <c r="A23" s="77"/>
      <c r="B23" s="78"/>
      <c r="C23" s="79"/>
    </row>
  </sheetData>
  <sortState xmlns:xlrd2="http://schemas.microsoft.com/office/spreadsheetml/2017/richdata2" ref="B6:C14">
    <sortCondition ref="C6:C14"/>
  </sortState>
  <mergeCells count="4">
    <mergeCell ref="B3:C3"/>
    <mergeCell ref="A1:C1"/>
    <mergeCell ref="A2:C2"/>
    <mergeCell ref="B19:C22"/>
  </mergeCells>
  <conditionalFormatting sqref="C17 C6:C15">
    <cfRule type="cellIs" dxfId="2" priority="1" stopIfTrue="1" operator="lessThan">
      <formula>$C$17</formula>
    </cfRule>
  </conditionalFormatting>
  <printOptions horizontalCentered="1"/>
  <pageMargins left="0.11811023622047245" right="0.11811023622047245" top="1.49" bottom="0.15748031496062992" header="1.0900000000000001"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3415D-5FAB-4D9B-8E0A-73EC20BBA84F}">
  <sheetPr>
    <pageSetUpPr fitToPage="1"/>
  </sheetPr>
  <dimension ref="A1:M5"/>
  <sheetViews>
    <sheetView view="pageBreakPreview" zoomScale="70" zoomScaleNormal="100" zoomScaleSheetLayoutView="70" workbookViewId="0">
      <selection activeCell="G15" sqref="G15"/>
    </sheetView>
  </sheetViews>
  <sheetFormatPr baseColWidth="10" defaultRowHeight="14.6"/>
  <cols>
    <col min="2" max="2" width="47.3046875" customWidth="1"/>
    <col min="4" max="4" width="16.53515625" customWidth="1"/>
    <col min="5" max="6" width="24.69140625" customWidth="1"/>
    <col min="7" max="13" width="25.3046875" customWidth="1"/>
  </cols>
  <sheetData>
    <row r="1" spans="1:13" ht="41.25" customHeight="1">
      <c r="A1" s="122" t="s">
        <v>180</v>
      </c>
      <c r="B1" s="123"/>
      <c r="C1" s="123"/>
      <c r="D1" s="123"/>
      <c r="E1" s="123"/>
      <c r="F1" s="123"/>
      <c r="G1" s="123"/>
      <c r="H1" s="123"/>
      <c r="I1" s="123"/>
      <c r="J1" s="123"/>
      <c r="K1" s="123"/>
      <c r="L1" s="123"/>
      <c r="M1" s="123"/>
    </row>
    <row r="2" spans="1:13" ht="57" customHeight="1">
      <c r="A2" s="124" t="s">
        <v>1</v>
      </c>
      <c r="B2" s="124" t="s">
        <v>2</v>
      </c>
      <c r="C2" s="124" t="s">
        <v>3</v>
      </c>
      <c r="D2" s="124" t="s">
        <v>4</v>
      </c>
      <c r="E2" s="106" t="str">
        <f>+'Analisis Artificial'!B6</f>
        <v>RIO TECHNOLOGY S.A.S.</v>
      </c>
      <c r="F2" s="107" t="str">
        <f>+'Analisis Artificial'!B7</f>
        <v>COMERCIALIZADORA SEVERAL PARTS SAS BIC</v>
      </c>
      <c r="G2" s="106" t="str">
        <f>+'Analisis Artificial'!B8</f>
        <v>SERVICES702</v>
      </c>
      <c r="H2" s="107" t="str">
        <f>+'Analisis Artificial'!B9</f>
        <v>SQA INGENIERIA SAS</v>
      </c>
      <c r="I2" s="106" t="str">
        <f>+'Analisis Artificial'!B10</f>
        <v>COLOMBIAN TECH</v>
      </c>
      <c r="J2" s="107" t="str">
        <f>+'Analisis Artificial'!B11</f>
        <v>MENELEC SAS</v>
      </c>
      <c r="K2" s="106" t="str">
        <f>+'Analisis Artificial'!B12</f>
        <v>TECNOSOLUCIONES A&amp;K SAS</v>
      </c>
      <c r="L2" s="107" t="str">
        <f>+'Analisis Artificial'!B13</f>
        <v>MAZU SERVICIOS INTEGRALES</v>
      </c>
      <c r="M2" s="106" t="str">
        <f>+'Analisis Artificial'!B14</f>
        <v>LICCONT S.A.S.</v>
      </c>
    </row>
    <row r="3" spans="1:13" ht="33" customHeight="1">
      <c r="A3" s="125"/>
      <c r="B3" s="125"/>
      <c r="C3" s="125"/>
      <c r="D3" s="125"/>
      <c r="E3" s="1" t="s">
        <v>175</v>
      </c>
      <c r="F3" s="1" t="s">
        <v>175</v>
      </c>
      <c r="G3" s="1" t="s">
        <v>175</v>
      </c>
      <c r="H3" s="1" t="s">
        <v>175</v>
      </c>
      <c r="I3" s="1" t="s">
        <v>175</v>
      </c>
      <c r="J3" s="1" t="s">
        <v>175</v>
      </c>
      <c r="K3" s="1" t="s">
        <v>175</v>
      </c>
      <c r="L3" s="1" t="s">
        <v>175</v>
      </c>
      <c r="M3" s="1" t="s">
        <v>175</v>
      </c>
    </row>
    <row r="4" spans="1:13" ht="132.44999999999999" thickBot="1">
      <c r="A4" s="109" t="s">
        <v>0</v>
      </c>
      <c r="B4" s="110" t="s">
        <v>190</v>
      </c>
      <c r="C4" s="231">
        <v>35</v>
      </c>
      <c r="D4" s="2">
        <v>86388223</v>
      </c>
      <c r="E4" s="2">
        <f>+'Analisis Artificial'!C6</f>
        <v>65736195</v>
      </c>
      <c r="F4" s="2">
        <f>+'Analisis Artificial'!C7</f>
        <v>69300000</v>
      </c>
      <c r="G4" s="2">
        <f>+'Analisis Artificial'!C8</f>
        <v>72595145</v>
      </c>
      <c r="H4" s="2">
        <f>+'Analisis Artificial'!C9</f>
        <v>77000000</v>
      </c>
      <c r="I4" s="2">
        <f>+'Analisis Artificial'!C10</f>
        <v>77010850</v>
      </c>
      <c r="J4" s="2">
        <f>+'Analisis Artificial'!C11</f>
        <v>79116465.75</v>
      </c>
      <c r="K4" s="2">
        <f>+'Analisis Artificial'!C12</f>
        <v>80500000</v>
      </c>
      <c r="L4" s="2">
        <f>+'Analisis Artificial'!C13</f>
        <v>80738525</v>
      </c>
      <c r="M4" s="2">
        <f>+'Analisis Artificial'!C14</f>
        <v>85382500</v>
      </c>
    </row>
    <row r="5" spans="1:13" ht="27" customHeight="1">
      <c r="A5" s="126" t="s">
        <v>174</v>
      </c>
      <c r="B5" s="127"/>
      <c r="C5" s="127"/>
      <c r="D5" s="111">
        <f>+SUM(D4:D4)</f>
        <v>86388223</v>
      </c>
      <c r="E5" s="111">
        <f>+SUM(E4:E4)</f>
        <v>65736195</v>
      </c>
      <c r="F5" s="111">
        <f>+SUM(F4:F4)</f>
        <v>69300000</v>
      </c>
      <c r="G5" s="111">
        <f>+SUM(G4:G4)</f>
        <v>72595145</v>
      </c>
      <c r="H5" s="111">
        <f>+SUM(H4:H4)</f>
        <v>77000000</v>
      </c>
      <c r="I5" s="111">
        <f>+SUM(I4:I4)</f>
        <v>77010850</v>
      </c>
      <c r="J5" s="111">
        <v>0</v>
      </c>
      <c r="K5" s="111">
        <f>+SUM(K4:K4)</f>
        <v>80500000</v>
      </c>
      <c r="L5" s="111">
        <f>+SUM(L4:L4)</f>
        <v>80738525</v>
      </c>
      <c r="M5" s="111">
        <v>0</v>
      </c>
    </row>
  </sheetData>
  <mergeCells count="6">
    <mergeCell ref="A5:C5"/>
    <mergeCell ref="A1:M1"/>
    <mergeCell ref="A2:A3"/>
    <mergeCell ref="B2:B3"/>
    <mergeCell ref="C2:C3"/>
    <mergeCell ref="D2:D3"/>
  </mergeCells>
  <pageMargins left="0.70866141732283472" right="0.70866141732283472" top="0.74803149606299213" bottom="0.74803149606299213" header="0.8" footer="0.31496062992125984"/>
  <pageSetup paperSize="9" scale="4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82B91-BEA8-43BF-B018-F0D66798C09E}">
  <dimension ref="A1:F16"/>
  <sheetViews>
    <sheetView view="pageBreakPreview" zoomScale="85" zoomScaleNormal="100" zoomScaleSheetLayoutView="85" workbookViewId="0">
      <selection activeCell="D12" sqref="D12"/>
    </sheetView>
  </sheetViews>
  <sheetFormatPr baseColWidth="10" defaultRowHeight="14.6"/>
  <cols>
    <col min="1" max="1" width="11.53515625" bestFit="1" customWidth="1"/>
    <col min="2" max="2" width="44.53515625" customWidth="1"/>
    <col min="3" max="3" width="21.3828125" customWidth="1"/>
    <col min="4" max="4" width="15" customWidth="1"/>
    <col min="5" max="5" width="12" bestFit="1" customWidth="1"/>
    <col min="6" max="6" width="34.69140625" bestFit="1" customWidth="1"/>
  </cols>
  <sheetData>
    <row r="1" spans="1:6" ht="15.75" customHeight="1">
      <c r="A1" s="128" t="s">
        <v>121</v>
      </c>
      <c r="B1" s="128"/>
      <c r="C1" s="128"/>
      <c r="D1" s="128"/>
      <c r="E1" s="128"/>
      <c r="F1" s="128"/>
    </row>
    <row r="2" spans="1:6" ht="15.45">
      <c r="A2" s="129" t="s">
        <v>192</v>
      </c>
      <c r="B2" s="129"/>
      <c r="C2" s="129"/>
      <c r="D2" s="129"/>
      <c r="E2" s="129"/>
      <c r="F2" s="129"/>
    </row>
    <row r="3" spans="1:6" ht="15.9">
      <c r="A3" s="60"/>
      <c r="B3" s="61"/>
      <c r="C3" s="62"/>
    </row>
    <row r="4" spans="1:6" ht="45.75" customHeight="1">
      <c r="A4" s="60" t="s">
        <v>15</v>
      </c>
      <c r="B4" s="130" t="s">
        <v>180</v>
      </c>
      <c r="C4" s="130"/>
      <c r="D4" s="130"/>
      <c r="E4" s="130"/>
      <c r="F4" s="130"/>
    </row>
    <row r="5" spans="1:6" ht="15" customHeight="1">
      <c r="A5" s="60"/>
      <c r="B5" s="63"/>
      <c r="C5" s="63"/>
      <c r="D5" s="63"/>
      <c r="E5" s="63"/>
      <c r="F5" s="63"/>
    </row>
    <row r="6" spans="1:6">
      <c r="A6" s="232" t="s">
        <v>56</v>
      </c>
      <c r="B6" s="232"/>
      <c r="C6" s="232"/>
      <c r="D6" s="232"/>
      <c r="E6" s="232"/>
      <c r="F6" s="232"/>
    </row>
    <row r="7" spans="1:6" ht="49.75">
      <c r="A7" s="64" t="s">
        <v>5</v>
      </c>
      <c r="B7" s="65" t="s">
        <v>6</v>
      </c>
      <c r="C7" s="66" t="s">
        <v>7</v>
      </c>
      <c r="D7" s="67" t="s">
        <v>8</v>
      </c>
      <c r="E7" s="67" t="s">
        <v>9</v>
      </c>
      <c r="F7" s="67" t="s">
        <v>10</v>
      </c>
    </row>
    <row r="8" spans="1:6">
      <c r="A8" s="69">
        <v>1</v>
      </c>
      <c r="B8" s="7" t="s">
        <v>187</v>
      </c>
      <c r="C8" s="68">
        <v>65736195</v>
      </c>
      <c r="D8" s="68">
        <v>65736195</v>
      </c>
      <c r="E8" s="68">
        <f t="shared" ref="E8:E16" si="0">+C8-D8</f>
        <v>0</v>
      </c>
      <c r="F8" s="112"/>
    </row>
    <row r="9" spans="1:6" ht="24.75" customHeight="1">
      <c r="A9" s="69">
        <v>2</v>
      </c>
      <c r="B9" s="7" t="s">
        <v>185</v>
      </c>
      <c r="C9" s="68">
        <v>69300000</v>
      </c>
      <c r="D9" s="68"/>
      <c r="E9" s="68">
        <f t="shared" si="0"/>
        <v>69300000</v>
      </c>
      <c r="F9" s="70"/>
    </row>
    <row r="10" spans="1:6">
      <c r="A10" s="69">
        <v>3</v>
      </c>
      <c r="B10" s="7" t="s">
        <v>181</v>
      </c>
      <c r="C10" s="68">
        <v>72595145</v>
      </c>
      <c r="D10" s="68"/>
      <c r="E10" s="68">
        <f t="shared" si="0"/>
        <v>72595145</v>
      </c>
      <c r="F10" s="70"/>
    </row>
    <row r="11" spans="1:6" ht="15" customHeight="1">
      <c r="A11" s="233">
        <v>4</v>
      </c>
      <c r="B11" s="234" t="s">
        <v>188</v>
      </c>
      <c r="C11" s="235">
        <v>77000000</v>
      </c>
      <c r="D11" s="235"/>
      <c r="E11" s="235">
        <f t="shared" si="0"/>
        <v>77000000</v>
      </c>
      <c r="F11" s="236"/>
    </row>
    <row r="12" spans="1:6" ht="15" customHeight="1">
      <c r="A12" s="233">
        <v>5</v>
      </c>
      <c r="B12" s="234" t="s">
        <v>191</v>
      </c>
      <c r="C12" s="235">
        <v>77010850</v>
      </c>
      <c r="D12" s="235"/>
      <c r="E12" s="235">
        <f t="shared" si="0"/>
        <v>77010850</v>
      </c>
      <c r="F12" s="236"/>
    </row>
    <row r="13" spans="1:6" ht="15" customHeight="1">
      <c r="A13" s="233">
        <v>6</v>
      </c>
      <c r="B13" s="234" t="s">
        <v>184</v>
      </c>
      <c r="C13" s="235">
        <v>79116465.75</v>
      </c>
      <c r="D13" s="235"/>
      <c r="E13" s="235">
        <f t="shared" si="0"/>
        <v>79116465.75</v>
      </c>
      <c r="F13" s="236"/>
    </row>
    <row r="14" spans="1:6" ht="15" customHeight="1">
      <c r="A14" s="233">
        <v>7</v>
      </c>
      <c r="B14" s="234" t="s">
        <v>183</v>
      </c>
      <c r="C14" s="235">
        <v>80500000</v>
      </c>
      <c r="D14" s="235"/>
      <c r="E14" s="235">
        <f t="shared" si="0"/>
        <v>80500000</v>
      </c>
      <c r="F14" s="236"/>
    </row>
    <row r="15" spans="1:6">
      <c r="A15" s="233">
        <v>8</v>
      </c>
      <c r="B15" s="234" t="s">
        <v>182</v>
      </c>
      <c r="C15" s="235">
        <v>80738525</v>
      </c>
      <c r="D15" s="235"/>
      <c r="E15" s="235">
        <f t="shared" si="0"/>
        <v>80738525</v>
      </c>
      <c r="F15" s="236"/>
    </row>
    <row r="16" spans="1:6" ht="23.25" customHeight="1">
      <c r="A16" s="233">
        <v>9</v>
      </c>
      <c r="B16" s="234" t="s">
        <v>186</v>
      </c>
      <c r="C16" s="235">
        <v>85382500</v>
      </c>
      <c r="D16" s="235"/>
      <c r="E16" s="235">
        <f t="shared" si="0"/>
        <v>85382500</v>
      </c>
      <c r="F16" s="236"/>
    </row>
  </sheetData>
  <sortState xmlns:xlrd2="http://schemas.microsoft.com/office/spreadsheetml/2017/richdata2" ref="B8:F16">
    <sortCondition ref="D8:D16"/>
  </sortState>
  <mergeCells count="4">
    <mergeCell ref="A6:F6"/>
    <mergeCell ref="A1:F1"/>
    <mergeCell ref="A2:F2"/>
    <mergeCell ref="B4:F4"/>
  </mergeCells>
  <conditionalFormatting sqref="C8:C16">
    <cfRule type="cellIs" dxfId="1" priority="3" stopIfTrue="1" operator="lessThan">
      <formula>#REF!</formula>
    </cfRule>
  </conditionalFormatting>
  <conditionalFormatting sqref="D8">
    <cfRule type="cellIs" dxfId="0" priority="1" stopIfTrue="1" operator="lessThan">
      <formula>#REF!</formula>
    </cfRule>
  </conditionalFormatting>
  <pageMargins left="0.70866141732283472" right="0.70866141732283472" top="0.74803149606299213" bottom="0.74803149606299213" header="0.31496062992125984" footer="0.31496062992125984"/>
  <pageSetup paperSize="9" scale="94" orientation="landscape" r:id="rId1"/>
  <colBreaks count="1" manualBreakCount="1">
    <brk id="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3E64A-5CCF-457C-BEEE-14C5038F62CD}">
  <sheetPr>
    <pageSetUpPr fitToPage="1"/>
  </sheetPr>
  <dimension ref="A1:C21"/>
  <sheetViews>
    <sheetView view="pageBreakPreview" zoomScaleNormal="100" zoomScaleSheetLayoutView="100" workbookViewId="0">
      <selection activeCell="B24" sqref="B24"/>
    </sheetView>
  </sheetViews>
  <sheetFormatPr baseColWidth="10" defaultColWidth="8" defaultRowHeight="12.9"/>
  <cols>
    <col min="1" max="1" width="8.69140625" style="92" customWidth="1"/>
    <col min="2" max="2" width="42.3046875" style="91" customWidth="1"/>
    <col min="3" max="3" width="13.84375" style="91" customWidth="1"/>
    <col min="4" max="16384" width="8" style="91"/>
  </cols>
  <sheetData>
    <row r="1" spans="1:3" ht="31.5" customHeight="1">
      <c r="A1" s="133" t="s">
        <v>173</v>
      </c>
      <c r="B1" s="133"/>
      <c r="C1" s="133"/>
    </row>
    <row r="2" spans="1:3">
      <c r="A2" s="133" t="s">
        <v>192</v>
      </c>
      <c r="B2" s="133"/>
      <c r="C2" s="133"/>
    </row>
    <row r="3" spans="1:3" ht="28.5" customHeight="1">
      <c r="A3" s="103" t="s">
        <v>172</v>
      </c>
      <c r="B3" s="131" t="s">
        <v>180</v>
      </c>
      <c r="C3" s="132"/>
    </row>
    <row r="4" spans="1:3" ht="15.45">
      <c r="A4" s="102" t="s">
        <v>171</v>
      </c>
      <c r="B4" s="101" t="s">
        <v>170</v>
      </c>
      <c r="C4" s="100" t="str">
        <f>+OFERENTES!B8</f>
        <v>RIO TECHNOLOGY S.A.S.</v>
      </c>
    </row>
    <row r="6" spans="1:3">
      <c r="A6" s="115">
        <v>2.5</v>
      </c>
      <c r="B6" s="116" t="s">
        <v>169</v>
      </c>
      <c r="C6" s="117"/>
    </row>
    <row r="7" spans="1:3">
      <c r="A7" s="108" t="s">
        <v>168</v>
      </c>
      <c r="B7" s="116" t="s">
        <v>167</v>
      </c>
      <c r="C7" s="117"/>
    </row>
    <row r="8" spans="1:3">
      <c r="A8" s="118" t="s">
        <v>157</v>
      </c>
      <c r="B8" s="119" t="s">
        <v>166</v>
      </c>
      <c r="C8" s="120" t="s">
        <v>120</v>
      </c>
    </row>
    <row r="9" spans="1:3">
      <c r="A9" s="118" t="s">
        <v>158</v>
      </c>
      <c r="B9" s="119" t="s">
        <v>165</v>
      </c>
      <c r="C9" s="120" t="s">
        <v>156</v>
      </c>
    </row>
    <row r="10" spans="1:3" ht="23.15">
      <c r="A10" s="118" t="s">
        <v>164</v>
      </c>
      <c r="B10" s="121" t="s">
        <v>201</v>
      </c>
      <c r="C10" s="245" t="s">
        <v>28</v>
      </c>
    </row>
    <row r="11" spans="1:3">
      <c r="A11" s="118" t="s">
        <v>163</v>
      </c>
      <c r="B11" s="121" t="s">
        <v>202</v>
      </c>
      <c r="C11" s="120" t="s">
        <v>156</v>
      </c>
    </row>
    <row r="13" spans="1:3">
      <c r="A13" s="108" t="s">
        <v>162</v>
      </c>
      <c r="B13" s="116" t="s">
        <v>161</v>
      </c>
      <c r="C13" s="117"/>
    </row>
    <row r="14" spans="1:3" ht="15.45">
      <c r="A14" s="118" t="s">
        <v>157</v>
      </c>
      <c r="B14" s="119" t="s">
        <v>160</v>
      </c>
      <c r="C14" s="120" t="s">
        <v>156</v>
      </c>
    </row>
    <row r="16" spans="1:3">
      <c r="A16" s="98" t="s">
        <v>177</v>
      </c>
      <c r="B16" s="99" t="s">
        <v>159</v>
      </c>
      <c r="C16" s="104" t="s">
        <v>35</v>
      </c>
    </row>
    <row r="18" spans="1:3">
      <c r="A18" s="134" t="s">
        <v>155</v>
      </c>
      <c r="B18" s="134"/>
      <c r="C18" s="97" t="s">
        <v>154</v>
      </c>
    </row>
    <row r="19" spans="1:3" s="93" customFormat="1" ht="40.5" customHeight="1">
      <c r="A19" s="96"/>
      <c r="B19" s="95"/>
    </row>
    <row r="20" spans="1:3" s="93" customFormat="1" ht="23.25" customHeight="1">
      <c r="A20" s="135" t="s">
        <v>200</v>
      </c>
      <c r="B20" s="135"/>
      <c r="C20" s="135"/>
    </row>
    <row r="21" spans="1:3" s="93" customFormat="1" ht="23.15">
      <c r="B21" s="94"/>
    </row>
  </sheetData>
  <mergeCells count="5">
    <mergeCell ref="B3:C3"/>
    <mergeCell ref="A1:C1"/>
    <mergeCell ref="A2:C2"/>
    <mergeCell ref="A18:B18"/>
    <mergeCell ref="A20:C20"/>
  </mergeCells>
  <pageMargins left="3.24" right="0.7" top="0.75" bottom="0.75" header="0.3" footer="0.3"/>
  <pageSetup paperSize="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27E58-CE66-4F62-B8DC-27EC248CC4B3}">
  <dimension ref="A1:T37"/>
  <sheetViews>
    <sheetView view="pageBreakPreview" zoomScale="70" zoomScaleNormal="62" zoomScaleSheetLayoutView="70" workbookViewId="0">
      <selection activeCell="B7" sqref="B7:F7"/>
    </sheetView>
  </sheetViews>
  <sheetFormatPr baseColWidth="10" defaultRowHeight="14.6"/>
  <cols>
    <col min="1" max="1" width="12" style="10" customWidth="1"/>
    <col min="2" max="2" width="17.69140625" style="9" customWidth="1"/>
    <col min="3" max="3" width="16.3828125" style="9" customWidth="1"/>
    <col min="4" max="4" width="36.3828125" style="9" customWidth="1"/>
    <col min="5" max="5" width="28.15234375" style="9" customWidth="1"/>
    <col min="6" max="6" width="53.15234375" style="9" customWidth="1"/>
    <col min="7" max="7" width="12.69140625" style="9" customWidth="1"/>
    <col min="8" max="8" width="23.84375" style="9" customWidth="1"/>
    <col min="9" max="9" width="13.84375" style="9" customWidth="1"/>
    <col min="10" max="10" width="16.69140625" style="9" customWidth="1"/>
    <col min="11" max="11" width="13.15234375" style="9" customWidth="1"/>
    <col min="12" max="12" width="17.3046875" style="9" customWidth="1"/>
    <col min="13" max="14" width="20.15234375" style="9" customWidth="1"/>
    <col min="15" max="15" width="10.3046875" style="9" customWidth="1"/>
    <col min="16" max="16" width="42" style="9" customWidth="1"/>
    <col min="17" max="17" width="21.15234375" style="9" customWidth="1"/>
    <col min="18" max="18" width="11.3828125" style="9"/>
    <col min="19" max="19" width="13" style="9" customWidth="1"/>
    <col min="20" max="20" width="16.53515625" style="9" bestFit="1" customWidth="1"/>
    <col min="21" max="256" width="11.3828125" style="9"/>
    <col min="257" max="257" width="12" style="9" customWidth="1"/>
    <col min="258" max="258" width="17.69140625" style="9" customWidth="1"/>
    <col min="259" max="259" width="16.3828125" style="9" customWidth="1"/>
    <col min="260" max="260" width="24.3828125" style="9" customWidth="1"/>
    <col min="261" max="261" width="28.15234375" style="9" customWidth="1"/>
    <col min="262" max="262" width="53.15234375" style="9" customWidth="1"/>
    <col min="263" max="263" width="12.69140625" style="9" customWidth="1"/>
    <col min="264" max="264" width="23.84375" style="9" customWidth="1"/>
    <col min="265" max="265" width="13.84375" style="9" customWidth="1"/>
    <col min="266" max="266" width="16.69140625" style="9" customWidth="1"/>
    <col min="267" max="267" width="13.15234375" style="9" customWidth="1"/>
    <col min="268" max="268" width="17.3046875" style="9" customWidth="1"/>
    <col min="269" max="270" width="20.15234375" style="9" customWidth="1"/>
    <col min="271" max="271" width="10.3046875" style="9" customWidth="1"/>
    <col min="272" max="272" width="42" style="9" customWidth="1"/>
    <col min="273" max="273" width="15" style="9" customWidth="1"/>
    <col min="274" max="274" width="11.3828125" style="9"/>
    <col min="275" max="275" width="13" style="9" customWidth="1"/>
    <col min="276" max="276" width="16.53515625" style="9" bestFit="1" customWidth="1"/>
    <col min="277" max="512" width="11.3828125" style="9"/>
    <col min="513" max="513" width="12" style="9" customWidth="1"/>
    <col min="514" max="514" width="17.69140625" style="9" customWidth="1"/>
    <col min="515" max="515" width="16.3828125" style="9" customWidth="1"/>
    <col min="516" max="516" width="24.3828125" style="9" customWidth="1"/>
    <col min="517" max="517" width="28.15234375" style="9" customWidth="1"/>
    <col min="518" max="518" width="53.15234375" style="9" customWidth="1"/>
    <col min="519" max="519" width="12.69140625" style="9" customWidth="1"/>
    <col min="520" max="520" width="23.84375" style="9" customWidth="1"/>
    <col min="521" max="521" width="13.84375" style="9" customWidth="1"/>
    <col min="522" max="522" width="16.69140625" style="9" customWidth="1"/>
    <col min="523" max="523" width="13.15234375" style="9" customWidth="1"/>
    <col min="524" max="524" width="17.3046875" style="9" customWidth="1"/>
    <col min="525" max="526" width="20.15234375" style="9" customWidth="1"/>
    <col min="527" max="527" width="10.3046875" style="9" customWidth="1"/>
    <col min="528" max="528" width="42" style="9" customWidth="1"/>
    <col min="529" max="529" width="15" style="9" customWidth="1"/>
    <col min="530" max="530" width="11.3828125" style="9"/>
    <col min="531" max="531" width="13" style="9" customWidth="1"/>
    <col min="532" max="532" width="16.53515625" style="9" bestFit="1" customWidth="1"/>
    <col min="533" max="768" width="11.3828125" style="9"/>
    <col min="769" max="769" width="12" style="9" customWidth="1"/>
    <col min="770" max="770" width="17.69140625" style="9" customWidth="1"/>
    <col min="771" max="771" width="16.3828125" style="9" customWidth="1"/>
    <col min="772" max="772" width="24.3828125" style="9" customWidth="1"/>
    <col min="773" max="773" width="28.15234375" style="9" customWidth="1"/>
    <col min="774" max="774" width="53.15234375" style="9" customWidth="1"/>
    <col min="775" max="775" width="12.69140625" style="9" customWidth="1"/>
    <col min="776" max="776" width="23.84375" style="9" customWidth="1"/>
    <col min="777" max="777" width="13.84375" style="9" customWidth="1"/>
    <col min="778" max="778" width="16.69140625" style="9" customWidth="1"/>
    <col min="779" max="779" width="13.15234375" style="9" customWidth="1"/>
    <col min="780" max="780" width="17.3046875" style="9" customWidth="1"/>
    <col min="781" max="782" width="20.15234375" style="9" customWidth="1"/>
    <col min="783" max="783" width="10.3046875" style="9" customWidth="1"/>
    <col min="784" max="784" width="42" style="9" customWidth="1"/>
    <col min="785" max="785" width="15" style="9" customWidth="1"/>
    <col min="786" max="786" width="11.3828125" style="9"/>
    <col min="787" max="787" width="13" style="9" customWidth="1"/>
    <col min="788" max="788" width="16.53515625" style="9" bestFit="1" customWidth="1"/>
    <col min="789" max="1024" width="11.3828125" style="9"/>
    <col min="1025" max="1025" width="12" style="9" customWidth="1"/>
    <col min="1026" max="1026" width="17.69140625" style="9" customWidth="1"/>
    <col min="1027" max="1027" width="16.3828125" style="9" customWidth="1"/>
    <col min="1028" max="1028" width="24.3828125" style="9" customWidth="1"/>
    <col min="1029" max="1029" width="28.15234375" style="9" customWidth="1"/>
    <col min="1030" max="1030" width="53.15234375" style="9" customWidth="1"/>
    <col min="1031" max="1031" width="12.69140625" style="9" customWidth="1"/>
    <col min="1032" max="1032" width="23.84375" style="9" customWidth="1"/>
    <col min="1033" max="1033" width="13.84375" style="9" customWidth="1"/>
    <col min="1034" max="1034" width="16.69140625" style="9" customWidth="1"/>
    <col min="1035" max="1035" width="13.15234375" style="9" customWidth="1"/>
    <col min="1036" max="1036" width="17.3046875" style="9" customWidth="1"/>
    <col min="1037" max="1038" width="20.15234375" style="9" customWidth="1"/>
    <col min="1039" max="1039" width="10.3046875" style="9" customWidth="1"/>
    <col min="1040" max="1040" width="42" style="9" customWidth="1"/>
    <col min="1041" max="1041" width="15" style="9" customWidth="1"/>
    <col min="1042" max="1042" width="11.3828125" style="9"/>
    <col min="1043" max="1043" width="13" style="9" customWidth="1"/>
    <col min="1044" max="1044" width="16.53515625" style="9" bestFit="1" customWidth="1"/>
    <col min="1045" max="1280" width="11.3828125" style="9"/>
    <col min="1281" max="1281" width="12" style="9" customWidth="1"/>
    <col min="1282" max="1282" width="17.69140625" style="9" customWidth="1"/>
    <col min="1283" max="1283" width="16.3828125" style="9" customWidth="1"/>
    <col min="1284" max="1284" width="24.3828125" style="9" customWidth="1"/>
    <col min="1285" max="1285" width="28.15234375" style="9" customWidth="1"/>
    <col min="1286" max="1286" width="53.15234375" style="9" customWidth="1"/>
    <col min="1287" max="1287" width="12.69140625" style="9" customWidth="1"/>
    <col min="1288" max="1288" width="23.84375" style="9" customWidth="1"/>
    <col min="1289" max="1289" width="13.84375" style="9" customWidth="1"/>
    <col min="1290" max="1290" width="16.69140625" style="9" customWidth="1"/>
    <col min="1291" max="1291" width="13.15234375" style="9" customWidth="1"/>
    <col min="1292" max="1292" width="17.3046875" style="9" customWidth="1"/>
    <col min="1293" max="1294" width="20.15234375" style="9" customWidth="1"/>
    <col min="1295" max="1295" width="10.3046875" style="9" customWidth="1"/>
    <col min="1296" max="1296" width="42" style="9" customWidth="1"/>
    <col min="1297" max="1297" width="15" style="9" customWidth="1"/>
    <col min="1298" max="1298" width="11.3828125" style="9"/>
    <col min="1299" max="1299" width="13" style="9" customWidth="1"/>
    <col min="1300" max="1300" width="16.53515625" style="9" bestFit="1" customWidth="1"/>
    <col min="1301" max="1536" width="11.3828125" style="9"/>
    <col min="1537" max="1537" width="12" style="9" customWidth="1"/>
    <col min="1538" max="1538" width="17.69140625" style="9" customWidth="1"/>
    <col min="1539" max="1539" width="16.3828125" style="9" customWidth="1"/>
    <col min="1540" max="1540" width="24.3828125" style="9" customWidth="1"/>
    <col min="1541" max="1541" width="28.15234375" style="9" customWidth="1"/>
    <col min="1542" max="1542" width="53.15234375" style="9" customWidth="1"/>
    <col min="1543" max="1543" width="12.69140625" style="9" customWidth="1"/>
    <col min="1544" max="1544" width="23.84375" style="9" customWidth="1"/>
    <col min="1545" max="1545" width="13.84375" style="9" customWidth="1"/>
    <col min="1546" max="1546" width="16.69140625" style="9" customWidth="1"/>
    <col min="1547" max="1547" width="13.15234375" style="9" customWidth="1"/>
    <col min="1548" max="1548" width="17.3046875" style="9" customWidth="1"/>
    <col min="1549" max="1550" width="20.15234375" style="9" customWidth="1"/>
    <col min="1551" max="1551" width="10.3046875" style="9" customWidth="1"/>
    <col min="1552" max="1552" width="42" style="9" customWidth="1"/>
    <col min="1553" max="1553" width="15" style="9" customWidth="1"/>
    <col min="1554" max="1554" width="11.3828125" style="9"/>
    <col min="1555" max="1555" width="13" style="9" customWidth="1"/>
    <col min="1556" max="1556" width="16.53515625" style="9" bestFit="1" customWidth="1"/>
    <col min="1557" max="1792" width="11.3828125" style="9"/>
    <col min="1793" max="1793" width="12" style="9" customWidth="1"/>
    <col min="1794" max="1794" width="17.69140625" style="9" customWidth="1"/>
    <col min="1795" max="1795" width="16.3828125" style="9" customWidth="1"/>
    <col min="1796" max="1796" width="24.3828125" style="9" customWidth="1"/>
    <col min="1797" max="1797" width="28.15234375" style="9" customWidth="1"/>
    <col min="1798" max="1798" width="53.15234375" style="9" customWidth="1"/>
    <col min="1799" max="1799" width="12.69140625" style="9" customWidth="1"/>
    <col min="1800" max="1800" width="23.84375" style="9" customWidth="1"/>
    <col min="1801" max="1801" width="13.84375" style="9" customWidth="1"/>
    <col min="1802" max="1802" width="16.69140625" style="9" customWidth="1"/>
    <col min="1803" max="1803" width="13.15234375" style="9" customWidth="1"/>
    <col min="1804" max="1804" width="17.3046875" style="9" customWidth="1"/>
    <col min="1805" max="1806" width="20.15234375" style="9" customWidth="1"/>
    <col min="1807" max="1807" width="10.3046875" style="9" customWidth="1"/>
    <col min="1808" max="1808" width="42" style="9" customWidth="1"/>
    <col min="1809" max="1809" width="15" style="9" customWidth="1"/>
    <col min="1810" max="1810" width="11.3828125" style="9"/>
    <col min="1811" max="1811" width="13" style="9" customWidth="1"/>
    <col min="1812" max="1812" width="16.53515625" style="9" bestFit="1" customWidth="1"/>
    <col min="1813" max="2048" width="11.3828125" style="9"/>
    <col min="2049" max="2049" width="12" style="9" customWidth="1"/>
    <col min="2050" max="2050" width="17.69140625" style="9" customWidth="1"/>
    <col min="2051" max="2051" width="16.3828125" style="9" customWidth="1"/>
    <col min="2052" max="2052" width="24.3828125" style="9" customWidth="1"/>
    <col min="2053" max="2053" width="28.15234375" style="9" customWidth="1"/>
    <col min="2054" max="2054" width="53.15234375" style="9" customWidth="1"/>
    <col min="2055" max="2055" width="12.69140625" style="9" customWidth="1"/>
    <col min="2056" max="2056" width="23.84375" style="9" customWidth="1"/>
    <col min="2057" max="2057" width="13.84375" style="9" customWidth="1"/>
    <col min="2058" max="2058" width="16.69140625" style="9" customWidth="1"/>
    <col min="2059" max="2059" width="13.15234375" style="9" customWidth="1"/>
    <col min="2060" max="2060" width="17.3046875" style="9" customWidth="1"/>
    <col min="2061" max="2062" width="20.15234375" style="9" customWidth="1"/>
    <col min="2063" max="2063" width="10.3046875" style="9" customWidth="1"/>
    <col min="2064" max="2064" width="42" style="9" customWidth="1"/>
    <col min="2065" max="2065" width="15" style="9" customWidth="1"/>
    <col min="2066" max="2066" width="11.3828125" style="9"/>
    <col min="2067" max="2067" width="13" style="9" customWidth="1"/>
    <col min="2068" max="2068" width="16.53515625" style="9" bestFit="1" customWidth="1"/>
    <col min="2069" max="2304" width="11.3828125" style="9"/>
    <col min="2305" max="2305" width="12" style="9" customWidth="1"/>
    <col min="2306" max="2306" width="17.69140625" style="9" customWidth="1"/>
    <col min="2307" max="2307" width="16.3828125" style="9" customWidth="1"/>
    <col min="2308" max="2308" width="24.3828125" style="9" customWidth="1"/>
    <col min="2309" max="2309" width="28.15234375" style="9" customWidth="1"/>
    <col min="2310" max="2310" width="53.15234375" style="9" customWidth="1"/>
    <col min="2311" max="2311" width="12.69140625" style="9" customWidth="1"/>
    <col min="2312" max="2312" width="23.84375" style="9" customWidth="1"/>
    <col min="2313" max="2313" width="13.84375" style="9" customWidth="1"/>
    <col min="2314" max="2314" width="16.69140625" style="9" customWidth="1"/>
    <col min="2315" max="2315" width="13.15234375" style="9" customWidth="1"/>
    <col min="2316" max="2316" width="17.3046875" style="9" customWidth="1"/>
    <col min="2317" max="2318" width="20.15234375" style="9" customWidth="1"/>
    <col min="2319" max="2319" width="10.3046875" style="9" customWidth="1"/>
    <col min="2320" max="2320" width="42" style="9" customWidth="1"/>
    <col min="2321" max="2321" width="15" style="9" customWidth="1"/>
    <col min="2322" max="2322" width="11.3828125" style="9"/>
    <col min="2323" max="2323" width="13" style="9" customWidth="1"/>
    <col min="2324" max="2324" width="16.53515625" style="9" bestFit="1" customWidth="1"/>
    <col min="2325" max="2560" width="11.3828125" style="9"/>
    <col min="2561" max="2561" width="12" style="9" customWidth="1"/>
    <col min="2562" max="2562" width="17.69140625" style="9" customWidth="1"/>
    <col min="2563" max="2563" width="16.3828125" style="9" customWidth="1"/>
    <col min="2564" max="2564" width="24.3828125" style="9" customWidth="1"/>
    <col min="2565" max="2565" width="28.15234375" style="9" customWidth="1"/>
    <col min="2566" max="2566" width="53.15234375" style="9" customWidth="1"/>
    <col min="2567" max="2567" width="12.69140625" style="9" customWidth="1"/>
    <col min="2568" max="2568" width="23.84375" style="9" customWidth="1"/>
    <col min="2569" max="2569" width="13.84375" style="9" customWidth="1"/>
    <col min="2570" max="2570" width="16.69140625" style="9" customWidth="1"/>
    <col min="2571" max="2571" width="13.15234375" style="9" customWidth="1"/>
    <col min="2572" max="2572" width="17.3046875" style="9" customWidth="1"/>
    <col min="2573" max="2574" width="20.15234375" style="9" customWidth="1"/>
    <col min="2575" max="2575" width="10.3046875" style="9" customWidth="1"/>
    <col min="2576" max="2576" width="42" style="9" customWidth="1"/>
    <col min="2577" max="2577" width="15" style="9" customWidth="1"/>
    <col min="2578" max="2578" width="11.3828125" style="9"/>
    <col min="2579" max="2579" width="13" style="9" customWidth="1"/>
    <col min="2580" max="2580" width="16.53515625" style="9" bestFit="1" customWidth="1"/>
    <col min="2581" max="2816" width="11.3828125" style="9"/>
    <col min="2817" max="2817" width="12" style="9" customWidth="1"/>
    <col min="2818" max="2818" width="17.69140625" style="9" customWidth="1"/>
    <col min="2819" max="2819" width="16.3828125" style="9" customWidth="1"/>
    <col min="2820" max="2820" width="24.3828125" style="9" customWidth="1"/>
    <col min="2821" max="2821" width="28.15234375" style="9" customWidth="1"/>
    <col min="2822" max="2822" width="53.15234375" style="9" customWidth="1"/>
    <col min="2823" max="2823" width="12.69140625" style="9" customWidth="1"/>
    <col min="2824" max="2824" width="23.84375" style="9" customWidth="1"/>
    <col min="2825" max="2825" width="13.84375" style="9" customWidth="1"/>
    <col min="2826" max="2826" width="16.69140625" style="9" customWidth="1"/>
    <col min="2827" max="2827" width="13.15234375" style="9" customWidth="1"/>
    <col min="2828" max="2828" width="17.3046875" style="9" customWidth="1"/>
    <col min="2829" max="2830" width="20.15234375" style="9" customWidth="1"/>
    <col min="2831" max="2831" width="10.3046875" style="9" customWidth="1"/>
    <col min="2832" max="2832" width="42" style="9" customWidth="1"/>
    <col min="2833" max="2833" width="15" style="9" customWidth="1"/>
    <col min="2834" max="2834" width="11.3828125" style="9"/>
    <col min="2835" max="2835" width="13" style="9" customWidth="1"/>
    <col min="2836" max="2836" width="16.53515625" style="9" bestFit="1" customWidth="1"/>
    <col min="2837" max="3072" width="11.3828125" style="9"/>
    <col min="3073" max="3073" width="12" style="9" customWidth="1"/>
    <col min="3074" max="3074" width="17.69140625" style="9" customWidth="1"/>
    <col min="3075" max="3075" width="16.3828125" style="9" customWidth="1"/>
    <col min="3076" max="3076" width="24.3828125" style="9" customWidth="1"/>
    <col min="3077" max="3077" width="28.15234375" style="9" customWidth="1"/>
    <col min="3078" max="3078" width="53.15234375" style="9" customWidth="1"/>
    <col min="3079" max="3079" width="12.69140625" style="9" customWidth="1"/>
    <col min="3080" max="3080" width="23.84375" style="9" customWidth="1"/>
    <col min="3081" max="3081" width="13.84375" style="9" customWidth="1"/>
    <col min="3082" max="3082" width="16.69140625" style="9" customWidth="1"/>
    <col min="3083" max="3083" width="13.15234375" style="9" customWidth="1"/>
    <col min="3084" max="3084" width="17.3046875" style="9" customWidth="1"/>
    <col min="3085" max="3086" width="20.15234375" style="9" customWidth="1"/>
    <col min="3087" max="3087" width="10.3046875" style="9" customWidth="1"/>
    <col min="3088" max="3088" width="42" style="9" customWidth="1"/>
    <col min="3089" max="3089" width="15" style="9" customWidth="1"/>
    <col min="3090" max="3090" width="11.3828125" style="9"/>
    <col min="3091" max="3091" width="13" style="9" customWidth="1"/>
    <col min="3092" max="3092" width="16.53515625" style="9" bestFit="1" customWidth="1"/>
    <col min="3093" max="3328" width="11.3828125" style="9"/>
    <col min="3329" max="3329" width="12" style="9" customWidth="1"/>
    <col min="3330" max="3330" width="17.69140625" style="9" customWidth="1"/>
    <col min="3331" max="3331" width="16.3828125" style="9" customWidth="1"/>
    <col min="3332" max="3332" width="24.3828125" style="9" customWidth="1"/>
    <col min="3333" max="3333" width="28.15234375" style="9" customWidth="1"/>
    <col min="3334" max="3334" width="53.15234375" style="9" customWidth="1"/>
    <col min="3335" max="3335" width="12.69140625" style="9" customWidth="1"/>
    <col min="3336" max="3336" width="23.84375" style="9" customWidth="1"/>
    <col min="3337" max="3337" width="13.84375" style="9" customWidth="1"/>
    <col min="3338" max="3338" width="16.69140625" style="9" customWidth="1"/>
    <col min="3339" max="3339" width="13.15234375" style="9" customWidth="1"/>
    <col min="3340" max="3340" width="17.3046875" style="9" customWidth="1"/>
    <col min="3341" max="3342" width="20.15234375" style="9" customWidth="1"/>
    <col min="3343" max="3343" width="10.3046875" style="9" customWidth="1"/>
    <col min="3344" max="3344" width="42" style="9" customWidth="1"/>
    <col min="3345" max="3345" width="15" style="9" customWidth="1"/>
    <col min="3346" max="3346" width="11.3828125" style="9"/>
    <col min="3347" max="3347" width="13" style="9" customWidth="1"/>
    <col min="3348" max="3348" width="16.53515625" style="9" bestFit="1" customWidth="1"/>
    <col min="3349" max="3584" width="11.3828125" style="9"/>
    <col min="3585" max="3585" width="12" style="9" customWidth="1"/>
    <col min="3586" max="3586" width="17.69140625" style="9" customWidth="1"/>
    <col min="3587" max="3587" width="16.3828125" style="9" customWidth="1"/>
    <col min="3588" max="3588" width="24.3828125" style="9" customWidth="1"/>
    <col min="3589" max="3589" width="28.15234375" style="9" customWidth="1"/>
    <col min="3590" max="3590" width="53.15234375" style="9" customWidth="1"/>
    <col min="3591" max="3591" width="12.69140625" style="9" customWidth="1"/>
    <col min="3592" max="3592" width="23.84375" style="9" customWidth="1"/>
    <col min="3593" max="3593" width="13.84375" style="9" customWidth="1"/>
    <col min="3594" max="3594" width="16.69140625" style="9" customWidth="1"/>
    <col min="3595" max="3595" width="13.15234375" style="9" customWidth="1"/>
    <col min="3596" max="3596" width="17.3046875" style="9" customWidth="1"/>
    <col min="3597" max="3598" width="20.15234375" style="9" customWidth="1"/>
    <col min="3599" max="3599" width="10.3046875" style="9" customWidth="1"/>
    <col min="3600" max="3600" width="42" style="9" customWidth="1"/>
    <col min="3601" max="3601" width="15" style="9" customWidth="1"/>
    <col min="3602" max="3602" width="11.3828125" style="9"/>
    <col min="3603" max="3603" width="13" style="9" customWidth="1"/>
    <col min="3604" max="3604" width="16.53515625" style="9" bestFit="1" customWidth="1"/>
    <col min="3605" max="3840" width="11.3828125" style="9"/>
    <col min="3841" max="3841" width="12" style="9" customWidth="1"/>
    <col min="3842" max="3842" width="17.69140625" style="9" customWidth="1"/>
    <col min="3843" max="3843" width="16.3828125" style="9" customWidth="1"/>
    <col min="3844" max="3844" width="24.3828125" style="9" customWidth="1"/>
    <col min="3845" max="3845" width="28.15234375" style="9" customWidth="1"/>
    <col min="3846" max="3846" width="53.15234375" style="9" customWidth="1"/>
    <col min="3847" max="3847" width="12.69140625" style="9" customWidth="1"/>
    <col min="3848" max="3848" width="23.84375" style="9" customWidth="1"/>
    <col min="3849" max="3849" width="13.84375" style="9" customWidth="1"/>
    <col min="3850" max="3850" width="16.69140625" style="9" customWidth="1"/>
    <col min="3851" max="3851" width="13.15234375" style="9" customWidth="1"/>
    <col min="3852" max="3852" width="17.3046875" style="9" customWidth="1"/>
    <col min="3853" max="3854" width="20.15234375" style="9" customWidth="1"/>
    <col min="3855" max="3855" width="10.3046875" style="9" customWidth="1"/>
    <col min="3856" max="3856" width="42" style="9" customWidth="1"/>
    <col min="3857" max="3857" width="15" style="9" customWidth="1"/>
    <col min="3858" max="3858" width="11.3828125" style="9"/>
    <col min="3859" max="3859" width="13" style="9" customWidth="1"/>
    <col min="3860" max="3860" width="16.53515625" style="9" bestFit="1" customWidth="1"/>
    <col min="3861" max="4096" width="11.3828125" style="9"/>
    <col min="4097" max="4097" width="12" style="9" customWidth="1"/>
    <col min="4098" max="4098" width="17.69140625" style="9" customWidth="1"/>
    <col min="4099" max="4099" width="16.3828125" style="9" customWidth="1"/>
    <col min="4100" max="4100" width="24.3828125" style="9" customWidth="1"/>
    <col min="4101" max="4101" width="28.15234375" style="9" customWidth="1"/>
    <col min="4102" max="4102" width="53.15234375" style="9" customWidth="1"/>
    <col min="4103" max="4103" width="12.69140625" style="9" customWidth="1"/>
    <col min="4104" max="4104" width="23.84375" style="9" customWidth="1"/>
    <col min="4105" max="4105" width="13.84375" style="9" customWidth="1"/>
    <col min="4106" max="4106" width="16.69140625" style="9" customWidth="1"/>
    <col min="4107" max="4107" width="13.15234375" style="9" customWidth="1"/>
    <col min="4108" max="4108" width="17.3046875" style="9" customWidth="1"/>
    <col min="4109" max="4110" width="20.15234375" style="9" customWidth="1"/>
    <col min="4111" max="4111" width="10.3046875" style="9" customWidth="1"/>
    <col min="4112" max="4112" width="42" style="9" customWidth="1"/>
    <col min="4113" max="4113" width="15" style="9" customWidth="1"/>
    <col min="4114" max="4114" width="11.3828125" style="9"/>
    <col min="4115" max="4115" width="13" style="9" customWidth="1"/>
    <col min="4116" max="4116" width="16.53515625" style="9" bestFit="1" customWidth="1"/>
    <col min="4117" max="4352" width="11.3828125" style="9"/>
    <col min="4353" max="4353" width="12" style="9" customWidth="1"/>
    <col min="4354" max="4354" width="17.69140625" style="9" customWidth="1"/>
    <col min="4355" max="4355" width="16.3828125" style="9" customWidth="1"/>
    <col min="4356" max="4356" width="24.3828125" style="9" customWidth="1"/>
    <col min="4357" max="4357" width="28.15234375" style="9" customWidth="1"/>
    <col min="4358" max="4358" width="53.15234375" style="9" customWidth="1"/>
    <col min="4359" max="4359" width="12.69140625" style="9" customWidth="1"/>
    <col min="4360" max="4360" width="23.84375" style="9" customWidth="1"/>
    <col min="4361" max="4361" width="13.84375" style="9" customWidth="1"/>
    <col min="4362" max="4362" width="16.69140625" style="9" customWidth="1"/>
    <col min="4363" max="4363" width="13.15234375" style="9" customWidth="1"/>
    <col min="4364" max="4364" width="17.3046875" style="9" customWidth="1"/>
    <col min="4365" max="4366" width="20.15234375" style="9" customWidth="1"/>
    <col min="4367" max="4367" width="10.3046875" style="9" customWidth="1"/>
    <col min="4368" max="4368" width="42" style="9" customWidth="1"/>
    <col min="4369" max="4369" width="15" style="9" customWidth="1"/>
    <col min="4370" max="4370" width="11.3828125" style="9"/>
    <col min="4371" max="4371" width="13" style="9" customWidth="1"/>
    <col min="4372" max="4372" width="16.53515625" style="9" bestFit="1" customWidth="1"/>
    <col min="4373" max="4608" width="11.3828125" style="9"/>
    <col min="4609" max="4609" width="12" style="9" customWidth="1"/>
    <col min="4610" max="4610" width="17.69140625" style="9" customWidth="1"/>
    <col min="4611" max="4611" width="16.3828125" style="9" customWidth="1"/>
    <col min="4612" max="4612" width="24.3828125" style="9" customWidth="1"/>
    <col min="4613" max="4613" width="28.15234375" style="9" customWidth="1"/>
    <col min="4614" max="4614" width="53.15234375" style="9" customWidth="1"/>
    <col min="4615" max="4615" width="12.69140625" style="9" customWidth="1"/>
    <col min="4616" max="4616" width="23.84375" style="9" customWidth="1"/>
    <col min="4617" max="4617" width="13.84375" style="9" customWidth="1"/>
    <col min="4618" max="4618" width="16.69140625" style="9" customWidth="1"/>
    <col min="4619" max="4619" width="13.15234375" style="9" customWidth="1"/>
    <col min="4620" max="4620" width="17.3046875" style="9" customWidth="1"/>
    <col min="4621" max="4622" width="20.15234375" style="9" customWidth="1"/>
    <col min="4623" max="4623" width="10.3046875" style="9" customWidth="1"/>
    <col min="4624" max="4624" width="42" style="9" customWidth="1"/>
    <col min="4625" max="4625" width="15" style="9" customWidth="1"/>
    <col min="4626" max="4626" width="11.3828125" style="9"/>
    <col min="4627" max="4627" width="13" style="9" customWidth="1"/>
    <col min="4628" max="4628" width="16.53515625" style="9" bestFit="1" customWidth="1"/>
    <col min="4629" max="4864" width="11.3828125" style="9"/>
    <col min="4865" max="4865" width="12" style="9" customWidth="1"/>
    <col min="4866" max="4866" width="17.69140625" style="9" customWidth="1"/>
    <col min="4867" max="4867" width="16.3828125" style="9" customWidth="1"/>
    <col min="4868" max="4868" width="24.3828125" style="9" customWidth="1"/>
    <col min="4869" max="4869" width="28.15234375" style="9" customWidth="1"/>
    <col min="4870" max="4870" width="53.15234375" style="9" customWidth="1"/>
    <col min="4871" max="4871" width="12.69140625" style="9" customWidth="1"/>
    <col min="4872" max="4872" width="23.84375" style="9" customWidth="1"/>
    <col min="4873" max="4873" width="13.84375" style="9" customWidth="1"/>
    <col min="4874" max="4874" width="16.69140625" style="9" customWidth="1"/>
    <col min="4875" max="4875" width="13.15234375" style="9" customWidth="1"/>
    <col min="4876" max="4876" width="17.3046875" style="9" customWidth="1"/>
    <col min="4877" max="4878" width="20.15234375" style="9" customWidth="1"/>
    <col min="4879" max="4879" width="10.3046875" style="9" customWidth="1"/>
    <col min="4880" max="4880" width="42" style="9" customWidth="1"/>
    <col min="4881" max="4881" width="15" style="9" customWidth="1"/>
    <col min="4882" max="4882" width="11.3828125" style="9"/>
    <col min="4883" max="4883" width="13" style="9" customWidth="1"/>
    <col min="4884" max="4884" width="16.53515625" style="9" bestFit="1" customWidth="1"/>
    <col min="4885" max="5120" width="11.3828125" style="9"/>
    <col min="5121" max="5121" width="12" style="9" customWidth="1"/>
    <col min="5122" max="5122" width="17.69140625" style="9" customWidth="1"/>
    <col min="5123" max="5123" width="16.3828125" style="9" customWidth="1"/>
    <col min="5124" max="5124" width="24.3828125" style="9" customWidth="1"/>
    <col min="5125" max="5125" width="28.15234375" style="9" customWidth="1"/>
    <col min="5126" max="5126" width="53.15234375" style="9" customWidth="1"/>
    <col min="5127" max="5127" width="12.69140625" style="9" customWidth="1"/>
    <col min="5128" max="5128" width="23.84375" style="9" customWidth="1"/>
    <col min="5129" max="5129" width="13.84375" style="9" customWidth="1"/>
    <col min="5130" max="5130" width="16.69140625" style="9" customWidth="1"/>
    <col min="5131" max="5131" width="13.15234375" style="9" customWidth="1"/>
    <col min="5132" max="5132" width="17.3046875" style="9" customWidth="1"/>
    <col min="5133" max="5134" width="20.15234375" style="9" customWidth="1"/>
    <col min="5135" max="5135" width="10.3046875" style="9" customWidth="1"/>
    <col min="5136" max="5136" width="42" style="9" customWidth="1"/>
    <col min="5137" max="5137" width="15" style="9" customWidth="1"/>
    <col min="5138" max="5138" width="11.3828125" style="9"/>
    <col min="5139" max="5139" width="13" style="9" customWidth="1"/>
    <col min="5140" max="5140" width="16.53515625" style="9" bestFit="1" customWidth="1"/>
    <col min="5141" max="5376" width="11.3828125" style="9"/>
    <col min="5377" max="5377" width="12" style="9" customWidth="1"/>
    <col min="5378" max="5378" width="17.69140625" style="9" customWidth="1"/>
    <col min="5379" max="5379" width="16.3828125" style="9" customWidth="1"/>
    <col min="5380" max="5380" width="24.3828125" style="9" customWidth="1"/>
    <col min="5381" max="5381" width="28.15234375" style="9" customWidth="1"/>
    <col min="5382" max="5382" width="53.15234375" style="9" customWidth="1"/>
    <col min="5383" max="5383" width="12.69140625" style="9" customWidth="1"/>
    <col min="5384" max="5384" width="23.84375" style="9" customWidth="1"/>
    <col min="5385" max="5385" width="13.84375" style="9" customWidth="1"/>
    <col min="5386" max="5386" width="16.69140625" style="9" customWidth="1"/>
    <col min="5387" max="5387" width="13.15234375" style="9" customWidth="1"/>
    <col min="5388" max="5388" width="17.3046875" style="9" customWidth="1"/>
    <col min="5389" max="5390" width="20.15234375" style="9" customWidth="1"/>
    <col min="5391" max="5391" width="10.3046875" style="9" customWidth="1"/>
    <col min="5392" max="5392" width="42" style="9" customWidth="1"/>
    <col min="5393" max="5393" width="15" style="9" customWidth="1"/>
    <col min="5394" max="5394" width="11.3828125" style="9"/>
    <col min="5395" max="5395" width="13" style="9" customWidth="1"/>
    <col min="5396" max="5396" width="16.53515625" style="9" bestFit="1" customWidth="1"/>
    <col min="5397" max="5632" width="11.3828125" style="9"/>
    <col min="5633" max="5633" width="12" style="9" customWidth="1"/>
    <col min="5634" max="5634" width="17.69140625" style="9" customWidth="1"/>
    <col min="5635" max="5635" width="16.3828125" style="9" customWidth="1"/>
    <col min="5636" max="5636" width="24.3828125" style="9" customWidth="1"/>
    <col min="5637" max="5637" width="28.15234375" style="9" customWidth="1"/>
    <col min="5638" max="5638" width="53.15234375" style="9" customWidth="1"/>
    <col min="5639" max="5639" width="12.69140625" style="9" customWidth="1"/>
    <col min="5640" max="5640" width="23.84375" style="9" customWidth="1"/>
    <col min="5641" max="5641" width="13.84375" style="9" customWidth="1"/>
    <col min="5642" max="5642" width="16.69140625" style="9" customWidth="1"/>
    <col min="5643" max="5643" width="13.15234375" style="9" customWidth="1"/>
    <col min="5644" max="5644" width="17.3046875" style="9" customWidth="1"/>
    <col min="5645" max="5646" width="20.15234375" style="9" customWidth="1"/>
    <col min="5647" max="5647" width="10.3046875" style="9" customWidth="1"/>
    <col min="5648" max="5648" width="42" style="9" customWidth="1"/>
    <col min="5649" max="5649" width="15" style="9" customWidth="1"/>
    <col min="5650" max="5650" width="11.3828125" style="9"/>
    <col min="5651" max="5651" width="13" style="9" customWidth="1"/>
    <col min="5652" max="5652" width="16.53515625" style="9" bestFit="1" customWidth="1"/>
    <col min="5653" max="5888" width="11.3828125" style="9"/>
    <col min="5889" max="5889" width="12" style="9" customWidth="1"/>
    <col min="5890" max="5890" width="17.69140625" style="9" customWidth="1"/>
    <col min="5891" max="5891" width="16.3828125" style="9" customWidth="1"/>
    <col min="5892" max="5892" width="24.3828125" style="9" customWidth="1"/>
    <col min="5893" max="5893" width="28.15234375" style="9" customWidth="1"/>
    <col min="5894" max="5894" width="53.15234375" style="9" customWidth="1"/>
    <col min="5895" max="5895" width="12.69140625" style="9" customWidth="1"/>
    <col min="5896" max="5896" width="23.84375" style="9" customWidth="1"/>
    <col min="5897" max="5897" width="13.84375" style="9" customWidth="1"/>
    <col min="5898" max="5898" width="16.69140625" style="9" customWidth="1"/>
    <col min="5899" max="5899" width="13.15234375" style="9" customWidth="1"/>
    <col min="5900" max="5900" width="17.3046875" style="9" customWidth="1"/>
    <col min="5901" max="5902" width="20.15234375" style="9" customWidth="1"/>
    <col min="5903" max="5903" width="10.3046875" style="9" customWidth="1"/>
    <col min="5904" max="5904" width="42" style="9" customWidth="1"/>
    <col min="5905" max="5905" width="15" style="9" customWidth="1"/>
    <col min="5906" max="5906" width="11.3828125" style="9"/>
    <col min="5907" max="5907" width="13" style="9" customWidth="1"/>
    <col min="5908" max="5908" width="16.53515625" style="9" bestFit="1" customWidth="1"/>
    <col min="5909" max="6144" width="11.3828125" style="9"/>
    <col min="6145" max="6145" width="12" style="9" customWidth="1"/>
    <col min="6146" max="6146" width="17.69140625" style="9" customWidth="1"/>
    <col min="6147" max="6147" width="16.3828125" style="9" customWidth="1"/>
    <col min="6148" max="6148" width="24.3828125" style="9" customWidth="1"/>
    <col min="6149" max="6149" width="28.15234375" style="9" customWidth="1"/>
    <col min="6150" max="6150" width="53.15234375" style="9" customWidth="1"/>
    <col min="6151" max="6151" width="12.69140625" style="9" customWidth="1"/>
    <col min="6152" max="6152" width="23.84375" style="9" customWidth="1"/>
    <col min="6153" max="6153" width="13.84375" style="9" customWidth="1"/>
    <col min="6154" max="6154" width="16.69140625" style="9" customWidth="1"/>
    <col min="6155" max="6155" width="13.15234375" style="9" customWidth="1"/>
    <col min="6156" max="6156" width="17.3046875" style="9" customWidth="1"/>
    <col min="6157" max="6158" width="20.15234375" style="9" customWidth="1"/>
    <col min="6159" max="6159" width="10.3046875" style="9" customWidth="1"/>
    <col min="6160" max="6160" width="42" style="9" customWidth="1"/>
    <col min="6161" max="6161" width="15" style="9" customWidth="1"/>
    <col min="6162" max="6162" width="11.3828125" style="9"/>
    <col min="6163" max="6163" width="13" style="9" customWidth="1"/>
    <col min="6164" max="6164" width="16.53515625" style="9" bestFit="1" customWidth="1"/>
    <col min="6165" max="6400" width="11.3828125" style="9"/>
    <col min="6401" max="6401" width="12" style="9" customWidth="1"/>
    <col min="6402" max="6402" width="17.69140625" style="9" customWidth="1"/>
    <col min="6403" max="6403" width="16.3828125" style="9" customWidth="1"/>
    <col min="6404" max="6404" width="24.3828125" style="9" customWidth="1"/>
    <col min="6405" max="6405" width="28.15234375" style="9" customWidth="1"/>
    <col min="6406" max="6406" width="53.15234375" style="9" customWidth="1"/>
    <col min="6407" max="6407" width="12.69140625" style="9" customWidth="1"/>
    <col min="6408" max="6408" width="23.84375" style="9" customWidth="1"/>
    <col min="6409" max="6409" width="13.84375" style="9" customWidth="1"/>
    <col min="6410" max="6410" width="16.69140625" style="9" customWidth="1"/>
    <col min="6411" max="6411" width="13.15234375" style="9" customWidth="1"/>
    <col min="6412" max="6412" width="17.3046875" style="9" customWidth="1"/>
    <col min="6413" max="6414" width="20.15234375" style="9" customWidth="1"/>
    <col min="6415" max="6415" width="10.3046875" style="9" customWidth="1"/>
    <col min="6416" max="6416" width="42" style="9" customWidth="1"/>
    <col min="6417" max="6417" width="15" style="9" customWidth="1"/>
    <col min="6418" max="6418" width="11.3828125" style="9"/>
    <col min="6419" max="6419" width="13" style="9" customWidth="1"/>
    <col min="6420" max="6420" width="16.53515625" style="9" bestFit="1" customWidth="1"/>
    <col min="6421" max="6656" width="11.3828125" style="9"/>
    <col min="6657" max="6657" width="12" style="9" customWidth="1"/>
    <col min="6658" max="6658" width="17.69140625" style="9" customWidth="1"/>
    <col min="6659" max="6659" width="16.3828125" style="9" customWidth="1"/>
    <col min="6660" max="6660" width="24.3828125" style="9" customWidth="1"/>
    <col min="6661" max="6661" width="28.15234375" style="9" customWidth="1"/>
    <col min="6662" max="6662" width="53.15234375" style="9" customWidth="1"/>
    <col min="6663" max="6663" width="12.69140625" style="9" customWidth="1"/>
    <col min="6664" max="6664" width="23.84375" style="9" customWidth="1"/>
    <col min="6665" max="6665" width="13.84375" style="9" customWidth="1"/>
    <col min="6666" max="6666" width="16.69140625" style="9" customWidth="1"/>
    <col min="6667" max="6667" width="13.15234375" style="9" customWidth="1"/>
    <col min="6668" max="6668" width="17.3046875" style="9" customWidth="1"/>
    <col min="6669" max="6670" width="20.15234375" style="9" customWidth="1"/>
    <col min="6671" max="6671" width="10.3046875" style="9" customWidth="1"/>
    <col min="6672" max="6672" width="42" style="9" customWidth="1"/>
    <col min="6673" max="6673" width="15" style="9" customWidth="1"/>
    <col min="6674" max="6674" width="11.3828125" style="9"/>
    <col min="6675" max="6675" width="13" style="9" customWidth="1"/>
    <col min="6676" max="6676" width="16.53515625" style="9" bestFit="1" customWidth="1"/>
    <col min="6677" max="6912" width="11.3828125" style="9"/>
    <col min="6913" max="6913" width="12" style="9" customWidth="1"/>
    <col min="6914" max="6914" width="17.69140625" style="9" customWidth="1"/>
    <col min="6915" max="6915" width="16.3828125" style="9" customWidth="1"/>
    <col min="6916" max="6916" width="24.3828125" style="9" customWidth="1"/>
    <col min="6917" max="6917" width="28.15234375" style="9" customWidth="1"/>
    <col min="6918" max="6918" width="53.15234375" style="9" customWidth="1"/>
    <col min="6919" max="6919" width="12.69140625" style="9" customWidth="1"/>
    <col min="6920" max="6920" width="23.84375" style="9" customWidth="1"/>
    <col min="6921" max="6921" width="13.84375" style="9" customWidth="1"/>
    <col min="6922" max="6922" width="16.69140625" style="9" customWidth="1"/>
    <col min="6923" max="6923" width="13.15234375" style="9" customWidth="1"/>
    <col min="6924" max="6924" width="17.3046875" style="9" customWidth="1"/>
    <col min="6925" max="6926" width="20.15234375" style="9" customWidth="1"/>
    <col min="6927" max="6927" width="10.3046875" style="9" customWidth="1"/>
    <col min="6928" max="6928" width="42" style="9" customWidth="1"/>
    <col min="6929" max="6929" width="15" style="9" customWidth="1"/>
    <col min="6930" max="6930" width="11.3828125" style="9"/>
    <col min="6931" max="6931" width="13" style="9" customWidth="1"/>
    <col min="6932" max="6932" width="16.53515625" style="9" bestFit="1" customWidth="1"/>
    <col min="6933" max="7168" width="11.3828125" style="9"/>
    <col min="7169" max="7169" width="12" style="9" customWidth="1"/>
    <col min="7170" max="7170" width="17.69140625" style="9" customWidth="1"/>
    <col min="7171" max="7171" width="16.3828125" style="9" customWidth="1"/>
    <col min="7172" max="7172" width="24.3828125" style="9" customWidth="1"/>
    <col min="7173" max="7173" width="28.15234375" style="9" customWidth="1"/>
    <col min="7174" max="7174" width="53.15234375" style="9" customWidth="1"/>
    <col min="7175" max="7175" width="12.69140625" style="9" customWidth="1"/>
    <col min="7176" max="7176" width="23.84375" style="9" customWidth="1"/>
    <col min="7177" max="7177" width="13.84375" style="9" customWidth="1"/>
    <col min="7178" max="7178" width="16.69140625" style="9" customWidth="1"/>
    <col min="7179" max="7179" width="13.15234375" style="9" customWidth="1"/>
    <col min="7180" max="7180" width="17.3046875" style="9" customWidth="1"/>
    <col min="7181" max="7182" width="20.15234375" style="9" customWidth="1"/>
    <col min="7183" max="7183" width="10.3046875" style="9" customWidth="1"/>
    <col min="7184" max="7184" width="42" style="9" customWidth="1"/>
    <col min="7185" max="7185" width="15" style="9" customWidth="1"/>
    <col min="7186" max="7186" width="11.3828125" style="9"/>
    <col min="7187" max="7187" width="13" style="9" customWidth="1"/>
    <col min="7188" max="7188" width="16.53515625" style="9" bestFit="1" customWidth="1"/>
    <col min="7189" max="7424" width="11.3828125" style="9"/>
    <col min="7425" max="7425" width="12" style="9" customWidth="1"/>
    <col min="7426" max="7426" width="17.69140625" style="9" customWidth="1"/>
    <col min="7427" max="7427" width="16.3828125" style="9" customWidth="1"/>
    <col min="7428" max="7428" width="24.3828125" style="9" customWidth="1"/>
    <col min="7429" max="7429" width="28.15234375" style="9" customWidth="1"/>
    <col min="7430" max="7430" width="53.15234375" style="9" customWidth="1"/>
    <col min="7431" max="7431" width="12.69140625" style="9" customWidth="1"/>
    <col min="7432" max="7432" width="23.84375" style="9" customWidth="1"/>
    <col min="7433" max="7433" width="13.84375" style="9" customWidth="1"/>
    <col min="7434" max="7434" width="16.69140625" style="9" customWidth="1"/>
    <col min="7435" max="7435" width="13.15234375" style="9" customWidth="1"/>
    <col min="7436" max="7436" width="17.3046875" style="9" customWidth="1"/>
    <col min="7437" max="7438" width="20.15234375" style="9" customWidth="1"/>
    <col min="7439" max="7439" width="10.3046875" style="9" customWidth="1"/>
    <col min="7440" max="7440" width="42" style="9" customWidth="1"/>
    <col min="7441" max="7441" width="15" style="9" customWidth="1"/>
    <col min="7442" max="7442" width="11.3828125" style="9"/>
    <col min="7443" max="7443" width="13" style="9" customWidth="1"/>
    <col min="7444" max="7444" width="16.53515625" style="9" bestFit="1" customWidth="1"/>
    <col min="7445" max="7680" width="11.3828125" style="9"/>
    <col min="7681" max="7681" width="12" style="9" customWidth="1"/>
    <col min="7682" max="7682" width="17.69140625" style="9" customWidth="1"/>
    <col min="7683" max="7683" width="16.3828125" style="9" customWidth="1"/>
    <col min="7684" max="7684" width="24.3828125" style="9" customWidth="1"/>
    <col min="7685" max="7685" width="28.15234375" style="9" customWidth="1"/>
    <col min="7686" max="7686" width="53.15234375" style="9" customWidth="1"/>
    <col min="7687" max="7687" width="12.69140625" style="9" customWidth="1"/>
    <col min="7688" max="7688" width="23.84375" style="9" customWidth="1"/>
    <col min="7689" max="7689" width="13.84375" style="9" customWidth="1"/>
    <col min="7690" max="7690" width="16.69140625" style="9" customWidth="1"/>
    <col min="7691" max="7691" width="13.15234375" style="9" customWidth="1"/>
    <col min="7692" max="7692" width="17.3046875" style="9" customWidth="1"/>
    <col min="7693" max="7694" width="20.15234375" style="9" customWidth="1"/>
    <col min="7695" max="7695" width="10.3046875" style="9" customWidth="1"/>
    <col min="7696" max="7696" width="42" style="9" customWidth="1"/>
    <col min="7697" max="7697" width="15" style="9" customWidth="1"/>
    <col min="7698" max="7698" width="11.3828125" style="9"/>
    <col min="7699" max="7699" width="13" style="9" customWidth="1"/>
    <col min="7700" max="7700" width="16.53515625" style="9" bestFit="1" customWidth="1"/>
    <col min="7701" max="7936" width="11.3828125" style="9"/>
    <col min="7937" max="7937" width="12" style="9" customWidth="1"/>
    <col min="7938" max="7938" width="17.69140625" style="9" customWidth="1"/>
    <col min="7939" max="7939" width="16.3828125" style="9" customWidth="1"/>
    <col min="7940" max="7940" width="24.3828125" style="9" customWidth="1"/>
    <col min="7941" max="7941" width="28.15234375" style="9" customWidth="1"/>
    <col min="7942" max="7942" width="53.15234375" style="9" customWidth="1"/>
    <col min="7943" max="7943" width="12.69140625" style="9" customWidth="1"/>
    <col min="7944" max="7944" width="23.84375" style="9" customWidth="1"/>
    <col min="7945" max="7945" width="13.84375" style="9" customWidth="1"/>
    <col min="7946" max="7946" width="16.69140625" style="9" customWidth="1"/>
    <col min="7947" max="7947" width="13.15234375" style="9" customWidth="1"/>
    <col min="7948" max="7948" width="17.3046875" style="9" customWidth="1"/>
    <col min="7949" max="7950" width="20.15234375" style="9" customWidth="1"/>
    <col min="7951" max="7951" width="10.3046875" style="9" customWidth="1"/>
    <col min="7952" max="7952" width="42" style="9" customWidth="1"/>
    <col min="7953" max="7953" width="15" style="9" customWidth="1"/>
    <col min="7954" max="7954" width="11.3828125" style="9"/>
    <col min="7955" max="7955" width="13" style="9" customWidth="1"/>
    <col min="7956" max="7956" width="16.53515625" style="9" bestFit="1" customWidth="1"/>
    <col min="7957" max="8192" width="11.3828125" style="9"/>
    <col min="8193" max="8193" width="12" style="9" customWidth="1"/>
    <col min="8194" max="8194" width="17.69140625" style="9" customWidth="1"/>
    <col min="8195" max="8195" width="16.3828125" style="9" customWidth="1"/>
    <col min="8196" max="8196" width="24.3828125" style="9" customWidth="1"/>
    <col min="8197" max="8197" width="28.15234375" style="9" customWidth="1"/>
    <col min="8198" max="8198" width="53.15234375" style="9" customWidth="1"/>
    <col min="8199" max="8199" width="12.69140625" style="9" customWidth="1"/>
    <col min="8200" max="8200" width="23.84375" style="9" customWidth="1"/>
    <col min="8201" max="8201" width="13.84375" style="9" customWidth="1"/>
    <col min="8202" max="8202" width="16.69140625" style="9" customWidth="1"/>
    <col min="8203" max="8203" width="13.15234375" style="9" customWidth="1"/>
    <col min="8204" max="8204" width="17.3046875" style="9" customWidth="1"/>
    <col min="8205" max="8206" width="20.15234375" style="9" customWidth="1"/>
    <col min="8207" max="8207" width="10.3046875" style="9" customWidth="1"/>
    <col min="8208" max="8208" width="42" style="9" customWidth="1"/>
    <col min="8209" max="8209" width="15" style="9" customWidth="1"/>
    <col min="8210" max="8210" width="11.3828125" style="9"/>
    <col min="8211" max="8211" width="13" style="9" customWidth="1"/>
    <col min="8212" max="8212" width="16.53515625" style="9" bestFit="1" customWidth="1"/>
    <col min="8213" max="8448" width="11.3828125" style="9"/>
    <col min="8449" max="8449" width="12" style="9" customWidth="1"/>
    <col min="8450" max="8450" width="17.69140625" style="9" customWidth="1"/>
    <col min="8451" max="8451" width="16.3828125" style="9" customWidth="1"/>
    <col min="8452" max="8452" width="24.3828125" style="9" customWidth="1"/>
    <col min="8453" max="8453" width="28.15234375" style="9" customWidth="1"/>
    <col min="8454" max="8454" width="53.15234375" style="9" customWidth="1"/>
    <col min="8455" max="8455" width="12.69140625" style="9" customWidth="1"/>
    <col min="8456" max="8456" width="23.84375" style="9" customWidth="1"/>
    <col min="8457" max="8457" width="13.84375" style="9" customWidth="1"/>
    <col min="8458" max="8458" width="16.69140625" style="9" customWidth="1"/>
    <col min="8459" max="8459" width="13.15234375" style="9" customWidth="1"/>
    <col min="8460" max="8460" width="17.3046875" style="9" customWidth="1"/>
    <col min="8461" max="8462" width="20.15234375" style="9" customWidth="1"/>
    <col min="8463" max="8463" width="10.3046875" style="9" customWidth="1"/>
    <col min="8464" max="8464" width="42" style="9" customWidth="1"/>
    <col min="8465" max="8465" width="15" style="9" customWidth="1"/>
    <col min="8466" max="8466" width="11.3828125" style="9"/>
    <col min="8467" max="8467" width="13" style="9" customWidth="1"/>
    <col min="8468" max="8468" width="16.53515625" style="9" bestFit="1" customWidth="1"/>
    <col min="8469" max="8704" width="11.3828125" style="9"/>
    <col min="8705" max="8705" width="12" style="9" customWidth="1"/>
    <col min="8706" max="8706" width="17.69140625" style="9" customWidth="1"/>
    <col min="8707" max="8707" width="16.3828125" style="9" customWidth="1"/>
    <col min="8708" max="8708" width="24.3828125" style="9" customWidth="1"/>
    <col min="8709" max="8709" width="28.15234375" style="9" customWidth="1"/>
    <col min="8710" max="8710" width="53.15234375" style="9" customWidth="1"/>
    <col min="8711" max="8711" width="12.69140625" style="9" customWidth="1"/>
    <col min="8712" max="8712" width="23.84375" style="9" customWidth="1"/>
    <col min="8713" max="8713" width="13.84375" style="9" customWidth="1"/>
    <col min="8714" max="8714" width="16.69140625" style="9" customWidth="1"/>
    <col min="8715" max="8715" width="13.15234375" style="9" customWidth="1"/>
    <col min="8716" max="8716" width="17.3046875" style="9" customWidth="1"/>
    <col min="8717" max="8718" width="20.15234375" style="9" customWidth="1"/>
    <col min="8719" max="8719" width="10.3046875" style="9" customWidth="1"/>
    <col min="8720" max="8720" width="42" style="9" customWidth="1"/>
    <col min="8721" max="8721" width="15" style="9" customWidth="1"/>
    <col min="8722" max="8722" width="11.3828125" style="9"/>
    <col min="8723" max="8723" width="13" style="9" customWidth="1"/>
    <col min="8724" max="8724" width="16.53515625" style="9" bestFit="1" customWidth="1"/>
    <col min="8725" max="8960" width="11.3828125" style="9"/>
    <col min="8961" max="8961" width="12" style="9" customWidth="1"/>
    <col min="8962" max="8962" width="17.69140625" style="9" customWidth="1"/>
    <col min="8963" max="8963" width="16.3828125" style="9" customWidth="1"/>
    <col min="8964" max="8964" width="24.3828125" style="9" customWidth="1"/>
    <col min="8965" max="8965" width="28.15234375" style="9" customWidth="1"/>
    <col min="8966" max="8966" width="53.15234375" style="9" customWidth="1"/>
    <col min="8967" max="8967" width="12.69140625" style="9" customWidth="1"/>
    <col min="8968" max="8968" width="23.84375" style="9" customWidth="1"/>
    <col min="8969" max="8969" width="13.84375" style="9" customWidth="1"/>
    <col min="8970" max="8970" width="16.69140625" style="9" customWidth="1"/>
    <col min="8971" max="8971" width="13.15234375" style="9" customWidth="1"/>
    <col min="8972" max="8972" width="17.3046875" style="9" customWidth="1"/>
    <col min="8973" max="8974" width="20.15234375" style="9" customWidth="1"/>
    <col min="8975" max="8975" width="10.3046875" style="9" customWidth="1"/>
    <col min="8976" max="8976" width="42" style="9" customWidth="1"/>
    <col min="8977" max="8977" width="15" style="9" customWidth="1"/>
    <col min="8978" max="8978" width="11.3828125" style="9"/>
    <col min="8979" max="8979" width="13" style="9" customWidth="1"/>
    <col min="8980" max="8980" width="16.53515625" style="9" bestFit="1" customWidth="1"/>
    <col min="8981" max="9216" width="11.3828125" style="9"/>
    <col min="9217" max="9217" width="12" style="9" customWidth="1"/>
    <col min="9218" max="9218" width="17.69140625" style="9" customWidth="1"/>
    <col min="9219" max="9219" width="16.3828125" style="9" customWidth="1"/>
    <col min="9220" max="9220" width="24.3828125" style="9" customWidth="1"/>
    <col min="9221" max="9221" width="28.15234375" style="9" customWidth="1"/>
    <col min="9222" max="9222" width="53.15234375" style="9" customWidth="1"/>
    <col min="9223" max="9223" width="12.69140625" style="9" customWidth="1"/>
    <col min="9224" max="9224" width="23.84375" style="9" customWidth="1"/>
    <col min="9225" max="9225" width="13.84375" style="9" customWidth="1"/>
    <col min="9226" max="9226" width="16.69140625" style="9" customWidth="1"/>
    <col min="9227" max="9227" width="13.15234375" style="9" customWidth="1"/>
    <col min="9228" max="9228" width="17.3046875" style="9" customWidth="1"/>
    <col min="9229" max="9230" width="20.15234375" style="9" customWidth="1"/>
    <col min="9231" max="9231" width="10.3046875" style="9" customWidth="1"/>
    <col min="9232" max="9232" width="42" style="9" customWidth="1"/>
    <col min="9233" max="9233" width="15" style="9" customWidth="1"/>
    <col min="9234" max="9234" width="11.3828125" style="9"/>
    <col min="9235" max="9235" width="13" style="9" customWidth="1"/>
    <col min="9236" max="9236" width="16.53515625" style="9" bestFit="1" customWidth="1"/>
    <col min="9237" max="9472" width="11.3828125" style="9"/>
    <col min="9473" max="9473" width="12" style="9" customWidth="1"/>
    <col min="9474" max="9474" width="17.69140625" style="9" customWidth="1"/>
    <col min="9475" max="9475" width="16.3828125" style="9" customWidth="1"/>
    <col min="9476" max="9476" width="24.3828125" style="9" customWidth="1"/>
    <col min="9477" max="9477" width="28.15234375" style="9" customWidth="1"/>
    <col min="9478" max="9478" width="53.15234375" style="9" customWidth="1"/>
    <col min="9479" max="9479" width="12.69140625" style="9" customWidth="1"/>
    <col min="9480" max="9480" width="23.84375" style="9" customWidth="1"/>
    <col min="9481" max="9481" width="13.84375" style="9" customWidth="1"/>
    <col min="9482" max="9482" width="16.69140625" style="9" customWidth="1"/>
    <col min="9483" max="9483" width="13.15234375" style="9" customWidth="1"/>
    <col min="9484" max="9484" width="17.3046875" style="9" customWidth="1"/>
    <col min="9485" max="9486" width="20.15234375" style="9" customWidth="1"/>
    <col min="9487" max="9487" width="10.3046875" style="9" customWidth="1"/>
    <col min="9488" max="9488" width="42" style="9" customWidth="1"/>
    <col min="9489" max="9489" width="15" style="9" customWidth="1"/>
    <col min="9490" max="9490" width="11.3828125" style="9"/>
    <col min="9491" max="9491" width="13" style="9" customWidth="1"/>
    <col min="9492" max="9492" width="16.53515625" style="9" bestFit="1" customWidth="1"/>
    <col min="9493" max="9728" width="11.3828125" style="9"/>
    <col min="9729" max="9729" width="12" style="9" customWidth="1"/>
    <col min="9730" max="9730" width="17.69140625" style="9" customWidth="1"/>
    <col min="9731" max="9731" width="16.3828125" style="9" customWidth="1"/>
    <col min="9732" max="9732" width="24.3828125" style="9" customWidth="1"/>
    <col min="9733" max="9733" width="28.15234375" style="9" customWidth="1"/>
    <col min="9734" max="9734" width="53.15234375" style="9" customWidth="1"/>
    <col min="9735" max="9735" width="12.69140625" style="9" customWidth="1"/>
    <col min="9736" max="9736" width="23.84375" style="9" customWidth="1"/>
    <col min="9737" max="9737" width="13.84375" style="9" customWidth="1"/>
    <col min="9738" max="9738" width="16.69140625" style="9" customWidth="1"/>
    <col min="9739" max="9739" width="13.15234375" style="9" customWidth="1"/>
    <col min="9740" max="9740" width="17.3046875" style="9" customWidth="1"/>
    <col min="9741" max="9742" width="20.15234375" style="9" customWidth="1"/>
    <col min="9743" max="9743" width="10.3046875" style="9" customWidth="1"/>
    <col min="9744" max="9744" width="42" style="9" customWidth="1"/>
    <col min="9745" max="9745" width="15" style="9" customWidth="1"/>
    <col min="9746" max="9746" width="11.3828125" style="9"/>
    <col min="9747" max="9747" width="13" style="9" customWidth="1"/>
    <col min="9748" max="9748" width="16.53515625" style="9" bestFit="1" customWidth="1"/>
    <col min="9749" max="9984" width="11.3828125" style="9"/>
    <col min="9985" max="9985" width="12" style="9" customWidth="1"/>
    <col min="9986" max="9986" width="17.69140625" style="9" customWidth="1"/>
    <col min="9987" max="9987" width="16.3828125" style="9" customWidth="1"/>
    <col min="9988" max="9988" width="24.3828125" style="9" customWidth="1"/>
    <col min="9989" max="9989" width="28.15234375" style="9" customWidth="1"/>
    <col min="9990" max="9990" width="53.15234375" style="9" customWidth="1"/>
    <col min="9991" max="9991" width="12.69140625" style="9" customWidth="1"/>
    <col min="9992" max="9992" width="23.84375" style="9" customWidth="1"/>
    <col min="9993" max="9993" width="13.84375" style="9" customWidth="1"/>
    <col min="9994" max="9994" width="16.69140625" style="9" customWidth="1"/>
    <col min="9995" max="9995" width="13.15234375" style="9" customWidth="1"/>
    <col min="9996" max="9996" width="17.3046875" style="9" customWidth="1"/>
    <col min="9997" max="9998" width="20.15234375" style="9" customWidth="1"/>
    <col min="9999" max="9999" width="10.3046875" style="9" customWidth="1"/>
    <col min="10000" max="10000" width="42" style="9" customWidth="1"/>
    <col min="10001" max="10001" width="15" style="9" customWidth="1"/>
    <col min="10002" max="10002" width="11.3828125" style="9"/>
    <col min="10003" max="10003" width="13" style="9" customWidth="1"/>
    <col min="10004" max="10004" width="16.53515625" style="9" bestFit="1" customWidth="1"/>
    <col min="10005" max="10240" width="11.3828125" style="9"/>
    <col min="10241" max="10241" width="12" style="9" customWidth="1"/>
    <col min="10242" max="10242" width="17.69140625" style="9" customWidth="1"/>
    <col min="10243" max="10243" width="16.3828125" style="9" customWidth="1"/>
    <col min="10244" max="10244" width="24.3828125" style="9" customWidth="1"/>
    <col min="10245" max="10245" width="28.15234375" style="9" customWidth="1"/>
    <col min="10246" max="10246" width="53.15234375" style="9" customWidth="1"/>
    <col min="10247" max="10247" width="12.69140625" style="9" customWidth="1"/>
    <col min="10248" max="10248" width="23.84375" style="9" customWidth="1"/>
    <col min="10249" max="10249" width="13.84375" style="9" customWidth="1"/>
    <col min="10250" max="10250" width="16.69140625" style="9" customWidth="1"/>
    <col min="10251" max="10251" width="13.15234375" style="9" customWidth="1"/>
    <col min="10252" max="10252" width="17.3046875" style="9" customWidth="1"/>
    <col min="10253" max="10254" width="20.15234375" style="9" customWidth="1"/>
    <col min="10255" max="10255" width="10.3046875" style="9" customWidth="1"/>
    <col min="10256" max="10256" width="42" style="9" customWidth="1"/>
    <col min="10257" max="10257" width="15" style="9" customWidth="1"/>
    <col min="10258" max="10258" width="11.3828125" style="9"/>
    <col min="10259" max="10259" width="13" style="9" customWidth="1"/>
    <col min="10260" max="10260" width="16.53515625" style="9" bestFit="1" customWidth="1"/>
    <col min="10261" max="10496" width="11.3828125" style="9"/>
    <col min="10497" max="10497" width="12" style="9" customWidth="1"/>
    <col min="10498" max="10498" width="17.69140625" style="9" customWidth="1"/>
    <col min="10499" max="10499" width="16.3828125" style="9" customWidth="1"/>
    <col min="10500" max="10500" width="24.3828125" style="9" customWidth="1"/>
    <col min="10501" max="10501" width="28.15234375" style="9" customWidth="1"/>
    <col min="10502" max="10502" width="53.15234375" style="9" customWidth="1"/>
    <col min="10503" max="10503" width="12.69140625" style="9" customWidth="1"/>
    <col min="10504" max="10504" width="23.84375" style="9" customWidth="1"/>
    <col min="10505" max="10505" width="13.84375" style="9" customWidth="1"/>
    <col min="10506" max="10506" width="16.69140625" style="9" customWidth="1"/>
    <col min="10507" max="10507" width="13.15234375" style="9" customWidth="1"/>
    <col min="10508" max="10508" width="17.3046875" style="9" customWidth="1"/>
    <col min="10509" max="10510" width="20.15234375" style="9" customWidth="1"/>
    <col min="10511" max="10511" width="10.3046875" style="9" customWidth="1"/>
    <col min="10512" max="10512" width="42" style="9" customWidth="1"/>
    <col min="10513" max="10513" width="15" style="9" customWidth="1"/>
    <col min="10514" max="10514" width="11.3828125" style="9"/>
    <col min="10515" max="10515" width="13" style="9" customWidth="1"/>
    <col min="10516" max="10516" width="16.53515625" style="9" bestFit="1" customWidth="1"/>
    <col min="10517" max="10752" width="11.3828125" style="9"/>
    <col min="10753" max="10753" width="12" style="9" customWidth="1"/>
    <col min="10754" max="10754" width="17.69140625" style="9" customWidth="1"/>
    <col min="10755" max="10755" width="16.3828125" style="9" customWidth="1"/>
    <col min="10756" max="10756" width="24.3828125" style="9" customWidth="1"/>
    <col min="10757" max="10757" width="28.15234375" style="9" customWidth="1"/>
    <col min="10758" max="10758" width="53.15234375" style="9" customWidth="1"/>
    <col min="10759" max="10759" width="12.69140625" style="9" customWidth="1"/>
    <col min="10760" max="10760" width="23.84375" style="9" customWidth="1"/>
    <col min="10761" max="10761" width="13.84375" style="9" customWidth="1"/>
    <col min="10762" max="10762" width="16.69140625" style="9" customWidth="1"/>
    <col min="10763" max="10763" width="13.15234375" style="9" customWidth="1"/>
    <col min="10764" max="10764" width="17.3046875" style="9" customWidth="1"/>
    <col min="10765" max="10766" width="20.15234375" style="9" customWidth="1"/>
    <col min="10767" max="10767" width="10.3046875" style="9" customWidth="1"/>
    <col min="10768" max="10768" width="42" style="9" customWidth="1"/>
    <col min="10769" max="10769" width="15" style="9" customWidth="1"/>
    <col min="10770" max="10770" width="11.3828125" style="9"/>
    <col min="10771" max="10771" width="13" style="9" customWidth="1"/>
    <col min="10772" max="10772" width="16.53515625" style="9" bestFit="1" customWidth="1"/>
    <col min="10773" max="11008" width="11.3828125" style="9"/>
    <col min="11009" max="11009" width="12" style="9" customWidth="1"/>
    <col min="11010" max="11010" width="17.69140625" style="9" customWidth="1"/>
    <col min="11011" max="11011" width="16.3828125" style="9" customWidth="1"/>
    <col min="11012" max="11012" width="24.3828125" style="9" customWidth="1"/>
    <col min="11013" max="11013" width="28.15234375" style="9" customWidth="1"/>
    <col min="11014" max="11014" width="53.15234375" style="9" customWidth="1"/>
    <col min="11015" max="11015" width="12.69140625" style="9" customWidth="1"/>
    <col min="11016" max="11016" width="23.84375" style="9" customWidth="1"/>
    <col min="11017" max="11017" width="13.84375" style="9" customWidth="1"/>
    <col min="11018" max="11018" width="16.69140625" style="9" customWidth="1"/>
    <col min="11019" max="11019" width="13.15234375" style="9" customWidth="1"/>
    <col min="11020" max="11020" width="17.3046875" style="9" customWidth="1"/>
    <col min="11021" max="11022" width="20.15234375" style="9" customWidth="1"/>
    <col min="11023" max="11023" width="10.3046875" style="9" customWidth="1"/>
    <col min="11024" max="11024" width="42" style="9" customWidth="1"/>
    <col min="11025" max="11025" width="15" style="9" customWidth="1"/>
    <col min="11026" max="11026" width="11.3828125" style="9"/>
    <col min="11027" max="11027" width="13" style="9" customWidth="1"/>
    <col min="11028" max="11028" width="16.53515625" style="9" bestFit="1" customWidth="1"/>
    <col min="11029" max="11264" width="11.3828125" style="9"/>
    <col min="11265" max="11265" width="12" style="9" customWidth="1"/>
    <col min="11266" max="11266" width="17.69140625" style="9" customWidth="1"/>
    <col min="11267" max="11267" width="16.3828125" style="9" customWidth="1"/>
    <col min="11268" max="11268" width="24.3828125" style="9" customWidth="1"/>
    <col min="11269" max="11269" width="28.15234375" style="9" customWidth="1"/>
    <col min="11270" max="11270" width="53.15234375" style="9" customWidth="1"/>
    <col min="11271" max="11271" width="12.69140625" style="9" customWidth="1"/>
    <col min="11272" max="11272" width="23.84375" style="9" customWidth="1"/>
    <col min="11273" max="11273" width="13.84375" style="9" customWidth="1"/>
    <col min="11274" max="11274" width="16.69140625" style="9" customWidth="1"/>
    <col min="11275" max="11275" width="13.15234375" style="9" customWidth="1"/>
    <col min="11276" max="11276" width="17.3046875" style="9" customWidth="1"/>
    <col min="11277" max="11278" width="20.15234375" style="9" customWidth="1"/>
    <col min="11279" max="11279" width="10.3046875" style="9" customWidth="1"/>
    <col min="11280" max="11280" width="42" style="9" customWidth="1"/>
    <col min="11281" max="11281" width="15" style="9" customWidth="1"/>
    <col min="11282" max="11282" width="11.3828125" style="9"/>
    <col min="11283" max="11283" width="13" style="9" customWidth="1"/>
    <col min="11284" max="11284" width="16.53515625" style="9" bestFit="1" customWidth="1"/>
    <col min="11285" max="11520" width="11.3828125" style="9"/>
    <col min="11521" max="11521" width="12" style="9" customWidth="1"/>
    <col min="11522" max="11522" width="17.69140625" style="9" customWidth="1"/>
    <col min="11523" max="11523" width="16.3828125" style="9" customWidth="1"/>
    <col min="11524" max="11524" width="24.3828125" style="9" customWidth="1"/>
    <col min="11525" max="11525" width="28.15234375" style="9" customWidth="1"/>
    <col min="11526" max="11526" width="53.15234375" style="9" customWidth="1"/>
    <col min="11527" max="11527" width="12.69140625" style="9" customWidth="1"/>
    <col min="11528" max="11528" width="23.84375" style="9" customWidth="1"/>
    <col min="11529" max="11529" width="13.84375" style="9" customWidth="1"/>
    <col min="11530" max="11530" width="16.69140625" style="9" customWidth="1"/>
    <col min="11531" max="11531" width="13.15234375" style="9" customWidth="1"/>
    <col min="11532" max="11532" width="17.3046875" style="9" customWidth="1"/>
    <col min="11533" max="11534" width="20.15234375" style="9" customWidth="1"/>
    <col min="11535" max="11535" width="10.3046875" style="9" customWidth="1"/>
    <col min="11536" max="11536" width="42" style="9" customWidth="1"/>
    <col min="11537" max="11537" width="15" style="9" customWidth="1"/>
    <col min="11538" max="11538" width="11.3828125" style="9"/>
    <col min="11539" max="11539" width="13" style="9" customWidth="1"/>
    <col min="11540" max="11540" width="16.53515625" style="9" bestFit="1" customWidth="1"/>
    <col min="11541" max="11776" width="11.3828125" style="9"/>
    <col min="11777" max="11777" width="12" style="9" customWidth="1"/>
    <col min="11778" max="11778" width="17.69140625" style="9" customWidth="1"/>
    <col min="11779" max="11779" width="16.3828125" style="9" customWidth="1"/>
    <col min="11780" max="11780" width="24.3828125" style="9" customWidth="1"/>
    <col min="11781" max="11781" width="28.15234375" style="9" customWidth="1"/>
    <col min="11782" max="11782" width="53.15234375" style="9" customWidth="1"/>
    <col min="11783" max="11783" width="12.69140625" style="9" customWidth="1"/>
    <col min="11784" max="11784" width="23.84375" style="9" customWidth="1"/>
    <col min="11785" max="11785" width="13.84375" style="9" customWidth="1"/>
    <col min="11786" max="11786" width="16.69140625" style="9" customWidth="1"/>
    <col min="11787" max="11787" width="13.15234375" style="9" customWidth="1"/>
    <col min="11788" max="11788" width="17.3046875" style="9" customWidth="1"/>
    <col min="11789" max="11790" width="20.15234375" style="9" customWidth="1"/>
    <col min="11791" max="11791" width="10.3046875" style="9" customWidth="1"/>
    <col min="11792" max="11792" width="42" style="9" customWidth="1"/>
    <col min="11793" max="11793" width="15" style="9" customWidth="1"/>
    <col min="11794" max="11794" width="11.3828125" style="9"/>
    <col min="11795" max="11795" width="13" style="9" customWidth="1"/>
    <col min="11796" max="11796" width="16.53515625" style="9" bestFit="1" customWidth="1"/>
    <col min="11797" max="12032" width="11.3828125" style="9"/>
    <col min="12033" max="12033" width="12" style="9" customWidth="1"/>
    <col min="12034" max="12034" width="17.69140625" style="9" customWidth="1"/>
    <col min="12035" max="12035" width="16.3828125" style="9" customWidth="1"/>
    <col min="12036" max="12036" width="24.3828125" style="9" customWidth="1"/>
    <col min="12037" max="12037" width="28.15234375" style="9" customWidth="1"/>
    <col min="12038" max="12038" width="53.15234375" style="9" customWidth="1"/>
    <col min="12039" max="12039" width="12.69140625" style="9" customWidth="1"/>
    <col min="12040" max="12040" width="23.84375" style="9" customWidth="1"/>
    <col min="12041" max="12041" width="13.84375" style="9" customWidth="1"/>
    <col min="12042" max="12042" width="16.69140625" style="9" customWidth="1"/>
    <col min="12043" max="12043" width="13.15234375" style="9" customWidth="1"/>
    <col min="12044" max="12044" width="17.3046875" style="9" customWidth="1"/>
    <col min="12045" max="12046" width="20.15234375" style="9" customWidth="1"/>
    <col min="12047" max="12047" width="10.3046875" style="9" customWidth="1"/>
    <col min="12048" max="12048" width="42" style="9" customWidth="1"/>
    <col min="12049" max="12049" width="15" style="9" customWidth="1"/>
    <col min="12050" max="12050" width="11.3828125" style="9"/>
    <col min="12051" max="12051" width="13" style="9" customWidth="1"/>
    <col min="12052" max="12052" width="16.53515625" style="9" bestFit="1" customWidth="1"/>
    <col min="12053" max="12288" width="11.3828125" style="9"/>
    <col min="12289" max="12289" width="12" style="9" customWidth="1"/>
    <col min="12290" max="12290" width="17.69140625" style="9" customWidth="1"/>
    <col min="12291" max="12291" width="16.3828125" style="9" customWidth="1"/>
    <col min="12292" max="12292" width="24.3828125" style="9" customWidth="1"/>
    <col min="12293" max="12293" width="28.15234375" style="9" customWidth="1"/>
    <col min="12294" max="12294" width="53.15234375" style="9" customWidth="1"/>
    <col min="12295" max="12295" width="12.69140625" style="9" customWidth="1"/>
    <col min="12296" max="12296" width="23.84375" style="9" customWidth="1"/>
    <col min="12297" max="12297" width="13.84375" style="9" customWidth="1"/>
    <col min="12298" max="12298" width="16.69140625" style="9" customWidth="1"/>
    <col min="12299" max="12299" width="13.15234375" style="9" customWidth="1"/>
    <col min="12300" max="12300" width="17.3046875" style="9" customWidth="1"/>
    <col min="12301" max="12302" width="20.15234375" style="9" customWidth="1"/>
    <col min="12303" max="12303" width="10.3046875" style="9" customWidth="1"/>
    <col min="12304" max="12304" width="42" style="9" customWidth="1"/>
    <col min="12305" max="12305" width="15" style="9" customWidth="1"/>
    <col min="12306" max="12306" width="11.3828125" style="9"/>
    <col min="12307" max="12307" width="13" style="9" customWidth="1"/>
    <col min="12308" max="12308" width="16.53515625" style="9" bestFit="1" customWidth="1"/>
    <col min="12309" max="12544" width="11.3828125" style="9"/>
    <col min="12545" max="12545" width="12" style="9" customWidth="1"/>
    <col min="12546" max="12546" width="17.69140625" style="9" customWidth="1"/>
    <col min="12547" max="12547" width="16.3828125" style="9" customWidth="1"/>
    <col min="12548" max="12548" width="24.3828125" style="9" customWidth="1"/>
    <col min="12549" max="12549" width="28.15234375" style="9" customWidth="1"/>
    <col min="12550" max="12550" width="53.15234375" style="9" customWidth="1"/>
    <col min="12551" max="12551" width="12.69140625" style="9" customWidth="1"/>
    <col min="12552" max="12552" width="23.84375" style="9" customWidth="1"/>
    <col min="12553" max="12553" width="13.84375" style="9" customWidth="1"/>
    <col min="12554" max="12554" width="16.69140625" style="9" customWidth="1"/>
    <col min="12555" max="12555" width="13.15234375" style="9" customWidth="1"/>
    <col min="12556" max="12556" width="17.3046875" style="9" customWidth="1"/>
    <col min="12557" max="12558" width="20.15234375" style="9" customWidth="1"/>
    <col min="12559" max="12559" width="10.3046875" style="9" customWidth="1"/>
    <col min="12560" max="12560" width="42" style="9" customWidth="1"/>
    <col min="12561" max="12561" width="15" style="9" customWidth="1"/>
    <col min="12562" max="12562" width="11.3828125" style="9"/>
    <col min="12563" max="12563" width="13" style="9" customWidth="1"/>
    <col min="12564" max="12564" width="16.53515625" style="9" bestFit="1" customWidth="1"/>
    <col min="12565" max="12800" width="11.3828125" style="9"/>
    <col min="12801" max="12801" width="12" style="9" customWidth="1"/>
    <col min="12802" max="12802" width="17.69140625" style="9" customWidth="1"/>
    <col min="12803" max="12803" width="16.3828125" style="9" customWidth="1"/>
    <col min="12804" max="12804" width="24.3828125" style="9" customWidth="1"/>
    <col min="12805" max="12805" width="28.15234375" style="9" customWidth="1"/>
    <col min="12806" max="12806" width="53.15234375" style="9" customWidth="1"/>
    <col min="12807" max="12807" width="12.69140625" style="9" customWidth="1"/>
    <col min="12808" max="12808" width="23.84375" style="9" customWidth="1"/>
    <col min="12809" max="12809" width="13.84375" style="9" customWidth="1"/>
    <col min="12810" max="12810" width="16.69140625" style="9" customWidth="1"/>
    <col min="12811" max="12811" width="13.15234375" style="9" customWidth="1"/>
    <col min="12812" max="12812" width="17.3046875" style="9" customWidth="1"/>
    <col min="12813" max="12814" width="20.15234375" style="9" customWidth="1"/>
    <col min="12815" max="12815" width="10.3046875" style="9" customWidth="1"/>
    <col min="12816" max="12816" width="42" style="9" customWidth="1"/>
    <col min="12817" max="12817" width="15" style="9" customWidth="1"/>
    <col min="12818" max="12818" width="11.3828125" style="9"/>
    <col min="12819" max="12819" width="13" style="9" customWidth="1"/>
    <col min="12820" max="12820" width="16.53515625" style="9" bestFit="1" customWidth="1"/>
    <col min="12821" max="13056" width="11.3828125" style="9"/>
    <col min="13057" max="13057" width="12" style="9" customWidth="1"/>
    <col min="13058" max="13058" width="17.69140625" style="9" customWidth="1"/>
    <col min="13059" max="13059" width="16.3828125" style="9" customWidth="1"/>
    <col min="13060" max="13060" width="24.3828125" style="9" customWidth="1"/>
    <col min="13061" max="13061" width="28.15234375" style="9" customWidth="1"/>
    <col min="13062" max="13062" width="53.15234375" style="9" customWidth="1"/>
    <col min="13063" max="13063" width="12.69140625" style="9" customWidth="1"/>
    <col min="13064" max="13064" width="23.84375" style="9" customWidth="1"/>
    <col min="13065" max="13065" width="13.84375" style="9" customWidth="1"/>
    <col min="13066" max="13066" width="16.69140625" style="9" customWidth="1"/>
    <col min="13067" max="13067" width="13.15234375" style="9" customWidth="1"/>
    <col min="13068" max="13068" width="17.3046875" style="9" customWidth="1"/>
    <col min="13069" max="13070" width="20.15234375" style="9" customWidth="1"/>
    <col min="13071" max="13071" width="10.3046875" style="9" customWidth="1"/>
    <col min="13072" max="13072" width="42" style="9" customWidth="1"/>
    <col min="13073" max="13073" width="15" style="9" customWidth="1"/>
    <col min="13074" max="13074" width="11.3828125" style="9"/>
    <col min="13075" max="13075" width="13" style="9" customWidth="1"/>
    <col min="13076" max="13076" width="16.53515625" style="9" bestFit="1" customWidth="1"/>
    <col min="13077" max="13312" width="11.3828125" style="9"/>
    <col min="13313" max="13313" width="12" style="9" customWidth="1"/>
    <col min="13314" max="13314" width="17.69140625" style="9" customWidth="1"/>
    <col min="13315" max="13315" width="16.3828125" style="9" customWidth="1"/>
    <col min="13316" max="13316" width="24.3828125" style="9" customWidth="1"/>
    <col min="13317" max="13317" width="28.15234375" style="9" customWidth="1"/>
    <col min="13318" max="13318" width="53.15234375" style="9" customWidth="1"/>
    <col min="13319" max="13319" width="12.69140625" style="9" customWidth="1"/>
    <col min="13320" max="13320" width="23.84375" style="9" customWidth="1"/>
    <col min="13321" max="13321" width="13.84375" style="9" customWidth="1"/>
    <col min="13322" max="13322" width="16.69140625" style="9" customWidth="1"/>
    <col min="13323" max="13323" width="13.15234375" style="9" customWidth="1"/>
    <col min="13324" max="13324" width="17.3046875" style="9" customWidth="1"/>
    <col min="13325" max="13326" width="20.15234375" style="9" customWidth="1"/>
    <col min="13327" max="13327" width="10.3046875" style="9" customWidth="1"/>
    <col min="13328" max="13328" width="42" style="9" customWidth="1"/>
    <col min="13329" max="13329" width="15" style="9" customWidth="1"/>
    <col min="13330" max="13330" width="11.3828125" style="9"/>
    <col min="13331" max="13331" width="13" style="9" customWidth="1"/>
    <col min="13332" max="13332" width="16.53515625" style="9" bestFit="1" customWidth="1"/>
    <col min="13333" max="13568" width="11.3828125" style="9"/>
    <col min="13569" max="13569" width="12" style="9" customWidth="1"/>
    <col min="13570" max="13570" width="17.69140625" style="9" customWidth="1"/>
    <col min="13571" max="13571" width="16.3828125" style="9" customWidth="1"/>
    <col min="13572" max="13572" width="24.3828125" style="9" customWidth="1"/>
    <col min="13573" max="13573" width="28.15234375" style="9" customWidth="1"/>
    <col min="13574" max="13574" width="53.15234375" style="9" customWidth="1"/>
    <col min="13575" max="13575" width="12.69140625" style="9" customWidth="1"/>
    <col min="13576" max="13576" width="23.84375" style="9" customWidth="1"/>
    <col min="13577" max="13577" width="13.84375" style="9" customWidth="1"/>
    <col min="13578" max="13578" width="16.69140625" style="9" customWidth="1"/>
    <col min="13579" max="13579" width="13.15234375" style="9" customWidth="1"/>
    <col min="13580" max="13580" width="17.3046875" style="9" customWidth="1"/>
    <col min="13581" max="13582" width="20.15234375" style="9" customWidth="1"/>
    <col min="13583" max="13583" width="10.3046875" style="9" customWidth="1"/>
    <col min="13584" max="13584" width="42" style="9" customWidth="1"/>
    <col min="13585" max="13585" width="15" style="9" customWidth="1"/>
    <col min="13586" max="13586" width="11.3828125" style="9"/>
    <col min="13587" max="13587" width="13" style="9" customWidth="1"/>
    <col min="13588" max="13588" width="16.53515625" style="9" bestFit="1" customWidth="1"/>
    <col min="13589" max="13824" width="11.3828125" style="9"/>
    <col min="13825" max="13825" width="12" style="9" customWidth="1"/>
    <col min="13826" max="13826" width="17.69140625" style="9" customWidth="1"/>
    <col min="13827" max="13827" width="16.3828125" style="9" customWidth="1"/>
    <col min="13828" max="13828" width="24.3828125" style="9" customWidth="1"/>
    <col min="13829" max="13829" width="28.15234375" style="9" customWidth="1"/>
    <col min="13830" max="13830" width="53.15234375" style="9" customWidth="1"/>
    <col min="13831" max="13831" width="12.69140625" style="9" customWidth="1"/>
    <col min="13832" max="13832" width="23.84375" style="9" customWidth="1"/>
    <col min="13833" max="13833" width="13.84375" style="9" customWidth="1"/>
    <col min="13834" max="13834" width="16.69140625" style="9" customWidth="1"/>
    <col min="13835" max="13835" width="13.15234375" style="9" customWidth="1"/>
    <col min="13836" max="13836" width="17.3046875" style="9" customWidth="1"/>
    <col min="13837" max="13838" width="20.15234375" style="9" customWidth="1"/>
    <col min="13839" max="13839" width="10.3046875" style="9" customWidth="1"/>
    <col min="13840" max="13840" width="42" style="9" customWidth="1"/>
    <col min="13841" max="13841" width="15" style="9" customWidth="1"/>
    <col min="13842" max="13842" width="11.3828125" style="9"/>
    <col min="13843" max="13843" width="13" style="9" customWidth="1"/>
    <col min="13844" max="13844" width="16.53515625" style="9" bestFit="1" customWidth="1"/>
    <col min="13845" max="14080" width="11.3828125" style="9"/>
    <col min="14081" max="14081" width="12" style="9" customWidth="1"/>
    <col min="14082" max="14082" width="17.69140625" style="9" customWidth="1"/>
    <col min="14083" max="14083" width="16.3828125" style="9" customWidth="1"/>
    <col min="14084" max="14084" width="24.3828125" style="9" customWidth="1"/>
    <col min="14085" max="14085" width="28.15234375" style="9" customWidth="1"/>
    <col min="14086" max="14086" width="53.15234375" style="9" customWidth="1"/>
    <col min="14087" max="14087" width="12.69140625" style="9" customWidth="1"/>
    <col min="14088" max="14088" width="23.84375" style="9" customWidth="1"/>
    <col min="14089" max="14089" width="13.84375" style="9" customWidth="1"/>
    <col min="14090" max="14090" width="16.69140625" style="9" customWidth="1"/>
    <col min="14091" max="14091" width="13.15234375" style="9" customWidth="1"/>
    <col min="14092" max="14092" width="17.3046875" style="9" customWidth="1"/>
    <col min="14093" max="14094" width="20.15234375" style="9" customWidth="1"/>
    <col min="14095" max="14095" width="10.3046875" style="9" customWidth="1"/>
    <col min="14096" max="14096" width="42" style="9" customWidth="1"/>
    <col min="14097" max="14097" width="15" style="9" customWidth="1"/>
    <col min="14098" max="14098" width="11.3828125" style="9"/>
    <col min="14099" max="14099" width="13" style="9" customWidth="1"/>
    <col min="14100" max="14100" width="16.53515625" style="9" bestFit="1" customWidth="1"/>
    <col min="14101" max="14336" width="11.3828125" style="9"/>
    <col min="14337" max="14337" width="12" style="9" customWidth="1"/>
    <col min="14338" max="14338" width="17.69140625" style="9" customWidth="1"/>
    <col min="14339" max="14339" width="16.3828125" style="9" customWidth="1"/>
    <col min="14340" max="14340" width="24.3828125" style="9" customWidth="1"/>
    <col min="14341" max="14341" width="28.15234375" style="9" customWidth="1"/>
    <col min="14342" max="14342" width="53.15234375" style="9" customWidth="1"/>
    <col min="14343" max="14343" width="12.69140625" style="9" customWidth="1"/>
    <col min="14344" max="14344" width="23.84375" style="9" customWidth="1"/>
    <col min="14345" max="14345" width="13.84375" style="9" customWidth="1"/>
    <col min="14346" max="14346" width="16.69140625" style="9" customWidth="1"/>
    <col min="14347" max="14347" width="13.15234375" style="9" customWidth="1"/>
    <col min="14348" max="14348" width="17.3046875" style="9" customWidth="1"/>
    <col min="14349" max="14350" width="20.15234375" style="9" customWidth="1"/>
    <col min="14351" max="14351" width="10.3046875" style="9" customWidth="1"/>
    <col min="14352" max="14352" width="42" style="9" customWidth="1"/>
    <col min="14353" max="14353" width="15" style="9" customWidth="1"/>
    <col min="14354" max="14354" width="11.3828125" style="9"/>
    <col min="14355" max="14355" width="13" style="9" customWidth="1"/>
    <col min="14356" max="14356" width="16.53515625" style="9" bestFit="1" customWidth="1"/>
    <col min="14357" max="14592" width="11.3828125" style="9"/>
    <col min="14593" max="14593" width="12" style="9" customWidth="1"/>
    <col min="14594" max="14594" width="17.69140625" style="9" customWidth="1"/>
    <col min="14595" max="14595" width="16.3828125" style="9" customWidth="1"/>
    <col min="14596" max="14596" width="24.3828125" style="9" customWidth="1"/>
    <col min="14597" max="14597" width="28.15234375" style="9" customWidth="1"/>
    <col min="14598" max="14598" width="53.15234375" style="9" customWidth="1"/>
    <col min="14599" max="14599" width="12.69140625" style="9" customWidth="1"/>
    <col min="14600" max="14600" width="23.84375" style="9" customWidth="1"/>
    <col min="14601" max="14601" width="13.84375" style="9" customWidth="1"/>
    <col min="14602" max="14602" width="16.69140625" style="9" customWidth="1"/>
    <col min="14603" max="14603" width="13.15234375" style="9" customWidth="1"/>
    <col min="14604" max="14604" width="17.3046875" style="9" customWidth="1"/>
    <col min="14605" max="14606" width="20.15234375" style="9" customWidth="1"/>
    <col min="14607" max="14607" width="10.3046875" style="9" customWidth="1"/>
    <col min="14608" max="14608" width="42" style="9" customWidth="1"/>
    <col min="14609" max="14609" width="15" style="9" customWidth="1"/>
    <col min="14610" max="14610" width="11.3828125" style="9"/>
    <col min="14611" max="14611" width="13" style="9" customWidth="1"/>
    <col min="14612" max="14612" width="16.53515625" style="9" bestFit="1" customWidth="1"/>
    <col min="14613" max="14848" width="11.3828125" style="9"/>
    <col min="14849" max="14849" width="12" style="9" customWidth="1"/>
    <col min="14850" max="14850" width="17.69140625" style="9" customWidth="1"/>
    <col min="14851" max="14851" width="16.3828125" style="9" customWidth="1"/>
    <col min="14852" max="14852" width="24.3828125" style="9" customWidth="1"/>
    <col min="14853" max="14853" width="28.15234375" style="9" customWidth="1"/>
    <col min="14854" max="14854" width="53.15234375" style="9" customWidth="1"/>
    <col min="14855" max="14855" width="12.69140625" style="9" customWidth="1"/>
    <col min="14856" max="14856" width="23.84375" style="9" customWidth="1"/>
    <col min="14857" max="14857" width="13.84375" style="9" customWidth="1"/>
    <col min="14858" max="14858" width="16.69140625" style="9" customWidth="1"/>
    <col min="14859" max="14859" width="13.15234375" style="9" customWidth="1"/>
    <col min="14860" max="14860" width="17.3046875" style="9" customWidth="1"/>
    <col min="14861" max="14862" width="20.15234375" style="9" customWidth="1"/>
    <col min="14863" max="14863" width="10.3046875" style="9" customWidth="1"/>
    <col min="14864" max="14864" width="42" style="9" customWidth="1"/>
    <col min="14865" max="14865" width="15" style="9" customWidth="1"/>
    <col min="14866" max="14866" width="11.3828125" style="9"/>
    <col min="14867" max="14867" width="13" style="9" customWidth="1"/>
    <col min="14868" max="14868" width="16.53515625" style="9" bestFit="1" customWidth="1"/>
    <col min="14869" max="15104" width="11.3828125" style="9"/>
    <col min="15105" max="15105" width="12" style="9" customWidth="1"/>
    <col min="15106" max="15106" width="17.69140625" style="9" customWidth="1"/>
    <col min="15107" max="15107" width="16.3828125" style="9" customWidth="1"/>
    <col min="15108" max="15108" width="24.3828125" style="9" customWidth="1"/>
    <col min="15109" max="15109" width="28.15234375" style="9" customWidth="1"/>
    <col min="15110" max="15110" width="53.15234375" style="9" customWidth="1"/>
    <col min="15111" max="15111" width="12.69140625" style="9" customWidth="1"/>
    <col min="15112" max="15112" width="23.84375" style="9" customWidth="1"/>
    <col min="15113" max="15113" width="13.84375" style="9" customWidth="1"/>
    <col min="15114" max="15114" width="16.69140625" style="9" customWidth="1"/>
    <col min="15115" max="15115" width="13.15234375" style="9" customWidth="1"/>
    <col min="15116" max="15116" width="17.3046875" style="9" customWidth="1"/>
    <col min="15117" max="15118" width="20.15234375" style="9" customWidth="1"/>
    <col min="15119" max="15119" width="10.3046875" style="9" customWidth="1"/>
    <col min="15120" max="15120" width="42" style="9" customWidth="1"/>
    <col min="15121" max="15121" width="15" style="9" customWidth="1"/>
    <col min="15122" max="15122" width="11.3828125" style="9"/>
    <col min="15123" max="15123" width="13" style="9" customWidth="1"/>
    <col min="15124" max="15124" width="16.53515625" style="9" bestFit="1" customWidth="1"/>
    <col min="15125" max="15360" width="11.3828125" style="9"/>
    <col min="15361" max="15361" width="12" style="9" customWidth="1"/>
    <col min="15362" max="15362" width="17.69140625" style="9" customWidth="1"/>
    <col min="15363" max="15363" width="16.3828125" style="9" customWidth="1"/>
    <col min="15364" max="15364" width="24.3828125" style="9" customWidth="1"/>
    <col min="15365" max="15365" width="28.15234375" style="9" customWidth="1"/>
    <col min="15366" max="15366" width="53.15234375" style="9" customWidth="1"/>
    <col min="15367" max="15367" width="12.69140625" style="9" customWidth="1"/>
    <col min="15368" max="15368" width="23.84375" style="9" customWidth="1"/>
    <col min="15369" max="15369" width="13.84375" style="9" customWidth="1"/>
    <col min="15370" max="15370" width="16.69140625" style="9" customWidth="1"/>
    <col min="15371" max="15371" width="13.15234375" style="9" customWidth="1"/>
    <col min="15372" max="15372" width="17.3046875" style="9" customWidth="1"/>
    <col min="15373" max="15374" width="20.15234375" style="9" customWidth="1"/>
    <col min="15375" max="15375" width="10.3046875" style="9" customWidth="1"/>
    <col min="15376" max="15376" width="42" style="9" customWidth="1"/>
    <col min="15377" max="15377" width="15" style="9" customWidth="1"/>
    <col min="15378" max="15378" width="11.3828125" style="9"/>
    <col min="15379" max="15379" width="13" style="9" customWidth="1"/>
    <col min="15380" max="15380" width="16.53515625" style="9" bestFit="1" customWidth="1"/>
    <col min="15381" max="15616" width="11.3828125" style="9"/>
    <col min="15617" max="15617" width="12" style="9" customWidth="1"/>
    <col min="15618" max="15618" width="17.69140625" style="9" customWidth="1"/>
    <col min="15619" max="15619" width="16.3828125" style="9" customWidth="1"/>
    <col min="15620" max="15620" width="24.3828125" style="9" customWidth="1"/>
    <col min="15621" max="15621" width="28.15234375" style="9" customWidth="1"/>
    <col min="15622" max="15622" width="53.15234375" style="9" customWidth="1"/>
    <col min="15623" max="15623" width="12.69140625" style="9" customWidth="1"/>
    <col min="15624" max="15624" width="23.84375" style="9" customWidth="1"/>
    <col min="15625" max="15625" width="13.84375" style="9" customWidth="1"/>
    <col min="15626" max="15626" width="16.69140625" style="9" customWidth="1"/>
    <col min="15627" max="15627" width="13.15234375" style="9" customWidth="1"/>
    <col min="15628" max="15628" width="17.3046875" style="9" customWidth="1"/>
    <col min="15629" max="15630" width="20.15234375" style="9" customWidth="1"/>
    <col min="15631" max="15631" width="10.3046875" style="9" customWidth="1"/>
    <col min="15632" max="15632" width="42" style="9" customWidth="1"/>
    <col min="15633" max="15633" width="15" style="9" customWidth="1"/>
    <col min="15634" max="15634" width="11.3828125" style="9"/>
    <col min="15635" max="15635" width="13" style="9" customWidth="1"/>
    <col min="15636" max="15636" width="16.53515625" style="9" bestFit="1" customWidth="1"/>
    <col min="15637" max="15872" width="11.3828125" style="9"/>
    <col min="15873" max="15873" width="12" style="9" customWidth="1"/>
    <col min="15874" max="15874" width="17.69140625" style="9" customWidth="1"/>
    <col min="15875" max="15875" width="16.3828125" style="9" customWidth="1"/>
    <col min="15876" max="15876" width="24.3828125" style="9" customWidth="1"/>
    <col min="15877" max="15877" width="28.15234375" style="9" customWidth="1"/>
    <col min="15878" max="15878" width="53.15234375" style="9" customWidth="1"/>
    <col min="15879" max="15879" width="12.69140625" style="9" customWidth="1"/>
    <col min="15880" max="15880" width="23.84375" style="9" customWidth="1"/>
    <col min="15881" max="15881" width="13.84375" style="9" customWidth="1"/>
    <col min="15882" max="15882" width="16.69140625" style="9" customWidth="1"/>
    <col min="15883" max="15883" width="13.15234375" style="9" customWidth="1"/>
    <col min="15884" max="15884" width="17.3046875" style="9" customWidth="1"/>
    <col min="15885" max="15886" width="20.15234375" style="9" customWidth="1"/>
    <col min="15887" max="15887" width="10.3046875" style="9" customWidth="1"/>
    <col min="15888" max="15888" width="42" style="9" customWidth="1"/>
    <col min="15889" max="15889" width="15" style="9" customWidth="1"/>
    <col min="15890" max="15890" width="11.3828125" style="9"/>
    <col min="15891" max="15891" width="13" style="9" customWidth="1"/>
    <col min="15892" max="15892" width="16.53515625" style="9" bestFit="1" customWidth="1"/>
    <col min="15893" max="16128" width="11.3828125" style="9"/>
    <col min="16129" max="16129" width="12" style="9" customWidth="1"/>
    <col min="16130" max="16130" width="17.69140625" style="9" customWidth="1"/>
    <col min="16131" max="16131" width="16.3828125" style="9" customWidth="1"/>
    <col min="16132" max="16132" width="24.3828125" style="9" customWidth="1"/>
    <col min="16133" max="16133" width="28.15234375" style="9" customWidth="1"/>
    <col min="16134" max="16134" width="53.15234375" style="9" customWidth="1"/>
    <col min="16135" max="16135" width="12.69140625" style="9" customWidth="1"/>
    <col min="16136" max="16136" width="23.84375" style="9" customWidth="1"/>
    <col min="16137" max="16137" width="13.84375" style="9" customWidth="1"/>
    <col min="16138" max="16138" width="16.69140625" style="9" customWidth="1"/>
    <col min="16139" max="16139" width="13.15234375" style="9" customWidth="1"/>
    <col min="16140" max="16140" width="17.3046875" style="9" customWidth="1"/>
    <col min="16141" max="16142" width="20.15234375" style="9" customWidth="1"/>
    <col min="16143" max="16143" width="10.3046875" style="9" customWidth="1"/>
    <col min="16144" max="16144" width="42" style="9" customWidth="1"/>
    <col min="16145" max="16145" width="15" style="9" customWidth="1"/>
    <col min="16146" max="16146" width="11.3828125" style="9"/>
    <col min="16147" max="16147" width="13" style="9" customWidth="1"/>
    <col min="16148" max="16148" width="16.53515625" style="9" bestFit="1" customWidth="1"/>
    <col min="16149" max="16384" width="11.3828125" style="9"/>
  </cols>
  <sheetData>
    <row r="1" spans="1:18" ht="23.25" customHeight="1">
      <c r="A1" s="151" t="s">
        <v>18</v>
      </c>
      <c r="B1" s="152"/>
      <c r="C1" s="152"/>
      <c r="D1" s="152"/>
      <c r="E1" s="152"/>
      <c r="F1" s="152"/>
      <c r="G1" s="152"/>
      <c r="H1" s="152"/>
      <c r="I1" s="152"/>
      <c r="J1" s="152"/>
      <c r="K1" s="152"/>
      <c r="L1" s="152"/>
      <c r="M1" s="152"/>
      <c r="N1" s="152"/>
      <c r="O1" s="152"/>
      <c r="P1" s="152"/>
      <c r="Q1" s="153"/>
      <c r="R1" s="8"/>
    </row>
    <row r="2" spans="1:18" ht="23.25" customHeight="1">
      <c r="A2" s="154" t="s">
        <v>57</v>
      </c>
      <c r="B2" s="155"/>
      <c r="C2" s="155"/>
      <c r="D2" s="155"/>
      <c r="E2" s="155"/>
      <c r="F2" s="155"/>
      <c r="G2" s="155"/>
      <c r="H2" s="155"/>
      <c r="I2" s="155"/>
      <c r="J2" s="155"/>
      <c r="K2" s="155"/>
      <c r="L2" s="155"/>
      <c r="M2" s="155"/>
      <c r="N2" s="155"/>
      <c r="O2" s="155"/>
      <c r="P2" s="155"/>
      <c r="Q2" s="156"/>
      <c r="R2" s="8"/>
    </row>
    <row r="3" spans="1:18">
      <c r="A3" s="157"/>
      <c r="B3" s="158"/>
      <c r="C3" s="158"/>
      <c r="D3" s="158"/>
      <c r="E3" s="158"/>
      <c r="F3" s="158"/>
      <c r="G3" s="158"/>
      <c r="H3" s="158"/>
      <c r="I3" s="158"/>
      <c r="J3" s="158"/>
      <c r="K3" s="158"/>
      <c r="L3" s="158"/>
      <c r="M3" s="158"/>
      <c r="N3" s="158"/>
      <c r="O3" s="158"/>
      <c r="P3" s="158"/>
      <c r="Q3" s="159"/>
    </row>
    <row r="4" spans="1:18" ht="49.5" customHeight="1">
      <c r="A4" s="154" t="s">
        <v>17</v>
      </c>
      <c r="B4" s="155"/>
      <c r="C4" s="155"/>
      <c r="D4" s="155"/>
      <c r="E4" s="155"/>
      <c r="F4" s="155"/>
      <c r="G4" s="155"/>
      <c r="H4" s="155"/>
      <c r="I4" s="155"/>
      <c r="J4" s="155"/>
      <c r="K4" s="155"/>
      <c r="L4" s="155"/>
      <c r="M4" s="155"/>
      <c r="N4" s="155"/>
      <c r="O4" s="155"/>
      <c r="P4" s="155"/>
      <c r="Q4" s="156"/>
      <c r="R4" s="11"/>
    </row>
    <row r="5" spans="1:18">
      <c r="A5" s="157"/>
      <c r="B5" s="158"/>
      <c r="C5" s="158"/>
      <c r="D5" s="158"/>
      <c r="E5" s="158"/>
      <c r="F5" s="158"/>
      <c r="G5" s="158"/>
      <c r="H5" s="158"/>
      <c r="I5" s="158"/>
      <c r="J5" s="158"/>
      <c r="K5" s="158"/>
      <c r="L5" s="158"/>
      <c r="M5" s="158"/>
      <c r="N5" s="158"/>
      <c r="O5" s="158"/>
      <c r="P5" s="158"/>
      <c r="Q5" s="159"/>
    </row>
    <row r="6" spans="1:18" ht="18.75" customHeight="1">
      <c r="A6" s="25"/>
      <c r="B6" s="26"/>
      <c r="C6" s="27"/>
      <c r="D6" s="27"/>
      <c r="E6" s="27"/>
      <c r="F6" s="27"/>
      <c r="G6" s="27"/>
      <c r="H6" s="27"/>
      <c r="I6" s="27"/>
      <c r="J6" s="27"/>
      <c r="K6" s="27"/>
      <c r="L6" s="27"/>
      <c r="M6" s="27"/>
      <c r="N6" s="28"/>
      <c r="O6" s="26"/>
      <c r="P6" s="10"/>
      <c r="Q6" s="29"/>
    </row>
    <row r="7" spans="1:18" ht="24.75" customHeight="1">
      <c r="A7" s="30" t="s">
        <v>19</v>
      </c>
      <c r="B7" s="144" t="str">
        <f>+OFERENTES!B8</f>
        <v>RIO TECHNOLOGY S.A.S.</v>
      </c>
      <c r="C7" s="144"/>
      <c r="D7" s="144"/>
      <c r="E7" s="144"/>
      <c r="F7" s="144"/>
      <c r="G7" s="145" t="s">
        <v>20</v>
      </c>
      <c r="H7" s="146"/>
      <c r="I7" s="147">
        <v>45163</v>
      </c>
      <c r="J7" s="148"/>
      <c r="K7" s="148"/>
      <c r="L7" s="145" t="s">
        <v>21</v>
      </c>
      <c r="M7" s="149"/>
      <c r="N7" s="146"/>
      <c r="O7" s="148" t="s">
        <v>58</v>
      </c>
      <c r="P7" s="148"/>
      <c r="Q7" s="150"/>
    </row>
    <row r="8" spans="1:18" ht="24.75" customHeight="1">
      <c r="A8" s="160"/>
      <c r="B8" s="161"/>
      <c r="C8" s="161"/>
      <c r="D8" s="161"/>
      <c r="E8" s="161"/>
      <c r="F8" s="161"/>
      <c r="G8" s="161"/>
      <c r="H8" s="161"/>
      <c r="I8" s="161"/>
      <c r="J8" s="161"/>
      <c r="K8" s="161"/>
      <c r="L8" s="161"/>
      <c r="M8" s="161"/>
      <c r="N8" s="161"/>
      <c r="O8" s="161"/>
      <c r="P8" s="161"/>
      <c r="Q8" s="162"/>
    </row>
    <row r="9" spans="1:18" ht="30" customHeight="1">
      <c r="A9" s="163" t="s">
        <v>22</v>
      </c>
      <c r="B9" s="165" t="s">
        <v>23</v>
      </c>
      <c r="C9" s="165"/>
      <c r="D9" s="166" t="s">
        <v>24</v>
      </c>
      <c r="E9" s="166"/>
      <c r="F9" s="166"/>
      <c r="G9" s="166"/>
      <c r="H9" s="166"/>
      <c r="I9" s="167"/>
      <c r="J9" s="15" t="s">
        <v>25</v>
      </c>
      <c r="K9" s="170" t="s">
        <v>26</v>
      </c>
      <c r="L9" s="171"/>
      <c r="M9" s="171"/>
      <c r="N9" s="171"/>
      <c r="O9" s="171"/>
      <c r="P9" s="172"/>
      <c r="Q9" s="16" t="s">
        <v>27</v>
      </c>
    </row>
    <row r="10" spans="1:18" ht="95.25" customHeight="1">
      <c r="A10" s="164"/>
      <c r="B10" s="165"/>
      <c r="C10" s="165"/>
      <c r="D10" s="168"/>
      <c r="E10" s="168"/>
      <c r="F10" s="168"/>
      <c r="G10" s="168"/>
      <c r="H10" s="168"/>
      <c r="I10" s="169"/>
      <c r="J10" s="80" t="s">
        <v>28</v>
      </c>
      <c r="K10" s="173" t="s">
        <v>122</v>
      </c>
      <c r="L10" s="174"/>
      <c r="M10" s="174"/>
      <c r="N10" s="174"/>
      <c r="O10" s="174"/>
      <c r="P10" s="175"/>
      <c r="Q10" s="81" t="s">
        <v>61</v>
      </c>
    </row>
    <row r="11" spans="1:18" ht="24.75" customHeight="1">
      <c r="A11" s="160"/>
      <c r="B11" s="161"/>
      <c r="C11" s="161"/>
      <c r="D11" s="161"/>
      <c r="E11" s="161"/>
      <c r="F11" s="161"/>
      <c r="G11" s="161"/>
      <c r="H11" s="161"/>
      <c r="I11" s="161"/>
      <c r="J11" s="161"/>
      <c r="K11" s="161"/>
      <c r="L11" s="161"/>
      <c r="M11" s="161"/>
      <c r="N11" s="161"/>
      <c r="O11" s="161"/>
      <c r="P11" s="161"/>
      <c r="Q11" s="162"/>
    </row>
    <row r="12" spans="1:18" ht="21" customHeight="1">
      <c r="A12" s="176" t="s">
        <v>29</v>
      </c>
      <c r="B12" s="177"/>
      <c r="C12" s="177"/>
      <c r="D12" s="177"/>
      <c r="E12" s="177"/>
      <c r="F12" s="177"/>
      <c r="G12" s="177"/>
      <c r="H12" s="177"/>
      <c r="I12" s="177"/>
      <c r="J12" s="177"/>
      <c r="K12" s="177"/>
      <c r="L12" s="177"/>
      <c r="M12" s="177"/>
      <c r="N12" s="177"/>
      <c r="O12" s="177"/>
      <c r="P12" s="177"/>
      <c r="Q12" s="178"/>
    </row>
    <row r="13" spans="1:18" ht="30" customHeight="1">
      <c r="A13"/>
      <c r="B13"/>
      <c r="C13"/>
      <c r="D13"/>
      <c r="E13"/>
      <c r="F13"/>
      <c r="G13"/>
      <c r="H13"/>
      <c r="I13"/>
      <c r="J13"/>
      <c r="K13"/>
      <c r="L13"/>
      <c r="M13"/>
      <c r="N13"/>
      <c r="O13"/>
      <c r="P13"/>
      <c r="Q13"/>
    </row>
    <row r="14" spans="1:18" ht="41.25" customHeight="1">
      <c r="A14" s="163" t="s">
        <v>40</v>
      </c>
      <c r="B14" s="179" t="s">
        <v>33</v>
      </c>
      <c r="C14" s="180"/>
      <c r="D14" s="183" t="s">
        <v>34</v>
      </c>
      <c r="E14" s="184"/>
      <c r="F14" s="184"/>
      <c r="G14" s="184"/>
      <c r="H14" s="184"/>
      <c r="I14" s="185"/>
      <c r="J14" s="18" t="s">
        <v>25</v>
      </c>
      <c r="K14" s="189" t="s">
        <v>32</v>
      </c>
      <c r="L14" s="189"/>
      <c r="M14" s="189"/>
      <c r="N14" s="189"/>
      <c r="O14" s="189"/>
      <c r="P14" s="189"/>
      <c r="Q14" s="31" t="s">
        <v>27</v>
      </c>
    </row>
    <row r="15" spans="1:18" ht="36.75" customHeight="1">
      <c r="A15" s="164"/>
      <c r="B15" s="181"/>
      <c r="C15" s="182"/>
      <c r="D15" s="186"/>
      <c r="E15" s="187"/>
      <c r="F15" s="187"/>
      <c r="G15" s="187"/>
      <c r="H15" s="187"/>
      <c r="I15" s="188"/>
      <c r="J15" s="13" t="s">
        <v>28</v>
      </c>
      <c r="K15" s="148" t="s">
        <v>35</v>
      </c>
      <c r="L15" s="148"/>
      <c r="M15" s="148"/>
      <c r="N15" s="148"/>
      <c r="O15" s="148"/>
      <c r="P15" s="148"/>
      <c r="Q15" s="14" t="s">
        <v>28</v>
      </c>
    </row>
    <row r="16" spans="1:18" ht="58.5" customHeight="1">
      <c r="A16" s="163" t="s">
        <v>40</v>
      </c>
      <c r="B16" s="214" t="s">
        <v>33</v>
      </c>
      <c r="C16" s="189" t="s">
        <v>41</v>
      </c>
      <c r="D16" s="189" t="s">
        <v>42</v>
      </c>
      <c r="E16" s="189" t="s">
        <v>43</v>
      </c>
      <c r="F16" s="189" t="s">
        <v>44</v>
      </c>
      <c r="G16" s="191" t="s">
        <v>45</v>
      </c>
      <c r="H16" s="191" t="s">
        <v>46</v>
      </c>
      <c r="I16" s="191" t="s">
        <v>47</v>
      </c>
      <c r="J16" s="191" t="s">
        <v>48</v>
      </c>
      <c r="K16" s="191" t="s">
        <v>49</v>
      </c>
      <c r="L16" s="191" t="s">
        <v>67</v>
      </c>
      <c r="M16" s="189" t="s">
        <v>68</v>
      </c>
      <c r="N16" s="189" t="s">
        <v>69</v>
      </c>
      <c r="O16" s="191" t="s">
        <v>50</v>
      </c>
      <c r="P16" s="191" t="s">
        <v>32</v>
      </c>
      <c r="Q16" s="194" t="s">
        <v>27</v>
      </c>
    </row>
    <row r="17" spans="1:20" ht="58.5" customHeight="1">
      <c r="A17" s="213"/>
      <c r="B17" s="215"/>
      <c r="C17" s="189"/>
      <c r="D17" s="189"/>
      <c r="E17" s="189"/>
      <c r="F17" s="189"/>
      <c r="G17" s="192"/>
      <c r="H17" s="192"/>
      <c r="I17" s="192"/>
      <c r="J17" s="192"/>
      <c r="K17" s="192"/>
      <c r="L17" s="192"/>
      <c r="M17" s="189"/>
      <c r="N17" s="189"/>
      <c r="O17" s="192"/>
      <c r="P17" s="192"/>
      <c r="Q17" s="195"/>
    </row>
    <row r="18" spans="1:20" ht="132" customHeight="1">
      <c r="A18" s="213"/>
      <c r="B18" s="215"/>
      <c r="C18" s="19">
        <v>1</v>
      </c>
      <c r="D18" s="41" t="s">
        <v>123</v>
      </c>
      <c r="E18" s="41" t="str">
        <f>+B7</f>
        <v>RIO TECHNOLOGY S.A.S.</v>
      </c>
      <c r="F18" s="32" t="s">
        <v>124</v>
      </c>
      <c r="G18" s="32">
        <v>100</v>
      </c>
      <c r="H18" s="33">
        <v>71001350</v>
      </c>
      <c r="I18" s="34">
        <f>+H18/SMMLV!$C$42</f>
        <v>61.208060344827587</v>
      </c>
      <c r="J18" s="35">
        <v>44347</v>
      </c>
      <c r="K18" s="32" t="s">
        <v>28</v>
      </c>
      <c r="L18" s="32">
        <f>60+3+12+8+3+370</f>
        <v>456</v>
      </c>
      <c r="M18" s="32" t="s">
        <v>28</v>
      </c>
      <c r="N18" s="32" t="s">
        <v>28</v>
      </c>
      <c r="O18" s="32" t="s">
        <v>28</v>
      </c>
      <c r="P18" s="13" t="s">
        <v>35</v>
      </c>
      <c r="Q18" s="190" t="s">
        <v>28</v>
      </c>
    </row>
    <row r="19" spans="1:20" ht="76.5" customHeight="1">
      <c r="A19" s="213"/>
      <c r="B19" s="215"/>
      <c r="C19" s="19">
        <v>2</v>
      </c>
      <c r="D19" s="41" t="s">
        <v>125</v>
      </c>
      <c r="E19" s="41" t="str">
        <f>+B7</f>
        <v>RIO TECHNOLOGY S.A.S.</v>
      </c>
      <c r="F19" s="32" t="s">
        <v>126</v>
      </c>
      <c r="G19" s="32">
        <v>100</v>
      </c>
      <c r="H19" s="33">
        <v>200000000</v>
      </c>
      <c r="I19" s="34">
        <f>+H19/SMMLV!$C$42</f>
        <v>172.41379310344828</v>
      </c>
      <c r="J19" s="35">
        <v>44986</v>
      </c>
      <c r="K19" s="32" t="s">
        <v>28</v>
      </c>
      <c r="L19" s="32">
        <f>2+50+170+370+5+6+10+6+5+6+8+6+10+10+10+370</f>
        <v>1044</v>
      </c>
      <c r="M19" s="32" t="s">
        <v>28</v>
      </c>
      <c r="N19" s="32" t="s">
        <v>28</v>
      </c>
      <c r="O19" s="32" t="s">
        <v>28</v>
      </c>
      <c r="P19" s="13" t="s">
        <v>35</v>
      </c>
      <c r="Q19" s="190"/>
    </row>
    <row r="20" spans="1:20" ht="81.75" customHeight="1">
      <c r="A20" s="213"/>
      <c r="B20" s="215"/>
      <c r="C20" s="19">
        <v>3</v>
      </c>
      <c r="D20" s="41" t="s">
        <v>127</v>
      </c>
      <c r="E20" s="41" t="str">
        <f>+B7</f>
        <v>RIO TECHNOLOGY S.A.S.</v>
      </c>
      <c r="F20" s="32" t="s">
        <v>128</v>
      </c>
      <c r="G20" s="32">
        <v>100</v>
      </c>
      <c r="H20" s="33">
        <v>84840000</v>
      </c>
      <c r="I20" s="34">
        <f>+H20/SMMLV!$C$42</f>
        <v>73.137931034482762</v>
      </c>
      <c r="J20" s="35">
        <v>43966</v>
      </c>
      <c r="K20" s="32" t="s">
        <v>28</v>
      </c>
      <c r="L20" s="32">
        <v>370</v>
      </c>
      <c r="M20" s="32" t="s">
        <v>28</v>
      </c>
      <c r="N20" s="32" t="s">
        <v>28</v>
      </c>
      <c r="O20" s="32" t="s">
        <v>28</v>
      </c>
      <c r="P20" s="13" t="s">
        <v>35</v>
      </c>
      <c r="Q20" s="190"/>
    </row>
    <row r="21" spans="1:20" ht="57" customHeight="1">
      <c r="A21" s="164"/>
      <c r="B21" s="216"/>
      <c r="C21" s="193" t="s">
        <v>51</v>
      </c>
      <c r="D21" s="193"/>
      <c r="E21" s="193"/>
      <c r="F21" s="193"/>
      <c r="G21" s="193"/>
      <c r="H21" s="193"/>
      <c r="I21" s="20">
        <f>SUM(I18:I20)</f>
        <v>306.75978448275862</v>
      </c>
      <c r="J21" s="37" t="s">
        <v>52</v>
      </c>
      <c r="K21" s="196">
        <f>+L18+L19+L20</f>
        <v>1870</v>
      </c>
      <c r="L21" s="197"/>
      <c r="M21" s="38" t="s">
        <v>70</v>
      </c>
      <c r="N21" s="39"/>
      <c r="O21" s="40"/>
      <c r="P21" s="13" t="s">
        <v>35</v>
      </c>
      <c r="Q21" s="190"/>
    </row>
    <row r="22" spans="1:20">
      <c r="A22"/>
      <c r="B22"/>
      <c r="C22"/>
      <c r="D22"/>
      <c r="E22"/>
      <c r="F22"/>
      <c r="G22"/>
      <c r="H22"/>
      <c r="I22"/>
      <c r="J22"/>
      <c r="K22"/>
      <c r="L22"/>
      <c r="M22"/>
      <c r="N22"/>
      <c r="O22"/>
      <c r="P22"/>
      <c r="Q22"/>
    </row>
    <row r="23" spans="1:20" ht="37.5" customHeight="1">
      <c r="A23" s="198" t="s">
        <v>71</v>
      </c>
      <c r="B23" s="201" t="s">
        <v>59</v>
      </c>
      <c r="C23" s="202"/>
      <c r="D23" s="207" t="s">
        <v>60</v>
      </c>
      <c r="E23" s="208"/>
      <c r="F23" s="208"/>
      <c r="G23" s="208"/>
      <c r="H23" s="208"/>
      <c r="I23" s="209"/>
      <c r="J23" s="18" t="s">
        <v>25</v>
      </c>
      <c r="K23" s="189" t="s">
        <v>32</v>
      </c>
      <c r="L23" s="189"/>
      <c r="M23" s="189"/>
      <c r="N23" s="189"/>
      <c r="O23" s="189"/>
      <c r="P23" s="189"/>
      <c r="Q23" s="31" t="s">
        <v>27</v>
      </c>
    </row>
    <row r="24" spans="1:20" ht="37.5" customHeight="1">
      <c r="A24" s="199"/>
      <c r="B24" s="203"/>
      <c r="C24" s="204"/>
      <c r="D24" s="210"/>
      <c r="E24" s="211"/>
      <c r="F24" s="211"/>
      <c r="G24" s="211"/>
      <c r="H24" s="211"/>
      <c r="I24" s="212"/>
      <c r="J24" s="13" t="s">
        <v>61</v>
      </c>
      <c r="K24" s="148" t="s">
        <v>119</v>
      </c>
      <c r="L24" s="148"/>
      <c r="M24" s="148"/>
      <c r="N24" s="148"/>
      <c r="O24" s="148"/>
      <c r="P24" s="148"/>
      <c r="Q24" s="14" t="s">
        <v>61</v>
      </c>
    </row>
    <row r="25" spans="1:20" ht="37.5" customHeight="1">
      <c r="A25" s="199"/>
      <c r="B25" s="203"/>
      <c r="C25" s="204"/>
      <c r="D25" s="207" t="s">
        <v>62</v>
      </c>
      <c r="E25" s="208"/>
      <c r="F25" s="208"/>
      <c r="G25" s="208"/>
      <c r="H25" s="208"/>
      <c r="I25" s="209"/>
      <c r="J25" s="18" t="s">
        <v>25</v>
      </c>
      <c r="K25" s="189" t="s">
        <v>32</v>
      </c>
      <c r="L25" s="189"/>
      <c r="M25" s="189"/>
      <c r="N25" s="189"/>
      <c r="O25" s="189"/>
      <c r="P25" s="189"/>
      <c r="Q25" s="31" t="s">
        <v>27</v>
      </c>
    </row>
    <row r="26" spans="1:20" ht="37.5" customHeight="1">
      <c r="A26" s="200"/>
      <c r="B26" s="205"/>
      <c r="C26" s="206"/>
      <c r="D26" s="210"/>
      <c r="E26" s="211"/>
      <c r="F26" s="211"/>
      <c r="G26" s="211"/>
      <c r="H26" s="211"/>
      <c r="I26" s="212"/>
      <c r="J26" s="13" t="s">
        <v>61</v>
      </c>
      <c r="K26" s="148" t="s">
        <v>119</v>
      </c>
      <c r="L26" s="148"/>
      <c r="M26" s="148"/>
      <c r="N26" s="148"/>
      <c r="O26" s="148"/>
      <c r="P26" s="148"/>
      <c r="Q26" s="14" t="s">
        <v>61</v>
      </c>
    </row>
    <row r="27" spans="1:20">
      <c r="A27" s="198" t="s">
        <v>30</v>
      </c>
      <c r="B27" s="179" t="s">
        <v>36</v>
      </c>
      <c r="C27" s="180"/>
      <c r="D27" s="183" t="s">
        <v>63</v>
      </c>
      <c r="E27" s="184"/>
      <c r="F27" s="184"/>
      <c r="G27" s="184"/>
      <c r="H27" s="184"/>
      <c r="I27" s="185"/>
      <c r="J27" s="18" t="s">
        <v>25</v>
      </c>
      <c r="K27" s="217" t="s">
        <v>32</v>
      </c>
      <c r="L27" s="218"/>
      <c r="M27" s="218"/>
      <c r="N27" s="218"/>
      <c r="O27" s="218"/>
      <c r="P27" s="219"/>
      <c r="Q27" s="31" t="s">
        <v>27</v>
      </c>
    </row>
    <row r="28" spans="1:20" ht="57" customHeight="1">
      <c r="A28" s="200"/>
      <c r="B28" s="181"/>
      <c r="C28" s="182"/>
      <c r="D28" s="186"/>
      <c r="E28" s="187"/>
      <c r="F28" s="187"/>
      <c r="G28" s="187"/>
      <c r="H28" s="187"/>
      <c r="I28" s="188"/>
      <c r="J28" s="13" t="s">
        <v>28</v>
      </c>
      <c r="K28" s="148" t="s">
        <v>35</v>
      </c>
      <c r="L28" s="148"/>
      <c r="M28" s="148"/>
      <c r="N28" s="148"/>
      <c r="O28" s="148"/>
      <c r="P28" s="148"/>
      <c r="Q28" s="14" t="s">
        <v>28</v>
      </c>
    </row>
    <row r="29" spans="1:20" ht="36.75" customHeight="1">
      <c r="A29" s="198" t="s">
        <v>37</v>
      </c>
      <c r="B29" s="179" t="s">
        <v>38</v>
      </c>
      <c r="C29" s="180"/>
      <c r="D29" s="207" t="s">
        <v>39</v>
      </c>
      <c r="E29" s="208"/>
      <c r="F29" s="208"/>
      <c r="G29" s="208"/>
      <c r="H29" s="208"/>
      <c r="I29" s="209"/>
      <c r="J29" s="18" t="s">
        <v>25</v>
      </c>
      <c r="K29" s="189" t="s">
        <v>32</v>
      </c>
      <c r="L29" s="189"/>
      <c r="M29" s="189"/>
      <c r="N29" s="189"/>
      <c r="O29" s="189"/>
      <c r="P29" s="189"/>
      <c r="Q29" s="31" t="s">
        <v>27</v>
      </c>
      <c r="T29" s="36"/>
    </row>
    <row r="30" spans="1:20" ht="36.75" customHeight="1">
      <c r="A30" s="200"/>
      <c r="B30" s="181"/>
      <c r="C30" s="182"/>
      <c r="D30" s="210"/>
      <c r="E30" s="211"/>
      <c r="F30" s="211"/>
      <c r="G30" s="211"/>
      <c r="H30" s="211"/>
      <c r="I30" s="212"/>
      <c r="J30" s="13" t="s">
        <v>28</v>
      </c>
      <c r="K30" s="148" t="s">
        <v>35</v>
      </c>
      <c r="L30" s="148"/>
      <c r="M30" s="148"/>
      <c r="N30" s="148"/>
      <c r="O30" s="148"/>
      <c r="P30" s="148"/>
      <c r="Q30" s="14" t="s">
        <v>28</v>
      </c>
      <c r="T30" s="36"/>
    </row>
    <row r="31" spans="1:20">
      <c r="A31" s="198" t="s">
        <v>72</v>
      </c>
      <c r="B31" s="179" t="s">
        <v>31</v>
      </c>
      <c r="C31" s="180"/>
      <c r="D31" s="183" t="s">
        <v>65</v>
      </c>
      <c r="E31" s="184"/>
      <c r="F31" s="184"/>
      <c r="G31" s="184"/>
      <c r="H31" s="184"/>
      <c r="I31" s="185"/>
      <c r="J31" s="18" t="s">
        <v>25</v>
      </c>
      <c r="K31" s="189" t="s">
        <v>32</v>
      </c>
      <c r="L31" s="189"/>
      <c r="M31" s="189"/>
      <c r="N31" s="189"/>
      <c r="O31" s="189"/>
      <c r="P31" s="189"/>
      <c r="Q31" s="31" t="s">
        <v>27</v>
      </c>
      <c r="T31" s="36"/>
    </row>
    <row r="32" spans="1:20" s="21" customFormat="1" ht="60.75" customHeight="1">
      <c r="A32" s="200"/>
      <c r="B32" s="181"/>
      <c r="C32" s="182"/>
      <c r="D32" s="186"/>
      <c r="E32" s="187"/>
      <c r="F32" s="187"/>
      <c r="G32" s="187"/>
      <c r="H32" s="187"/>
      <c r="I32" s="188"/>
      <c r="J32" s="13" t="s">
        <v>28</v>
      </c>
      <c r="K32" s="148" t="s">
        <v>35</v>
      </c>
      <c r="L32" s="148"/>
      <c r="M32" s="148"/>
      <c r="N32" s="148"/>
      <c r="O32" s="148"/>
      <c r="P32" s="148"/>
      <c r="Q32" s="14" t="s">
        <v>28</v>
      </c>
    </row>
    <row r="33" spans="1:19" ht="15.9">
      <c r="A33" s="198" t="s">
        <v>73</v>
      </c>
      <c r="B33" s="179" t="s">
        <v>53</v>
      </c>
      <c r="C33" s="180"/>
      <c r="D33" s="183" t="s">
        <v>64</v>
      </c>
      <c r="E33" s="184"/>
      <c r="F33" s="184"/>
      <c r="G33" s="184"/>
      <c r="H33" s="184"/>
      <c r="I33" s="185"/>
      <c r="J33" s="19" t="s">
        <v>25</v>
      </c>
      <c r="K33" s="189" t="s">
        <v>32</v>
      </c>
      <c r="L33" s="189"/>
      <c r="M33" s="189"/>
      <c r="N33" s="189"/>
      <c r="O33" s="189"/>
      <c r="P33" s="189"/>
      <c r="Q33" s="18" t="s">
        <v>27</v>
      </c>
    </row>
    <row r="34" spans="1:19" ht="32.25" customHeight="1">
      <c r="A34" s="200"/>
      <c r="B34" s="181"/>
      <c r="C34" s="182"/>
      <c r="D34" s="186"/>
      <c r="E34" s="187"/>
      <c r="F34" s="187"/>
      <c r="G34" s="187"/>
      <c r="H34" s="187"/>
      <c r="I34" s="188"/>
      <c r="J34" s="13" t="s">
        <v>28</v>
      </c>
      <c r="K34" s="148" t="s">
        <v>35</v>
      </c>
      <c r="L34" s="148"/>
      <c r="M34" s="148"/>
      <c r="N34" s="148"/>
      <c r="O34" s="148"/>
      <c r="P34" s="148"/>
      <c r="Q34" s="14" t="s">
        <v>28</v>
      </c>
      <c r="S34" s="23"/>
    </row>
    <row r="36" spans="1:19" ht="19.5" customHeight="1">
      <c r="A36" s="9"/>
      <c r="I36" s="220" t="s">
        <v>54</v>
      </c>
      <c r="J36" s="221"/>
      <c r="K36" s="221"/>
      <c r="L36" s="221"/>
      <c r="M36" s="221"/>
      <c r="N36" s="221"/>
      <c r="O36" s="220" t="s">
        <v>55</v>
      </c>
      <c r="P36" s="222"/>
      <c r="Q36" s="22" t="s">
        <v>61</v>
      </c>
    </row>
    <row r="37" spans="1:19" ht="43.5" customHeight="1">
      <c r="A37" s="9"/>
    </row>
  </sheetData>
  <mergeCells count="73">
    <mergeCell ref="I36:N36"/>
    <mergeCell ref="O36:P36"/>
    <mergeCell ref="A31:A32"/>
    <mergeCell ref="B31:C32"/>
    <mergeCell ref="D31:I32"/>
    <mergeCell ref="K31:P31"/>
    <mergeCell ref="K32:P32"/>
    <mergeCell ref="A33:A34"/>
    <mergeCell ref="B33:C34"/>
    <mergeCell ref="D33:I34"/>
    <mergeCell ref="K33:P33"/>
    <mergeCell ref="K34:P34"/>
    <mergeCell ref="A27:A28"/>
    <mergeCell ref="B27:C28"/>
    <mergeCell ref="D27:I28"/>
    <mergeCell ref="K27:P27"/>
    <mergeCell ref="K28:P28"/>
    <mergeCell ref="A29:A30"/>
    <mergeCell ref="B29:C30"/>
    <mergeCell ref="D29:I30"/>
    <mergeCell ref="K29:P29"/>
    <mergeCell ref="K30:P30"/>
    <mergeCell ref="A16:A21"/>
    <mergeCell ref="B16:B21"/>
    <mergeCell ref="C16:C17"/>
    <mergeCell ref="D16:D17"/>
    <mergeCell ref="E16:E17"/>
    <mergeCell ref="A23:A26"/>
    <mergeCell ref="B23:C26"/>
    <mergeCell ref="D23:I24"/>
    <mergeCell ref="K23:P23"/>
    <mergeCell ref="K24:P24"/>
    <mergeCell ref="D25:I26"/>
    <mergeCell ref="K25:P25"/>
    <mergeCell ref="K26:P26"/>
    <mergeCell ref="Q18:Q21"/>
    <mergeCell ref="G16:G17"/>
    <mergeCell ref="H16:H17"/>
    <mergeCell ref="I16:I17"/>
    <mergeCell ref="J16:J17"/>
    <mergeCell ref="K16:K17"/>
    <mergeCell ref="L16:L17"/>
    <mergeCell ref="C21:H21"/>
    <mergeCell ref="M16:M17"/>
    <mergeCell ref="N16:N17"/>
    <mergeCell ref="O16:O17"/>
    <mergeCell ref="P16:P17"/>
    <mergeCell ref="Q16:Q17"/>
    <mergeCell ref="K21:L21"/>
    <mergeCell ref="F16:F17"/>
    <mergeCell ref="A11:Q11"/>
    <mergeCell ref="A12:Q12"/>
    <mergeCell ref="A14:A15"/>
    <mergeCell ref="B14:C15"/>
    <mergeCell ref="D14:I15"/>
    <mergeCell ref="K14:P14"/>
    <mergeCell ref="K15:P15"/>
    <mergeCell ref="A8:Q8"/>
    <mergeCell ref="A9:A10"/>
    <mergeCell ref="B9:C10"/>
    <mergeCell ref="D9:I10"/>
    <mergeCell ref="K9:P9"/>
    <mergeCell ref="K10:P10"/>
    <mergeCell ref="A1:Q1"/>
    <mergeCell ref="A2:Q2"/>
    <mergeCell ref="A3:Q3"/>
    <mergeCell ref="A4:Q4"/>
    <mergeCell ref="A5:Q5"/>
    <mergeCell ref="B7:F7"/>
    <mergeCell ref="G7:H7"/>
    <mergeCell ref="I7:K7"/>
    <mergeCell ref="L7:N7"/>
    <mergeCell ref="O7:Q7"/>
  </mergeCells>
  <printOptions horizontalCentered="1"/>
  <pageMargins left="1.0080708661417321" right="0.55118110236220474" top="1.0236220472440944" bottom="0.35433070866141736" header="0.31496062992125984" footer="0.31496062992125984"/>
  <pageSetup paperSize="9" scale="33" fitToHeight="0"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445ED-3F3C-45E7-9D91-0042A7449B85}">
  <dimension ref="A1:T37"/>
  <sheetViews>
    <sheetView view="pageBreakPreview" zoomScale="37" zoomScaleNormal="62" zoomScaleSheetLayoutView="55" workbookViewId="0">
      <selection sqref="A1:XFD1048576"/>
    </sheetView>
  </sheetViews>
  <sheetFormatPr baseColWidth="10" defaultRowHeight="14.6"/>
  <cols>
    <col min="1" max="1" width="12" style="10" customWidth="1"/>
    <col min="2" max="2" width="17.69140625" style="9" customWidth="1"/>
    <col min="3" max="3" width="16.3828125" style="9" customWidth="1"/>
    <col min="4" max="4" width="36.3828125" style="9" customWidth="1"/>
    <col min="5" max="5" width="28.15234375" style="9" customWidth="1"/>
    <col min="6" max="6" width="53.15234375" style="9" customWidth="1"/>
    <col min="7" max="7" width="12.69140625" style="9" customWidth="1"/>
    <col min="8" max="8" width="23.84375" style="9" customWidth="1"/>
    <col min="9" max="9" width="13.84375" style="9" customWidth="1"/>
    <col min="10" max="10" width="16.69140625" style="9" customWidth="1"/>
    <col min="11" max="11" width="13.15234375" style="9" customWidth="1"/>
    <col min="12" max="12" width="17.3046875" style="9" customWidth="1"/>
    <col min="13" max="14" width="20.15234375" style="9" customWidth="1"/>
    <col min="15" max="15" width="10.3046875" style="9" customWidth="1"/>
    <col min="16" max="16" width="42" style="9" customWidth="1"/>
    <col min="17" max="17" width="21.15234375" style="9" customWidth="1"/>
    <col min="18" max="18" width="11.3828125" style="9"/>
    <col min="19" max="19" width="13" style="9" customWidth="1"/>
    <col min="20" max="20" width="16.53515625" style="9" bestFit="1" customWidth="1"/>
    <col min="21" max="256" width="11.3828125" style="9"/>
    <col min="257" max="257" width="12" style="9" customWidth="1"/>
    <col min="258" max="258" width="17.69140625" style="9" customWidth="1"/>
    <col min="259" max="259" width="16.3828125" style="9" customWidth="1"/>
    <col min="260" max="260" width="24.3828125" style="9" customWidth="1"/>
    <col min="261" max="261" width="28.15234375" style="9" customWidth="1"/>
    <col min="262" max="262" width="53.15234375" style="9" customWidth="1"/>
    <col min="263" max="263" width="12.69140625" style="9" customWidth="1"/>
    <col min="264" max="264" width="23.84375" style="9" customWidth="1"/>
    <col min="265" max="265" width="13.84375" style="9" customWidth="1"/>
    <col min="266" max="266" width="16.69140625" style="9" customWidth="1"/>
    <col min="267" max="267" width="13.15234375" style="9" customWidth="1"/>
    <col min="268" max="268" width="17.3046875" style="9" customWidth="1"/>
    <col min="269" max="270" width="20.15234375" style="9" customWidth="1"/>
    <col min="271" max="271" width="10.3046875" style="9" customWidth="1"/>
    <col min="272" max="272" width="42" style="9" customWidth="1"/>
    <col min="273" max="273" width="15" style="9" customWidth="1"/>
    <col min="274" max="274" width="11.3828125" style="9"/>
    <col min="275" max="275" width="13" style="9" customWidth="1"/>
    <col min="276" max="276" width="16.53515625" style="9" bestFit="1" customWidth="1"/>
    <col min="277" max="512" width="11.3828125" style="9"/>
    <col min="513" max="513" width="12" style="9" customWidth="1"/>
    <col min="514" max="514" width="17.69140625" style="9" customWidth="1"/>
    <col min="515" max="515" width="16.3828125" style="9" customWidth="1"/>
    <col min="516" max="516" width="24.3828125" style="9" customWidth="1"/>
    <col min="517" max="517" width="28.15234375" style="9" customWidth="1"/>
    <col min="518" max="518" width="53.15234375" style="9" customWidth="1"/>
    <col min="519" max="519" width="12.69140625" style="9" customWidth="1"/>
    <col min="520" max="520" width="23.84375" style="9" customWidth="1"/>
    <col min="521" max="521" width="13.84375" style="9" customWidth="1"/>
    <col min="522" max="522" width="16.69140625" style="9" customWidth="1"/>
    <col min="523" max="523" width="13.15234375" style="9" customWidth="1"/>
    <col min="524" max="524" width="17.3046875" style="9" customWidth="1"/>
    <col min="525" max="526" width="20.15234375" style="9" customWidth="1"/>
    <col min="527" max="527" width="10.3046875" style="9" customWidth="1"/>
    <col min="528" max="528" width="42" style="9" customWidth="1"/>
    <col min="529" max="529" width="15" style="9" customWidth="1"/>
    <col min="530" max="530" width="11.3828125" style="9"/>
    <col min="531" max="531" width="13" style="9" customWidth="1"/>
    <col min="532" max="532" width="16.53515625" style="9" bestFit="1" customWidth="1"/>
    <col min="533" max="768" width="11.3828125" style="9"/>
    <col min="769" max="769" width="12" style="9" customWidth="1"/>
    <col min="770" max="770" width="17.69140625" style="9" customWidth="1"/>
    <col min="771" max="771" width="16.3828125" style="9" customWidth="1"/>
    <col min="772" max="772" width="24.3828125" style="9" customWidth="1"/>
    <col min="773" max="773" width="28.15234375" style="9" customWidth="1"/>
    <col min="774" max="774" width="53.15234375" style="9" customWidth="1"/>
    <col min="775" max="775" width="12.69140625" style="9" customWidth="1"/>
    <col min="776" max="776" width="23.84375" style="9" customWidth="1"/>
    <col min="777" max="777" width="13.84375" style="9" customWidth="1"/>
    <col min="778" max="778" width="16.69140625" style="9" customWidth="1"/>
    <col min="779" max="779" width="13.15234375" style="9" customWidth="1"/>
    <col min="780" max="780" width="17.3046875" style="9" customWidth="1"/>
    <col min="781" max="782" width="20.15234375" style="9" customWidth="1"/>
    <col min="783" max="783" width="10.3046875" style="9" customWidth="1"/>
    <col min="784" max="784" width="42" style="9" customWidth="1"/>
    <col min="785" max="785" width="15" style="9" customWidth="1"/>
    <col min="786" max="786" width="11.3828125" style="9"/>
    <col min="787" max="787" width="13" style="9" customWidth="1"/>
    <col min="788" max="788" width="16.53515625" style="9" bestFit="1" customWidth="1"/>
    <col min="789" max="1024" width="11.3828125" style="9"/>
    <col min="1025" max="1025" width="12" style="9" customWidth="1"/>
    <col min="1026" max="1026" width="17.69140625" style="9" customWidth="1"/>
    <col min="1027" max="1027" width="16.3828125" style="9" customWidth="1"/>
    <col min="1028" max="1028" width="24.3828125" style="9" customWidth="1"/>
    <col min="1029" max="1029" width="28.15234375" style="9" customWidth="1"/>
    <col min="1030" max="1030" width="53.15234375" style="9" customWidth="1"/>
    <col min="1031" max="1031" width="12.69140625" style="9" customWidth="1"/>
    <col min="1032" max="1032" width="23.84375" style="9" customWidth="1"/>
    <col min="1033" max="1033" width="13.84375" style="9" customWidth="1"/>
    <col min="1034" max="1034" width="16.69140625" style="9" customWidth="1"/>
    <col min="1035" max="1035" width="13.15234375" style="9" customWidth="1"/>
    <col min="1036" max="1036" width="17.3046875" style="9" customWidth="1"/>
    <col min="1037" max="1038" width="20.15234375" style="9" customWidth="1"/>
    <col min="1039" max="1039" width="10.3046875" style="9" customWidth="1"/>
    <col min="1040" max="1040" width="42" style="9" customWidth="1"/>
    <col min="1041" max="1041" width="15" style="9" customWidth="1"/>
    <col min="1042" max="1042" width="11.3828125" style="9"/>
    <col min="1043" max="1043" width="13" style="9" customWidth="1"/>
    <col min="1044" max="1044" width="16.53515625" style="9" bestFit="1" customWidth="1"/>
    <col min="1045" max="1280" width="11.3828125" style="9"/>
    <col min="1281" max="1281" width="12" style="9" customWidth="1"/>
    <col min="1282" max="1282" width="17.69140625" style="9" customWidth="1"/>
    <col min="1283" max="1283" width="16.3828125" style="9" customWidth="1"/>
    <col min="1284" max="1284" width="24.3828125" style="9" customWidth="1"/>
    <col min="1285" max="1285" width="28.15234375" style="9" customWidth="1"/>
    <col min="1286" max="1286" width="53.15234375" style="9" customWidth="1"/>
    <col min="1287" max="1287" width="12.69140625" style="9" customWidth="1"/>
    <col min="1288" max="1288" width="23.84375" style="9" customWidth="1"/>
    <col min="1289" max="1289" width="13.84375" style="9" customWidth="1"/>
    <col min="1290" max="1290" width="16.69140625" style="9" customWidth="1"/>
    <col min="1291" max="1291" width="13.15234375" style="9" customWidth="1"/>
    <col min="1292" max="1292" width="17.3046875" style="9" customWidth="1"/>
    <col min="1293" max="1294" width="20.15234375" style="9" customWidth="1"/>
    <col min="1295" max="1295" width="10.3046875" style="9" customWidth="1"/>
    <col min="1296" max="1296" width="42" style="9" customWidth="1"/>
    <col min="1297" max="1297" width="15" style="9" customWidth="1"/>
    <col min="1298" max="1298" width="11.3828125" style="9"/>
    <col min="1299" max="1299" width="13" style="9" customWidth="1"/>
    <col min="1300" max="1300" width="16.53515625" style="9" bestFit="1" customWidth="1"/>
    <col min="1301" max="1536" width="11.3828125" style="9"/>
    <col min="1537" max="1537" width="12" style="9" customWidth="1"/>
    <col min="1538" max="1538" width="17.69140625" style="9" customWidth="1"/>
    <col min="1539" max="1539" width="16.3828125" style="9" customWidth="1"/>
    <col min="1540" max="1540" width="24.3828125" style="9" customWidth="1"/>
    <col min="1541" max="1541" width="28.15234375" style="9" customWidth="1"/>
    <col min="1542" max="1542" width="53.15234375" style="9" customWidth="1"/>
    <col min="1543" max="1543" width="12.69140625" style="9" customWidth="1"/>
    <col min="1544" max="1544" width="23.84375" style="9" customWidth="1"/>
    <col min="1545" max="1545" width="13.84375" style="9" customWidth="1"/>
    <col min="1546" max="1546" width="16.69140625" style="9" customWidth="1"/>
    <col min="1547" max="1547" width="13.15234375" style="9" customWidth="1"/>
    <col min="1548" max="1548" width="17.3046875" style="9" customWidth="1"/>
    <col min="1549" max="1550" width="20.15234375" style="9" customWidth="1"/>
    <col min="1551" max="1551" width="10.3046875" style="9" customWidth="1"/>
    <col min="1552" max="1552" width="42" style="9" customWidth="1"/>
    <col min="1553" max="1553" width="15" style="9" customWidth="1"/>
    <col min="1554" max="1554" width="11.3828125" style="9"/>
    <col min="1555" max="1555" width="13" style="9" customWidth="1"/>
    <col min="1556" max="1556" width="16.53515625" style="9" bestFit="1" customWidth="1"/>
    <col min="1557" max="1792" width="11.3828125" style="9"/>
    <col min="1793" max="1793" width="12" style="9" customWidth="1"/>
    <col min="1794" max="1794" width="17.69140625" style="9" customWidth="1"/>
    <col min="1795" max="1795" width="16.3828125" style="9" customWidth="1"/>
    <col min="1796" max="1796" width="24.3828125" style="9" customWidth="1"/>
    <col min="1797" max="1797" width="28.15234375" style="9" customWidth="1"/>
    <col min="1798" max="1798" width="53.15234375" style="9" customWidth="1"/>
    <col min="1799" max="1799" width="12.69140625" style="9" customWidth="1"/>
    <col min="1800" max="1800" width="23.84375" style="9" customWidth="1"/>
    <col min="1801" max="1801" width="13.84375" style="9" customWidth="1"/>
    <col min="1802" max="1802" width="16.69140625" style="9" customWidth="1"/>
    <col min="1803" max="1803" width="13.15234375" style="9" customWidth="1"/>
    <col min="1804" max="1804" width="17.3046875" style="9" customWidth="1"/>
    <col min="1805" max="1806" width="20.15234375" style="9" customWidth="1"/>
    <col min="1807" max="1807" width="10.3046875" style="9" customWidth="1"/>
    <col min="1808" max="1808" width="42" style="9" customWidth="1"/>
    <col min="1809" max="1809" width="15" style="9" customWidth="1"/>
    <col min="1810" max="1810" width="11.3828125" style="9"/>
    <col min="1811" max="1811" width="13" style="9" customWidth="1"/>
    <col min="1812" max="1812" width="16.53515625" style="9" bestFit="1" customWidth="1"/>
    <col min="1813" max="2048" width="11.3828125" style="9"/>
    <col min="2049" max="2049" width="12" style="9" customWidth="1"/>
    <col min="2050" max="2050" width="17.69140625" style="9" customWidth="1"/>
    <col min="2051" max="2051" width="16.3828125" style="9" customWidth="1"/>
    <col min="2052" max="2052" width="24.3828125" style="9" customWidth="1"/>
    <col min="2053" max="2053" width="28.15234375" style="9" customWidth="1"/>
    <col min="2054" max="2054" width="53.15234375" style="9" customWidth="1"/>
    <col min="2055" max="2055" width="12.69140625" style="9" customWidth="1"/>
    <col min="2056" max="2056" width="23.84375" style="9" customWidth="1"/>
    <col min="2057" max="2057" width="13.84375" style="9" customWidth="1"/>
    <col min="2058" max="2058" width="16.69140625" style="9" customWidth="1"/>
    <col min="2059" max="2059" width="13.15234375" style="9" customWidth="1"/>
    <col min="2060" max="2060" width="17.3046875" style="9" customWidth="1"/>
    <col min="2061" max="2062" width="20.15234375" style="9" customWidth="1"/>
    <col min="2063" max="2063" width="10.3046875" style="9" customWidth="1"/>
    <col min="2064" max="2064" width="42" style="9" customWidth="1"/>
    <col min="2065" max="2065" width="15" style="9" customWidth="1"/>
    <col min="2066" max="2066" width="11.3828125" style="9"/>
    <col min="2067" max="2067" width="13" style="9" customWidth="1"/>
    <col min="2068" max="2068" width="16.53515625" style="9" bestFit="1" customWidth="1"/>
    <col min="2069" max="2304" width="11.3828125" style="9"/>
    <col min="2305" max="2305" width="12" style="9" customWidth="1"/>
    <col min="2306" max="2306" width="17.69140625" style="9" customWidth="1"/>
    <col min="2307" max="2307" width="16.3828125" style="9" customWidth="1"/>
    <col min="2308" max="2308" width="24.3828125" style="9" customWidth="1"/>
    <col min="2309" max="2309" width="28.15234375" style="9" customWidth="1"/>
    <col min="2310" max="2310" width="53.15234375" style="9" customWidth="1"/>
    <col min="2311" max="2311" width="12.69140625" style="9" customWidth="1"/>
    <col min="2312" max="2312" width="23.84375" style="9" customWidth="1"/>
    <col min="2313" max="2313" width="13.84375" style="9" customWidth="1"/>
    <col min="2314" max="2314" width="16.69140625" style="9" customWidth="1"/>
    <col min="2315" max="2315" width="13.15234375" style="9" customWidth="1"/>
    <col min="2316" max="2316" width="17.3046875" style="9" customWidth="1"/>
    <col min="2317" max="2318" width="20.15234375" style="9" customWidth="1"/>
    <col min="2319" max="2319" width="10.3046875" style="9" customWidth="1"/>
    <col min="2320" max="2320" width="42" style="9" customWidth="1"/>
    <col min="2321" max="2321" width="15" style="9" customWidth="1"/>
    <col min="2322" max="2322" width="11.3828125" style="9"/>
    <col min="2323" max="2323" width="13" style="9" customWidth="1"/>
    <col min="2324" max="2324" width="16.53515625" style="9" bestFit="1" customWidth="1"/>
    <col min="2325" max="2560" width="11.3828125" style="9"/>
    <col min="2561" max="2561" width="12" style="9" customWidth="1"/>
    <col min="2562" max="2562" width="17.69140625" style="9" customWidth="1"/>
    <col min="2563" max="2563" width="16.3828125" style="9" customWidth="1"/>
    <col min="2564" max="2564" width="24.3828125" style="9" customWidth="1"/>
    <col min="2565" max="2565" width="28.15234375" style="9" customWidth="1"/>
    <col min="2566" max="2566" width="53.15234375" style="9" customWidth="1"/>
    <col min="2567" max="2567" width="12.69140625" style="9" customWidth="1"/>
    <col min="2568" max="2568" width="23.84375" style="9" customWidth="1"/>
    <col min="2569" max="2569" width="13.84375" style="9" customWidth="1"/>
    <col min="2570" max="2570" width="16.69140625" style="9" customWidth="1"/>
    <col min="2571" max="2571" width="13.15234375" style="9" customWidth="1"/>
    <col min="2572" max="2572" width="17.3046875" style="9" customWidth="1"/>
    <col min="2573" max="2574" width="20.15234375" style="9" customWidth="1"/>
    <col min="2575" max="2575" width="10.3046875" style="9" customWidth="1"/>
    <col min="2576" max="2576" width="42" style="9" customWidth="1"/>
    <col min="2577" max="2577" width="15" style="9" customWidth="1"/>
    <col min="2578" max="2578" width="11.3828125" style="9"/>
    <col min="2579" max="2579" width="13" style="9" customWidth="1"/>
    <col min="2580" max="2580" width="16.53515625" style="9" bestFit="1" customWidth="1"/>
    <col min="2581" max="2816" width="11.3828125" style="9"/>
    <col min="2817" max="2817" width="12" style="9" customWidth="1"/>
    <col min="2818" max="2818" width="17.69140625" style="9" customWidth="1"/>
    <col min="2819" max="2819" width="16.3828125" style="9" customWidth="1"/>
    <col min="2820" max="2820" width="24.3828125" style="9" customWidth="1"/>
    <col min="2821" max="2821" width="28.15234375" style="9" customWidth="1"/>
    <col min="2822" max="2822" width="53.15234375" style="9" customWidth="1"/>
    <col min="2823" max="2823" width="12.69140625" style="9" customWidth="1"/>
    <col min="2824" max="2824" width="23.84375" style="9" customWidth="1"/>
    <col min="2825" max="2825" width="13.84375" style="9" customWidth="1"/>
    <col min="2826" max="2826" width="16.69140625" style="9" customWidth="1"/>
    <col min="2827" max="2827" width="13.15234375" style="9" customWidth="1"/>
    <col min="2828" max="2828" width="17.3046875" style="9" customWidth="1"/>
    <col min="2829" max="2830" width="20.15234375" style="9" customWidth="1"/>
    <col min="2831" max="2831" width="10.3046875" style="9" customWidth="1"/>
    <col min="2832" max="2832" width="42" style="9" customWidth="1"/>
    <col min="2833" max="2833" width="15" style="9" customWidth="1"/>
    <col min="2834" max="2834" width="11.3828125" style="9"/>
    <col min="2835" max="2835" width="13" style="9" customWidth="1"/>
    <col min="2836" max="2836" width="16.53515625" style="9" bestFit="1" customWidth="1"/>
    <col min="2837" max="3072" width="11.3828125" style="9"/>
    <col min="3073" max="3073" width="12" style="9" customWidth="1"/>
    <col min="3074" max="3074" width="17.69140625" style="9" customWidth="1"/>
    <col min="3075" max="3075" width="16.3828125" style="9" customWidth="1"/>
    <col min="3076" max="3076" width="24.3828125" style="9" customWidth="1"/>
    <col min="3077" max="3077" width="28.15234375" style="9" customWidth="1"/>
    <col min="3078" max="3078" width="53.15234375" style="9" customWidth="1"/>
    <col min="3079" max="3079" width="12.69140625" style="9" customWidth="1"/>
    <col min="3080" max="3080" width="23.84375" style="9" customWidth="1"/>
    <col min="3081" max="3081" width="13.84375" style="9" customWidth="1"/>
    <col min="3082" max="3082" width="16.69140625" style="9" customWidth="1"/>
    <col min="3083" max="3083" width="13.15234375" style="9" customWidth="1"/>
    <col min="3084" max="3084" width="17.3046875" style="9" customWidth="1"/>
    <col min="3085" max="3086" width="20.15234375" style="9" customWidth="1"/>
    <col min="3087" max="3087" width="10.3046875" style="9" customWidth="1"/>
    <col min="3088" max="3088" width="42" style="9" customWidth="1"/>
    <col min="3089" max="3089" width="15" style="9" customWidth="1"/>
    <col min="3090" max="3090" width="11.3828125" style="9"/>
    <col min="3091" max="3091" width="13" style="9" customWidth="1"/>
    <col min="3092" max="3092" width="16.53515625" style="9" bestFit="1" customWidth="1"/>
    <col min="3093" max="3328" width="11.3828125" style="9"/>
    <col min="3329" max="3329" width="12" style="9" customWidth="1"/>
    <col min="3330" max="3330" width="17.69140625" style="9" customWidth="1"/>
    <col min="3331" max="3331" width="16.3828125" style="9" customWidth="1"/>
    <col min="3332" max="3332" width="24.3828125" style="9" customWidth="1"/>
    <col min="3333" max="3333" width="28.15234375" style="9" customWidth="1"/>
    <col min="3334" max="3334" width="53.15234375" style="9" customWidth="1"/>
    <col min="3335" max="3335" width="12.69140625" style="9" customWidth="1"/>
    <col min="3336" max="3336" width="23.84375" style="9" customWidth="1"/>
    <col min="3337" max="3337" width="13.84375" style="9" customWidth="1"/>
    <col min="3338" max="3338" width="16.69140625" style="9" customWidth="1"/>
    <col min="3339" max="3339" width="13.15234375" style="9" customWidth="1"/>
    <col min="3340" max="3340" width="17.3046875" style="9" customWidth="1"/>
    <col min="3341" max="3342" width="20.15234375" style="9" customWidth="1"/>
    <col min="3343" max="3343" width="10.3046875" style="9" customWidth="1"/>
    <col min="3344" max="3344" width="42" style="9" customWidth="1"/>
    <col min="3345" max="3345" width="15" style="9" customWidth="1"/>
    <col min="3346" max="3346" width="11.3828125" style="9"/>
    <col min="3347" max="3347" width="13" style="9" customWidth="1"/>
    <col min="3348" max="3348" width="16.53515625" style="9" bestFit="1" customWidth="1"/>
    <col min="3349" max="3584" width="11.3828125" style="9"/>
    <col min="3585" max="3585" width="12" style="9" customWidth="1"/>
    <col min="3586" max="3586" width="17.69140625" style="9" customWidth="1"/>
    <col min="3587" max="3587" width="16.3828125" style="9" customWidth="1"/>
    <col min="3588" max="3588" width="24.3828125" style="9" customWidth="1"/>
    <col min="3589" max="3589" width="28.15234375" style="9" customWidth="1"/>
    <col min="3590" max="3590" width="53.15234375" style="9" customWidth="1"/>
    <col min="3591" max="3591" width="12.69140625" style="9" customWidth="1"/>
    <col min="3592" max="3592" width="23.84375" style="9" customWidth="1"/>
    <col min="3593" max="3593" width="13.84375" style="9" customWidth="1"/>
    <col min="3594" max="3594" width="16.69140625" style="9" customWidth="1"/>
    <col min="3595" max="3595" width="13.15234375" style="9" customWidth="1"/>
    <col min="3596" max="3596" width="17.3046875" style="9" customWidth="1"/>
    <col min="3597" max="3598" width="20.15234375" style="9" customWidth="1"/>
    <col min="3599" max="3599" width="10.3046875" style="9" customWidth="1"/>
    <col min="3600" max="3600" width="42" style="9" customWidth="1"/>
    <col min="3601" max="3601" width="15" style="9" customWidth="1"/>
    <col min="3602" max="3602" width="11.3828125" style="9"/>
    <col min="3603" max="3603" width="13" style="9" customWidth="1"/>
    <col min="3604" max="3604" width="16.53515625" style="9" bestFit="1" customWidth="1"/>
    <col min="3605" max="3840" width="11.3828125" style="9"/>
    <col min="3841" max="3841" width="12" style="9" customWidth="1"/>
    <col min="3842" max="3842" width="17.69140625" style="9" customWidth="1"/>
    <col min="3843" max="3843" width="16.3828125" style="9" customWidth="1"/>
    <col min="3844" max="3844" width="24.3828125" style="9" customWidth="1"/>
    <col min="3845" max="3845" width="28.15234375" style="9" customWidth="1"/>
    <col min="3846" max="3846" width="53.15234375" style="9" customWidth="1"/>
    <col min="3847" max="3847" width="12.69140625" style="9" customWidth="1"/>
    <col min="3848" max="3848" width="23.84375" style="9" customWidth="1"/>
    <col min="3849" max="3849" width="13.84375" style="9" customWidth="1"/>
    <col min="3850" max="3850" width="16.69140625" style="9" customWidth="1"/>
    <col min="3851" max="3851" width="13.15234375" style="9" customWidth="1"/>
    <col min="3852" max="3852" width="17.3046875" style="9" customWidth="1"/>
    <col min="3853" max="3854" width="20.15234375" style="9" customWidth="1"/>
    <col min="3855" max="3855" width="10.3046875" style="9" customWidth="1"/>
    <col min="3856" max="3856" width="42" style="9" customWidth="1"/>
    <col min="3857" max="3857" width="15" style="9" customWidth="1"/>
    <col min="3858" max="3858" width="11.3828125" style="9"/>
    <col min="3859" max="3859" width="13" style="9" customWidth="1"/>
    <col min="3860" max="3860" width="16.53515625" style="9" bestFit="1" customWidth="1"/>
    <col min="3861" max="4096" width="11.3828125" style="9"/>
    <col min="4097" max="4097" width="12" style="9" customWidth="1"/>
    <col min="4098" max="4098" width="17.69140625" style="9" customWidth="1"/>
    <col min="4099" max="4099" width="16.3828125" style="9" customWidth="1"/>
    <col min="4100" max="4100" width="24.3828125" style="9" customWidth="1"/>
    <col min="4101" max="4101" width="28.15234375" style="9" customWidth="1"/>
    <col min="4102" max="4102" width="53.15234375" style="9" customWidth="1"/>
    <col min="4103" max="4103" width="12.69140625" style="9" customWidth="1"/>
    <col min="4104" max="4104" width="23.84375" style="9" customWidth="1"/>
    <col min="4105" max="4105" width="13.84375" style="9" customWidth="1"/>
    <col min="4106" max="4106" width="16.69140625" style="9" customWidth="1"/>
    <col min="4107" max="4107" width="13.15234375" style="9" customWidth="1"/>
    <col min="4108" max="4108" width="17.3046875" style="9" customWidth="1"/>
    <col min="4109" max="4110" width="20.15234375" style="9" customWidth="1"/>
    <col min="4111" max="4111" width="10.3046875" style="9" customWidth="1"/>
    <col min="4112" max="4112" width="42" style="9" customWidth="1"/>
    <col min="4113" max="4113" width="15" style="9" customWidth="1"/>
    <col min="4114" max="4114" width="11.3828125" style="9"/>
    <col min="4115" max="4115" width="13" style="9" customWidth="1"/>
    <col min="4116" max="4116" width="16.53515625" style="9" bestFit="1" customWidth="1"/>
    <col min="4117" max="4352" width="11.3828125" style="9"/>
    <col min="4353" max="4353" width="12" style="9" customWidth="1"/>
    <col min="4354" max="4354" width="17.69140625" style="9" customWidth="1"/>
    <col min="4355" max="4355" width="16.3828125" style="9" customWidth="1"/>
    <col min="4356" max="4356" width="24.3828125" style="9" customWidth="1"/>
    <col min="4357" max="4357" width="28.15234375" style="9" customWidth="1"/>
    <col min="4358" max="4358" width="53.15234375" style="9" customWidth="1"/>
    <col min="4359" max="4359" width="12.69140625" style="9" customWidth="1"/>
    <col min="4360" max="4360" width="23.84375" style="9" customWidth="1"/>
    <col min="4361" max="4361" width="13.84375" style="9" customWidth="1"/>
    <col min="4362" max="4362" width="16.69140625" style="9" customWidth="1"/>
    <col min="4363" max="4363" width="13.15234375" style="9" customWidth="1"/>
    <col min="4364" max="4364" width="17.3046875" style="9" customWidth="1"/>
    <col min="4365" max="4366" width="20.15234375" style="9" customWidth="1"/>
    <col min="4367" max="4367" width="10.3046875" style="9" customWidth="1"/>
    <col min="4368" max="4368" width="42" style="9" customWidth="1"/>
    <col min="4369" max="4369" width="15" style="9" customWidth="1"/>
    <col min="4370" max="4370" width="11.3828125" style="9"/>
    <col min="4371" max="4371" width="13" style="9" customWidth="1"/>
    <col min="4372" max="4372" width="16.53515625" style="9" bestFit="1" customWidth="1"/>
    <col min="4373" max="4608" width="11.3828125" style="9"/>
    <col min="4609" max="4609" width="12" style="9" customWidth="1"/>
    <col min="4610" max="4610" width="17.69140625" style="9" customWidth="1"/>
    <col min="4611" max="4611" width="16.3828125" style="9" customWidth="1"/>
    <col min="4612" max="4612" width="24.3828125" style="9" customWidth="1"/>
    <col min="4613" max="4613" width="28.15234375" style="9" customWidth="1"/>
    <col min="4614" max="4614" width="53.15234375" style="9" customWidth="1"/>
    <col min="4615" max="4615" width="12.69140625" style="9" customWidth="1"/>
    <col min="4616" max="4616" width="23.84375" style="9" customWidth="1"/>
    <col min="4617" max="4617" width="13.84375" style="9" customWidth="1"/>
    <col min="4618" max="4618" width="16.69140625" style="9" customWidth="1"/>
    <col min="4619" max="4619" width="13.15234375" style="9" customWidth="1"/>
    <col min="4620" max="4620" width="17.3046875" style="9" customWidth="1"/>
    <col min="4621" max="4622" width="20.15234375" style="9" customWidth="1"/>
    <col min="4623" max="4623" width="10.3046875" style="9" customWidth="1"/>
    <col min="4624" max="4624" width="42" style="9" customWidth="1"/>
    <col min="4625" max="4625" width="15" style="9" customWidth="1"/>
    <col min="4626" max="4626" width="11.3828125" style="9"/>
    <col min="4627" max="4627" width="13" style="9" customWidth="1"/>
    <col min="4628" max="4628" width="16.53515625" style="9" bestFit="1" customWidth="1"/>
    <col min="4629" max="4864" width="11.3828125" style="9"/>
    <col min="4865" max="4865" width="12" style="9" customWidth="1"/>
    <col min="4866" max="4866" width="17.69140625" style="9" customWidth="1"/>
    <col min="4867" max="4867" width="16.3828125" style="9" customWidth="1"/>
    <col min="4868" max="4868" width="24.3828125" style="9" customWidth="1"/>
    <col min="4869" max="4869" width="28.15234375" style="9" customWidth="1"/>
    <col min="4870" max="4870" width="53.15234375" style="9" customWidth="1"/>
    <col min="4871" max="4871" width="12.69140625" style="9" customWidth="1"/>
    <col min="4872" max="4872" width="23.84375" style="9" customWidth="1"/>
    <col min="4873" max="4873" width="13.84375" style="9" customWidth="1"/>
    <col min="4874" max="4874" width="16.69140625" style="9" customWidth="1"/>
    <col min="4875" max="4875" width="13.15234375" style="9" customWidth="1"/>
    <col min="4876" max="4876" width="17.3046875" style="9" customWidth="1"/>
    <col min="4877" max="4878" width="20.15234375" style="9" customWidth="1"/>
    <col min="4879" max="4879" width="10.3046875" style="9" customWidth="1"/>
    <col min="4880" max="4880" width="42" style="9" customWidth="1"/>
    <col min="4881" max="4881" width="15" style="9" customWidth="1"/>
    <col min="4882" max="4882" width="11.3828125" style="9"/>
    <col min="4883" max="4883" width="13" style="9" customWidth="1"/>
    <col min="4884" max="4884" width="16.53515625" style="9" bestFit="1" customWidth="1"/>
    <col min="4885" max="5120" width="11.3828125" style="9"/>
    <col min="5121" max="5121" width="12" style="9" customWidth="1"/>
    <col min="5122" max="5122" width="17.69140625" style="9" customWidth="1"/>
    <col min="5123" max="5123" width="16.3828125" style="9" customWidth="1"/>
    <col min="5124" max="5124" width="24.3828125" style="9" customWidth="1"/>
    <col min="5125" max="5125" width="28.15234375" style="9" customWidth="1"/>
    <col min="5126" max="5126" width="53.15234375" style="9" customWidth="1"/>
    <col min="5127" max="5127" width="12.69140625" style="9" customWidth="1"/>
    <col min="5128" max="5128" width="23.84375" style="9" customWidth="1"/>
    <col min="5129" max="5129" width="13.84375" style="9" customWidth="1"/>
    <col min="5130" max="5130" width="16.69140625" style="9" customWidth="1"/>
    <col min="5131" max="5131" width="13.15234375" style="9" customWidth="1"/>
    <col min="5132" max="5132" width="17.3046875" style="9" customWidth="1"/>
    <col min="5133" max="5134" width="20.15234375" style="9" customWidth="1"/>
    <col min="5135" max="5135" width="10.3046875" style="9" customWidth="1"/>
    <col min="5136" max="5136" width="42" style="9" customWidth="1"/>
    <col min="5137" max="5137" width="15" style="9" customWidth="1"/>
    <col min="5138" max="5138" width="11.3828125" style="9"/>
    <col min="5139" max="5139" width="13" style="9" customWidth="1"/>
    <col min="5140" max="5140" width="16.53515625" style="9" bestFit="1" customWidth="1"/>
    <col min="5141" max="5376" width="11.3828125" style="9"/>
    <col min="5377" max="5377" width="12" style="9" customWidth="1"/>
    <col min="5378" max="5378" width="17.69140625" style="9" customWidth="1"/>
    <col min="5379" max="5379" width="16.3828125" style="9" customWidth="1"/>
    <col min="5380" max="5380" width="24.3828125" style="9" customWidth="1"/>
    <col min="5381" max="5381" width="28.15234375" style="9" customWidth="1"/>
    <col min="5382" max="5382" width="53.15234375" style="9" customWidth="1"/>
    <col min="5383" max="5383" width="12.69140625" style="9" customWidth="1"/>
    <col min="5384" max="5384" width="23.84375" style="9" customWidth="1"/>
    <col min="5385" max="5385" width="13.84375" style="9" customWidth="1"/>
    <col min="5386" max="5386" width="16.69140625" style="9" customWidth="1"/>
    <col min="5387" max="5387" width="13.15234375" style="9" customWidth="1"/>
    <col min="5388" max="5388" width="17.3046875" style="9" customWidth="1"/>
    <col min="5389" max="5390" width="20.15234375" style="9" customWidth="1"/>
    <col min="5391" max="5391" width="10.3046875" style="9" customWidth="1"/>
    <col min="5392" max="5392" width="42" style="9" customWidth="1"/>
    <col min="5393" max="5393" width="15" style="9" customWidth="1"/>
    <col min="5394" max="5394" width="11.3828125" style="9"/>
    <col min="5395" max="5395" width="13" style="9" customWidth="1"/>
    <col min="5396" max="5396" width="16.53515625" style="9" bestFit="1" customWidth="1"/>
    <col min="5397" max="5632" width="11.3828125" style="9"/>
    <col min="5633" max="5633" width="12" style="9" customWidth="1"/>
    <col min="5634" max="5634" width="17.69140625" style="9" customWidth="1"/>
    <col min="5635" max="5635" width="16.3828125" style="9" customWidth="1"/>
    <col min="5636" max="5636" width="24.3828125" style="9" customWidth="1"/>
    <col min="5637" max="5637" width="28.15234375" style="9" customWidth="1"/>
    <col min="5638" max="5638" width="53.15234375" style="9" customWidth="1"/>
    <col min="5639" max="5639" width="12.69140625" style="9" customWidth="1"/>
    <col min="5640" max="5640" width="23.84375" style="9" customWidth="1"/>
    <col min="5641" max="5641" width="13.84375" style="9" customWidth="1"/>
    <col min="5642" max="5642" width="16.69140625" style="9" customWidth="1"/>
    <col min="5643" max="5643" width="13.15234375" style="9" customWidth="1"/>
    <col min="5644" max="5644" width="17.3046875" style="9" customWidth="1"/>
    <col min="5645" max="5646" width="20.15234375" style="9" customWidth="1"/>
    <col min="5647" max="5647" width="10.3046875" style="9" customWidth="1"/>
    <col min="5648" max="5648" width="42" style="9" customWidth="1"/>
    <col min="5649" max="5649" width="15" style="9" customWidth="1"/>
    <col min="5650" max="5650" width="11.3828125" style="9"/>
    <col min="5651" max="5651" width="13" style="9" customWidth="1"/>
    <col min="5652" max="5652" width="16.53515625" style="9" bestFit="1" customWidth="1"/>
    <col min="5653" max="5888" width="11.3828125" style="9"/>
    <col min="5889" max="5889" width="12" style="9" customWidth="1"/>
    <col min="5890" max="5890" width="17.69140625" style="9" customWidth="1"/>
    <col min="5891" max="5891" width="16.3828125" style="9" customWidth="1"/>
    <col min="5892" max="5892" width="24.3828125" style="9" customWidth="1"/>
    <col min="5893" max="5893" width="28.15234375" style="9" customWidth="1"/>
    <col min="5894" max="5894" width="53.15234375" style="9" customWidth="1"/>
    <col min="5895" max="5895" width="12.69140625" style="9" customWidth="1"/>
    <col min="5896" max="5896" width="23.84375" style="9" customWidth="1"/>
    <col min="5897" max="5897" width="13.84375" style="9" customWidth="1"/>
    <col min="5898" max="5898" width="16.69140625" style="9" customWidth="1"/>
    <col min="5899" max="5899" width="13.15234375" style="9" customWidth="1"/>
    <col min="5900" max="5900" width="17.3046875" style="9" customWidth="1"/>
    <col min="5901" max="5902" width="20.15234375" style="9" customWidth="1"/>
    <col min="5903" max="5903" width="10.3046875" style="9" customWidth="1"/>
    <col min="5904" max="5904" width="42" style="9" customWidth="1"/>
    <col min="5905" max="5905" width="15" style="9" customWidth="1"/>
    <col min="5906" max="5906" width="11.3828125" style="9"/>
    <col min="5907" max="5907" width="13" style="9" customWidth="1"/>
    <col min="5908" max="5908" width="16.53515625" style="9" bestFit="1" customWidth="1"/>
    <col min="5909" max="6144" width="11.3828125" style="9"/>
    <col min="6145" max="6145" width="12" style="9" customWidth="1"/>
    <col min="6146" max="6146" width="17.69140625" style="9" customWidth="1"/>
    <col min="6147" max="6147" width="16.3828125" style="9" customWidth="1"/>
    <col min="6148" max="6148" width="24.3828125" style="9" customWidth="1"/>
    <col min="6149" max="6149" width="28.15234375" style="9" customWidth="1"/>
    <col min="6150" max="6150" width="53.15234375" style="9" customWidth="1"/>
    <col min="6151" max="6151" width="12.69140625" style="9" customWidth="1"/>
    <col min="6152" max="6152" width="23.84375" style="9" customWidth="1"/>
    <col min="6153" max="6153" width="13.84375" style="9" customWidth="1"/>
    <col min="6154" max="6154" width="16.69140625" style="9" customWidth="1"/>
    <col min="6155" max="6155" width="13.15234375" style="9" customWidth="1"/>
    <col min="6156" max="6156" width="17.3046875" style="9" customWidth="1"/>
    <col min="6157" max="6158" width="20.15234375" style="9" customWidth="1"/>
    <col min="6159" max="6159" width="10.3046875" style="9" customWidth="1"/>
    <col min="6160" max="6160" width="42" style="9" customWidth="1"/>
    <col min="6161" max="6161" width="15" style="9" customWidth="1"/>
    <col min="6162" max="6162" width="11.3828125" style="9"/>
    <col min="6163" max="6163" width="13" style="9" customWidth="1"/>
    <col min="6164" max="6164" width="16.53515625" style="9" bestFit="1" customWidth="1"/>
    <col min="6165" max="6400" width="11.3828125" style="9"/>
    <col min="6401" max="6401" width="12" style="9" customWidth="1"/>
    <col min="6402" max="6402" width="17.69140625" style="9" customWidth="1"/>
    <col min="6403" max="6403" width="16.3828125" style="9" customWidth="1"/>
    <col min="6404" max="6404" width="24.3828125" style="9" customWidth="1"/>
    <col min="6405" max="6405" width="28.15234375" style="9" customWidth="1"/>
    <col min="6406" max="6406" width="53.15234375" style="9" customWidth="1"/>
    <col min="6407" max="6407" width="12.69140625" style="9" customWidth="1"/>
    <col min="6408" max="6408" width="23.84375" style="9" customWidth="1"/>
    <col min="6409" max="6409" width="13.84375" style="9" customWidth="1"/>
    <col min="6410" max="6410" width="16.69140625" style="9" customWidth="1"/>
    <col min="6411" max="6411" width="13.15234375" style="9" customWidth="1"/>
    <col min="6412" max="6412" width="17.3046875" style="9" customWidth="1"/>
    <col min="6413" max="6414" width="20.15234375" style="9" customWidth="1"/>
    <col min="6415" max="6415" width="10.3046875" style="9" customWidth="1"/>
    <col min="6416" max="6416" width="42" style="9" customWidth="1"/>
    <col min="6417" max="6417" width="15" style="9" customWidth="1"/>
    <col min="6418" max="6418" width="11.3828125" style="9"/>
    <col min="6419" max="6419" width="13" style="9" customWidth="1"/>
    <col min="6420" max="6420" width="16.53515625" style="9" bestFit="1" customWidth="1"/>
    <col min="6421" max="6656" width="11.3828125" style="9"/>
    <col min="6657" max="6657" width="12" style="9" customWidth="1"/>
    <col min="6658" max="6658" width="17.69140625" style="9" customWidth="1"/>
    <col min="6659" max="6659" width="16.3828125" style="9" customWidth="1"/>
    <col min="6660" max="6660" width="24.3828125" style="9" customWidth="1"/>
    <col min="6661" max="6661" width="28.15234375" style="9" customWidth="1"/>
    <col min="6662" max="6662" width="53.15234375" style="9" customWidth="1"/>
    <col min="6663" max="6663" width="12.69140625" style="9" customWidth="1"/>
    <col min="6664" max="6664" width="23.84375" style="9" customWidth="1"/>
    <col min="6665" max="6665" width="13.84375" style="9" customWidth="1"/>
    <col min="6666" max="6666" width="16.69140625" style="9" customWidth="1"/>
    <col min="6667" max="6667" width="13.15234375" style="9" customWidth="1"/>
    <col min="6668" max="6668" width="17.3046875" style="9" customWidth="1"/>
    <col min="6669" max="6670" width="20.15234375" style="9" customWidth="1"/>
    <col min="6671" max="6671" width="10.3046875" style="9" customWidth="1"/>
    <col min="6672" max="6672" width="42" style="9" customWidth="1"/>
    <col min="6673" max="6673" width="15" style="9" customWidth="1"/>
    <col min="6674" max="6674" width="11.3828125" style="9"/>
    <col min="6675" max="6675" width="13" style="9" customWidth="1"/>
    <col min="6676" max="6676" width="16.53515625" style="9" bestFit="1" customWidth="1"/>
    <col min="6677" max="6912" width="11.3828125" style="9"/>
    <col min="6913" max="6913" width="12" style="9" customWidth="1"/>
    <col min="6914" max="6914" width="17.69140625" style="9" customWidth="1"/>
    <col min="6915" max="6915" width="16.3828125" style="9" customWidth="1"/>
    <col min="6916" max="6916" width="24.3828125" style="9" customWidth="1"/>
    <col min="6917" max="6917" width="28.15234375" style="9" customWidth="1"/>
    <col min="6918" max="6918" width="53.15234375" style="9" customWidth="1"/>
    <col min="6919" max="6919" width="12.69140625" style="9" customWidth="1"/>
    <col min="6920" max="6920" width="23.84375" style="9" customWidth="1"/>
    <col min="6921" max="6921" width="13.84375" style="9" customWidth="1"/>
    <col min="6922" max="6922" width="16.69140625" style="9" customWidth="1"/>
    <col min="6923" max="6923" width="13.15234375" style="9" customWidth="1"/>
    <col min="6924" max="6924" width="17.3046875" style="9" customWidth="1"/>
    <col min="6925" max="6926" width="20.15234375" style="9" customWidth="1"/>
    <col min="6927" max="6927" width="10.3046875" style="9" customWidth="1"/>
    <col min="6928" max="6928" width="42" style="9" customWidth="1"/>
    <col min="6929" max="6929" width="15" style="9" customWidth="1"/>
    <col min="6930" max="6930" width="11.3828125" style="9"/>
    <col min="6931" max="6931" width="13" style="9" customWidth="1"/>
    <col min="6932" max="6932" width="16.53515625" style="9" bestFit="1" customWidth="1"/>
    <col min="6933" max="7168" width="11.3828125" style="9"/>
    <col min="7169" max="7169" width="12" style="9" customWidth="1"/>
    <col min="7170" max="7170" width="17.69140625" style="9" customWidth="1"/>
    <col min="7171" max="7171" width="16.3828125" style="9" customWidth="1"/>
    <col min="7172" max="7172" width="24.3828125" style="9" customWidth="1"/>
    <col min="7173" max="7173" width="28.15234375" style="9" customWidth="1"/>
    <col min="7174" max="7174" width="53.15234375" style="9" customWidth="1"/>
    <col min="7175" max="7175" width="12.69140625" style="9" customWidth="1"/>
    <col min="7176" max="7176" width="23.84375" style="9" customWidth="1"/>
    <col min="7177" max="7177" width="13.84375" style="9" customWidth="1"/>
    <col min="7178" max="7178" width="16.69140625" style="9" customWidth="1"/>
    <col min="7179" max="7179" width="13.15234375" style="9" customWidth="1"/>
    <col min="7180" max="7180" width="17.3046875" style="9" customWidth="1"/>
    <col min="7181" max="7182" width="20.15234375" style="9" customWidth="1"/>
    <col min="7183" max="7183" width="10.3046875" style="9" customWidth="1"/>
    <col min="7184" max="7184" width="42" style="9" customWidth="1"/>
    <col min="7185" max="7185" width="15" style="9" customWidth="1"/>
    <col min="7186" max="7186" width="11.3828125" style="9"/>
    <col min="7187" max="7187" width="13" style="9" customWidth="1"/>
    <col min="7188" max="7188" width="16.53515625" style="9" bestFit="1" customWidth="1"/>
    <col min="7189" max="7424" width="11.3828125" style="9"/>
    <col min="7425" max="7425" width="12" style="9" customWidth="1"/>
    <col min="7426" max="7426" width="17.69140625" style="9" customWidth="1"/>
    <col min="7427" max="7427" width="16.3828125" style="9" customWidth="1"/>
    <col min="7428" max="7428" width="24.3828125" style="9" customWidth="1"/>
    <col min="7429" max="7429" width="28.15234375" style="9" customWidth="1"/>
    <col min="7430" max="7430" width="53.15234375" style="9" customWidth="1"/>
    <col min="7431" max="7431" width="12.69140625" style="9" customWidth="1"/>
    <col min="7432" max="7432" width="23.84375" style="9" customWidth="1"/>
    <col min="7433" max="7433" width="13.84375" style="9" customWidth="1"/>
    <col min="7434" max="7434" width="16.69140625" style="9" customWidth="1"/>
    <col min="7435" max="7435" width="13.15234375" style="9" customWidth="1"/>
    <col min="7436" max="7436" width="17.3046875" style="9" customWidth="1"/>
    <col min="7437" max="7438" width="20.15234375" style="9" customWidth="1"/>
    <col min="7439" max="7439" width="10.3046875" style="9" customWidth="1"/>
    <col min="7440" max="7440" width="42" style="9" customWidth="1"/>
    <col min="7441" max="7441" width="15" style="9" customWidth="1"/>
    <col min="7442" max="7442" width="11.3828125" style="9"/>
    <col min="7443" max="7443" width="13" style="9" customWidth="1"/>
    <col min="7444" max="7444" width="16.53515625" style="9" bestFit="1" customWidth="1"/>
    <col min="7445" max="7680" width="11.3828125" style="9"/>
    <col min="7681" max="7681" width="12" style="9" customWidth="1"/>
    <col min="7682" max="7682" width="17.69140625" style="9" customWidth="1"/>
    <col min="7683" max="7683" width="16.3828125" style="9" customWidth="1"/>
    <col min="7684" max="7684" width="24.3828125" style="9" customWidth="1"/>
    <col min="7685" max="7685" width="28.15234375" style="9" customWidth="1"/>
    <col min="7686" max="7686" width="53.15234375" style="9" customWidth="1"/>
    <col min="7687" max="7687" width="12.69140625" style="9" customWidth="1"/>
    <col min="7688" max="7688" width="23.84375" style="9" customWidth="1"/>
    <col min="7689" max="7689" width="13.84375" style="9" customWidth="1"/>
    <col min="7690" max="7690" width="16.69140625" style="9" customWidth="1"/>
    <col min="7691" max="7691" width="13.15234375" style="9" customWidth="1"/>
    <col min="7692" max="7692" width="17.3046875" style="9" customWidth="1"/>
    <col min="7693" max="7694" width="20.15234375" style="9" customWidth="1"/>
    <col min="7695" max="7695" width="10.3046875" style="9" customWidth="1"/>
    <col min="7696" max="7696" width="42" style="9" customWidth="1"/>
    <col min="7697" max="7697" width="15" style="9" customWidth="1"/>
    <col min="7698" max="7698" width="11.3828125" style="9"/>
    <col min="7699" max="7699" width="13" style="9" customWidth="1"/>
    <col min="7700" max="7700" width="16.53515625" style="9" bestFit="1" customWidth="1"/>
    <col min="7701" max="7936" width="11.3828125" style="9"/>
    <col min="7937" max="7937" width="12" style="9" customWidth="1"/>
    <col min="7938" max="7938" width="17.69140625" style="9" customWidth="1"/>
    <col min="7939" max="7939" width="16.3828125" style="9" customWidth="1"/>
    <col min="7940" max="7940" width="24.3828125" style="9" customWidth="1"/>
    <col min="7941" max="7941" width="28.15234375" style="9" customWidth="1"/>
    <col min="7942" max="7942" width="53.15234375" style="9" customWidth="1"/>
    <col min="7943" max="7943" width="12.69140625" style="9" customWidth="1"/>
    <col min="7944" max="7944" width="23.84375" style="9" customWidth="1"/>
    <col min="7945" max="7945" width="13.84375" style="9" customWidth="1"/>
    <col min="7946" max="7946" width="16.69140625" style="9" customWidth="1"/>
    <col min="7947" max="7947" width="13.15234375" style="9" customWidth="1"/>
    <col min="7948" max="7948" width="17.3046875" style="9" customWidth="1"/>
    <col min="7949" max="7950" width="20.15234375" style="9" customWidth="1"/>
    <col min="7951" max="7951" width="10.3046875" style="9" customWidth="1"/>
    <col min="7952" max="7952" width="42" style="9" customWidth="1"/>
    <col min="7953" max="7953" width="15" style="9" customWidth="1"/>
    <col min="7954" max="7954" width="11.3828125" style="9"/>
    <col min="7955" max="7955" width="13" style="9" customWidth="1"/>
    <col min="7956" max="7956" width="16.53515625" style="9" bestFit="1" customWidth="1"/>
    <col min="7957" max="8192" width="11.3828125" style="9"/>
    <col min="8193" max="8193" width="12" style="9" customWidth="1"/>
    <col min="8194" max="8194" width="17.69140625" style="9" customWidth="1"/>
    <col min="8195" max="8195" width="16.3828125" style="9" customWidth="1"/>
    <col min="8196" max="8196" width="24.3828125" style="9" customWidth="1"/>
    <col min="8197" max="8197" width="28.15234375" style="9" customWidth="1"/>
    <col min="8198" max="8198" width="53.15234375" style="9" customWidth="1"/>
    <col min="8199" max="8199" width="12.69140625" style="9" customWidth="1"/>
    <col min="8200" max="8200" width="23.84375" style="9" customWidth="1"/>
    <col min="8201" max="8201" width="13.84375" style="9" customWidth="1"/>
    <col min="8202" max="8202" width="16.69140625" style="9" customWidth="1"/>
    <col min="8203" max="8203" width="13.15234375" style="9" customWidth="1"/>
    <col min="8204" max="8204" width="17.3046875" style="9" customWidth="1"/>
    <col min="8205" max="8206" width="20.15234375" style="9" customWidth="1"/>
    <col min="8207" max="8207" width="10.3046875" style="9" customWidth="1"/>
    <col min="8208" max="8208" width="42" style="9" customWidth="1"/>
    <col min="8209" max="8209" width="15" style="9" customWidth="1"/>
    <col min="8210" max="8210" width="11.3828125" style="9"/>
    <col min="8211" max="8211" width="13" style="9" customWidth="1"/>
    <col min="8212" max="8212" width="16.53515625" style="9" bestFit="1" customWidth="1"/>
    <col min="8213" max="8448" width="11.3828125" style="9"/>
    <col min="8449" max="8449" width="12" style="9" customWidth="1"/>
    <col min="8450" max="8450" width="17.69140625" style="9" customWidth="1"/>
    <col min="8451" max="8451" width="16.3828125" style="9" customWidth="1"/>
    <col min="8452" max="8452" width="24.3828125" style="9" customWidth="1"/>
    <col min="8453" max="8453" width="28.15234375" style="9" customWidth="1"/>
    <col min="8454" max="8454" width="53.15234375" style="9" customWidth="1"/>
    <col min="8455" max="8455" width="12.69140625" style="9" customWidth="1"/>
    <col min="8456" max="8456" width="23.84375" style="9" customWidth="1"/>
    <col min="8457" max="8457" width="13.84375" style="9" customWidth="1"/>
    <col min="8458" max="8458" width="16.69140625" style="9" customWidth="1"/>
    <col min="8459" max="8459" width="13.15234375" style="9" customWidth="1"/>
    <col min="8460" max="8460" width="17.3046875" style="9" customWidth="1"/>
    <col min="8461" max="8462" width="20.15234375" style="9" customWidth="1"/>
    <col min="8463" max="8463" width="10.3046875" style="9" customWidth="1"/>
    <col min="8464" max="8464" width="42" style="9" customWidth="1"/>
    <col min="8465" max="8465" width="15" style="9" customWidth="1"/>
    <col min="8466" max="8466" width="11.3828125" style="9"/>
    <col min="8467" max="8467" width="13" style="9" customWidth="1"/>
    <col min="8468" max="8468" width="16.53515625" style="9" bestFit="1" customWidth="1"/>
    <col min="8469" max="8704" width="11.3828125" style="9"/>
    <col min="8705" max="8705" width="12" style="9" customWidth="1"/>
    <col min="8706" max="8706" width="17.69140625" style="9" customWidth="1"/>
    <col min="8707" max="8707" width="16.3828125" style="9" customWidth="1"/>
    <col min="8708" max="8708" width="24.3828125" style="9" customWidth="1"/>
    <col min="8709" max="8709" width="28.15234375" style="9" customWidth="1"/>
    <col min="8710" max="8710" width="53.15234375" style="9" customWidth="1"/>
    <col min="8711" max="8711" width="12.69140625" style="9" customWidth="1"/>
    <col min="8712" max="8712" width="23.84375" style="9" customWidth="1"/>
    <col min="8713" max="8713" width="13.84375" style="9" customWidth="1"/>
    <col min="8714" max="8714" width="16.69140625" style="9" customWidth="1"/>
    <col min="8715" max="8715" width="13.15234375" style="9" customWidth="1"/>
    <col min="8716" max="8716" width="17.3046875" style="9" customWidth="1"/>
    <col min="8717" max="8718" width="20.15234375" style="9" customWidth="1"/>
    <col min="8719" max="8719" width="10.3046875" style="9" customWidth="1"/>
    <col min="8720" max="8720" width="42" style="9" customWidth="1"/>
    <col min="8721" max="8721" width="15" style="9" customWidth="1"/>
    <col min="8722" max="8722" width="11.3828125" style="9"/>
    <col min="8723" max="8723" width="13" style="9" customWidth="1"/>
    <col min="8724" max="8724" width="16.53515625" style="9" bestFit="1" customWidth="1"/>
    <col min="8725" max="8960" width="11.3828125" style="9"/>
    <col min="8961" max="8961" width="12" style="9" customWidth="1"/>
    <col min="8962" max="8962" width="17.69140625" style="9" customWidth="1"/>
    <col min="8963" max="8963" width="16.3828125" style="9" customWidth="1"/>
    <col min="8964" max="8964" width="24.3828125" style="9" customWidth="1"/>
    <col min="8965" max="8965" width="28.15234375" style="9" customWidth="1"/>
    <col min="8966" max="8966" width="53.15234375" style="9" customWidth="1"/>
    <col min="8967" max="8967" width="12.69140625" style="9" customWidth="1"/>
    <col min="8968" max="8968" width="23.84375" style="9" customWidth="1"/>
    <col min="8969" max="8969" width="13.84375" style="9" customWidth="1"/>
    <col min="8970" max="8970" width="16.69140625" style="9" customWidth="1"/>
    <col min="8971" max="8971" width="13.15234375" style="9" customWidth="1"/>
    <col min="8972" max="8972" width="17.3046875" style="9" customWidth="1"/>
    <col min="8973" max="8974" width="20.15234375" style="9" customWidth="1"/>
    <col min="8975" max="8975" width="10.3046875" style="9" customWidth="1"/>
    <col min="8976" max="8976" width="42" style="9" customWidth="1"/>
    <col min="8977" max="8977" width="15" style="9" customWidth="1"/>
    <col min="8978" max="8978" width="11.3828125" style="9"/>
    <col min="8979" max="8979" width="13" style="9" customWidth="1"/>
    <col min="8980" max="8980" width="16.53515625" style="9" bestFit="1" customWidth="1"/>
    <col min="8981" max="9216" width="11.3828125" style="9"/>
    <col min="9217" max="9217" width="12" style="9" customWidth="1"/>
    <col min="9218" max="9218" width="17.69140625" style="9" customWidth="1"/>
    <col min="9219" max="9219" width="16.3828125" style="9" customWidth="1"/>
    <col min="9220" max="9220" width="24.3828125" style="9" customWidth="1"/>
    <col min="9221" max="9221" width="28.15234375" style="9" customWidth="1"/>
    <col min="9222" max="9222" width="53.15234375" style="9" customWidth="1"/>
    <col min="9223" max="9223" width="12.69140625" style="9" customWidth="1"/>
    <col min="9224" max="9224" width="23.84375" style="9" customWidth="1"/>
    <col min="9225" max="9225" width="13.84375" style="9" customWidth="1"/>
    <col min="9226" max="9226" width="16.69140625" style="9" customWidth="1"/>
    <col min="9227" max="9227" width="13.15234375" style="9" customWidth="1"/>
    <col min="9228" max="9228" width="17.3046875" style="9" customWidth="1"/>
    <col min="9229" max="9230" width="20.15234375" style="9" customWidth="1"/>
    <col min="9231" max="9231" width="10.3046875" style="9" customWidth="1"/>
    <col min="9232" max="9232" width="42" style="9" customWidth="1"/>
    <col min="9233" max="9233" width="15" style="9" customWidth="1"/>
    <col min="9234" max="9234" width="11.3828125" style="9"/>
    <col min="9235" max="9235" width="13" style="9" customWidth="1"/>
    <col min="9236" max="9236" width="16.53515625" style="9" bestFit="1" customWidth="1"/>
    <col min="9237" max="9472" width="11.3828125" style="9"/>
    <col min="9473" max="9473" width="12" style="9" customWidth="1"/>
    <col min="9474" max="9474" width="17.69140625" style="9" customWidth="1"/>
    <col min="9475" max="9475" width="16.3828125" style="9" customWidth="1"/>
    <col min="9476" max="9476" width="24.3828125" style="9" customWidth="1"/>
    <col min="9477" max="9477" width="28.15234375" style="9" customWidth="1"/>
    <col min="9478" max="9478" width="53.15234375" style="9" customWidth="1"/>
    <col min="9479" max="9479" width="12.69140625" style="9" customWidth="1"/>
    <col min="9480" max="9480" width="23.84375" style="9" customWidth="1"/>
    <col min="9481" max="9481" width="13.84375" style="9" customWidth="1"/>
    <col min="9482" max="9482" width="16.69140625" style="9" customWidth="1"/>
    <col min="9483" max="9483" width="13.15234375" style="9" customWidth="1"/>
    <col min="9484" max="9484" width="17.3046875" style="9" customWidth="1"/>
    <col min="9485" max="9486" width="20.15234375" style="9" customWidth="1"/>
    <col min="9487" max="9487" width="10.3046875" style="9" customWidth="1"/>
    <col min="9488" max="9488" width="42" style="9" customWidth="1"/>
    <col min="9489" max="9489" width="15" style="9" customWidth="1"/>
    <col min="9490" max="9490" width="11.3828125" style="9"/>
    <col min="9491" max="9491" width="13" style="9" customWidth="1"/>
    <col min="9492" max="9492" width="16.53515625" style="9" bestFit="1" customWidth="1"/>
    <col min="9493" max="9728" width="11.3828125" style="9"/>
    <col min="9729" max="9729" width="12" style="9" customWidth="1"/>
    <col min="9730" max="9730" width="17.69140625" style="9" customWidth="1"/>
    <col min="9731" max="9731" width="16.3828125" style="9" customWidth="1"/>
    <col min="9732" max="9732" width="24.3828125" style="9" customWidth="1"/>
    <col min="9733" max="9733" width="28.15234375" style="9" customWidth="1"/>
    <col min="9734" max="9734" width="53.15234375" style="9" customWidth="1"/>
    <col min="9735" max="9735" width="12.69140625" style="9" customWidth="1"/>
    <col min="9736" max="9736" width="23.84375" style="9" customWidth="1"/>
    <col min="9737" max="9737" width="13.84375" style="9" customWidth="1"/>
    <col min="9738" max="9738" width="16.69140625" style="9" customWidth="1"/>
    <col min="9739" max="9739" width="13.15234375" style="9" customWidth="1"/>
    <col min="9740" max="9740" width="17.3046875" style="9" customWidth="1"/>
    <col min="9741" max="9742" width="20.15234375" style="9" customWidth="1"/>
    <col min="9743" max="9743" width="10.3046875" style="9" customWidth="1"/>
    <col min="9744" max="9744" width="42" style="9" customWidth="1"/>
    <col min="9745" max="9745" width="15" style="9" customWidth="1"/>
    <col min="9746" max="9746" width="11.3828125" style="9"/>
    <col min="9747" max="9747" width="13" style="9" customWidth="1"/>
    <col min="9748" max="9748" width="16.53515625" style="9" bestFit="1" customWidth="1"/>
    <col min="9749" max="9984" width="11.3828125" style="9"/>
    <col min="9985" max="9985" width="12" style="9" customWidth="1"/>
    <col min="9986" max="9986" width="17.69140625" style="9" customWidth="1"/>
    <col min="9987" max="9987" width="16.3828125" style="9" customWidth="1"/>
    <col min="9988" max="9988" width="24.3828125" style="9" customWidth="1"/>
    <col min="9989" max="9989" width="28.15234375" style="9" customWidth="1"/>
    <col min="9990" max="9990" width="53.15234375" style="9" customWidth="1"/>
    <col min="9991" max="9991" width="12.69140625" style="9" customWidth="1"/>
    <col min="9992" max="9992" width="23.84375" style="9" customWidth="1"/>
    <col min="9993" max="9993" width="13.84375" style="9" customWidth="1"/>
    <col min="9994" max="9994" width="16.69140625" style="9" customWidth="1"/>
    <col min="9995" max="9995" width="13.15234375" style="9" customWidth="1"/>
    <col min="9996" max="9996" width="17.3046875" style="9" customWidth="1"/>
    <col min="9997" max="9998" width="20.15234375" style="9" customWidth="1"/>
    <col min="9999" max="9999" width="10.3046875" style="9" customWidth="1"/>
    <col min="10000" max="10000" width="42" style="9" customWidth="1"/>
    <col min="10001" max="10001" width="15" style="9" customWidth="1"/>
    <col min="10002" max="10002" width="11.3828125" style="9"/>
    <col min="10003" max="10003" width="13" style="9" customWidth="1"/>
    <col min="10004" max="10004" width="16.53515625" style="9" bestFit="1" customWidth="1"/>
    <col min="10005" max="10240" width="11.3828125" style="9"/>
    <col min="10241" max="10241" width="12" style="9" customWidth="1"/>
    <col min="10242" max="10242" width="17.69140625" style="9" customWidth="1"/>
    <col min="10243" max="10243" width="16.3828125" style="9" customWidth="1"/>
    <col min="10244" max="10244" width="24.3828125" style="9" customWidth="1"/>
    <col min="10245" max="10245" width="28.15234375" style="9" customWidth="1"/>
    <col min="10246" max="10246" width="53.15234375" style="9" customWidth="1"/>
    <col min="10247" max="10247" width="12.69140625" style="9" customWidth="1"/>
    <col min="10248" max="10248" width="23.84375" style="9" customWidth="1"/>
    <col min="10249" max="10249" width="13.84375" style="9" customWidth="1"/>
    <col min="10250" max="10250" width="16.69140625" style="9" customWidth="1"/>
    <col min="10251" max="10251" width="13.15234375" style="9" customWidth="1"/>
    <col min="10252" max="10252" width="17.3046875" style="9" customWidth="1"/>
    <col min="10253" max="10254" width="20.15234375" style="9" customWidth="1"/>
    <col min="10255" max="10255" width="10.3046875" style="9" customWidth="1"/>
    <col min="10256" max="10256" width="42" style="9" customWidth="1"/>
    <col min="10257" max="10257" width="15" style="9" customWidth="1"/>
    <col min="10258" max="10258" width="11.3828125" style="9"/>
    <col min="10259" max="10259" width="13" style="9" customWidth="1"/>
    <col min="10260" max="10260" width="16.53515625" style="9" bestFit="1" customWidth="1"/>
    <col min="10261" max="10496" width="11.3828125" style="9"/>
    <col min="10497" max="10497" width="12" style="9" customWidth="1"/>
    <col min="10498" max="10498" width="17.69140625" style="9" customWidth="1"/>
    <col min="10499" max="10499" width="16.3828125" style="9" customWidth="1"/>
    <col min="10500" max="10500" width="24.3828125" style="9" customWidth="1"/>
    <col min="10501" max="10501" width="28.15234375" style="9" customWidth="1"/>
    <col min="10502" max="10502" width="53.15234375" style="9" customWidth="1"/>
    <col min="10503" max="10503" width="12.69140625" style="9" customWidth="1"/>
    <col min="10504" max="10504" width="23.84375" style="9" customWidth="1"/>
    <col min="10505" max="10505" width="13.84375" style="9" customWidth="1"/>
    <col min="10506" max="10506" width="16.69140625" style="9" customWidth="1"/>
    <col min="10507" max="10507" width="13.15234375" style="9" customWidth="1"/>
    <col min="10508" max="10508" width="17.3046875" style="9" customWidth="1"/>
    <col min="10509" max="10510" width="20.15234375" style="9" customWidth="1"/>
    <col min="10511" max="10511" width="10.3046875" style="9" customWidth="1"/>
    <col min="10512" max="10512" width="42" style="9" customWidth="1"/>
    <col min="10513" max="10513" width="15" style="9" customWidth="1"/>
    <col min="10514" max="10514" width="11.3828125" style="9"/>
    <col min="10515" max="10515" width="13" style="9" customWidth="1"/>
    <col min="10516" max="10516" width="16.53515625" style="9" bestFit="1" customWidth="1"/>
    <col min="10517" max="10752" width="11.3828125" style="9"/>
    <col min="10753" max="10753" width="12" style="9" customWidth="1"/>
    <col min="10754" max="10754" width="17.69140625" style="9" customWidth="1"/>
    <col min="10755" max="10755" width="16.3828125" style="9" customWidth="1"/>
    <col min="10756" max="10756" width="24.3828125" style="9" customWidth="1"/>
    <col min="10757" max="10757" width="28.15234375" style="9" customWidth="1"/>
    <col min="10758" max="10758" width="53.15234375" style="9" customWidth="1"/>
    <col min="10759" max="10759" width="12.69140625" style="9" customWidth="1"/>
    <col min="10760" max="10760" width="23.84375" style="9" customWidth="1"/>
    <col min="10761" max="10761" width="13.84375" style="9" customWidth="1"/>
    <col min="10762" max="10762" width="16.69140625" style="9" customWidth="1"/>
    <col min="10763" max="10763" width="13.15234375" style="9" customWidth="1"/>
    <col min="10764" max="10764" width="17.3046875" style="9" customWidth="1"/>
    <col min="10765" max="10766" width="20.15234375" style="9" customWidth="1"/>
    <col min="10767" max="10767" width="10.3046875" style="9" customWidth="1"/>
    <col min="10768" max="10768" width="42" style="9" customWidth="1"/>
    <col min="10769" max="10769" width="15" style="9" customWidth="1"/>
    <col min="10770" max="10770" width="11.3828125" style="9"/>
    <col min="10771" max="10771" width="13" style="9" customWidth="1"/>
    <col min="10772" max="10772" width="16.53515625" style="9" bestFit="1" customWidth="1"/>
    <col min="10773" max="11008" width="11.3828125" style="9"/>
    <col min="11009" max="11009" width="12" style="9" customWidth="1"/>
    <col min="11010" max="11010" width="17.69140625" style="9" customWidth="1"/>
    <col min="11011" max="11011" width="16.3828125" style="9" customWidth="1"/>
    <col min="11012" max="11012" width="24.3828125" style="9" customWidth="1"/>
    <col min="11013" max="11013" width="28.15234375" style="9" customWidth="1"/>
    <col min="11014" max="11014" width="53.15234375" style="9" customWidth="1"/>
    <col min="11015" max="11015" width="12.69140625" style="9" customWidth="1"/>
    <col min="11016" max="11016" width="23.84375" style="9" customWidth="1"/>
    <col min="11017" max="11017" width="13.84375" style="9" customWidth="1"/>
    <col min="11018" max="11018" width="16.69140625" style="9" customWidth="1"/>
    <col min="11019" max="11019" width="13.15234375" style="9" customWidth="1"/>
    <col min="11020" max="11020" width="17.3046875" style="9" customWidth="1"/>
    <col min="11021" max="11022" width="20.15234375" style="9" customWidth="1"/>
    <col min="11023" max="11023" width="10.3046875" style="9" customWidth="1"/>
    <col min="11024" max="11024" width="42" style="9" customWidth="1"/>
    <col min="11025" max="11025" width="15" style="9" customWidth="1"/>
    <col min="11026" max="11026" width="11.3828125" style="9"/>
    <col min="11027" max="11027" width="13" style="9" customWidth="1"/>
    <col min="11028" max="11028" width="16.53515625" style="9" bestFit="1" customWidth="1"/>
    <col min="11029" max="11264" width="11.3828125" style="9"/>
    <col min="11265" max="11265" width="12" style="9" customWidth="1"/>
    <col min="11266" max="11266" width="17.69140625" style="9" customWidth="1"/>
    <col min="11267" max="11267" width="16.3828125" style="9" customWidth="1"/>
    <col min="11268" max="11268" width="24.3828125" style="9" customWidth="1"/>
    <col min="11269" max="11269" width="28.15234375" style="9" customWidth="1"/>
    <col min="11270" max="11270" width="53.15234375" style="9" customWidth="1"/>
    <col min="11271" max="11271" width="12.69140625" style="9" customWidth="1"/>
    <col min="11272" max="11272" width="23.84375" style="9" customWidth="1"/>
    <col min="11273" max="11273" width="13.84375" style="9" customWidth="1"/>
    <col min="11274" max="11274" width="16.69140625" style="9" customWidth="1"/>
    <col min="11275" max="11275" width="13.15234375" style="9" customWidth="1"/>
    <col min="11276" max="11276" width="17.3046875" style="9" customWidth="1"/>
    <col min="11277" max="11278" width="20.15234375" style="9" customWidth="1"/>
    <col min="11279" max="11279" width="10.3046875" style="9" customWidth="1"/>
    <col min="11280" max="11280" width="42" style="9" customWidth="1"/>
    <col min="11281" max="11281" width="15" style="9" customWidth="1"/>
    <col min="11282" max="11282" width="11.3828125" style="9"/>
    <col min="11283" max="11283" width="13" style="9" customWidth="1"/>
    <col min="11284" max="11284" width="16.53515625" style="9" bestFit="1" customWidth="1"/>
    <col min="11285" max="11520" width="11.3828125" style="9"/>
    <col min="11521" max="11521" width="12" style="9" customWidth="1"/>
    <col min="11522" max="11522" width="17.69140625" style="9" customWidth="1"/>
    <col min="11523" max="11523" width="16.3828125" style="9" customWidth="1"/>
    <col min="11524" max="11524" width="24.3828125" style="9" customWidth="1"/>
    <col min="11525" max="11525" width="28.15234375" style="9" customWidth="1"/>
    <col min="11526" max="11526" width="53.15234375" style="9" customWidth="1"/>
    <col min="11527" max="11527" width="12.69140625" style="9" customWidth="1"/>
    <col min="11528" max="11528" width="23.84375" style="9" customWidth="1"/>
    <col min="11529" max="11529" width="13.84375" style="9" customWidth="1"/>
    <col min="11530" max="11530" width="16.69140625" style="9" customWidth="1"/>
    <col min="11531" max="11531" width="13.15234375" style="9" customWidth="1"/>
    <col min="11532" max="11532" width="17.3046875" style="9" customWidth="1"/>
    <col min="11533" max="11534" width="20.15234375" style="9" customWidth="1"/>
    <col min="11535" max="11535" width="10.3046875" style="9" customWidth="1"/>
    <col min="11536" max="11536" width="42" style="9" customWidth="1"/>
    <col min="11537" max="11537" width="15" style="9" customWidth="1"/>
    <col min="11538" max="11538" width="11.3828125" style="9"/>
    <col min="11539" max="11539" width="13" style="9" customWidth="1"/>
    <col min="11540" max="11540" width="16.53515625" style="9" bestFit="1" customWidth="1"/>
    <col min="11541" max="11776" width="11.3828125" style="9"/>
    <col min="11777" max="11777" width="12" style="9" customWidth="1"/>
    <col min="11778" max="11778" width="17.69140625" style="9" customWidth="1"/>
    <col min="11779" max="11779" width="16.3828125" style="9" customWidth="1"/>
    <col min="11780" max="11780" width="24.3828125" style="9" customWidth="1"/>
    <col min="11781" max="11781" width="28.15234375" style="9" customWidth="1"/>
    <col min="11782" max="11782" width="53.15234375" style="9" customWidth="1"/>
    <col min="11783" max="11783" width="12.69140625" style="9" customWidth="1"/>
    <col min="11784" max="11784" width="23.84375" style="9" customWidth="1"/>
    <col min="11785" max="11785" width="13.84375" style="9" customWidth="1"/>
    <col min="11786" max="11786" width="16.69140625" style="9" customWidth="1"/>
    <col min="11787" max="11787" width="13.15234375" style="9" customWidth="1"/>
    <col min="11788" max="11788" width="17.3046875" style="9" customWidth="1"/>
    <col min="11789" max="11790" width="20.15234375" style="9" customWidth="1"/>
    <col min="11791" max="11791" width="10.3046875" style="9" customWidth="1"/>
    <col min="11792" max="11792" width="42" style="9" customWidth="1"/>
    <col min="11793" max="11793" width="15" style="9" customWidth="1"/>
    <col min="11794" max="11794" width="11.3828125" style="9"/>
    <col min="11795" max="11795" width="13" style="9" customWidth="1"/>
    <col min="11796" max="11796" width="16.53515625" style="9" bestFit="1" customWidth="1"/>
    <col min="11797" max="12032" width="11.3828125" style="9"/>
    <col min="12033" max="12033" width="12" style="9" customWidth="1"/>
    <col min="12034" max="12034" width="17.69140625" style="9" customWidth="1"/>
    <col min="12035" max="12035" width="16.3828125" style="9" customWidth="1"/>
    <col min="12036" max="12036" width="24.3828125" style="9" customWidth="1"/>
    <col min="12037" max="12037" width="28.15234375" style="9" customWidth="1"/>
    <col min="12038" max="12038" width="53.15234375" style="9" customWidth="1"/>
    <col min="12039" max="12039" width="12.69140625" style="9" customWidth="1"/>
    <col min="12040" max="12040" width="23.84375" style="9" customWidth="1"/>
    <col min="12041" max="12041" width="13.84375" style="9" customWidth="1"/>
    <col min="12042" max="12042" width="16.69140625" style="9" customWidth="1"/>
    <col min="12043" max="12043" width="13.15234375" style="9" customWidth="1"/>
    <col min="12044" max="12044" width="17.3046875" style="9" customWidth="1"/>
    <col min="12045" max="12046" width="20.15234375" style="9" customWidth="1"/>
    <col min="12047" max="12047" width="10.3046875" style="9" customWidth="1"/>
    <col min="12048" max="12048" width="42" style="9" customWidth="1"/>
    <col min="12049" max="12049" width="15" style="9" customWidth="1"/>
    <col min="12050" max="12050" width="11.3828125" style="9"/>
    <col min="12051" max="12051" width="13" style="9" customWidth="1"/>
    <col min="12052" max="12052" width="16.53515625" style="9" bestFit="1" customWidth="1"/>
    <col min="12053" max="12288" width="11.3828125" style="9"/>
    <col min="12289" max="12289" width="12" style="9" customWidth="1"/>
    <col min="12290" max="12290" width="17.69140625" style="9" customWidth="1"/>
    <col min="12291" max="12291" width="16.3828125" style="9" customWidth="1"/>
    <col min="12292" max="12292" width="24.3828125" style="9" customWidth="1"/>
    <col min="12293" max="12293" width="28.15234375" style="9" customWidth="1"/>
    <col min="12294" max="12294" width="53.15234375" style="9" customWidth="1"/>
    <col min="12295" max="12295" width="12.69140625" style="9" customWidth="1"/>
    <col min="12296" max="12296" width="23.84375" style="9" customWidth="1"/>
    <col min="12297" max="12297" width="13.84375" style="9" customWidth="1"/>
    <col min="12298" max="12298" width="16.69140625" style="9" customWidth="1"/>
    <col min="12299" max="12299" width="13.15234375" style="9" customWidth="1"/>
    <col min="12300" max="12300" width="17.3046875" style="9" customWidth="1"/>
    <col min="12301" max="12302" width="20.15234375" style="9" customWidth="1"/>
    <col min="12303" max="12303" width="10.3046875" style="9" customWidth="1"/>
    <col min="12304" max="12304" width="42" style="9" customWidth="1"/>
    <col min="12305" max="12305" width="15" style="9" customWidth="1"/>
    <col min="12306" max="12306" width="11.3828125" style="9"/>
    <col min="12307" max="12307" width="13" style="9" customWidth="1"/>
    <col min="12308" max="12308" width="16.53515625" style="9" bestFit="1" customWidth="1"/>
    <col min="12309" max="12544" width="11.3828125" style="9"/>
    <col min="12545" max="12545" width="12" style="9" customWidth="1"/>
    <col min="12546" max="12546" width="17.69140625" style="9" customWidth="1"/>
    <col min="12547" max="12547" width="16.3828125" style="9" customWidth="1"/>
    <col min="12548" max="12548" width="24.3828125" style="9" customWidth="1"/>
    <col min="12549" max="12549" width="28.15234375" style="9" customWidth="1"/>
    <col min="12550" max="12550" width="53.15234375" style="9" customWidth="1"/>
    <col min="12551" max="12551" width="12.69140625" style="9" customWidth="1"/>
    <col min="12552" max="12552" width="23.84375" style="9" customWidth="1"/>
    <col min="12553" max="12553" width="13.84375" style="9" customWidth="1"/>
    <col min="12554" max="12554" width="16.69140625" style="9" customWidth="1"/>
    <col min="12555" max="12555" width="13.15234375" style="9" customWidth="1"/>
    <col min="12556" max="12556" width="17.3046875" style="9" customWidth="1"/>
    <col min="12557" max="12558" width="20.15234375" style="9" customWidth="1"/>
    <col min="12559" max="12559" width="10.3046875" style="9" customWidth="1"/>
    <col min="12560" max="12560" width="42" style="9" customWidth="1"/>
    <col min="12561" max="12561" width="15" style="9" customWidth="1"/>
    <col min="12562" max="12562" width="11.3828125" style="9"/>
    <col min="12563" max="12563" width="13" style="9" customWidth="1"/>
    <col min="12564" max="12564" width="16.53515625" style="9" bestFit="1" customWidth="1"/>
    <col min="12565" max="12800" width="11.3828125" style="9"/>
    <col min="12801" max="12801" width="12" style="9" customWidth="1"/>
    <col min="12802" max="12802" width="17.69140625" style="9" customWidth="1"/>
    <col min="12803" max="12803" width="16.3828125" style="9" customWidth="1"/>
    <col min="12804" max="12804" width="24.3828125" style="9" customWidth="1"/>
    <col min="12805" max="12805" width="28.15234375" style="9" customWidth="1"/>
    <col min="12806" max="12806" width="53.15234375" style="9" customWidth="1"/>
    <col min="12807" max="12807" width="12.69140625" style="9" customWidth="1"/>
    <col min="12808" max="12808" width="23.84375" style="9" customWidth="1"/>
    <col min="12809" max="12809" width="13.84375" style="9" customWidth="1"/>
    <col min="12810" max="12810" width="16.69140625" style="9" customWidth="1"/>
    <col min="12811" max="12811" width="13.15234375" style="9" customWidth="1"/>
    <col min="12812" max="12812" width="17.3046875" style="9" customWidth="1"/>
    <col min="12813" max="12814" width="20.15234375" style="9" customWidth="1"/>
    <col min="12815" max="12815" width="10.3046875" style="9" customWidth="1"/>
    <col min="12816" max="12816" width="42" style="9" customWidth="1"/>
    <col min="12817" max="12817" width="15" style="9" customWidth="1"/>
    <col min="12818" max="12818" width="11.3828125" style="9"/>
    <col min="12819" max="12819" width="13" style="9" customWidth="1"/>
    <col min="12820" max="12820" width="16.53515625" style="9" bestFit="1" customWidth="1"/>
    <col min="12821" max="13056" width="11.3828125" style="9"/>
    <col min="13057" max="13057" width="12" style="9" customWidth="1"/>
    <col min="13058" max="13058" width="17.69140625" style="9" customWidth="1"/>
    <col min="13059" max="13059" width="16.3828125" style="9" customWidth="1"/>
    <col min="13060" max="13060" width="24.3828125" style="9" customWidth="1"/>
    <col min="13061" max="13061" width="28.15234375" style="9" customWidth="1"/>
    <col min="13062" max="13062" width="53.15234375" style="9" customWidth="1"/>
    <col min="13063" max="13063" width="12.69140625" style="9" customWidth="1"/>
    <col min="13064" max="13064" width="23.84375" style="9" customWidth="1"/>
    <col min="13065" max="13065" width="13.84375" style="9" customWidth="1"/>
    <col min="13066" max="13066" width="16.69140625" style="9" customWidth="1"/>
    <col min="13067" max="13067" width="13.15234375" style="9" customWidth="1"/>
    <col min="13068" max="13068" width="17.3046875" style="9" customWidth="1"/>
    <col min="13069" max="13070" width="20.15234375" style="9" customWidth="1"/>
    <col min="13071" max="13071" width="10.3046875" style="9" customWidth="1"/>
    <col min="13072" max="13072" width="42" style="9" customWidth="1"/>
    <col min="13073" max="13073" width="15" style="9" customWidth="1"/>
    <col min="13074" max="13074" width="11.3828125" style="9"/>
    <col min="13075" max="13075" width="13" style="9" customWidth="1"/>
    <col min="13076" max="13076" width="16.53515625" style="9" bestFit="1" customWidth="1"/>
    <col min="13077" max="13312" width="11.3828125" style="9"/>
    <col min="13313" max="13313" width="12" style="9" customWidth="1"/>
    <col min="13314" max="13314" width="17.69140625" style="9" customWidth="1"/>
    <col min="13315" max="13315" width="16.3828125" style="9" customWidth="1"/>
    <col min="13316" max="13316" width="24.3828125" style="9" customWidth="1"/>
    <col min="13317" max="13317" width="28.15234375" style="9" customWidth="1"/>
    <col min="13318" max="13318" width="53.15234375" style="9" customWidth="1"/>
    <col min="13319" max="13319" width="12.69140625" style="9" customWidth="1"/>
    <col min="13320" max="13320" width="23.84375" style="9" customWidth="1"/>
    <col min="13321" max="13321" width="13.84375" style="9" customWidth="1"/>
    <col min="13322" max="13322" width="16.69140625" style="9" customWidth="1"/>
    <col min="13323" max="13323" width="13.15234375" style="9" customWidth="1"/>
    <col min="13324" max="13324" width="17.3046875" style="9" customWidth="1"/>
    <col min="13325" max="13326" width="20.15234375" style="9" customWidth="1"/>
    <col min="13327" max="13327" width="10.3046875" style="9" customWidth="1"/>
    <col min="13328" max="13328" width="42" style="9" customWidth="1"/>
    <col min="13329" max="13329" width="15" style="9" customWidth="1"/>
    <col min="13330" max="13330" width="11.3828125" style="9"/>
    <col min="13331" max="13331" width="13" style="9" customWidth="1"/>
    <col min="13332" max="13332" width="16.53515625" style="9" bestFit="1" customWidth="1"/>
    <col min="13333" max="13568" width="11.3828125" style="9"/>
    <col min="13569" max="13569" width="12" style="9" customWidth="1"/>
    <col min="13570" max="13570" width="17.69140625" style="9" customWidth="1"/>
    <col min="13571" max="13571" width="16.3828125" style="9" customWidth="1"/>
    <col min="13572" max="13572" width="24.3828125" style="9" customWidth="1"/>
    <col min="13573" max="13573" width="28.15234375" style="9" customWidth="1"/>
    <col min="13574" max="13574" width="53.15234375" style="9" customWidth="1"/>
    <col min="13575" max="13575" width="12.69140625" style="9" customWidth="1"/>
    <col min="13576" max="13576" width="23.84375" style="9" customWidth="1"/>
    <col min="13577" max="13577" width="13.84375" style="9" customWidth="1"/>
    <col min="13578" max="13578" width="16.69140625" style="9" customWidth="1"/>
    <col min="13579" max="13579" width="13.15234375" style="9" customWidth="1"/>
    <col min="13580" max="13580" width="17.3046875" style="9" customWidth="1"/>
    <col min="13581" max="13582" width="20.15234375" style="9" customWidth="1"/>
    <col min="13583" max="13583" width="10.3046875" style="9" customWidth="1"/>
    <col min="13584" max="13584" width="42" style="9" customWidth="1"/>
    <col min="13585" max="13585" width="15" style="9" customWidth="1"/>
    <col min="13586" max="13586" width="11.3828125" style="9"/>
    <col min="13587" max="13587" width="13" style="9" customWidth="1"/>
    <col min="13588" max="13588" width="16.53515625" style="9" bestFit="1" customWidth="1"/>
    <col min="13589" max="13824" width="11.3828125" style="9"/>
    <col min="13825" max="13825" width="12" style="9" customWidth="1"/>
    <col min="13826" max="13826" width="17.69140625" style="9" customWidth="1"/>
    <col min="13827" max="13827" width="16.3828125" style="9" customWidth="1"/>
    <col min="13828" max="13828" width="24.3828125" style="9" customWidth="1"/>
    <col min="13829" max="13829" width="28.15234375" style="9" customWidth="1"/>
    <col min="13830" max="13830" width="53.15234375" style="9" customWidth="1"/>
    <col min="13831" max="13831" width="12.69140625" style="9" customWidth="1"/>
    <col min="13832" max="13832" width="23.84375" style="9" customWidth="1"/>
    <col min="13833" max="13833" width="13.84375" style="9" customWidth="1"/>
    <col min="13834" max="13834" width="16.69140625" style="9" customWidth="1"/>
    <col min="13835" max="13835" width="13.15234375" style="9" customWidth="1"/>
    <col min="13836" max="13836" width="17.3046875" style="9" customWidth="1"/>
    <col min="13837" max="13838" width="20.15234375" style="9" customWidth="1"/>
    <col min="13839" max="13839" width="10.3046875" style="9" customWidth="1"/>
    <col min="13840" max="13840" width="42" style="9" customWidth="1"/>
    <col min="13841" max="13841" width="15" style="9" customWidth="1"/>
    <col min="13842" max="13842" width="11.3828125" style="9"/>
    <col min="13843" max="13843" width="13" style="9" customWidth="1"/>
    <col min="13844" max="13844" width="16.53515625" style="9" bestFit="1" customWidth="1"/>
    <col min="13845" max="14080" width="11.3828125" style="9"/>
    <col min="14081" max="14081" width="12" style="9" customWidth="1"/>
    <col min="14082" max="14082" width="17.69140625" style="9" customWidth="1"/>
    <col min="14083" max="14083" width="16.3828125" style="9" customWidth="1"/>
    <col min="14084" max="14084" width="24.3828125" style="9" customWidth="1"/>
    <col min="14085" max="14085" width="28.15234375" style="9" customWidth="1"/>
    <col min="14086" max="14086" width="53.15234375" style="9" customWidth="1"/>
    <col min="14087" max="14087" width="12.69140625" style="9" customWidth="1"/>
    <col min="14088" max="14088" width="23.84375" style="9" customWidth="1"/>
    <col min="14089" max="14089" width="13.84375" style="9" customWidth="1"/>
    <col min="14090" max="14090" width="16.69140625" style="9" customWidth="1"/>
    <col min="14091" max="14091" width="13.15234375" style="9" customWidth="1"/>
    <col min="14092" max="14092" width="17.3046875" style="9" customWidth="1"/>
    <col min="14093" max="14094" width="20.15234375" style="9" customWidth="1"/>
    <col min="14095" max="14095" width="10.3046875" style="9" customWidth="1"/>
    <col min="14096" max="14096" width="42" style="9" customWidth="1"/>
    <col min="14097" max="14097" width="15" style="9" customWidth="1"/>
    <col min="14098" max="14098" width="11.3828125" style="9"/>
    <col min="14099" max="14099" width="13" style="9" customWidth="1"/>
    <col min="14100" max="14100" width="16.53515625" style="9" bestFit="1" customWidth="1"/>
    <col min="14101" max="14336" width="11.3828125" style="9"/>
    <col min="14337" max="14337" width="12" style="9" customWidth="1"/>
    <col min="14338" max="14338" width="17.69140625" style="9" customWidth="1"/>
    <col min="14339" max="14339" width="16.3828125" style="9" customWidth="1"/>
    <col min="14340" max="14340" width="24.3828125" style="9" customWidth="1"/>
    <col min="14341" max="14341" width="28.15234375" style="9" customWidth="1"/>
    <col min="14342" max="14342" width="53.15234375" style="9" customWidth="1"/>
    <col min="14343" max="14343" width="12.69140625" style="9" customWidth="1"/>
    <col min="14344" max="14344" width="23.84375" style="9" customWidth="1"/>
    <col min="14345" max="14345" width="13.84375" style="9" customWidth="1"/>
    <col min="14346" max="14346" width="16.69140625" style="9" customWidth="1"/>
    <col min="14347" max="14347" width="13.15234375" style="9" customWidth="1"/>
    <col min="14348" max="14348" width="17.3046875" style="9" customWidth="1"/>
    <col min="14349" max="14350" width="20.15234375" style="9" customWidth="1"/>
    <col min="14351" max="14351" width="10.3046875" style="9" customWidth="1"/>
    <col min="14352" max="14352" width="42" style="9" customWidth="1"/>
    <col min="14353" max="14353" width="15" style="9" customWidth="1"/>
    <col min="14354" max="14354" width="11.3828125" style="9"/>
    <col min="14355" max="14355" width="13" style="9" customWidth="1"/>
    <col min="14356" max="14356" width="16.53515625" style="9" bestFit="1" customWidth="1"/>
    <col min="14357" max="14592" width="11.3828125" style="9"/>
    <col min="14593" max="14593" width="12" style="9" customWidth="1"/>
    <col min="14594" max="14594" width="17.69140625" style="9" customWidth="1"/>
    <col min="14595" max="14595" width="16.3828125" style="9" customWidth="1"/>
    <col min="14596" max="14596" width="24.3828125" style="9" customWidth="1"/>
    <col min="14597" max="14597" width="28.15234375" style="9" customWidth="1"/>
    <col min="14598" max="14598" width="53.15234375" style="9" customWidth="1"/>
    <col min="14599" max="14599" width="12.69140625" style="9" customWidth="1"/>
    <col min="14600" max="14600" width="23.84375" style="9" customWidth="1"/>
    <col min="14601" max="14601" width="13.84375" style="9" customWidth="1"/>
    <col min="14602" max="14602" width="16.69140625" style="9" customWidth="1"/>
    <col min="14603" max="14603" width="13.15234375" style="9" customWidth="1"/>
    <col min="14604" max="14604" width="17.3046875" style="9" customWidth="1"/>
    <col min="14605" max="14606" width="20.15234375" style="9" customWidth="1"/>
    <col min="14607" max="14607" width="10.3046875" style="9" customWidth="1"/>
    <col min="14608" max="14608" width="42" style="9" customWidth="1"/>
    <col min="14609" max="14609" width="15" style="9" customWidth="1"/>
    <col min="14610" max="14610" width="11.3828125" style="9"/>
    <col min="14611" max="14611" width="13" style="9" customWidth="1"/>
    <col min="14612" max="14612" width="16.53515625" style="9" bestFit="1" customWidth="1"/>
    <col min="14613" max="14848" width="11.3828125" style="9"/>
    <col min="14849" max="14849" width="12" style="9" customWidth="1"/>
    <col min="14850" max="14850" width="17.69140625" style="9" customWidth="1"/>
    <col min="14851" max="14851" width="16.3828125" style="9" customWidth="1"/>
    <col min="14852" max="14852" width="24.3828125" style="9" customWidth="1"/>
    <col min="14853" max="14853" width="28.15234375" style="9" customWidth="1"/>
    <col min="14854" max="14854" width="53.15234375" style="9" customWidth="1"/>
    <col min="14855" max="14855" width="12.69140625" style="9" customWidth="1"/>
    <col min="14856" max="14856" width="23.84375" style="9" customWidth="1"/>
    <col min="14857" max="14857" width="13.84375" style="9" customWidth="1"/>
    <col min="14858" max="14858" width="16.69140625" style="9" customWidth="1"/>
    <col min="14859" max="14859" width="13.15234375" style="9" customWidth="1"/>
    <col min="14860" max="14860" width="17.3046875" style="9" customWidth="1"/>
    <col min="14861" max="14862" width="20.15234375" style="9" customWidth="1"/>
    <col min="14863" max="14863" width="10.3046875" style="9" customWidth="1"/>
    <col min="14864" max="14864" width="42" style="9" customWidth="1"/>
    <col min="14865" max="14865" width="15" style="9" customWidth="1"/>
    <col min="14866" max="14866" width="11.3828125" style="9"/>
    <col min="14867" max="14867" width="13" style="9" customWidth="1"/>
    <col min="14868" max="14868" width="16.53515625" style="9" bestFit="1" customWidth="1"/>
    <col min="14869" max="15104" width="11.3828125" style="9"/>
    <col min="15105" max="15105" width="12" style="9" customWidth="1"/>
    <col min="15106" max="15106" width="17.69140625" style="9" customWidth="1"/>
    <col min="15107" max="15107" width="16.3828125" style="9" customWidth="1"/>
    <col min="15108" max="15108" width="24.3828125" style="9" customWidth="1"/>
    <col min="15109" max="15109" width="28.15234375" style="9" customWidth="1"/>
    <col min="15110" max="15110" width="53.15234375" style="9" customWidth="1"/>
    <col min="15111" max="15111" width="12.69140625" style="9" customWidth="1"/>
    <col min="15112" max="15112" width="23.84375" style="9" customWidth="1"/>
    <col min="15113" max="15113" width="13.84375" style="9" customWidth="1"/>
    <col min="15114" max="15114" width="16.69140625" style="9" customWidth="1"/>
    <col min="15115" max="15115" width="13.15234375" style="9" customWidth="1"/>
    <col min="15116" max="15116" width="17.3046875" style="9" customWidth="1"/>
    <col min="15117" max="15118" width="20.15234375" style="9" customWidth="1"/>
    <col min="15119" max="15119" width="10.3046875" style="9" customWidth="1"/>
    <col min="15120" max="15120" width="42" style="9" customWidth="1"/>
    <col min="15121" max="15121" width="15" style="9" customWidth="1"/>
    <col min="15122" max="15122" width="11.3828125" style="9"/>
    <col min="15123" max="15123" width="13" style="9" customWidth="1"/>
    <col min="15124" max="15124" width="16.53515625" style="9" bestFit="1" customWidth="1"/>
    <col min="15125" max="15360" width="11.3828125" style="9"/>
    <col min="15361" max="15361" width="12" style="9" customWidth="1"/>
    <col min="15362" max="15362" width="17.69140625" style="9" customWidth="1"/>
    <col min="15363" max="15363" width="16.3828125" style="9" customWidth="1"/>
    <col min="15364" max="15364" width="24.3828125" style="9" customWidth="1"/>
    <col min="15365" max="15365" width="28.15234375" style="9" customWidth="1"/>
    <col min="15366" max="15366" width="53.15234375" style="9" customWidth="1"/>
    <col min="15367" max="15367" width="12.69140625" style="9" customWidth="1"/>
    <col min="15368" max="15368" width="23.84375" style="9" customWidth="1"/>
    <col min="15369" max="15369" width="13.84375" style="9" customWidth="1"/>
    <col min="15370" max="15370" width="16.69140625" style="9" customWidth="1"/>
    <col min="15371" max="15371" width="13.15234375" style="9" customWidth="1"/>
    <col min="15372" max="15372" width="17.3046875" style="9" customWidth="1"/>
    <col min="15373" max="15374" width="20.15234375" style="9" customWidth="1"/>
    <col min="15375" max="15375" width="10.3046875" style="9" customWidth="1"/>
    <col min="15376" max="15376" width="42" style="9" customWidth="1"/>
    <col min="15377" max="15377" width="15" style="9" customWidth="1"/>
    <col min="15378" max="15378" width="11.3828125" style="9"/>
    <col min="15379" max="15379" width="13" style="9" customWidth="1"/>
    <col min="15380" max="15380" width="16.53515625" style="9" bestFit="1" customWidth="1"/>
    <col min="15381" max="15616" width="11.3828125" style="9"/>
    <col min="15617" max="15617" width="12" style="9" customWidth="1"/>
    <col min="15618" max="15618" width="17.69140625" style="9" customWidth="1"/>
    <col min="15619" max="15619" width="16.3828125" style="9" customWidth="1"/>
    <col min="15620" max="15620" width="24.3828125" style="9" customWidth="1"/>
    <col min="15621" max="15621" width="28.15234375" style="9" customWidth="1"/>
    <col min="15622" max="15622" width="53.15234375" style="9" customWidth="1"/>
    <col min="15623" max="15623" width="12.69140625" style="9" customWidth="1"/>
    <col min="15624" max="15624" width="23.84375" style="9" customWidth="1"/>
    <col min="15625" max="15625" width="13.84375" style="9" customWidth="1"/>
    <col min="15626" max="15626" width="16.69140625" style="9" customWidth="1"/>
    <col min="15627" max="15627" width="13.15234375" style="9" customWidth="1"/>
    <col min="15628" max="15628" width="17.3046875" style="9" customWidth="1"/>
    <col min="15629" max="15630" width="20.15234375" style="9" customWidth="1"/>
    <col min="15631" max="15631" width="10.3046875" style="9" customWidth="1"/>
    <col min="15632" max="15632" width="42" style="9" customWidth="1"/>
    <col min="15633" max="15633" width="15" style="9" customWidth="1"/>
    <col min="15634" max="15634" width="11.3828125" style="9"/>
    <col min="15635" max="15635" width="13" style="9" customWidth="1"/>
    <col min="15636" max="15636" width="16.53515625" style="9" bestFit="1" customWidth="1"/>
    <col min="15637" max="15872" width="11.3828125" style="9"/>
    <col min="15873" max="15873" width="12" style="9" customWidth="1"/>
    <col min="15874" max="15874" width="17.69140625" style="9" customWidth="1"/>
    <col min="15875" max="15875" width="16.3828125" style="9" customWidth="1"/>
    <col min="15876" max="15876" width="24.3828125" style="9" customWidth="1"/>
    <col min="15877" max="15877" width="28.15234375" style="9" customWidth="1"/>
    <col min="15878" max="15878" width="53.15234375" style="9" customWidth="1"/>
    <col min="15879" max="15879" width="12.69140625" style="9" customWidth="1"/>
    <col min="15880" max="15880" width="23.84375" style="9" customWidth="1"/>
    <col min="15881" max="15881" width="13.84375" style="9" customWidth="1"/>
    <col min="15882" max="15882" width="16.69140625" style="9" customWidth="1"/>
    <col min="15883" max="15883" width="13.15234375" style="9" customWidth="1"/>
    <col min="15884" max="15884" width="17.3046875" style="9" customWidth="1"/>
    <col min="15885" max="15886" width="20.15234375" style="9" customWidth="1"/>
    <col min="15887" max="15887" width="10.3046875" style="9" customWidth="1"/>
    <col min="15888" max="15888" width="42" style="9" customWidth="1"/>
    <col min="15889" max="15889" width="15" style="9" customWidth="1"/>
    <col min="15890" max="15890" width="11.3828125" style="9"/>
    <col min="15891" max="15891" width="13" style="9" customWidth="1"/>
    <col min="15892" max="15892" width="16.53515625" style="9" bestFit="1" customWidth="1"/>
    <col min="15893" max="16128" width="11.3828125" style="9"/>
    <col min="16129" max="16129" width="12" style="9" customWidth="1"/>
    <col min="16130" max="16130" width="17.69140625" style="9" customWidth="1"/>
    <col min="16131" max="16131" width="16.3828125" style="9" customWidth="1"/>
    <col min="16132" max="16132" width="24.3828125" style="9" customWidth="1"/>
    <col min="16133" max="16133" width="28.15234375" style="9" customWidth="1"/>
    <col min="16134" max="16134" width="53.15234375" style="9" customWidth="1"/>
    <col min="16135" max="16135" width="12.69140625" style="9" customWidth="1"/>
    <col min="16136" max="16136" width="23.84375" style="9" customWidth="1"/>
    <col min="16137" max="16137" width="13.84375" style="9" customWidth="1"/>
    <col min="16138" max="16138" width="16.69140625" style="9" customWidth="1"/>
    <col min="16139" max="16139" width="13.15234375" style="9" customWidth="1"/>
    <col min="16140" max="16140" width="17.3046875" style="9" customWidth="1"/>
    <col min="16141" max="16142" width="20.15234375" style="9" customWidth="1"/>
    <col min="16143" max="16143" width="10.3046875" style="9" customWidth="1"/>
    <col min="16144" max="16144" width="42" style="9" customWidth="1"/>
    <col min="16145" max="16145" width="15" style="9" customWidth="1"/>
    <col min="16146" max="16146" width="11.3828125" style="9"/>
    <col min="16147" max="16147" width="13" style="9" customWidth="1"/>
    <col min="16148" max="16148" width="16.53515625" style="9" bestFit="1" customWidth="1"/>
    <col min="16149" max="16384" width="11.3828125" style="9"/>
  </cols>
  <sheetData>
    <row r="1" spans="1:18" ht="23.25" customHeight="1">
      <c r="A1" s="151" t="s">
        <v>18</v>
      </c>
      <c r="B1" s="152"/>
      <c r="C1" s="152"/>
      <c r="D1" s="152"/>
      <c r="E1" s="152"/>
      <c r="F1" s="152"/>
      <c r="G1" s="152"/>
      <c r="H1" s="152"/>
      <c r="I1" s="152"/>
      <c r="J1" s="152"/>
      <c r="K1" s="152"/>
      <c r="L1" s="152"/>
      <c r="M1" s="152"/>
      <c r="N1" s="152"/>
      <c r="O1" s="152"/>
      <c r="P1" s="152"/>
      <c r="Q1" s="153"/>
      <c r="R1" s="8"/>
    </row>
    <row r="2" spans="1:18" ht="23.25" customHeight="1">
      <c r="A2" s="154" t="s">
        <v>57</v>
      </c>
      <c r="B2" s="155"/>
      <c r="C2" s="155"/>
      <c r="D2" s="155"/>
      <c r="E2" s="155"/>
      <c r="F2" s="155"/>
      <c r="G2" s="155"/>
      <c r="H2" s="155"/>
      <c r="I2" s="155"/>
      <c r="J2" s="155"/>
      <c r="K2" s="155"/>
      <c r="L2" s="155"/>
      <c r="M2" s="155"/>
      <c r="N2" s="155"/>
      <c r="O2" s="155"/>
      <c r="P2" s="155"/>
      <c r="Q2" s="156"/>
      <c r="R2" s="8"/>
    </row>
    <row r="3" spans="1:18">
      <c r="A3" s="157"/>
      <c r="B3" s="158"/>
      <c r="C3" s="158"/>
      <c r="D3" s="158"/>
      <c r="E3" s="158"/>
      <c r="F3" s="158"/>
      <c r="G3" s="158"/>
      <c r="H3" s="158"/>
      <c r="I3" s="158"/>
      <c r="J3" s="158"/>
      <c r="K3" s="158"/>
      <c r="L3" s="158"/>
      <c r="M3" s="158"/>
      <c r="N3" s="158"/>
      <c r="O3" s="158"/>
      <c r="P3" s="158"/>
      <c r="Q3" s="159"/>
    </row>
    <row r="4" spans="1:18" ht="49.5" customHeight="1">
      <c r="A4" s="154" t="s">
        <v>17</v>
      </c>
      <c r="B4" s="155"/>
      <c r="C4" s="155"/>
      <c r="D4" s="155"/>
      <c r="E4" s="155"/>
      <c r="F4" s="155"/>
      <c r="G4" s="155"/>
      <c r="H4" s="155"/>
      <c r="I4" s="155"/>
      <c r="J4" s="155"/>
      <c r="K4" s="155"/>
      <c r="L4" s="155"/>
      <c r="M4" s="155"/>
      <c r="N4" s="155"/>
      <c r="O4" s="155"/>
      <c r="P4" s="155"/>
      <c r="Q4" s="156"/>
      <c r="R4" s="11"/>
    </row>
    <row r="5" spans="1:18">
      <c r="A5" s="157"/>
      <c r="B5" s="158"/>
      <c r="C5" s="158"/>
      <c r="D5" s="158"/>
      <c r="E5" s="158"/>
      <c r="F5" s="158"/>
      <c r="G5" s="158"/>
      <c r="H5" s="158"/>
      <c r="I5" s="158"/>
      <c r="J5" s="158"/>
      <c r="K5" s="158"/>
      <c r="L5" s="158"/>
      <c r="M5" s="158"/>
      <c r="N5" s="158"/>
      <c r="O5" s="158"/>
      <c r="P5" s="158"/>
      <c r="Q5" s="159"/>
    </row>
    <row r="6" spans="1:18" ht="18.75" customHeight="1">
      <c r="A6" s="25"/>
      <c r="B6" s="26"/>
      <c r="C6" s="27"/>
      <c r="D6" s="27"/>
      <c r="E6" s="27"/>
      <c r="F6" s="27"/>
      <c r="G6" s="27"/>
      <c r="H6" s="27"/>
      <c r="I6" s="27"/>
      <c r="J6" s="27"/>
      <c r="K6" s="27"/>
      <c r="L6" s="27"/>
      <c r="M6" s="27"/>
      <c r="N6" s="28"/>
      <c r="O6" s="26"/>
      <c r="P6" s="10"/>
      <c r="Q6" s="29"/>
    </row>
    <row r="7" spans="1:18" ht="24.75" customHeight="1">
      <c r="A7" s="30" t="s">
        <v>19</v>
      </c>
      <c r="B7" s="144" t="str">
        <f>+'Analisis Artificial'!B6</f>
        <v>RIO TECHNOLOGY S.A.S.</v>
      </c>
      <c r="C7" s="144"/>
      <c r="D7" s="144"/>
      <c r="E7" s="144"/>
      <c r="F7" s="144"/>
      <c r="G7" s="145" t="s">
        <v>20</v>
      </c>
      <c r="H7" s="146"/>
      <c r="I7" s="147">
        <f ca="1">+TODAY()</f>
        <v>45604</v>
      </c>
      <c r="J7" s="148"/>
      <c r="K7" s="148"/>
      <c r="L7" s="145" t="s">
        <v>21</v>
      </c>
      <c r="M7" s="149"/>
      <c r="N7" s="146"/>
      <c r="O7" s="148" t="s">
        <v>58</v>
      </c>
      <c r="P7" s="148"/>
      <c r="Q7" s="150"/>
    </row>
    <row r="8" spans="1:18" ht="24.75" customHeight="1">
      <c r="A8" s="160"/>
      <c r="B8" s="161"/>
      <c r="C8" s="161"/>
      <c r="D8" s="161"/>
      <c r="E8" s="161"/>
      <c r="F8" s="161"/>
      <c r="G8" s="161"/>
      <c r="H8" s="161"/>
      <c r="I8" s="161"/>
      <c r="J8" s="161"/>
      <c r="K8" s="161"/>
      <c r="L8" s="161"/>
      <c r="M8" s="161"/>
      <c r="N8" s="161"/>
      <c r="O8" s="161"/>
      <c r="P8" s="161"/>
      <c r="Q8" s="162"/>
    </row>
    <row r="9" spans="1:18" ht="30" customHeight="1">
      <c r="A9" s="163" t="s">
        <v>22</v>
      </c>
      <c r="B9" s="165" t="s">
        <v>23</v>
      </c>
      <c r="C9" s="165"/>
      <c r="D9" s="166" t="s">
        <v>24</v>
      </c>
      <c r="E9" s="166"/>
      <c r="F9" s="166"/>
      <c r="G9" s="166"/>
      <c r="H9" s="166"/>
      <c r="I9" s="167"/>
      <c r="J9" s="15" t="s">
        <v>25</v>
      </c>
      <c r="K9" s="170" t="s">
        <v>26</v>
      </c>
      <c r="L9" s="171"/>
      <c r="M9" s="171"/>
      <c r="N9" s="171"/>
      <c r="O9" s="171"/>
      <c r="P9" s="172"/>
      <c r="Q9" s="16" t="s">
        <v>27</v>
      </c>
    </row>
    <row r="10" spans="1:18" ht="95.25" customHeight="1">
      <c r="A10" s="164"/>
      <c r="B10" s="165"/>
      <c r="C10" s="165"/>
      <c r="D10" s="168"/>
      <c r="E10" s="168"/>
      <c r="F10" s="168"/>
      <c r="G10" s="168"/>
      <c r="H10" s="168"/>
      <c r="I10" s="169"/>
      <c r="J10" s="12" t="s">
        <v>28</v>
      </c>
      <c r="K10" s="223" t="s">
        <v>74</v>
      </c>
      <c r="L10" s="224"/>
      <c r="M10" s="224"/>
      <c r="N10" s="224"/>
      <c r="O10" s="224"/>
      <c r="P10" s="225"/>
      <c r="Q10" s="17" t="s">
        <v>61</v>
      </c>
    </row>
    <row r="11" spans="1:18" ht="24.75" customHeight="1">
      <c r="A11" s="160"/>
      <c r="B11" s="161"/>
      <c r="C11" s="161"/>
      <c r="D11" s="161"/>
      <c r="E11" s="161"/>
      <c r="F11" s="161"/>
      <c r="G11" s="161"/>
      <c r="H11" s="161"/>
      <c r="I11" s="161"/>
      <c r="J11" s="161"/>
      <c r="K11" s="161"/>
      <c r="L11" s="161"/>
      <c r="M11" s="161"/>
      <c r="N11" s="161"/>
      <c r="O11" s="161"/>
      <c r="P11" s="161"/>
      <c r="Q11" s="162"/>
    </row>
    <row r="12" spans="1:18" ht="21" customHeight="1">
      <c r="A12" s="176" t="s">
        <v>29</v>
      </c>
      <c r="B12" s="177"/>
      <c r="C12" s="177"/>
      <c r="D12" s="177"/>
      <c r="E12" s="177"/>
      <c r="F12" s="177"/>
      <c r="G12" s="177"/>
      <c r="H12" s="177"/>
      <c r="I12" s="177"/>
      <c r="J12" s="177"/>
      <c r="K12" s="177"/>
      <c r="L12" s="177"/>
      <c r="M12" s="177"/>
      <c r="N12" s="177"/>
      <c r="O12" s="177"/>
      <c r="P12" s="177"/>
      <c r="Q12" s="178"/>
    </row>
    <row r="13" spans="1:18" ht="30" customHeight="1">
      <c r="A13"/>
      <c r="B13"/>
      <c r="C13"/>
      <c r="D13"/>
      <c r="E13"/>
      <c r="F13"/>
      <c r="G13"/>
      <c r="H13"/>
      <c r="I13"/>
      <c r="J13"/>
      <c r="K13"/>
      <c r="L13"/>
      <c r="M13"/>
      <c r="N13"/>
      <c r="O13"/>
      <c r="P13"/>
      <c r="Q13"/>
    </row>
    <row r="14" spans="1:18" ht="41.25" customHeight="1">
      <c r="A14" s="163" t="s">
        <v>40</v>
      </c>
      <c r="B14" s="179" t="s">
        <v>33</v>
      </c>
      <c r="C14" s="180"/>
      <c r="D14" s="183" t="s">
        <v>34</v>
      </c>
      <c r="E14" s="184"/>
      <c r="F14" s="184"/>
      <c r="G14" s="184"/>
      <c r="H14" s="184"/>
      <c r="I14" s="185"/>
      <c r="J14" s="18" t="s">
        <v>25</v>
      </c>
      <c r="K14" s="189" t="s">
        <v>32</v>
      </c>
      <c r="L14" s="189"/>
      <c r="M14" s="189"/>
      <c r="N14" s="189"/>
      <c r="O14" s="189"/>
      <c r="P14" s="189"/>
      <c r="Q14" s="31" t="s">
        <v>27</v>
      </c>
    </row>
    <row r="15" spans="1:18" ht="36.75" customHeight="1">
      <c r="A15" s="164"/>
      <c r="B15" s="181"/>
      <c r="C15" s="182"/>
      <c r="D15" s="186"/>
      <c r="E15" s="187"/>
      <c r="F15" s="187"/>
      <c r="G15" s="187"/>
      <c r="H15" s="187"/>
      <c r="I15" s="188"/>
      <c r="J15" s="13" t="s">
        <v>28</v>
      </c>
      <c r="K15" s="148" t="s">
        <v>35</v>
      </c>
      <c r="L15" s="148"/>
      <c r="M15" s="148"/>
      <c r="N15" s="148"/>
      <c r="O15" s="148"/>
      <c r="P15" s="148"/>
      <c r="Q15" s="14" t="s">
        <v>28</v>
      </c>
    </row>
    <row r="16" spans="1:18" ht="58.5" customHeight="1">
      <c r="A16" s="163" t="s">
        <v>40</v>
      </c>
      <c r="B16" s="214" t="s">
        <v>33</v>
      </c>
      <c r="C16" s="189" t="s">
        <v>41</v>
      </c>
      <c r="D16" s="189" t="s">
        <v>42</v>
      </c>
      <c r="E16" s="189" t="s">
        <v>43</v>
      </c>
      <c r="F16" s="189" t="s">
        <v>44</v>
      </c>
      <c r="G16" s="191" t="s">
        <v>45</v>
      </c>
      <c r="H16" s="191" t="s">
        <v>46</v>
      </c>
      <c r="I16" s="191" t="s">
        <v>47</v>
      </c>
      <c r="J16" s="191" t="s">
        <v>48</v>
      </c>
      <c r="K16" s="191" t="s">
        <v>49</v>
      </c>
      <c r="L16" s="191" t="s">
        <v>67</v>
      </c>
      <c r="M16" s="189" t="s">
        <v>68</v>
      </c>
      <c r="N16" s="189" t="s">
        <v>69</v>
      </c>
      <c r="O16" s="191" t="s">
        <v>50</v>
      </c>
      <c r="P16" s="191" t="s">
        <v>32</v>
      </c>
      <c r="Q16" s="194" t="s">
        <v>27</v>
      </c>
    </row>
    <row r="17" spans="1:20" ht="58.5" customHeight="1">
      <c r="A17" s="213"/>
      <c r="B17" s="215"/>
      <c r="C17" s="189"/>
      <c r="D17" s="189"/>
      <c r="E17" s="189"/>
      <c r="F17" s="189"/>
      <c r="G17" s="192"/>
      <c r="H17" s="192"/>
      <c r="I17" s="192"/>
      <c r="J17" s="192"/>
      <c r="K17" s="192"/>
      <c r="L17" s="192"/>
      <c r="M17" s="189"/>
      <c r="N17" s="189"/>
      <c r="O17" s="192"/>
      <c r="P17" s="192"/>
      <c r="Q17" s="195"/>
    </row>
    <row r="18" spans="1:20" ht="132" customHeight="1">
      <c r="A18" s="213"/>
      <c r="B18" s="215"/>
      <c r="C18" s="19">
        <v>1</v>
      </c>
      <c r="D18" s="41" t="s">
        <v>75</v>
      </c>
      <c r="E18" s="41" t="str">
        <f>+B7</f>
        <v>RIO TECHNOLOGY S.A.S.</v>
      </c>
      <c r="F18" s="32" t="s">
        <v>76</v>
      </c>
      <c r="G18" s="32">
        <v>100</v>
      </c>
      <c r="H18" s="33">
        <v>60000000</v>
      </c>
      <c r="I18" s="34">
        <f>+H18/SMMLV!C42</f>
        <v>51.724137931034484</v>
      </c>
      <c r="J18" s="35">
        <v>44910</v>
      </c>
      <c r="K18" s="32" t="s">
        <v>28</v>
      </c>
      <c r="L18" s="32">
        <f>60+20+120+40</f>
        <v>240</v>
      </c>
      <c r="M18" s="32" t="s">
        <v>28</v>
      </c>
      <c r="N18" s="32" t="s">
        <v>28</v>
      </c>
      <c r="O18" s="32" t="s">
        <v>28</v>
      </c>
      <c r="P18" s="13" t="s">
        <v>35</v>
      </c>
      <c r="Q18" s="190" t="s">
        <v>61</v>
      </c>
    </row>
    <row r="19" spans="1:20" ht="39" customHeight="1">
      <c r="A19" s="213"/>
      <c r="B19" s="215"/>
      <c r="C19" s="19">
        <v>2</v>
      </c>
      <c r="D19" s="55"/>
      <c r="E19" s="55"/>
      <c r="F19" s="55"/>
      <c r="G19" s="55"/>
      <c r="H19" s="56"/>
      <c r="I19" s="57"/>
      <c r="J19" s="58"/>
      <c r="K19" s="55"/>
      <c r="L19" s="55"/>
      <c r="M19" s="55"/>
      <c r="N19" s="55"/>
      <c r="O19" s="55"/>
      <c r="P19" s="59"/>
      <c r="Q19" s="190"/>
    </row>
    <row r="20" spans="1:20" ht="39" customHeight="1">
      <c r="A20" s="213"/>
      <c r="B20" s="215"/>
      <c r="C20" s="19">
        <v>3</v>
      </c>
      <c r="D20" s="55"/>
      <c r="E20" s="55"/>
      <c r="F20" s="55"/>
      <c r="G20" s="55"/>
      <c r="H20" s="56"/>
      <c r="I20" s="57"/>
      <c r="J20" s="58"/>
      <c r="K20" s="55"/>
      <c r="L20" s="55"/>
      <c r="M20" s="55"/>
      <c r="N20" s="55"/>
      <c r="O20" s="55"/>
      <c r="P20" s="59"/>
      <c r="Q20" s="190"/>
    </row>
    <row r="21" spans="1:20" ht="57" customHeight="1">
      <c r="A21" s="164"/>
      <c r="B21" s="216"/>
      <c r="C21" s="193" t="s">
        <v>51</v>
      </c>
      <c r="D21" s="193"/>
      <c r="E21" s="193"/>
      <c r="F21" s="193"/>
      <c r="G21" s="193"/>
      <c r="H21" s="193"/>
      <c r="I21" s="20">
        <f>SUM(I18:I18)</f>
        <v>51.724137931034484</v>
      </c>
      <c r="J21" s="37" t="s">
        <v>52</v>
      </c>
      <c r="K21" s="196">
        <f>+L18+L19+L20</f>
        <v>240</v>
      </c>
      <c r="L21" s="197"/>
      <c r="M21" s="38" t="s">
        <v>70</v>
      </c>
      <c r="N21" s="39"/>
      <c r="O21" s="40"/>
      <c r="P21" s="13" t="s">
        <v>118</v>
      </c>
      <c r="Q21" s="190"/>
    </row>
    <row r="22" spans="1:20">
      <c r="A22"/>
      <c r="B22"/>
      <c r="C22"/>
      <c r="D22"/>
      <c r="E22"/>
      <c r="F22"/>
      <c r="G22"/>
      <c r="H22"/>
      <c r="I22"/>
      <c r="J22"/>
      <c r="K22"/>
      <c r="L22"/>
      <c r="M22"/>
      <c r="N22"/>
      <c r="O22"/>
      <c r="P22"/>
      <c r="Q22"/>
    </row>
    <row r="23" spans="1:20" ht="37.5" customHeight="1">
      <c r="A23" s="198" t="s">
        <v>71</v>
      </c>
      <c r="B23" s="201" t="s">
        <v>59</v>
      </c>
      <c r="C23" s="202"/>
      <c r="D23" s="207" t="s">
        <v>60</v>
      </c>
      <c r="E23" s="208"/>
      <c r="F23" s="208"/>
      <c r="G23" s="208"/>
      <c r="H23" s="208"/>
      <c r="I23" s="209"/>
      <c r="J23" s="18" t="s">
        <v>25</v>
      </c>
      <c r="K23" s="189" t="s">
        <v>32</v>
      </c>
      <c r="L23" s="189"/>
      <c r="M23" s="189"/>
      <c r="N23" s="189"/>
      <c r="O23" s="189"/>
      <c r="P23" s="189"/>
      <c r="Q23" s="31" t="s">
        <v>27</v>
      </c>
    </row>
    <row r="24" spans="1:20" ht="37.5" customHeight="1">
      <c r="A24" s="199"/>
      <c r="B24" s="203"/>
      <c r="C24" s="204"/>
      <c r="D24" s="210"/>
      <c r="E24" s="211"/>
      <c r="F24" s="211"/>
      <c r="G24" s="211"/>
      <c r="H24" s="211"/>
      <c r="I24" s="212"/>
      <c r="J24" s="13" t="s">
        <v>61</v>
      </c>
      <c r="K24" s="148" t="s">
        <v>119</v>
      </c>
      <c r="L24" s="148"/>
      <c r="M24" s="148"/>
      <c r="N24" s="148"/>
      <c r="O24" s="148"/>
      <c r="P24" s="148"/>
      <c r="Q24" s="14" t="s">
        <v>61</v>
      </c>
    </row>
    <row r="25" spans="1:20" ht="37.5" customHeight="1">
      <c r="A25" s="199"/>
      <c r="B25" s="203"/>
      <c r="C25" s="204"/>
      <c r="D25" s="207" t="s">
        <v>62</v>
      </c>
      <c r="E25" s="208"/>
      <c r="F25" s="208"/>
      <c r="G25" s="208"/>
      <c r="H25" s="208"/>
      <c r="I25" s="209"/>
      <c r="J25" s="18" t="s">
        <v>25</v>
      </c>
      <c r="K25" s="189" t="s">
        <v>32</v>
      </c>
      <c r="L25" s="189"/>
      <c r="M25" s="189"/>
      <c r="N25" s="189"/>
      <c r="O25" s="189"/>
      <c r="P25" s="189"/>
      <c r="Q25" s="31" t="s">
        <v>27</v>
      </c>
    </row>
    <row r="26" spans="1:20" ht="37.5" customHeight="1">
      <c r="A26" s="200"/>
      <c r="B26" s="205"/>
      <c r="C26" s="206"/>
      <c r="D26" s="210"/>
      <c r="E26" s="211"/>
      <c r="F26" s="211"/>
      <c r="G26" s="211"/>
      <c r="H26" s="211"/>
      <c r="I26" s="212"/>
      <c r="J26" s="13" t="s">
        <v>61</v>
      </c>
      <c r="K26" s="148" t="s">
        <v>119</v>
      </c>
      <c r="L26" s="148"/>
      <c r="M26" s="148"/>
      <c r="N26" s="148"/>
      <c r="O26" s="148"/>
      <c r="P26" s="148"/>
      <c r="Q26" s="14" t="s">
        <v>61</v>
      </c>
    </row>
    <row r="27" spans="1:20">
      <c r="A27" s="198" t="s">
        <v>30</v>
      </c>
      <c r="B27" s="179" t="s">
        <v>36</v>
      </c>
      <c r="C27" s="180"/>
      <c r="D27" s="183" t="s">
        <v>63</v>
      </c>
      <c r="E27" s="184"/>
      <c r="F27" s="184"/>
      <c r="G27" s="184"/>
      <c r="H27" s="184"/>
      <c r="I27" s="185"/>
      <c r="J27" s="18" t="s">
        <v>25</v>
      </c>
      <c r="K27" s="217" t="s">
        <v>32</v>
      </c>
      <c r="L27" s="218"/>
      <c r="M27" s="218"/>
      <c r="N27" s="218"/>
      <c r="O27" s="218"/>
      <c r="P27" s="219"/>
      <c r="Q27" s="31" t="s">
        <v>27</v>
      </c>
    </row>
    <row r="28" spans="1:20" ht="57" customHeight="1">
      <c r="A28" s="200"/>
      <c r="B28" s="181"/>
      <c r="C28" s="182"/>
      <c r="D28" s="186"/>
      <c r="E28" s="187"/>
      <c r="F28" s="187"/>
      <c r="G28" s="187"/>
      <c r="H28" s="187"/>
      <c r="I28" s="188"/>
      <c r="J28" s="13" t="s">
        <v>28</v>
      </c>
      <c r="K28" s="148" t="s">
        <v>35</v>
      </c>
      <c r="L28" s="148"/>
      <c r="M28" s="148"/>
      <c r="N28" s="148"/>
      <c r="O28" s="148"/>
      <c r="P28" s="148"/>
      <c r="Q28" s="14" t="s">
        <v>28</v>
      </c>
    </row>
    <row r="29" spans="1:20" ht="36.75" customHeight="1">
      <c r="A29" s="198" t="s">
        <v>37</v>
      </c>
      <c r="B29" s="179" t="s">
        <v>38</v>
      </c>
      <c r="C29" s="180"/>
      <c r="D29" s="207" t="s">
        <v>39</v>
      </c>
      <c r="E29" s="208"/>
      <c r="F29" s="208"/>
      <c r="G29" s="208"/>
      <c r="H29" s="208"/>
      <c r="I29" s="209"/>
      <c r="J29" s="18" t="s">
        <v>25</v>
      </c>
      <c r="K29" s="189" t="s">
        <v>32</v>
      </c>
      <c r="L29" s="189"/>
      <c r="M29" s="189"/>
      <c r="N29" s="189"/>
      <c r="O29" s="189"/>
      <c r="P29" s="189"/>
      <c r="Q29" s="31" t="s">
        <v>27</v>
      </c>
      <c r="T29" s="36"/>
    </row>
    <row r="30" spans="1:20" ht="36.75" customHeight="1">
      <c r="A30" s="200"/>
      <c r="B30" s="181"/>
      <c r="C30" s="182"/>
      <c r="D30" s="210"/>
      <c r="E30" s="211"/>
      <c r="F30" s="211"/>
      <c r="G30" s="211"/>
      <c r="H30" s="211"/>
      <c r="I30" s="212"/>
      <c r="J30" s="13" t="s">
        <v>28</v>
      </c>
      <c r="K30" s="148" t="s">
        <v>35</v>
      </c>
      <c r="L30" s="148"/>
      <c r="M30" s="148"/>
      <c r="N30" s="148"/>
      <c r="O30" s="148"/>
      <c r="P30" s="148"/>
      <c r="Q30" s="14" t="s">
        <v>28</v>
      </c>
      <c r="T30" s="36"/>
    </row>
    <row r="31" spans="1:20" ht="60.75" customHeight="1">
      <c r="A31" s="198" t="s">
        <v>72</v>
      </c>
      <c r="B31" s="179" t="s">
        <v>31</v>
      </c>
      <c r="C31" s="180"/>
      <c r="D31" s="183" t="s">
        <v>65</v>
      </c>
      <c r="E31" s="184"/>
      <c r="F31" s="184"/>
      <c r="G31" s="184"/>
      <c r="H31" s="184"/>
      <c r="I31" s="185"/>
      <c r="J31" s="18" t="s">
        <v>25</v>
      </c>
      <c r="K31" s="189" t="s">
        <v>32</v>
      </c>
      <c r="L31" s="189"/>
      <c r="M31" s="189"/>
      <c r="N31" s="189"/>
      <c r="O31" s="189"/>
      <c r="P31" s="189"/>
      <c r="Q31" s="31" t="s">
        <v>27</v>
      </c>
      <c r="T31" s="36"/>
    </row>
    <row r="32" spans="1:20" s="21" customFormat="1" ht="60.75" customHeight="1">
      <c r="A32" s="200"/>
      <c r="B32" s="181"/>
      <c r="C32" s="182"/>
      <c r="D32" s="186"/>
      <c r="E32" s="187"/>
      <c r="F32" s="187"/>
      <c r="G32" s="187"/>
      <c r="H32" s="187"/>
      <c r="I32" s="188"/>
      <c r="J32" s="13" t="s">
        <v>61</v>
      </c>
      <c r="K32" s="148" t="s">
        <v>66</v>
      </c>
      <c r="L32" s="148"/>
      <c r="M32" s="148"/>
      <c r="N32" s="148"/>
      <c r="O32" s="148"/>
      <c r="P32" s="148"/>
      <c r="Q32" s="14" t="s">
        <v>61</v>
      </c>
    </row>
    <row r="33" spans="1:19" ht="32.25" customHeight="1">
      <c r="A33" s="198" t="s">
        <v>73</v>
      </c>
      <c r="B33" s="179" t="s">
        <v>53</v>
      </c>
      <c r="C33" s="180"/>
      <c r="D33" s="183" t="s">
        <v>64</v>
      </c>
      <c r="E33" s="184"/>
      <c r="F33" s="184"/>
      <c r="G33" s="184"/>
      <c r="H33" s="184"/>
      <c r="I33" s="185"/>
      <c r="J33" s="19" t="s">
        <v>25</v>
      </c>
      <c r="K33" s="189" t="s">
        <v>32</v>
      </c>
      <c r="L33" s="189"/>
      <c r="M33" s="189"/>
      <c r="N33" s="189"/>
      <c r="O33" s="189"/>
      <c r="P33" s="189"/>
      <c r="Q33" s="18" t="s">
        <v>27</v>
      </c>
    </row>
    <row r="34" spans="1:19" ht="32.25" customHeight="1">
      <c r="A34" s="200"/>
      <c r="B34" s="181"/>
      <c r="C34" s="182"/>
      <c r="D34" s="186"/>
      <c r="E34" s="187"/>
      <c r="F34" s="187"/>
      <c r="G34" s="187"/>
      <c r="H34" s="187"/>
      <c r="I34" s="188"/>
      <c r="J34" s="13" t="s">
        <v>28</v>
      </c>
      <c r="K34" s="148" t="s">
        <v>35</v>
      </c>
      <c r="L34" s="148"/>
      <c r="M34" s="148"/>
      <c r="N34" s="148"/>
      <c r="O34" s="148"/>
      <c r="P34" s="148"/>
      <c r="Q34" s="14" t="s">
        <v>28</v>
      </c>
      <c r="S34" s="23"/>
    </row>
    <row r="36" spans="1:19" ht="19.5" customHeight="1">
      <c r="A36" s="9"/>
      <c r="I36" s="220" t="s">
        <v>54</v>
      </c>
      <c r="J36" s="221"/>
      <c r="K36" s="221"/>
      <c r="L36" s="221"/>
      <c r="M36" s="221"/>
      <c r="N36" s="221"/>
      <c r="O36" s="220" t="s">
        <v>55</v>
      </c>
      <c r="P36" s="222"/>
      <c r="Q36" s="22" t="s">
        <v>61</v>
      </c>
    </row>
    <row r="37" spans="1:19" ht="43.5" customHeight="1">
      <c r="A37" s="9"/>
    </row>
  </sheetData>
  <mergeCells count="73">
    <mergeCell ref="B7:F7"/>
    <mergeCell ref="G7:H7"/>
    <mergeCell ref="I7:K7"/>
    <mergeCell ref="L7:N7"/>
    <mergeCell ref="O7:Q7"/>
    <mergeCell ref="A1:Q1"/>
    <mergeCell ref="A2:Q2"/>
    <mergeCell ref="A3:Q3"/>
    <mergeCell ref="A4:Q4"/>
    <mergeCell ref="A5:Q5"/>
    <mergeCell ref="L16:L17"/>
    <mergeCell ref="A11:Q11"/>
    <mergeCell ref="A12:Q12"/>
    <mergeCell ref="K14:P14"/>
    <mergeCell ref="K15:P15"/>
    <mergeCell ref="G16:G17"/>
    <mergeCell ref="H16:H17"/>
    <mergeCell ref="I16:I17"/>
    <mergeCell ref="J16:J17"/>
    <mergeCell ref="K16:K17"/>
    <mergeCell ref="M16:M17"/>
    <mergeCell ref="N16:N17"/>
    <mergeCell ref="O16:O17"/>
    <mergeCell ref="P16:P17"/>
    <mergeCell ref="Q16:Q17"/>
    <mergeCell ref="K29:P29"/>
    <mergeCell ref="K30:P30"/>
    <mergeCell ref="A29:A30"/>
    <mergeCell ref="B29:C30"/>
    <mergeCell ref="D29:I30"/>
    <mergeCell ref="Q18:Q21"/>
    <mergeCell ref="A8:Q8"/>
    <mergeCell ref="A14:A15"/>
    <mergeCell ref="B14:C15"/>
    <mergeCell ref="D14:I15"/>
    <mergeCell ref="A16:A21"/>
    <mergeCell ref="B16:B21"/>
    <mergeCell ref="C16:C17"/>
    <mergeCell ref="D16:D17"/>
    <mergeCell ref="E16:E17"/>
    <mergeCell ref="F16:F17"/>
    <mergeCell ref="A9:A10"/>
    <mergeCell ref="B9:C10"/>
    <mergeCell ref="D9:I10"/>
    <mergeCell ref="K9:P9"/>
    <mergeCell ref="K10:P10"/>
    <mergeCell ref="C21:H21"/>
    <mergeCell ref="K21:L21"/>
    <mergeCell ref="A23:A26"/>
    <mergeCell ref="B23:C26"/>
    <mergeCell ref="A27:A28"/>
    <mergeCell ref="B27:C28"/>
    <mergeCell ref="D27:I28"/>
    <mergeCell ref="K27:P27"/>
    <mergeCell ref="K28:P28"/>
    <mergeCell ref="D23:I24"/>
    <mergeCell ref="K23:P23"/>
    <mergeCell ref="K24:P24"/>
    <mergeCell ref="D25:I26"/>
    <mergeCell ref="K25:P25"/>
    <mergeCell ref="K26:P26"/>
    <mergeCell ref="I36:N36"/>
    <mergeCell ref="O36:P36"/>
    <mergeCell ref="A31:A32"/>
    <mergeCell ref="B31:C32"/>
    <mergeCell ref="D31:I32"/>
    <mergeCell ref="K31:P31"/>
    <mergeCell ref="K32:P32"/>
    <mergeCell ref="A33:A34"/>
    <mergeCell ref="B33:C34"/>
    <mergeCell ref="D33:I34"/>
    <mergeCell ref="K33:P33"/>
    <mergeCell ref="K34:P34"/>
  </mergeCells>
  <printOptions horizontalCentered="1"/>
  <pageMargins left="1.0080708661417321" right="0.55118110236220474" top="1.0236220472440944" bottom="0.35433070866141736" header="0.31496062992125984" footer="0.31496062992125984"/>
  <pageSetup paperSize="9" scale="33" fitToHeight="0"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7B93B-73D3-42F0-BCF2-13AEADDE97C8}">
  <dimension ref="A1:T37"/>
  <sheetViews>
    <sheetView view="pageBreakPreview" topLeftCell="G28" zoomScale="70" zoomScaleNormal="62" zoomScaleSheetLayoutView="70" workbookViewId="0">
      <selection activeCell="K32" sqref="K32:P32"/>
    </sheetView>
  </sheetViews>
  <sheetFormatPr baseColWidth="10" defaultRowHeight="14.6"/>
  <cols>
    <col min="1" max="1" width="12" style="10" customWidth="1"/>
    <col min="2" max="2" width="17.69140625" style="9" customWidth="1"/>
    <col min="3" max="3" width="16.3828125" style="9" customWidth="1"/>
    <col min="4" max="4" width="36.3828125" style="9" customWidth="1"/>
    <col min="5" max="5" width="28.15234375" style="9" customWidth="1"/>
    <col min="6" max="6" width="53.15234375" style="9" customWidth="1"/>
    <col min="7" max="7" width="12.69140625" style="9" customWidth="1"/>
    <col min="8" max="8" width="23.84375" style="9" customWidth="1"/>
    <col min="9" max="9" width="13.84375" style="9" customWidth="1"/>
    <col min="10" max="10" width="16.69140625" style="9" customWidth="1"/>
    <col min="11" max="11" width="13.15234375" style="9" customWidth="1"/>
    <col min="12" max="12" width="17.3046875" style="9" customWidth="1"/>
    <col min="13" max="14" width="20.15234375" style="9" customWidth="1"/>
    <col min="15" max="15" width="10.3046875" style="9" customWidth="1"/>
    <col min="16" max="16" width="42" style="9" customWidth="1"/>
    <col min="17" max="17" width="21.15234375" style="9" customWidth="1"/>
    <col min="18" max="18" width="11.3828125" style="9"/>
    <col min="19" max="19" width="13" style="9" customWidth="1"/>
    <col min="20" max="20" width="16.53515625" style="9" bestFit="1" customWidth="1"/>
    <col min="21" max="256" width="11.3828125" style="9"/>
    <col min="257" max="257" width="12" style="9" customWidth="1"/>
    <col min="258" max="258" width="17.69140625" style="9" customWidth="1"/>
    <col min="259" max="259" width="16.3828125" style="9" customWidth="1"/>
    <col min="260" max="260" width="24.3828125" style="9" customWidth="1"/>
    <col min="261" max="261" width="28.15234375" style="9" customWidth="1"/>
    <col min="262" max="262" width="53.15234375" style="9" customWidth="1"/>
    <col min="263" max="263" width="12.69140625" style="9" customWidth="1"/>
    <col min="264" max="264" width="23.84375" style="9" customWidth="1"/>
    <col min="265" max="265" width="13.84375" style="9" customWidth="1"/>
    <col min="266" max="266" width="16.69140625" style="9" customWidth="1"/>
    <col min="267" max="267" width="13.15234375" style="9" customWidth="1"/>
    <col min="268" max="268" width="17.3046875" style="9" customWidth="1"/>
    <col min="269" max="270" width="20.15234375" style="9" customWidth="1"/>
    <col min="271" max="271" width="10.3046875" style="9" customWidth="1"/>
    <col min="272" max="272" width="42" style="9" customWidth="1"/>
    <col min="273" max="273" width="15" style="9" customWidth="1"/>
    <col min="274" max="274" width="11.3828125" style="9"/>
    <col min="275" max="275" width="13" style="9" customWidth="1"/>
    <col min="276" max="276" width="16.53515625" style="9" bestFit="1" customWidth="1"/>
    <col min="277" max="512" width="11.3828125" style="9"/>
    <col min="513" max="513" width="12" style="9" customWidth="1"/>
    <col min="514" max="514" width="17.69140625" style="9" customWidth="1"/>
    <col min="515" max="515" width="16.3828125" style="9" customWidth="1"/>
    <col min="516" max="516" width="24.3828125" style="9" customWidth="1"/>
    <col min="517" max="517" width="28.15234375" style="9" customWidth="1"/>
    <col min="518" max="518" width="53.15234375" style="9" customWidth="1"/>
    <col min="519" max="519" width="12.69140625" style="9" customWidth="1"/>
    <col min="520" max="520" width="23.84375" style="9" customWidth="1"/>
    <col min="521" max="521" width="13.84375" style="9" customWidth="1"/>
    <col min="522" max="522" width="16.69140625" style="9" customWidth="1"/>
    <col min="523" max="523" width="13.15234375" style="9" customWidth="1"/>
    <col min="524" max="524" width="17.3046875" style="9" customWidth="1"/>
    <col min="525" max="526" width="20.15234375" style="9" customWidth="1"/>
    <col min="527" max="527" width="10.3046875" style="9" customWidth="1"/>
    <col min="528" max="528" width="42" style="9" customWidth="1"/>
    <col min="529" max="529" width="15" style="9" customWidth="1"/>
    <col min="530" max="530" width="11.3828125" style="9"/>
    <col min="531" max="531" width="13" style="9" customWidth="1"/>
    <col min="532" max="532" width="16.53515625" style="9" bestFit="1" customWidth="1"/>
    <col min="533" max="768" width="11.3828125" style="9"/>
    <col min="769" max="769" width="12" style="9" customWidth="1"/>
    <col min="770" max="770" width="17.69140625" style="9" customWidth="1"/>
    <col min="771" max="771" width="16.3828125" style="9" customWidth="1"/>
    <col min="772" max="772" width="24.3828125" style="9" customWidth="1"/>
    <col min="773" max="773" width="28.15234375" style="9" customWidth="1"/>
    <col min="774" max="774" width="53.15234375" style="9" customWidth="1"/>
    <col min="775" max="775" width="12.69140625" style="9" customWidth="1"/>
    <col min="776" max="776" width="23.84375" style="9" customWidth="1"/>
    <col min="777" max="777" width="13.84375" style="9" customWidth="1"/>
    <col min="778" max="778" width="16.69140625" style="9" customWidth="1"/>
    <col min="779" max="779" width="13.15234375" style="9" customWidth="1"/>
    <col min="780" max="780" width="17.3046875" style="9" customWidth="1"/>
    <col min="781" max="782" width="20.15234375" style="9" customWidth="1"/>
    <col min="783" max="783" width="10.3046875" style="9" customWidth="1"/>
    <col min="784" max="784" width="42" style="9" customWidth="1"/>
    <col min="785" max="785" width="15" style="9" customWidth="1"/>
    <col min="786" max="786" width="11.3828125" style="9"/>
    <col min="787" max="787" width="13" style="9" customWidth="1"/>
    <col min="788" max="788" width="16.53515625" style="9" bestFit="1" customWidth="1"/>
    <col min="789" max="1024" width="11.3828125" style="9"/>
    <col min="1025" max="1025" width="12" style="9" customWidth="1"/>
    <col min="1026" max="1026" width="17.69140625" style="9" customWidth="1"/>
    <col min="1027" max="1027" width="16.3828125" style="9" customWidth="1"/>
    <col min="1028" max="1028" width="24.3828125" style="9" customWidth="1"/>
    <col min="1029" max="1029" width="28.15234375" style="9" customWidth="1"/>
    <col min="1030" max="1030" width="53.15234375" style="9" customWidth="1"/>
    <col min="1031" max="1031" width="12.69140625" style="9" customWidth="1"/>
    <col min="1032" max="1032" width="23.84375" style="9" customWidth="1"/>
    <col min="1033" max="1033" width="13.84375" style="9" customWidth="1"/>
    <col min="1034" max="1034" width="16.69140625" style="9" customWidth="1"/>
    <col min="1035" max="1035" width="13.15234375" style="9" customWidth="1"/>
    <col min="1036" max="1036" width="17.3046875" style="9" customWidth="1"/>
    <col min="1037" max="1038" width="20.15234375" style="9" customWidth="1"/>
    <col min="1039" max="1039" width="10.3046875" style="9" customWidth="1"/>
    <col min="1040" max="1040" width="42" style="9" customWidth="1"/>
    <col min="1041" max="1041" width="15" style="9" customWidth="1"/>
    <col min="1042" max="1042" width="11.3828125" style="9"/>
    <col min="1043" max="1043" width="13" style="9" customWidth="1"/>
    <col min="1044" max="1044" width="16.53515625" style="9" bestFit="1" customWidth="1"/>
    <col min="1045" max="1280" width="11.3828125" style="9"/>
    <col min="1281" max="1281" width="12" style="9" customWidth="1"/>
    <col min="1282" max="1282" width="17.69140625" style="9" customWidth="1"/>
    <col min="1283" max="1283" width="16.3828125" style="9" customWidth="1"/>
    <col min="1284" max="1284" width="24.3828125" style="9" customWidth="1"/>
    <col min="1285" max="1285" width="28.15234375" style="9" customWidth="1"/>
    <col min="1286" max="1286" width="53.15234375" style="9" customWidth="1"/>
    <col min="1287" max="1287" width="12.69140625" style="9" customWidth="1"/>
    <col min="1288" max="1288" width="23.84375" style="9" customWidth="1"/>
    <col min="1289" max="1289" width="13.84375" style="9" customWidth="1"/>
    <col min="1290" max="1290" width="16.69140625" style="9" customWidth="1"/>
    <col min="1291" max="1291" width="13.15234375" style="9" customWidth="1"/>
    <col min="1292" max="1292" width="17.3046875" style="9" customWidth="1"/>
    <col min="1293" max="1294" width="20.15234375" style="9" customWidth="1"/>
    <col min="1295" max="1295" width="10.3046875" style="9" customWidth="1"/>
    <col min="1296" max="1296" width="42" style="9" customWidth="1"/>
    <col min="1297" max="1297" width="15" style="9" customWidth="1"/>
    <col min="1298" max="1298" width="11.3828125" style="9"/>
    <col min="1299" max="1299" width="13" style="9" customWidth="1"/>
    <col min="1300" max="1300" width="16.53515625" style="9" bestFit="1" customWidth="1"/>
    <col min="1301" max="1536" width="11.3828125" style="9"/>
    <col min="1537" max="1537" width="12" style="9" customWidth="1"/>
    <col min="1538" max="1538" width="17.69140625" style="9" customWidth="1"/>
    <col min="1539" max="1539" width="16.3828125" style="9" customWidth="1"/>
    <col min="1540" max="1540" width="24.3828125" style="9" customWidth="1"/>
    <col min="1541" max="1541" width="28.15234375" style="9" customWidth="1"/>
    <col min="1542" max="1542" width="53.15234375" style="9" customWidth="1"/>
    <col min="1543" max="1543" width="12.69140625" style="9" customWidth="1"/>
    <col min="1544" max="1544" width="23.84375" style="9" customWidth="1"/>
    <col min="1545" max="1545" width="13.84375" style="9" customWidth="1"/>
    <col min="1546" max="1546" width="16.69140625" style="9" customWidth="1"/>
    <col min="1547" max="1547" width="13.15234375" style="9" customWidth="1"/>
    <col min="1548" max="1548" width="17.3046875" style="9" customWidth="1"/>
    <col min="1549" max="1550" width="20.15234375" style="9" customWidth="1"/>
    <col min="1551" max="1551" width="10.3046875" style="9" customWidth="1"/>
    <col min="1552" max="1552" width="42" style="9" customWidth="1"/>
    <col min="1553" max="1553" width="15" style="9" customWidth="1"/>
    <col min="1554" max="1554" width="11.3828125" style="9"/>
    <col min="1555" max="1555" width="13" style="9" customWidth="1"/>
    <col min="1556" max="1556" width="16.53515625" style="9" bestFit="1" customWidth="1"/>
    <col min="1557" max="1792" width="11.3828125" style="9"/>
    <col min="1793" max="1793" width="12" style="9" customWidth="1"/>
    <col min="1794" max="1794" width="17.69140625" style="9" customWidth="1"/>
    <col min="1795" max="1795" width="16.3828125" style="9" customWidth="1"/>
    <col min="1796" max="1796" width="24.3828125" style="9" customWidth="1"/>
    <col min="1797" max="1797" width="28.15234375" style="9" customWidth="1"/>
    <col min="1798" max="1798" width="53.15234375" style="9" customWidth="1"/>
    <col min="1799" max="1799" width="12.69140625" style="9" customWidth="1"/>
    <col min="1800" max="1800" width="23.84375" style="9" customWidth="1"/>
    <col min="1801" max="1801" width="13.84375" style="9" customWidth="1"/>
    <col min="1802" max="1802" width="16.69140625" style="9" customWidth="1"/>
    <col min="1803" max="1803" width="13.15234375" style="9" customWidth="1"/>
    <col min="1804" max="1804" width="17.3046875" style="9" customWidth="1"/>
    <col min="1805" max="1806" width="20.15234375" style="9" customWidth="1"/>
    <col min="1807" max="1807" width="10.3046875" style="9" customWidth="1"/>
    <col min="1808" max="1808" width="42" style="9" customWidth="1"/>
    <col min="1809" max="1809" width="15" style="9" customWidth="1"/>
    <col min="1810" max="1810" width="11.3828125" style="9"/>
    <col min="1811" max="1811" width="13" style="9" customWidth="1"/>
    <col min="1812" max="1812" width="16.53515625" style="9" bestFit="1" customWidth="1"/>
    <col min="1813" max="2048" width="11.3828125" style="9"/>
    <col min="2049" max="2049" width="12" style="9" customWidth="1"/>
    <col min="2050" max="2050" width="17.69140625" style="9" customWidth="1"/>
    <col min="2051" max="2051" width="16.3828125" style="9" customWidth="1"/>
    <col min="2052" max="2052" width="24.3828125" style="9" customWidth="1"/>
    <col min="2053" max="2053" width="28.15234375" style="9" customWidth="1"/>
    <col min="2054" max="2054" width="53.15234375" style="9" customWidth="1"/>
    <col min="2055" max="2055" width="12.69140625" style="9" customWidth="1"/>
    <col min="2056" max="2056" width="23.84375" style="9" customWidth="1"/>
    <col min="2057" max="2057" width="13.84375" style="9" customWidth="1"/>
    <col min="2058" max="2058" width="16.69140625" style="9" customWidth="1"/>
    <col min="2059" max="2059" width="13.15234375" style="9" customWidth="1"/>
    <col min="2060" max="2060" width="17.3046875" style="9" customWidth="1"/>
    <col min="2061" max="2062" width="20.15234375" style="9" customWidth="1"/>
    <col min="2063" max="2063" width="10.3046875" style="9" customWidth="1"/>
    <col min="2064" max="2064" width="42" style="9" customWidth="1"/>
    <col min="2065" max="2065" width="15" style="9" customWidth="1"/>
    <col min="2066" max="2066" width="11.3828125" style="9"/>
    <col min="2067" max="2067" width="13" style="9" customWidth="1"/>
    <col min="2068" max="2068" width="16.53515625" style="9" bestFit="1" customWidth="1"/>
    <col min="2069" max="2304" width="11.3828125" style="9"/>
    <col min="2305" max="2305" width="12" style="9" customWidth="1"/>
    <col min="2306" max="2306" width="17.69140625" style="9" customWidth="1"/>
    <col min="2307" max="2307" width="16.3828125" style="9" customWidth="1"/>
    <col min="2308" max="2308" width="24.3828125" style="9" customWidth="1"/>
    <col min="2309" max="2309" width="28.15234375" style="9" customWidth="1"/>
    <col min="2310" max="2310" width="53.15234375" style="9" customWidth="1"/>
    <col min="2311" max="2311" width="12.69140625" style="9" customWidth="1"/>
    <col min="2312" max="2312" width="23.84375" style="9" customWidth="1"/>
    <col min="2313" max="2313" width="13.84375" style="9" customWidth="1"/>
    <col min="2314" max="2314" width="16.69140625" style="9" customWidth="1"/>
    <col min="2315" max="2315" width="13.15234375" style="9" customWidth="1"/>
    <col min="2316" max="2316" width="17.3046875" style="9" customWidth="1"/>
    <col min="2317" max="2318" width="20.15234375" style="9" customWidth="1"/>
    <col min="2319" max="2319" width="10.3046875" style="9" customWidth="1"/>
    <col min="2320" max="2320" width="42" style="9" customWidth="1"/>
    <col min="2321" max="2321" width="15" style="9" customWidth="1"/>
    <col min="2322" max="2322" width="11.3828125" style="9"/>
    <col min="2323" max="2323" width="13" style="9" customWidth="1"/>
    <col min="2324" max="2324" width="16.53515625" style="9" bestFit="1" customWidth="1"/>
    <col min="2325" max="2560" width="11.3828125" style="9"/>
    <col min="2561" max="2561" width="12" style="9" customWidth="1"/>
    <col min="2562" max="2562" width="17.69140625" style="9" customWidth="1"/>
    <col min="2563" max="2563" width="16.3828125" style="9" customWidth="1"/>
    <col min="2564" max="2564" width="24.3828125" style="9" customWidth="1"/>
    <col min="2565" max="2565" width="28.15234375" style="9" customWidth="1"/>
    <col min="2566" max="2566" width="53.15234375" style="9" customWidth="1"/>
    <col min="2567" max="2567" width="12.69140625" style="9" customWidth="1"/>
    <col min="2568" max="2568" width="23.84375" style="9" customWidth="1"/>
    <col min="2569" max="2569" width="13.84375" style="9" customWidth="1"/>
    <col min="2570" max="2570" width="16.69140625" style="9" customWidth="1"/>
    <col min="2571" max="2571" width="13.15234375" style="9" customWidth="1"/>
    <col min="2572" max="2572" width="17.3046875" style="9" customWidth="1"/>
    <col min="2573" max="2574" width="20.15234375" style="9" customWidth="1"/>
    <col min="2575" max="2575" width="10.3046875" style="9" customWidth="1"/>
    <col min="2576" max="2576" width="42" style="9" customWidth="1"/>
    <col min="2577" max="2577" width="15" style="9" customWidth="1"/>
    <col min="2578" max="2578" width="11.3828125" style="9"/>
    <col min="2579" max="2579" width="13" style="9" customWidth="1"/>
    <col min="2580" max="2580" width="16.53515625" style="9" bestFit="1" customWidth="1"/>
    <col min="2581" max="2816" width="11.3828125" style="9"/>
    <col min="2817" max="2817" width="12" style="9" customWidth="1"/>
    <col min="2818" max="2818" width="17.69140625" style="9" customWidth="1"/>
    <col min="2819" max="2819" width="16.3828125" style="9" customWidth="1"/>
    <col min="2820" max="2820" width="24.3828125" style="9" customWidth="1"/>
    <col min="2821" max="2821" width="28.15234375" style="9" customWidth="1"/>
    <col min="2822" max="2822" width="53.15234375" style="9" customWidth="1"/>
    <col min="2823" max="2823" width="12.69140625" style="9" customWidth="1"/>
    <col min="2824" max="2824" width="23.84375" style="9" customWidth="1"/>
    <col min="2825" max="2825" width="13.84375" style="9" customWidth="1"/>
    <col min="2826" max="2826" width="16.69140625" style="9" customWidth="1"/>
    <col min="2827" max="2827" width="13.15234375" style="9" customWidth="1"/>
    <col min="2828" max="2828" width="17.3046875" style="9" customWidth="1"/>
    <col min="2829" max="2830" width="20.15234375" style="9" customWidth="1"/>
    <col min="2831" max="2831" width="10.3046875" style="9" customWidth="1"/>
    <col min="2832" max="2832" width="42" style="9" customWidth="1"/>
    <col min="2833" max="2833" width="15" style="9" customWidth="1"/>
    <col min="2834" max="2834" width="11.3828125" style="9"/>
    <col min="2835" max="2835" width="13" style="9" customWidth="1"/>
    <col min="2836" max="2836" width="16.53515625" style="9" bestFit="1" customWidth="1"/>
    <col min="2837" max="3072" width="11.3828125" style="9"/>
    <col min="3073" max="3073" width="12" style="9" customWidth="1"/>
    <col min="3074" max="3074" width="17.69140625" style="9" customWidth="1"/>
    <col min="3075" max="3075" width="16.3828125" style="9" customWidth="1"/>
    <col min="3076" max="3076" width="24.3828125" style="9" customWidth="1"/>
    <col min="3077" max="3077" width="28.15234375" style="9" customWidth="1"/>
    <col min="3078" max="3078" width="53.15234375" style="9" customWidth="1"/>
    <col min="3079" max="3079" width="12.69140625" style="9" customWidth="1"/>
    <col min="3080" max="3080" width="23.84375" style="9" customWidth="1"/>
    <col min="3081" max="3081" width="13.84375" style="9" customWidth="1"/>
    <col min="3082" max="3082" width="16.69140625" style="9" customWidth="1"/>
    <col min="3083" max="3083" width="13.15234375" style="9" customWidth="1"/>
    <col min="3084" max="3084" width="17.3046875" style="9" customWidth="1"/>
    <col min="3085" max="3086" width="20.15234375" style="9" customWidth="1"/>
    <col min="3087" max="3087" width="10.3046875" style="9" customWidth="1"/>
    <col min="3088" max="3088" width="42" style="9" customWidth="1"/>
    <col min="3089" max="3089" width="15" style="9" customWidth="1"/>
    <col min="3090" max="3090" width="11.3828125" style="9"/>
    <col min="3091" max="3091" width="13" style="9" customWidth="1"/>
    <col min="3092" max="3092" width="16.53515625" style="9" bestFit="1" customWidth="1"/>
    <col min="3093" max="3328" width="11.3828125" style="9"/>
    <col min="3329" max="3329" width="12" style="9" customWidth="1"/>
    <col min="3330" max="3330" width="17.69140625" style="9" customWidth="1"/>
    <col min="3331" max="3331" width="16.3828125" style="9" customWidth="1"/>
    <col min="3332" max="3332" width="24.3828125" style="9" customWidth="1"/>
    <col min="3333" max="3333" width="28.15234375" style="9" customWidth="1"/>
    <col min="3334" max="3334" width="53.15234375" style="9" customWidth="1"/>
    <col min="3335" max="3335" width="12.69140625" style="9" customWidth="1"/>
    <col min="3336" max="3336" width="23.84375" style="9" customWidth="1"/>
    <col min="3337" max="3337" width="13.84375" style="9" customWidth="1"/>
    <col min="3338" max="3338" width="16.69140625" style="9" customWidth="1"/>
    <col min="3339" max="3339" width="13.15234375" style="9" customWidth="1"/>
    <col min="3340" max="3340" width="17.3046875" style="9" customWidth="1"/>
    <col min="3341" max="3342" width="20.15234375" style="9" customWidth="1"/>
    <col min="3343" max="3343" width="10.3046875" style="9" customWidth="1"/>
    <col min="3344" max="3344" width="42" style="9" customWidth="1"/>
    <col min="3345" max="3345" width="15" style="9" customWidth="1"/>
    <col min="3346" max="3346" width="11.3828125" style="9"/>
    <col min="3347" max="3347" width="13" style="9" customWidth="1"/>
    <col min="3348" max="3348" width="16.53515625" style="9" bestFit="1" customWidth="1"/>
    <col min="3349" max="3584" width="11.3828125" style="9"/>
    <col min="3585" max="3585" width="12" style="9" customWidth="1"/>
    <col min="3586" max="3586" width="17.69140625" style="9" customWidth="1"/>
    <col min="3587" max="3587" width="16.3828125" style="9" customWidth="1"/>
    <col min="3588" max="3588" width="24.3828125" style="9" customWidth="1"/>
    <col min="3589" max="3589" width="28.15234375" style="9" customWidth="1"/>
    <col min="3590" max="3590" width="53.15234375" style="9" customWidth="1"/>
    <col min="3591" max="3591" width="12.69140625" style="9" customWidth="1"/>
    <col min="3592" max="3592" width="23.84375" style="9" customWidth="1"/>
    <col min="3593" max="3593" width="13.84375" style="9" customWidth="1"/>
    <col min="3594" max="3594" width="16.69140625" style="9" customWidth="1"/>
    <col min="3595" max="3595" width="13.15234375" style="9" customWidth="1"/>
    <col min="3596" max="3596" width="17.3046875" style="9" customWidth="1"/>
    <col min="3597" max="3598" width="20.15234375" style="9" customWidth="1"/>
    <col min="3599" max="3599" width="10.3046875" style="9" customWidth="1"/>
    <col min="3600" max="3600" width="42" style="9" customWidth="1"/>
    <col min="3601" max="3601" width="15" style="9" customWidth="1"/>
    <col min="3602" max="3602" width="11.3828125" style="9"/>
    <col min="3603" max="3603" width="13" style="9" customWidth="1"/>
    <col min="3604" max="3604" width="16.53515625" style="9" bestFit="1" customWidth="1"/>
    <col min="3605" max="3840" width="11.3828125" style="9"/>
    <col min="3841" max="3841" width="12" style="9" customWidth="1"/>
    <col min="3842" max="3842" width="17.69140625" style="9" customWidth="1"/>
    <col min="3843" max="3843" width="16.3828125" style="9" customWidth="1"/>
    <col min="3844" max="3844" width="24.3828125" style="9" customWidth="1"/>
    <col min="3845" max="3845" width="28.15234375" style="9" customWidth="1"/>
    <col min="3846" max="3846" width="53.15234375" style="9" customWidth="1"/>
    <col min="3847" max="3847" width="12.69140625" style="9" customWidth="1"/>
    <col min="3848" max="3848" width="23.84375" style="9" customWidth="1"/>
    <col min="3849" max="3849" width="13.84375" style="9" customWidth="1"/>
    <col min="3850" max="3850" width="16.69140625" style="9" customWidth="1"/>
    <col min="3851" max="3851" width="13.15234375" style="9" customWidth="1"/>
    <col min="3852" max="3852" width="17.3046875" style="9" customWidth="1"/>
    <col min="3853" max="3854" width="20.15234375" style="9" customWidth="1"/>
    <col min="3855" max="3855" width="10.3046875" style="9" customWidth="1"/>
    <col min="3856" max="3856" width="42" style="9" customWidth="1"/>
    <col min="3857" max="3857" width="15" style="9" customWidth="1"/>
    <col min="3858" max="3858" width="11.3828125" style="9"/>
    <col min="3859" max="3859" width="13" style="9" customWidth="1"/>
    <col min="3860" max="3860" width="16.53515625" style="9" bestFit="1" customWidth="1"/>
    <col min="3861" max="4096" width="11.3828125" style="9"/>
    <col min="4097" max="4097" width="12" style="9" customWidth="1"/>
    <col min="4098" max="4098" width="17.69140625" style="9" customWidth="1"/>
    <col min="4099" max="4099" width="16.3828125" style="9" customWidth="1"/>
    <col min="4100" max="4100" width="24.3828125" style="9" customWidth="1"/>
    <col min="4101" max="4101" width="28.15234375" style="9" customWidth="1"/>
    <col min="4102" max="4102" width="53.15234375" style="9" customWidth="1"/>
    <col min="4103" max="4103" width="12.69140625" style="9" customWidth="1"/>
    <col min="4104" max="4104" width="23.84375" style="9" customWidth="1"/>
    <col min="4105" max="4105" width="13.84375" style="9" customWidth="1"/>
    <col min="4106" max="4106" width="16.69140625" style="9" customWidth="1"/>
    <col min="4107" max="4107" width="13.15234375" style="9" customWidth="1"/>
    <col min="4108" max="4108" width="17.3046875" style="9" customWidth="1"/>
    <col min="4109" max="4110" width="20.15234375" style="9" customWidth="1"/>
    <col min="4111" max="4111" width="10.3046875" style="9" customWidth="1"/>
    <col min="4112" max="4112" width="42" style="9" customWidth="1"/>
    <col min="4113" max="4113" width="15" style="9" customWidth="1"/>
    <col min="4114" max="4114" width="11.3828125" style="9"/>
    <col min="4115" max="4115" width="13" style="9" customWidth="1"/>
    <col min="4116" max="4116" width="16.53515625" style="9" bestFit="1" customWidth="1"/>
    <col min="4117" max="4352" width="11.3828125" style="9"/>
    <col min="4353" max="4353" width="12" style="9" customWidth="1"/>
    <col min="4354" max="4354" width="17.69140625" style="9" customWidth="1"/>
    <col min="4355" max="4355" width="16.3828125" style="9" customWidth="1"/>
    <col min="4356" max="4356" width="24.3828125" style="9" customWidth="1"/>
    <col min="4357" max="4357" width="28.15234375" style="9" customWidth="1"/>
    <col min="4358" max="4358" width="53.15234375" style="9" customWidth="1"/>
    <col min="4359" max="4359" width="12.69140625" style="9" customWidth="1"/>
    <col min="4360" max="4360" width="23.84375" style="9" customWidth="1"/>
    <col min="4361" max="4361" width="13.84375" style="9" customWidth="1"/>
    <col min="4362" max="4362" width="16.69140625" style="9" customWidth="1"/>
    <col min="4363" max="4363" width="13.15234375" style="9" customWidth="1"/>
    <col min="4364" max="4364" width="17.3046875" style="9" customWidth="1"/>
    <col min="4365" max="4366" width="20.15234375" style="9" customWidth="1"/>
    <col min="4367" max="4367" width="10.3046875" style="9" customWidth="1"/>
    <col min="4368" max="4368" width="42" style="9" customWidth="1"/>
    <col min="4369" max="4369" width="15" style="9" customWidth="1"/>
    <col min="4370" max="4370" width="11.3828125" style="9"/>
    <col min="4371" max="4371" width="13" style="9" customWidth="1"/>
    <col min="4372" max="4372" width="16.53515625" style="9" bestFit="1" customWidth="1"/>
    <col min="4373" max="4608" width="11.3828125" style="9"/>
    <col min="4609" max="4609" width="12" style="9" customWidth="1"/>
    <col min="4610" max="4610" width="17.69140625" style="9" customWidth="1"/>
    <col min="4611" max="4611" width="16.3828125" style="9" customWidth="1"/>
    <col min="4612" max="4612" width="24.3828125" style="9" customWidth="1"/>
    <col min="4613" max="4613" width="28.15234375" style="9" customWidth="1"/>
    <col min="4614" max="4614" width="53.15234375" style="9" customWidth="1"/>
    <col min="4615" max="4615" width="12.69140625" style="9" customWidth="1"/>
    <col min="4616" max="4616" width="23.84375" style="9" customWidth="1"/>
    <col min="4617" max="4617" width="13.84375" style="9" customWidth="1"/>
    <col min="4618" max="4618" width="16.69140625" style="9" customWidth="1"/>
    <col min="4619" max="4619" width="13.15234375" style="9" customWidth="1"/>
    <col min="4620" max="4620" width="17.3046875" style="9" customWidth="1"/>
    <col min="4621" max="4622" width="20.15234375" style="9" customWidth="1"/>
    <col min="4623" max="4623" width="10.3046875" style="9" customWidth="1"/>
    <col min="4624" max="4624" width="42" style="9" customWidth="1"/>
    <col min="4625" max="4625" width="15" style="9" customWidth="1"/>
    <col min="4626" max="4626" width="11.3828125" style="9"/>
    <col min="4627" max="4627" width="13" style="9" customWidth="1"/>
    <col min="4628" max="4628" width="16.53515625" style="9" bestFit="1" customWidth="1"/>
    <col min="4629" max="4864" width="11.3828125" style="9"/>
    <col min="4865" max="4865" width="12" style="9" customWidth="1"/>
    <col min="4866" max="4866" width="17.69140625" style="9" customWidth="1"/>
    <col min="4867" max="4867" width="16.3828125" style="9" customWidth="1"/>
    <col min="4868" max="4868" width="24.3828125" style="9" customWidth="1"/>
    <col min="4869" max="4869" width="28.15234375" style="9" customWidth="1"/>
    <col min="4870" max="4870" width="53.15234375" style="9" customWidth="1"/>
    <col min="4871" max="4871" width="12.69140625" style="9" customWidth="1"/>
    <col min="4872" max="4872" width="23.84375" style="9" customWidth="1"/>
    <col min="4873" max="4873" width="13.84375" style="9" customWidth="1"/>
    <col min="4874" max="4874" width="16.69140625" style="9" customWidth="1"/>
    <col min="4875" max="4875" width="13.15234375" style="9" customWidth="1"/>
    <col min="4876" max="4876" width="17.3046875" style="9" customWidth="1"/>
    <col min="4877" max="4878" width="20.15234375" style="9" customWidth="1"/>
    <col min="4879" max="4879" width="10.3046875" style="9" customWidth="1"/>
    <col min="4880" max="4880" width="42" style="9" customWidth="1"/>
    <col min="4881" max="4881" width="15" style="9" customWidth="1"/>
    <col min="4882" max="4882" width="11.3828125" style="9"/>
    <col min="4883" max="4883" width="13" style="9" customWidth="1"/>
    <col min="4884" max="4884" width="16.53515625" style="9" bestFit="1" customWidth="1"/>
    <col min="4885" max="5120" width="11.3828125" style="9"/>
    <col min="5121" max="5121" width="12" style="9" customWidth="1"/>
    <col min="5122" max="5122" width="17.69140625" style="9" customWidth="1"/>
    <col min="5123" max="5123" width="16.3828125" style="9" customWidth="1"/>
    <col min="5124" max="5124" width="24.3828125" style="9" customWidth="1"/>
    <col min="5125" max="5125" width="28.15234375" style="9" customWidth="1"/>
    <col min="5126" max="5126" width="53.15234375" style="9" customWidth="1"/>
    <col min="5127" max="5127" width="12.69140625" style="9" customWidth="1"/>
    <col min="5128" max="5128" width="23.84375" style="9" customWidth="1"/>
    <col min="5129" max="5129" width="13.84375" style="9" customWidth="1"/>
    <col min="5130" max="5130" width="16.69140625" style="9" customWidth="1"/>
    <col min="5131" max="5131" width="13.15234375" style="9" customWidth="1"/>
    <col min="5132" max="5132" width="17.3046875" style="9" customWidth="1"/>
    <col min="5133" max="5134" width="20.15234375" style="9" customWidth="1"/>
    <col min="5135" max="5135" width="10.3046875" style="9" customWidth="1"/>
    <col min="5136" max="5136" width="42" style="9" customWidth="1"/>
    <col min="5137" max="5137" width="15" style="9" customWidth="1"/>
    <col min="5138" max="5138" width="11.3828125" style="9"/>
    <col min="5139" max="5139" width="13" style="9" customWidth="1"/>
    <col min="5140" max="5140" width="16.53515625" style="9" bestFit="1" customWidth="1"/>
    <col min="5141" max="5376" width="11.3828125" style="9"/>
    <col min="5377" max="5377" width="12" style="9" customWidth="1"/>
    <col min="5378" max="5378" width="17.69140625" style="9" customWidth="1"/>
    <col min="5379" max="5379" width="16.3828125" style="9" customWidth="1"/>
    <col min="5380" max="5380" width="24.3828125" style="9" customWidth="1"/>
    <col min="5381" max="5381" width="28.15234375" style="9" customWidth="1"/>
    <col min="5382" max="5382" width="53.15234375" style="9" customWidth="1"/>
    <col min="5383" max="5383" width="12.69140625" style="9" customWidth="1"/>
    <col min="5384" max="5384" width="23.84375" style="9" customWidth="1"/>
    <col min="5385" max="5385" width="13.84375" style="9" customWidth="1"/>
    <col min="5386" max="5386" width="16.69140625" style="9" customWidth="1"/>
    <col min="5387" max="5387" width="13.15234375" style="9" customWidth="1"/>
    <col min="5388" max="5388" width="17.3046875" style="9" customWidth="1"/>
    <col min="5389" max="5390" width="20.15234375" style="9" customWidth="1"/>
    <col min="5391" max="5391" width="10.3046875" style="9" customWidth="1"/>
    <col min="5392" max="5392" width="42" style="9" customWidth="1"/>
    <col min="5393" max="5393" width="15" style="9" customWidth="1"/>
    <col min="5394" max="5394" width="11.3828125" style="9"/>
    <col min="5395" max="5395" width="13" style="9" customWidth="1"/>
    <col min="5396" max="5396" width="16.53515625" style="9" bestFit="1" customWidth="1"/>
    <col min="5397" max="5632" width="11.3828125" style="9"/>
    <col min="5633" max="5633" width="12" style="9" customWidth="1"/>
    <col min="5634" max="5634" width="17.69140625" style="9" customWidth="1"/>
    <col min="5635" max="5635" width="16.3828125" style="9" customWidth="1"/>
    <col min="5636" max="5636" width="24.3828125" style="9" customWidth="1"/>
    <col min="5637" max="5637" width="28.15234375" style="9" customWidth="1"/>
    <col min="5638" max="5638" width="53.15234375" style="9" customWidth="1"/>
    <col min="5639" max="5639" width="12.69140625" style="9" customWidth="1"/>
    <col min="5640" max="5640" width="23.84375" style="9" customWidth="1"/>
    <col min="5641" max="5641" width="13.84375" style="9" customWidth="1"/>
    <col min="5642" max="5642" width="16.69140625" style="9" customWidth="1"/>
    <col min="5643" max="5643" width="13.15234375" style="9" customWidth="1"/>
    <col min="5644" max="5644" width="17.3046875" style="9" customWidth="1"/>
    <col min="5645" max="5646" width="20.15234375" style="9" customWidth="1"/>
    <col min="5647" max="5647" width="10.3046875" style="9" customWidth="1"/>
    <col min="5648" max="5648" width="42" style="9" customWidth="1"/>
    <col min="5649" max="5649" width="15" style="9" customWidth="1"/>
    <col min="5650" max="5650" width="11.3828125" style="9"/>
    <col min="5651" max="5651" width="13" style="9" customWidth="1"/>
    <col min="5652" max="5652" width="16.53515625" style="9" bestFit="1" customWidth="1"/>
    <col min="5653" max="5888" width="11.3828125" style="9"/>
    <col min="5889" max="5889" width="12" style="9" customWidth="1"/>
    <col min="5890" max="5890" width="17.69140625" style="9" customWidth="1"/>
    <col min="5891" max="5891" width="16.3828125" style="9" customWidth="1"/>
    <col min="5892" max="5892" width="24.3828125" style="9" customWidth="1"/>
    <col min="5893" max="5893" width="28.15234375" style="9" customWidth="1"/>
    <col min="5894" max="5894" width="53.15234375" style="9" customWidth="1"/>
    <col min="5895" max="5895" width="12.69140625" style="9" customWidth="1"/>
    <col min="5896" max="5896" width="23.84375" style="9" customWidth="1"/>
    <col min="5897" max="5897" width="13.84375" style="9" customWidth="1"/>
    <col min="5898" max="5898" width="16.69140625" style="9" customWidth="1"/>
    <col min="5899" max="5899" width="13.15234375" style="9" customWidth="1"/>
    <col min="5900" max="5900" width="17.3046875" style="9" customWidth="1"/>
    <col min="5901" max="5902" width="20.15234375" style="9" customWidth="1"/>
    <col min="5903" max="5903" width="10.3046875" style="9" customWidth="1"/>
    <col min="5904" max="5904" width="42" style="9" customWidth="1"/>
    <col min="5905" max="5905" width="15" style="9" customWidth="1"/>
    <col min="5906" max="5906" width="11.3828125" style="9"/>
    <col min="5907" max="5907" width="13" style="9" customWidth="1"/>
    <col min="5908" max="5908" width="16.53515625" style="9" bestFit="1" customWidth="1"/>
    <col min="5909" max="6144" width="11.3828125" style="9"/>
    <col min="6145" max="6145" width="12" style="9" customWidth="1"/>
    <col min="6146" max="6146" width="17.69140625" style="9" customWidth="1"/>
    <col min="6147" max="6147" width="16.3828125" style="9" customWidth="1"/>
    <col min="6148" max="6148" width="24.3828125" style="9" customWidth="1"/>
    <col min="6149" max="6149" width="28.15234375" style="9" customWidth="1"/>
    <col min="6150" max="6150" width="53.15234375" style="9" customWidth="1"/>
    <col min="6151" max="6151" width="12.69140625" style="9" customWidth="1"/>
    <col min="6152" max="6152" width="23.84375" style="9" customWidth="1"/>
    <col min="6153" max="6153" width="13.84375" style="9" customWidth="1"/>
    <col min="6154" max="6154" width="16.69140625" style="9" customWidth="1"/>
    <col min="6155" max="6155" width="13.15234375" style="9" customWidth="1"/>
    <col min="6156" max="6156" width="17.3046875" style="9" customWidth="1"/>
    <col min="6157" max="6158" width="20.15234375" style="9" customWidth="1"/>
    <col min="6159" max="6159" width="10.3046875" style="9" customWidth="1"/>
    <col min="6160" max="6160" width="42" style="9" customWidth="1"/>
    <col min="6161" max="6161" width="15" style="9" customWidth="1"/>
    <col min="6162" max="6162" width="11.3828125" style="9"/>
    <col min="6163" max="6163" width="13" style="9" customWidth="1"/>
    <col min="6164" max="6164" width="16.53515625" style="9" bestFit="1" customWidth="1"/>
    <col min="6165" max="6400" width="11.3828125" style="9"/>
    <col min="6401" max="6401" width="12" style="9" customWidth="1"/>
    <col min="6402" max="6402" width="17.69140625" style="9" customWidth="1"/>
    <col min="6403" max="6403" width="16.3828125" style="9" customWidth="1"/>
    <col min="6404" max="6404" width="24.3828125" style="9" customWidth="1"/>
    <col min="6405" max="6405" width="28.15234375" style="9" customWidth="1"/>
    <col min="6406" max="6406" width="53.15234375" style="9" customWidth="1"/>
    <col min="6407" max="6407" width="12.69140625" style="9" customWidth="1"/>
    <col min="6408" max="6408" width="23.84375" style="9" customWidth="1"/>
    <col min="6409" max="6409" width="13.84375" style="9" customWidth="1"/>
    <col min="6410" max="6410" width="16.69140625" style="9" customWidth="1"/>
    <col min="6411" max="6411" width="13.15234375" style="9" customWidth="1"/>
    <col min="6412" max="6412" width="17.3046875" style="9" customWidth="1"/>
    <col min="6413" max="6414" width="20.15234375" style="9" customWidth="1"/>
    <col min="6415" max="6415" width="10.3046875" style="9" customWidth="1"/>
    <col min="6416" max="6416" width="42" style="9" customWidth="1"/>
    <col min="6417" max="6417" width="15" style="9" customWidth="1"/>
    <col min="6418" max="6418" width="11.3828125" style="9"/>
    <col min="6419" max="6419" width="13" style="9" customWidth="1"/>
    <col min="6420" max="6420" width="16.53515625" style="9" bestFit="1" customWidth="1"/>
    <col min="6421" max="6656" width="11.3828125" style="9"/>
    <col min="6657" max="6657" width="12" style="9" customWidth="1"/>
    <col min="6658" max="6658" width="17.69140625" style="9" customWidth="1"/>
    <col min="6659" max="6659" width="16.3828125" style="9" customWidth="1"/>
    <col min="6660" max="6660" width="24.3828125" style="9" customWidth="1"/>
    <col min="6661" max="6661" width="28.15234375" style="9" customWidth="1"/>
    <col min="6662" max="6662" width="53.15234375" style="9" customWidth="1"/>
    <col min="6663" max="6663" width="12.69140625" style="9" customWidth="1"/>
    <col min="6664" max="6664" width="23.84375" style="9" customWidth="1"/>
    <col min="6665" max="6665" width="13.84375" style="9" customWidth="1"/>
    <col min="6666" max="6666" width="16.69140625" style="9" customWidth="1"/>
    <col min="6667" max="6667" width="13.15234375" style="9" customWidth="1"/>
    <col min="6668" max="6668" width="17.3046875" style="9" customWidth="1"/>
    <col min="6669" max="6670" width="20.15234375" style="9" customWidth="1"/>
    <col min="6671" max="6671" width="10.3046875" style="9" customWidth="1"/>
    <col min="6672" max="6672" width="42" style="9" customWidth="1"/>
    <col min="6673" max="6673" width="15" style="9" customWidth="1"/>
    <col min="6674" max="6674" width="11.3828125" style="9"/>
    <col min="6675" max="6675" width="13" style="9" customWidth="1"/>
    <col min="6676" max="6676" width="16.53515625" style="9" bestFit="1" customWidth="1"/>
    <col min="6677" max="6912" width="11.3828125" style="9"/>
    <col min="6913" max="6913" width="12" style="9" customWidth="1"/>
    <col min="6914" max="6914" width="17.69140625" style="9" customWidth="1"/>
    <col min="6915" max="6915" width="16.3828125" style="9" customWidth="1"/>
    <col min="6916" max="6916" width="24.3828125" style="9" customWidth="1"/>
    <col min="6917" max="6917" width="28.15234375" style="9" customWidth="1"/>
    <col min="6918" max="6918" width="53.15234375" style="9" customWidth="1"/>
    <col min="6919" max="6919" width="12.69140625" style="9" customWidth="1"/>
    <col min="6920" max="6920" width="23.84375" style="9" customWidth="1"/>
    <col min="6921" max="6921" width="13.84375" style="9" customWidth="1"/>
    <col min="6922" max="6922" width="16.69140625" style="9" customWidth="1"/>
    <col min="6923" max="6923" width="13.15234375" style="9" customWidth="1"/>
    <col min="6924" max="6924" width="17.3046875" style="9" customWidth="1"/>
    <col min="6925" max="6926" width="20.15234375" style="9" customWidth="1"/>
    <col min="6927" max="6927" width="10.3046875" style="9" customWidth="1"/>
    <col min="6928" max="6928" width="42" style="9" customWidth="1"/>
    <col min="6929" max="6929" width="15" style="9" customWidth="1"/>
    <col min="6930" max="6930" width="11.3828125" style="9"/>
    <col min="6931" max="6931" width="13" style="9" customWidth="1"/>
    <col min="6932" max="6932" width="16.53515625" style="9" bestFit="1" customWidth="1"/>
    <col min="6933" max="7168" width="11.3828125" style="9"/>
    <col min="7169" max="7169" width="12" style="9" customWidth="1"/>
    <col min="7170" max="7170" width="17.69140625" style="9" customWidth="1"/>
    <col min="7171" max="7171" width="16.3828125" style="9" customWidth="1"/>
    <col min="7172" max="7172" width="24.3828125" style="9" customWidth="1"/>
    <col min="7173" max="7173" width="28.15234375" style="9" customWidth="1"/>
    <col min="7174" max="7174" width="53.15234375" style="9" customWidth="1"/>
    <col min="7175" max="7175" width="12.69140625" style="9" customWidth="1"/>
    <col min="7176" max="7176" width="23.84375" style="9" customWidth="1"/>
    <col min="7177" max="7177" width="13.84375" style="9" customWidth="1"/>
    <col min="7178" max="7178" width="16.69140625" style="9" customWidth="1"/>
    <col min="7179" max="7179" width="13.15234375" style="9" customWidth="1"/>
    <col min="7180" max="7180" width="17.3046875" style="9" customWidth="1"/>
    <col min="7181" max="7182" width="20.15234375" style="9" customWidth="1"/>
    <col min="7183" max="7183" width="10.3046875" style="9" customWidth="1"/>
    <col min="7184" max="7184" width="42" style="9" customWidth="1"/>
    <col min="7185" max="7185" width="15" style="9" customWidth="1"/>
    <col min="7186" max="7186" width="11.3828125" style="9"/>
    <col min="7187" max="7187" width="13" style="9" customWidth="1"/>
    <col min="7188" max="7188" width="16.53515625" style="9" bestFit="1" customWidth="1"/>
    <col min="7189" max="7424" width="11.3828125" style="9"/>
    <col min="7425" max="7425" width="12" style="9" customWidth="1"/>
    <col min="7426" max="7426" width="17.69140625" style="9" customWidth="1"/>
    <col min="7427" max="7427" width="16.3828125" style="9" customWidth="1"/>
    <col min="7428" max="7428" width="24.3828125" style="9" customWidth="1"/>
    <col min="7429" max="7429" width="28.15234375" style="9" customWidth="1"/>
    <col min="7430" max="7430" width="53.15234375" style="9" customWidth="1"/>
    <col min="7431" max="7431" width="12.69140625" style="9" customWidth="1"/>
    <col min="7432" max="7432" width="23.84375" style="9" customWidth="1"/>
    <col min="7433" max="7433" width="13.84375" style="9" customWidth="1"/>
    <col min="7434" max="7434" width="16.69140625" style="9" customWidth="1"/>
    <col min="7435" max="7435" width="13.15234375" style="9" customWidth="1"/>
    <col min="7436" max="7436" width="17.3046875" style="9" customWidth="1"/>
    <col min="7437" max="7438" width="20.15234375" style="9" customWidth="1"/>
    <col min="7439" max="7439" width="10.3046875" style="9" customWidth="1"/>
    <col min="7440" max="7440" width="42" style="9" customWidth="1"/>
    <col min="7441" max="7441" width="15" style="9" customWidth="1"/>
    <col min="7442" max="7442" width="11.3828125" style="9"/>
    <col min="7443" max="7443" width="13" style="9" customWidth="1"/>
    <col min="7444" max="7444" width="16.53515625" style="9" bestFit="1" customWidth="1"/>
    <col min="7445" max="7680" width="11.3828125" style="9"/>
    <col min="7681" max="7681" width="12" style="9" customWidth="1"/>
    <col min="7682" max="7682" width="17.69140625" style="9" customWidth="1"/>
    <col min="7683" max="7683" width="16.3828125" style="9" customWidth="1"/>
    <col min="7684" max="7684" width="24.3828125" style="9" customWidth="1"/>
    <col min="7685" max="7685" width="28.15234375" style="9" customWidth="1"/>
    <col min="7686" max="7686" width="53.15234375" style="9" customWidth="1"/>
    <col min="7687" max="7687" width="12.69140625" style="9" customWidth="1"/>
    <col min="7688" max="7688" width="23.84375" style="9" customWidth="1"/>
    <col min="7689" max="7689" width="13.84375" style="9" customWidth="1"/>
    <col min="7690" max="7690" width="16.69140625" style="9" customWidth="1"/>
    <col min="7691" max="7691" width="13.15234375" style="9" customWidth="1"/>
    <col min="7692" max="7692" width="17.3046875" style="9" customWidth="1"/>
    <col min="7693" max="7694" width="20.15234375" style="9" customWidth="1"/>
    <col min="7695" max="7695" width="10.3046875" style="9" customWidth="1"/>
    <col min="7696" max="7696" width="42" style="9" customWidth="1"/>
    <col min="7697" max="7697" width="15" style="9" customWidth="1"/>
    <col min="7698" max="7698" width="11.3828125" style="9"/>
    <col min="7699" max="7699" width="13" style="9" customWidth="1"/>
    <col min="7700" max="7700" width="16.53515625" style="9" bestFit="1" customWidth="1"/>
    <col min="7701" max="7936" width="11.3828125" style="9"/>
    <col min="7937" max="7937" width="12" style="9" customWidth="1"/>
    <col min="7938" max="7938" width="17.69140625" style="9" customWidth="1"/>
    <col min="7939" max="7939" width="16.3828125" style="9" customWidth="1"/>
    <col min="7940" max="7940" width="24.3828125" style="9" customWidth="1"/>
    <col min="7941" max="7941" width="28.15234375" style="9" customWidth="1"/>
    <col min="7942" max="7942" width="53.15234375" style="9" customWidth="1"/>
    <col min="7943" max="7943" width="12.69140625" style="9" customWidth="1"/>
    <col min="7944" max="7944" width="23.84375" style="9" customWidth="1"/>
    <col min="7945" max="7945" width="13.84375" style="9" customWidth="1"/>
    <col min="7946" max="7946" width="16.69140625" style="9" customWidth="1"/>
    <col min="7947" max="7947" width="13.15234375" style="9" customWidth="1"/>
    <col min="7948" max="7948" width="17.3046875" style="9" customWidth="1"/>
    <col min="7949" max="7950" width="20.15234375" style="9" customWidth="1"/>
    <col min="7951" max="7951" width="10.3046875" style="9" customWidth="1"/>
    <col min="7952" max="7952" width="42" style="9" customWidth="1"/>
    <col min="7953" max="7953" width="15" style="9" customWidth="1"/>
    <col min="7954" max="7954" width="11.3828125" style="9"/>
    <col min="7955" max="7955" width="13" style="9" customWidth="1"/>
    <col min="7956" max="7956" width="16.53515625" style="9" bestFit="1" customWidth="1"/>
    <col min="7957" max="8192" width="11.3828125" style="9"/>
    <col min="8193" max="8193" width="12" style="9" customWidth="1"/>
    <col min="8194" max="8194" width="17.69140625" style="9" customWidth="1"/>
    <col min="8195" max="8195" width="16.3828125" style="9" customWidth="1"/>
    <col min="8196" max="8196" width="24.3828125" style="9" customWidth="1"/>
    <col min="8197" max="8197" width="28.15234375" style="9" customWidth="1"/>
    <col min="8198" max="8198" width="53.15234375" style="9" customWidth="1"/>
    <col min="8199" max="8199" width="12.69140625" style="9" customWidth="1"/>
    <col min="8200" max="8200" width="23.84375" style="9" customWidth="1"/>
    <col min="8201" max="8201" width="13.84375" style="9" customWidth="1"/>
    <col min="8202" max="8202" width="16.69140625" style="9" customWidth="1"/>
    <col min="8203" max="8203" width="13.15234375" style="9" customWidth="1"/>
    <col min="8204" max="8204" width="17.3046875" style="9" customWidth="1"/>
    <col min="8205" max="8206" width="20.15234375" style="9" customWidth="1"/>
    <col min="8207" max="8207" width="10.3046875" style="9" customWidth="1"/>
    <col min="8208" max="8208" width="42" style="9" customWidth="1"/>
    <col min="8209" max="8209" width="15" style="9" customWidth="1"/>
    <col min="8210" max="8210" width="11.3828125" style="9"/>
    <col min="8211" max="8211" width="13" style="9" customWidth="1"/>
    <col min="8212" max="8212" width="16.53515625" style="9" bestFit="1" customWidth="1"/>
    <col min="8213" max="8448" width="11.3828125" style="9"/>
    <col min="8449" max="8449" width="12" style="9" customWidth="1"/>
    <col min="8450" max="8450" width="17.69140625" style="9" customWidth="1"/>
    <col min="8451" max="8451" width="16.3828125" style="9" customWidth="1"/>
    <col min="8452" max="8452" width="24.3828125" style="9" customWidth="1"/>
    <col min="8453" max="8453" width="28.15234375" style="9" customWidth="1"/>
    <col min="8454" max="8454" width="53.15234375" style="9" customWidth="1"/>
    <col min="8455" max="8455" width="12.69140625" style="9" customWidth="1"/>
    <col min="8456" max="8456" width="23.84375" style="9" customWidth="1"/>
    <col min="8457" max="8457" width="13.84375" style="9" customWidth="1"/>
    <col min="8458" max="8458" width="16.69140625" style="9" customWidth="1"/>
    <col min="8459" max="8459" width="13.15234375" style="9" customWidth="1"/>
    <col min="8460" max="8460" width="17.3046875" style="9" customWidth="1"/>
    <col min="8461" max="8462" width="20.15234375" style="9" customWidth="1"/>
    <col min="8463" max="8463" width="10.3046875" style="9" customWidth="1"/>
    <col min="8464" max="8464" width="42" style="9" customWidth="1"/>
    <col min="8465" max="8465" width="15" style="9" customWidth="1"/>
    <col min="8466" max="8466" width="11.3828125" style="9"/>
    <col min="8467" max="8467" width="13" style="9" customWidth="1"/>
    <col min="8468" max="8468" width="16.53515625" style="9" bestFit="1" customWidth="1"/>
    <col min="8469" max="8704" width="11.3828125" style="9"/>
    <col min="8705" max="8705" width="12" style="9" customWidth="1"/>
    <col min="8706" max="8706" width="17.69140625" style="9" customWidth="1"/>
    <col min="8707" max="8707" width="16.3828125" style="9" customWidth="1"/>
    <col min="8708" max="8708" width="24.3828125" style="9" customWidth="1"/>
    <col min="8709" max="8709" width="28.15234375" style="9" customWidth="1"/>
    <col min="8710" max="8710" width="53.15234375" style="9" customWidth="1"/>
    <col min="8711" max="8711" width="12.69140625" style="9" customWidth="1"/>
    <col min="8712" max="8712" width="23.84375" style="9" customWidth="1"/>
    <col min="8713" max="8713" width="13.84375" style="9" customWidth="1"/>
    <col min="8714" max="8714" width="16.69140625" style="9" customWidth="1"/>
    <col min="8715" max="8715" width="13.15234375" style="9" customWidth="1"/>
    <col min="8716" max="8716" width="17.3046875" style="9" customWidth="1"/>
    <col min="8717" max="8718" width="20.15234375" style="9" customWidth="1"/>
    <col min="8719" max="8719" width="10.3046875" style="9" customWidth="1"/>
    <col min="8720" max="8720" width="42" style="9" customWidth="1"/>
    <col min="8721" max="8721" width="15" style="9" customWidth="1"/>
    <col min="8722" max="8722" width="11.3828125" style="9"/>
    <col min="8723" max="8723" width="13" style="9" customWidth="1"/>
    <col min="8724" max="8724" width="16.53515625" style="9" bestFit="1" customWidth="1"/>
    <col min="8725" max="8960" width="11.3828125" style="9"/>
    <col min="8961" max="8961" width="12" style="9" customWidth="1"/>
    <col min="8962" max="8962" width="17.69140625" style="9" customWidth="1"/>
    <col min="8963" max="8963" width="16.3828125" style="9" customWidth="1"/>
    <col min="8964" max="8964" width="24.3828125" style="9" customWidth="1"/>
    <col min="8965" max="8965" width="28.15234375" style="9" customWidth="1"/>
    <col min="8966" max="8966" width="53.15234375" style="9" customWidth="1"/>
    <col min="8967" max="8967" width="12.69140625" style="9" customWidth="1"/>
    <col min="8968" max="8968" width="23.84375" style="9" customWidth="1"/>
    <col min="8969" max="8969" width="13.84375" style="9" customWidth="1"/>
    <col min="8970" max="8970" width="16.69140625" style="9" customWidth="1"/>
    <col min="8971" max="8971" width="13.15234375" style="9" customWidth="1"/>
    <col min="8972" max="8972" width="17.3046875" style="9" customWidth="1"/>
    <col min="8973" max="8974" width="20.15234375" style="9" customWidth="1"/>
    <col min="8975" max="8975" width="10.3046875" style="9" customWidth="1"/>
    <col min="8976" max="8976" width="42" style="9" customWidth="1"/>
    <col min="8977" max="8977" width="15" style="9" customWidth="1"/>
    <col min="8978" max="8978" width="11.3828125" style="9"/>
    <col min="8979" max="8979" width="13" style="9" customWidth="1"/>
    <col min="8980" max="8980" width="16.53515625" style="9" bestFit="1" customWidth="1"/>
    <col min="8981" max="9216" width="11.3828125" style="9"/>
    <col min="9217" max="9217" width="12" style="9" customWidth="1"/>
    <col min="9218" max="9218" width="17.69140625" style="9" customWidth="1"/>
    <col min="9219" max="9219" width="16.3828125" style="9" customWidth="1"/>
    <col min="9220" max="9220" width="24.3828125" style="9" customWidth="1"/>
    <col min="9221" max="9221" width="28.15234375" style="9" customWidth="1"/>
    <col min="9222" max="9222" width="53.15234375" style="9" customWidth="1"/>
    <col min="9223" max="9223" width="12.69140625" style="9" customWidth="1"/>
    <col min="9224" max="9224" width="23.84375" style="9" customWidth="1"/>
    <col min="9225" max="9225" width="13.84375" style="9" customWidth="1"/>
    <col min="9226" max="9226" width="16.69140625" style="9" customWidth="1"/>
    <col min="9227" max="9227" width="13.15234375" style="9" customWidth="1"/>
    <col min="9228" max="9228" width="17.3046875" style="9" customWidth="1"/>
    <col min="9229" max="9230" width="20.15234375" style="9" customWidth="1"/>
    <col min="9231" max="9231" width="10.3046875" style="9" customWidth="1"/>
    <col min="9232" max="9232" width="42" style="9" customWidth="1"/>
    <col min="9233" max="9233" width="15" style="9" customWidth="1"/>
    <col min="9234" max="9234" width="11.3828125" style="9"/>
    <col min="9235" max="9235" width="13" style="9" customWidth="1"/>
    <col min="9236" max="9236" width="16.53515625" style="9" bestFit="1" customWidth="1"/>
    <col min="9237" max="9472" width="11.3828125" style="9"/>
    <col min="9473" max="9473" width="12" style="9" customWidth="1"/>
    <col min="9474" max="9474" width="17.69140625" style="9" customWidth="1"/>
    <col min="9475" max="9475" width="16.3828125" style="9" customWidth="1"/>
    <col min="9476" max="9476" width="24.3828125" style="9" customWidth="1"/>
    <col min="9477" max="9477" width="28.15234375" style="9" customWidth="1"/>
    <col min="9478" max="9478" width="53.15234375" style="9" customWidth="1"/>
    <col min="9479" max="9479" width="12.69140625" style="9" customWidth="1"/>
    <col min="9480" max="9480" width="23.84375" style="9" customWidth="1"/>
    <col min="9481" max="9481" width="13.84375" style="9" customWidth="1"/>
    <col min="9482" max="9482" width="16.69140625" style="9" customWidth="1"/>
    <col min="9483" max="9483" width="13.15234375" style="9" customWidth="1"/>
    <col min="9484" max="9484" width="17.3046875" style="9" customWidth="1"/>
    <col min="9485" max="9486" width="20.15234375" style="9" customWidth="1"/>
    <col min="9487" max="9487" width="10.3046875" style="9" customWidth="1"/>
    <col min="9488" max="9488" width="42" style="9" customWidth="1"/>
    <col min="9489" max="9489" width="15" style="9" customWidth="1"/>
    <col min="9490" max="9490" width="11.3828125" style="9"/>
    <col min="9491" max="9491" width="13" style="9" customWidth="1"/>
    <col min="9492" max="9492" width="16.53515625" style="9" bestFit="1" customWidth="1"/>
    <col min="9493" max="9728" width="11.3828125" style="9"/>
    <col min="9729" max="9729" width="12" style="9" customWidth="1"/>
    <col min="9730" max="9730" width="17.69140625" style="9" customWidth="1"/>
    <col min="9731" max="9731" width="16.3828125" style="9" customWidth="1"/>
    <col min="9732" max="9732" width="24.3828125" style="9" customWidth="1"/>
    <col min="9733" max="9733" width="28.15234375" style="9" customWidth="1"/>
    <col min="9734" max="9734" width="53.15234375" style="9" customWidth="1"/>
    <col min="9735" max="9735" width="12.69140625" style="9" customWidth="1"/>
    <col min="9736" max="9736" width="23.84375" style="9" customWidth="1"/>
    <col min="9737" max="9737" width="13.84375" style="9" customWidth="1"/>
    <col min="9738" max="9738" width="16.69140625" style="9" customWidth="1"/>
    <col min="9739" max="9739" width="13.15234375" style="9" customWidth="1"/>
    <col min="9740" max="9740" width="17.3046875" style="9" customWidth="1"/>
    <col min="9741" max="9742" width="20.15234375" style="9" customWidth="1"/>
    <col min="9743" max="9743" width="10.3046875" style="9" customWidth="1"/>
    <col min="9744" max="9744" width="42" style="9" customWidth="1"/>
    <col min="9745" max="9745" width="15" style="9" customWidth="1"/>
    <col min="9746" max="9746" width="11.3828125" style="9"/>
    <col min="9747" max="9747" width="13" style="9" customWidth="1"/>
    <col min="9748" max="9748" width="16.53515625" style="9" bestFit="1" customWidth="1"/>
    <col min="9749" max="9984" width="11.3828125" style="9"/>
    <col min="9985" max="9985" width="12" style="9" customWidth="1"/>
    <col min="9986" max="9986" width="17.69140625" style="9" customWidth="1"/>
    <col min="9987" max="9987" width="16.3828125" style="9" customWidth="1"/>
    <col min="9988" max="9988" width="24.3828125" style="9" customWidth="1"/>
    <col min="9989" max="9989" width="28.15234375" style="9" customWidth="1"/>
    <col min="9990" max="9990" width="53.15234375" style="9" customWidth="1"/>
    <col min="9991" max="9991" width="12.69140625" style="9" customWidth="1"/>
    <col min="9992" max="9992" width="23.84375" style="9" customWidth="1"/>
    <col min="9993" max="9993" width="13.84375" style="9" customWidth="1"/>
    <col min="9994" max="9994" width="16.69140625" style="9" customWidth="1"/>
    <col min="9995" max="9995" width="13.15234375" style="9" customWidth="1"/>
    <col min="9996" max="9996" width="17.3046875" style="9" customWidth="1"/>
    <col min="9997" max="9998" width="20.15234375" style="9" customWidth="1"/>
    <col min="9999" max="9999" width="10.3046875" style="9" customWidth="1"/>
    <col min="10000" max="10000" width="42" style="9" customWidth="1"/>
    <col min="10001" max="10001" width="15" style="9" customWidth="1"/>
    <col min="10002" max="10002" width="11.3828125" style="9"/>
    <col min="10003" max="10003" width="13" style="9" customWidth="1"/>
    <col min="10004" max="10004" width="16.53515625" style="9" bestFit="1" customWidth="1"/>
    <col min="10005" max="10240" width="11.3828125" style="9"/>
    <col min="10241" max="10241" width="12" style="9" customWidth="1"/>
    <col min="10242" max="10242" width="17.69140625" style="9" customWidth="1"/>
    <col min="10243" max="10243" width="16.3828125" style="9" customWidth="1"/>
    <col min="10244" max="10244" width="24.3828125" style="9" customWidth="1"/>
    <col min="10245" max="10245" width="28.15234375" style="9" customWidth="1"/>
    <col min="10246" max="10246" width="53.15234375" style="9" customWidth="1"/>
    <col min="10247" max="10247" width="12.69140625" style="9" customWidth="1"/>
    <col min="10248" max="10248" width="23.84375" style="9" customWidth="1"/>
    <col min="10249" max="10249" width="13.84375" style="9" customWidth="1"/>
    <col min="10250" max="10250" width="16.69140625" style="9" customWidth="1"/>
    <col min="10251" max="10251" width="13.15234375" style="9" customWidth="1"/>
    <col min="10252" max="10252" width="17.3046875" style="9" customWidth="1"/>
    <col min="10253" max="10254" width="20.15234375" style="9" customWidth="1"/>
    <col min="10255" max="10255" width="10.3046875" style="9" customWidth="1"/>
    <col min="10256" max="10256" width="42" style="9" customWidth="1"/>
    <col min="10257" max="10257" width="15" style="9" customWidth="1"/>
    <col min="10258" max="10258" width="11.3828125" style="9"/>
    <col min="10259" max="10259" width="13" style="9" customWidth="1"/>
    <col min="10260" max="10260" width="16.53515625" style="9" bestFit="1" customWidth="1"/>
    <col min="10261" max="10496" width="11.3828125" style="9"/>
    <col min="10497" max="10497" width="12" style="9" customWidth="1"/>
    <col min="10498" max="10498" width="17.69140625" style="9" customWidth="1"/>
    <col min="10499" max="10499" width="16.3828125" style="9" customWidth="1"/>
    <col min="10500" max="10500" width="24.3828125" style="9" customWidth="1"/>
    <col min="10501" max="10501" width="28.15234375" style="9" customWidth="1"/>
    <col min="10502" max="10502" width="53.15234375" style="9" customWidth="1"/>
    <col min="10503" max="10503" width="12.69140625" style="9" customWidth="1"/>
    <col min="10504" max="10504" width="23.84375" style="9" customWidth="1"/>
    <col min="10505" max="10505" width="13.84375" style="9" customWidth="1"/>
    <col min="10506" max="10506" width="16.69140625" style="9" customWidth="1"/>
    <col min="10507" max="10507" width="13.15234375" style="9" customWidth="1"/>
    <col min="10508" max="10508" width="17.3046875" style="9" customWidth="1"/>
    <col min="10509" max="10510" width="20.15234375" style="9" customWidth="1"/>
    <col min="10511" max="10511" width="10.3046875" style="9" customWidth="1"/>
    <col min="10512" max="10512" width="42" style="9" customWidth="1"/>
    <col min="10513" max="10513" width="15" style="9" customWidth="1"/>
    <col min="10514" max="10514" width="11.3828125" style="9"/>
    <col min="10515" max="10515" width="13" style="9" customWidth="1"/>
    <col min="10516" max="10516" width="16.53515625" style="9" bestFit="1" customWidth="1"/>
    <col min="10517" max="10752" width="11.3828125" style="9"/>
    <col min="10753" max="10753" width="12" style="9" customWidth="1"/>
    <col min="10754" max="10754" width="17.69140625" style="9" customWidth="1"/>
    <col min="10755" max="10755" width="16.3828125" style="9" customWidth="1"/>
    <col min="10756" max="10756" width="24.3828125" style="9" customWidth="1"/>
    <col min="10757" max="10757" width="28.15234375" style="9" customWidth="1"/>
    <col min="10758" max="10758" width="53.15234375" style="9" customWidth="1"/>
    <col min="10759" max="10759" width="12.69140625" style="9" customWidth="1"/>
    <col min="10760" max="10760" width="23.84375" style="9" customWidth="1"/>
    <col min="10761" max="10761" width="13.84375" style="9" customWidth="1"/>
    <col min="10762" max="10762" width="16.69140625" style="9" customWidth="1"/>
    <col min="10763" max="10763" width="13.15234375" style="9" customWidth="1"/>
    <col min="10764" max="10764" width="17.3046875" style="9" customWidth="1"/>
    <col min="10765" max="10766" width="20.15234375" style="9" customWidth="1"/>
    <col min="10767" max="10767" width="10.3046875" style="9" customWidth="1"/>
    <col min="10768" max="10768" width="42" style="9" customWidth="1"/>
    <col min="10769" max="10769" width="15" style="9" customWidth="1"/>
    <col min="10770" max="10770" width="11.3828125" style="9"/>
    <col min="10771" max="10771" width="13" style="9" customWidth="1"/>
    <col min="10772" max="10772" width="16.53515625" style="9" bestFit="1" customWidth="1"/>
    <col min="10773" max="11008" width="11.3828125" style="9"/>
    <col min="11009" max="11009" width="12" style="9" customWidth="1"/>
    <col min="11010" max="11010" width="17.69140625" style="9" customWidth="1"/>
    <col min="11011" max="11011" width="16.3828125" style="9" customWidth="1"/>
    <col min="11012" max="11012" width="24.3828125" style="9" customWidth="1"/>
    <col min="11013" max="11013" width="28.15234375" style="9" customWidth="1"/>
    <col min="11014" max="11014" width="53.15234375" style="9" customWidth="1"/>
    <col min="11015" max="11015" width="12.69140625" style="9" customWidth="1"/>
    <col min="11016" max="11016" width="23.84375" style="9" customWidth="1"/>
    <col min="11017" max="11017" width="13.84375" style="9" customWidth="1"/>
    <col min="11018" max="11018" width="16.69140625" style="9" customWidth="1"/>
    <col min="11019" max="11019" width="13.15234375" style="9" customWidth="1"/>
    <col min="11020" max="11020" width="17.3046875" style="9" customWidth="1"/>
    <col min="11021" max="11022" width="20.15234375" style="9" customWidth="1"/>
    <col min="11023" max="11023" width="10.3046875" style="9" customWidth="1"/>
    <col min="11024" max="11024" width="42" style="9" customWidth="1"/>
    <col min="11025" max="11025" width="15" style="9" customWidth="1"/>
    <col min="11026" max="11026" width="11.3828125" style="9"/>
    <col min="11027" max="11027" width="13" style="9" customWidth="1"/>
    <col min="11028" max="11028" width="16.53515625" style="9" bestFit="1" customWidth="1"/>
    <col min="11029" max="11264" width="11.3828125" style="9"/>
    <col min="11265" max="11265" width="12" style="9" customWidth="1"/>
    <col min="11266" max="11266" width="17.69140625" style="9" customWidth="1"/>
    <col min="11267" max="11267" width="16.3828125" style="9" customWidth="1"/>
    <col min="11268" max="11268" width="24.3828125" style="9" customWidth="1"/>
    <col min="11269" max="11269" width="28.15234375" style="9" customWidth="1"/>
    <col min="11270" max="11270" width="53.15234375" style="9" customWidth="1"/>
    <col min="11271" max="11271" width="12.69140625" style="9" customWidth="1"/>
    <col min="11272" max="11272" width="23.84375" style="9" customWidth="1"/>
    <col min="11273" max="11273" width="13.84375" style="9" customWidth="1"/>
    <col min="11274" max="11274" width="16.69140625" style="9" customWidth="1"/>
    <col min="11275" max="11275" width="13.15234375" style="9" customWidth="1"/>
    <col min="11276" max="11276" width="17.3046875" style="9" customWidth="1"/>
    <col min="11277" max="11278" width="20.15234375" style="9" customWidth="1"/>
    <col min="11279" max="11279" width="10.3046875" style="9" customWidth="1"/>
    <col min="11280" max="11280" width="42" style="9" customWidth="1"/>
    <col min="11281" max="11281" width="15" style="9" customWidth="1"/>
    <col min="11282" max="11282" width="11.3828125" style="9"/>
    <col min="11283" max="11283" width="13" style="9" customWidth="1"/>
    <col min="11284" max="11284" width="16.53515625" style="9" bestFit="1" customWidth="1"/>
    <col min="11285" max="11520" width="11.3828125" style="9"/>
    <col min="11521" max="11521" width="12" style="9" customWidth="1"/>
    <col min="11522" max="11522" width="17.69140625" style="9" customWidth="1"/>
    <col min="11523" max="11523" width="16.3828125" style="9" customWidth="1"/>
    <col min="11524" max="11524" width="24.3828125" style="9" customWidth="1"/>
    <col min="11525" max="11525" width="28.15234375" style="9" customWidth="1"/>
    <col min="11526" max="11526" width="53.15234375" style="9" customWidth="1"/>
    <col min="11527" max="11527" width="12.69140625" style="9" customWidth="1"/>
    <col min="11528" max="11528" width="23.84375" style="9" customWidth="1"/>
    <col min="11529" max="11529" width="13.84375" style="9" customWidth="1"/>
    <col min="11530" max="11530" width="16.69140625" style="9" customWidth="1"/>
    <col min="11531" max="11531" width="13.15234375" style="9" customWidth="1"/>
    <col min="11532" max="11532" width="17.3046875" style="9" customWidth="1"/>
    <col min="11533" max="11534" width="20.15234375" style="9" customWidth="1"/>
    <col min="11535" max="11535" width="10.3046875" style="9" customWidth="1"/>
    <col min="11536" max="11536" width="42" style="9" customWidth="1"/>
    <col min="11537" max="11537" width="15" style="9" customWidth="1"/>
    <col min="11538" max="11538" width="11.3828125" style="9"/>
    <col min="11539" max="11539" width="13" style="9" customWidth="1"/>
    <col min="11540" max="11540" width="16.53515625" style="9" bestFit="1" customWidth="1"/>
    <col min="11541" max="11776" width="11.3828125" style="9"/>
    <col min="11777" max="11777" width="12" style="9" customWidth="1"/>
    <col min="11778" max="11778" width="17.69140625" style="9" customWidth="1"/>
    <col min="11779" max="11779" width="16.3828125" style="9" customWidth="1"/>
    <col min="11780" max="11780" width="24.3828125" style="9" customWidth="1"/>
    <col min="11781" max="11781" width="28.15234375" style="9" customWidth="1"/>
    <col min="11782" max="11782" width="53.15234375" style="9" customWidth="1"/>
    <col min="11783" max="11783" width="12.69140625" style="9" customWidth="1"/>
    <col min="11784" max="11784" width="23.84375" style="9" customWidth="1"/>
    <col min="11785" max="11785" width="13.84375" style="9" customWidth="1"/>
    <col min="11786" max="11786" width="16.69140625" style="9" customWidth="1"/>
    <col min="11787" max="11787" width="13.15234375" style="9" customWidth="1"/>
    <col min="11788" max="11788" width="17.3046875" style="9" customWidth="1"/>
    <col min="11789" max="11790" width="20.15234375" style="9" customWidth="1"/>
    <col min="11791" max="11791" width="10.3046875" style="9" customWidth="1"/>
    <col min="11792" max="11792" width="42" style="9" customWidth="1"/>
    <col min="11793" max="11793" width="15" style="9" customWidth="1"/>
    <col min="11794" max="11794" width="11.3828125" style="9"/>
    <col min="11795" max="11795" width="13" style="9" customWidth="1"/>
    <col min="11796" max="11796" width="16.53515625" style="9" bestFit="1" customWidth="1"/>
    <col min="11797" max="12032" width="11.3828125" style="9"/>
    <col min="12033" max="12033" width="12" style="9" customWidth="1"/>
    <col min="12034" max="12034" width="17.69140625" style="9" customWidth="1"/>
    <col min="12035" max="12035" width="16.3828125" style="9" customWidth="1"/>
    <col min="12036" max="12036" width="24.3828125" style="9" customWidth="1"/>
    <col min="12037" max="12037" width="28.15234375" style="9" customWidth="1"/>
    <col min="12038" max="12038" width="53.15234375" style="9" customWidth="1"/>
    <col min="12039" max="12039" width="12.69140625" style="9" customWidth="1"/>
    <col min="12040" max="12040" width="23.84375" style="9" customWidth="1"/>
    <col min="12041" max="12041" width="13.84375" style="9" customWidth="1"/>
    <col min="12042" max="12042" width="16.69140625" style="9" customWidth="1"/>
    <col min="12043" max="12043" width="13.15234375" style="9" customWidth="1"/>
    <col min="12044" max="12044" width="17.3046875" style="9" customWidth="1"/>
    <col min="12045" max="12046" width="20.15234375" style="9" customWidth="1"/>
    <col min="12047" max="12047" width="10.3046875" style="9" customWidth="1"/>
    <col min="12048" max="12048" width="42" style="9" customWidth="1"/>
    <col min="12049" max="12049" width="15" style="9" customWidth="1"/>
    <col min="12050" max="12050" width="11.3828125" style="9"/>
    <col min="12051" max="12051" width="13" style="9" customWidth="1"/>
    <col min="12052" max="12052" width="16.53515625" style="9" bestFit="1" customWidth="1"/>
    <col min="12053" max="12288" width="11.3828125" style="9"/>
    <col min="12289" max="12289" width="12" style="9" customWidth="1"/>
    <col min="12290" max="12290" width="17.69140625" style="9" customWidth="1"/>
    <col min="12291" max="12291" width="16.3828125" style="9" customWidth="1"/>
    <col min="12292" max="12292" width="24.3828125" style="9" customWidth="1"/>
    <col min="12293" max="12293" width="28.15234375" style="9" customWidth="1"/>
    <col min="12294" max="12294" width="53.15234375" style="9" customWidth="1"/>
    <col min="12295" max="12295" width="12.69140625" style="9" customWidth="1"/>
    <col min="12296" max="12296" width="23.84375" style="9" customWidth="1"/>
    <col min="12297" max="12297" width="13.84375" style="9" customWidth="1"/>
    <col min="12298" max="12298" width="16.69140625" style="9" customWidth="1"/>
    <col min="12299" max="12299" width="13.15234375" style="9" customWidth="1"/>
    <col min="12300" max="12300" width="17.3046875" style="9" customWidth="1"/>
    <col min="12301" max="12302" width="20.15234375" style="9" customWidth="1"/>
    <col min="12303" max="12303" width="10.3046875" style="9" customWidth="1"/>
    <col min="12304" max="12304" width="42" style="9" customWidth="1"/>
    <col min="12305" max="12305" width="15" style="9" customWidth="1"/>
    <col min="12306" max="12306" width="11.3828125" style="9"/>
    <col min="12307" max="12307" width="13" style="9" customWidth="1"/>
    <col min="12308" max="12308" width="16.53515625" style="9" bestFit="1" customWidth="1"/>
    <col min="12309" max="12544" width="11.3828125" style="9"/>
    <col min="12545" max="12545" width="12" style="9" customWidth="1"/>
    <col min="12546" max="12546" width="17.69140625" style="9" customWidth="1"/>
    <col min="12547" max="12547" width="16.3828125" style="9" customWidth="1"/>
    <col min="12548" max="12548" width="24.3828125" style="9" customWidth="1"/>
    <col min="12549" max="12549" width="28.15234375" style="9" customWidth="1"/>
    <col min="12550" max="12550" width="53.15234375" style="9" customWidth="1"/>
    <col min="12551" max="12551" width="12.69140625" style="9" customWidth="1"/>
    <col min="12552" max="12552" width="23.84375" style="9" customWidth="1"/>
    <col min="12553" max="12553" width="13.84375" style="9" customWidth="1"/>
    <col min="12554" max="12554" width="16.69140625" style="9" customWidth="1"/>
    <col min="12555" max="12555" width="13.15234375" style="9" customWidth="1"/>
    <col min="12556" max="12556" width="17.3046875" style="9" customWidth="1"/>
    <col min="12557" max="12558" width="20.15234375" style="9" customWidth="1"/>
    <col min="12559" max="12559" width="10.3046875" style="9" customWidth="1"/>
    <col min="12560" max="12560" width="42" style="9" customWidth="1"/>
    <col min="12561" max="12561" width="15" style="9" customWidth="1"/>
    <col min="12562" max="12562" width="11.3828125" style="9"/>
    <col min="12563" max="12563" width="13" style="9" customWidth="1"/>
    <col min="12564" max="12564" width="16.53515625" style="9" bestFit="1" customWidth="1"/>
    <col min="12565" max="12800" width="11.3828125" style="9"/>
    <col min="12801" max="12801" width="12" style="9" customWidth="1"/>
    <col min="12802" max="12802" width="17.69140625" style="9" customWidth="1"/>
    <col min="12803" max="12803" width="16.3828125" style="9" customWidth="1"/>
    <col min="12804" max="12804" width="24.3828125" style="9" customWidth="1"/>
    <col min="12805" max="12805" width="28.15234375" style="9" customWidth="1"/>
    <col min="12806" max="12806" width="53.15234375" style="9" customWidth="1"/>
    <col min="12807" max="12807" width="12.69140625" style="9" customWidth="1"/>
    <col min="12808" max="12808" width="23.84375" style="9" customWidth="1"/>
    <col min="12809" max="12809" width="13.84375" style="9" customWidth="1"/>
    <col min="12810" max="12810" width="16.69140625" style="9" customWidth="1"/>
    <col min="12811" max="12811" width="13.15234375" style="9" customWidth="1"/>
    <col min="12812" max="12812" width="17.3046875" style="9" customWidth="1"/>
    <col min="12813" max="12814" width="20.15234375" style="9" customWidth="1"/>
    <col min="12815" max="12815" width="10.3046875" style="9" customWidth="1"/>
    <col min="12816" max="12816" width="42" style="9" customWidth="1"/>
    <col min="12817" max="12817" width="15" style="9" customWidth="1"/>
    <col min="12818" max="12818" width="11.3828125" style="9"/>
    <col min="12819" max="12819" width="13" style="9" customWidth="1"/>
    <col min="12820" max="12820" width="16.53515625" style="9" bestFit="1" customWidth="1"/>
    <col min="12821" max="13056" width="11.3828125" style="9"/>
    <col min="13057" max="13057" width="12" style="9" customWidth="1"/>
    <col min="13058" max="13058" width="17.69140625" style="9" customWidth="1"/>
    <col min="13059" max="13059" width="16.3828125" style="9" customWidth="1"/>
    <col min="13060" max="13060" width="24.3828125" style="9" customWidth="1"/>
    <col min="13061" max="13061" width="28.15234375" style="9" customWidth="1"/>
    <col min="13062" max="13062" width="53.15234375" style="9" customWidth="1"/>
    <col min="13063" max="13063" width="12.69140625" style="9" customWidth="1"/>
    <col min="13064" max="13064" width="23.84375" style="9" customWidth="1"/>
    <col min="13065" max="13065" width="13.84375" style="9" customWidth="1"/>
    <col min="13066" max="13066" width="16.69140625" style="9" customWidth="1"/>
    <col min="13067" max="13067" width="13.15234375" style="9" customWidth="1"/>
    <col min="13068" max="13068" width="17.3046875" style="9" customWidth="1"/>
    <col min="13069" max="13070" width="20.15234375" style="9" customWidth="1"/>
    <col min="13071" max="13071" width="10.3046875" style="9" customWidth="1"/>
    <col min="13072" max="13072" width="42" style="9" customWidth="1"/>
    <col min="13073" max="13073" width="15" style="9" customWidth="1"/>
    <col min="13074" max="13074" width="11.3828125" style="9"/>
    <col min="13075" max="13075" width="13" style="9" customWidth="1"/>
    <col min="13076" max="13076" width="16.53515625" style="9" bestFit="1" customWidth="1"/>
    <col min="13077" max="13312" width="11.3828125" style="9"/>
    <col min="13313" max="13313" width="12" style="9" customWidth="1"/>
    <col min="13314" max="13314" width="17.69140625" style="9" customWidth="1"/>
    <col min="13315" max="13315" width="16.3828125" style="9" customWidth="1"/>
    <col min="13316" max="13316" width="24.3828125" style="9" customWidth="1"/>
    <col min="13317" max="13317" width="28.15234375" style="9" customWidth="1"/>
    <col min="13318" max="13318" width="53.15234375" style="9" customWidth="1"/>
    <col min="13319" max="13319" width="12.69140625" style="9" customWidth="1"/>
    <col min="13320" max="13320" width="23.84375" style="9" customWidth="1"/>
    <col min="13321" max="13321" width="13.84375" style="9" customWidth="1"/>
    <col min="13322" max="13322" width="16.69140625" style="9" customWidth="1"/>
    <col min="13323" max="13323" width="13.15234375" style="9" customWidth="1"/>
    <col min="13324" max="13324" width="17.3046875" style="9" customWidth="1"/>
    <col min="13325" max="13326" width="20.15234375" style="9" customWidth="1"/>
    <col min="13327" max="13327" width="10.3046875" style="9" customWidth="1"/>
    <col min="13328" max="13328" width="42" style="9" customWidth="1"/>
    <col min="13329" max="13329" width="15" style="9" customWidth="1"/>
    <col min="13330" max="13330" width="11.3828125" style="9"/>
    <col min="13331" max="13331" width="13" style="9" customWidth="1"/>
    <col min="13332" max="13332" width="16.53515625" style="9" bestFit="1" customWidth="1"/>
    <col min="13333" max="13568" width="11.3828125" style="9"/>
    <col min="13569" max="13569" width="12" style="9" customWidth="1"/>
    <col min="13570" max="13570" width="17.69140625" style="9" customWidth="1"/>
    <col min="13571" max="13571" width="16.3828125" style="9" customWidth="1"/>
    <col min="13572" max="13572" width="24.3828125" style="9" customWidth="1"/>
    <col min="13573" max="13573" width="28.15234375" style="9" customWidth="1"/>
    <col min="13574" max="13574" width="53.15234375" style="9" customWidth="1"/>
    <col min="13575" max="13575" width="12.69140625" style="9" customWidth="1"/>
    <col min="13576" max="13576" width="23.84375" style="9" customWidth="1"/>
    <col min="13577" max="13577" width="13.84375" style="9" customWidth="1"/>
    <col min="13578" max="13578" width="16.69140625" style="9" customWidth="1"/>
    <col min="13579" max="13579" width="13.15234375" style="9" customWidth="1"/>
    <col min="13580" max="13580" width="17.3046875" style="9" customWidth="1"/>
    <col min="13581" max="13582" width="20.15234375" style="9" customWidth="1"/>
    <col min="13583" max="13583" width="10.3046875" style="9" customWidth="1"/>
    <col min="13584" max="13584" width="42" style="9" customWidth="1"/>
    <col min="13585" max="13585" width="15" style="9" customWidth="1"/>
    <col min="13586" max="13586" width="11.3828125" style="9"/>
    <col min="13587" max="13587" width="13" style="9" customWidth="1"/>
    <col min="13588" max="13588" width="16.53515625" style="9" bestFit="1" customWidth="1"/>
    <col min="13589" max="13824" width="11.3828125" style="9"/>
    <col min="13825" max="13825" width="12" style="9" customWidth="1"/>
    <col min="13826" max="13826" width="17.69140625" style="9" customWidth="1"/>
    <col min="13827" max="13827" width="16.3828125" style="9" customWidth="1"/>
    <col min="13828" max="13828" width="24.3828125" style="9" customWidth="1"/>
    <col min="13829" max="13829" width="28.15234375" style="9" customWidth="1"/>
    <col min="13830" max="13830" width="53.15234375" style="9" customWidth="1"/>
    <col min="13831" max="13831" width="12.69140625" style="9" customWidth="1"/>
    <col min="13832" max="13832" width="23.84375" style="9" customWidth="1"/>
    <col min="13833" max="13833" width="13.84375" style="9" customWidth="1"/>
    <col min="13834" max="13834" width="16.69140625" style="9" customWidth="1"/>
    <col min="13835" max="13835" width="13.15234375" style="9" customWidth="1"/>
    <col min="13836" max="13836" width="17.3046875" style="9" customWidth="1"/>
    <col min="13837" max="13838" width="20.15234375" style="9" customWidth="1"/>
    <col min="13839" max="13839" width="10.3046875" style="9" customWidth="1"/>
    <col min="13840" max="13840" width="42" style="9" customWidth="1"/>
    <col min="13841" max="13841" width="15" style="9" customWidth="1"/>
    <col min="13842" max="13842" width="11.3828125" style="9"/>
    <col min="13843" max="13843" width="13" style="9" customWidth="1"/>
    <col min="13844" max="13844" width="16.53515625" style="9" bestFit="1" customWidth="1"/>
    <col min="13845" max="14080" width="11.3828125" style="9"/>
    <col min="14081" max="14081" width="12" style="9" customWidth="1"/>
    <col min="14082" max="14082" width="17.69140625" style="9" customWidth="1"/>
    <col min="14083" max="14083" width="16.3828125" style="9" customWidth="1"/>
    <col min="14084" max="14084" width="24.3828125" style="9" customWidth="1"/>
    <col min="14085" max="14085" width="28.15234375" style="9" customWidth="1"/>
    <col min="14086" max="14086" width="53.15234375" style="9" customWidth="1"/>
    <col min="14087" max="14087" width="12.69140625" style="9" customWidth="1"/>
    <col min="14088" max="14088" width="23.84375" style="9" customWidth="1"/>
    <col min="14089" max="14089" width="13.84375" style="9" customWidth="1"/>
    <col min="14090" max="14090" width="16.69140625" style="9" customWidth="1"/>
    <col min="14091" max="14091" width="13.15234375" style="9" customWidth="1"/>
    <col min="14092" max="14092" width="17.3046875" style="9" customWidth="1"/>
    <col min="14093" max="14094" width="20.15234375" style="9" customWidth="1"/>
    <col min="14095" max="14095" width="10.3046875" style="9" customWidth="1"/>
    <col min="14096" max="14096" width="42" style="9" customWidth="1"/>
    <col min="14097" max="14097" width="15" style="9" customWidth="1"/>
    <col min="14098" max="14098" width="11.3828125" style="9"/>
    <col min="14099" max="14099" width="13" style="9" customWidth="1"/>
    <col min="14100" max="14100" width="16.53515625" style="9" bestFit="1" customWidth="1"/>
    <col min="14101" max="14336" width="11.3828125" style="9"/>
    <col min="14337" max="14337" width="12" style="9" customWidth="1"/>
    <col min="14338" max="14338" width="17.69140625" style="9" customWidth="1"/>
    <col min="14339" max="14339" width="16.3828125" style="9" customWidth="1"/>
    <col min="14340" max="14340" width="24.3828125" style="9" customWidth="1"/>
    <col min="14341" max="14341" width="28.15234375" style="9" customWidth="1"/>
    <col min="14342" max="14342" width="53.15234375" style="9" customWidth="1"/>
    <col min="14343" max="14343" width="12.69140625" style="9" customWidth="1"/>
    <col min="14344" max="14344" width="23.84375" style="9" customWidth="1"/>
    <col min="14345" max="14345" width="13.84375" style="9" customWidth="1"/>
    <col min="14346" max="14346" width="16.69140625" style="9" customWidth="1"/>
    <col min="14347" max="14347" width="13.15234375" style="9" customWidth="1"/>
    <col min="14348" max="14348" width="17.3046875" style="9" customWidth="1"/>
    <col min="14349" max="14350" width="20.15234375" style="9" customWidth="1"/>
    <col min="14351" max="14351" width="10.3046875" style="9" customWidth="1"/>
    <col min="14352" max="14352" width="42" style="9" customWidth="1"/>
    <col min="14353" max="14353" width="15" style="9" customWidth="1"/>
    <col min="14354" max="14354" width="11.3828125" style="9"/>
    <col min="14355" max="14355" width="13" style="9" customWidth="1"/>
    <col min="14356" max="14356" width="16.53515625" style="9" bestFit="1" customWidth="1"/>
    <col min="14357" max="14592" width="11.3828125" style="9"/>
    <col min="14593" max="14593" width="12" style="9" customWidth="1"/>
    <col min="14594" max="14594" width="17.69140625" style="9" customWidth="1"/>
    <col min="14595" max="14595" width="16.3828125" style="9" customWidth="1"/>
    <col min="14596" max="14596" width="24.3828125" style="9" customWidth="1"/>
    <col min="14597" max="14597" width="28.15234375" style="9" customWidth="1"/>
    <col min="14598" max="14598" width="53.15234375" style="9" customWidth="1"/>
    <col min="14599" max="14599" width="12.69140625" style="9" customWidth="1"/>
    <col min="14600" max="14600" width="23.84375" style="9" customWidth="1"/>
    <col min="14601" max="14601" width="13.84375" style="9" customWidth="1"/>
    <col min="14602" max="14602" width="16.69140625" style="9" customWidth="1"/>
    <col min="14603" max="14603" width="13.15234375" style="9" customWidth="1"/>
    <col min="14604" max="14604" width="17.3046875" style="9" customWidth="1"/>
    <col min="14605" max="14606" width="20.15234375" style="9" customWidth="1"/>
    <col min="14607" max="14607" width="10.3046875" style="9" customWidth="1"/>
    <col min="14608" max="14608" width="42" style="9" customWidth="1"/>
    <col min="14609" max="14609" width="15" style="9" customWidth="1"/>
    <col min="14610" max="14610" width="11.3828125" style="9"/>
    <col min="14611" max="14611" width="13" style="9" customWidth="1"/>
    <col min="14612" max="14612" width="16.53515625" style="9" bestFit="1" customWidth="1"/>
    <col min="14613" max="14848" width="11.3828125" style="9"/>
    <col min="14849" max="14849" width="12" style="9" customWidth="1"/>
    <col min="14850" max="14850" width="17.69140625" style="9" customWidth="1"/>
    <col min="14851" max="14851" width="16.3828125" style="9" customWidth="1"/>
    <col min="14852" max="14852" width="24.3828125" style="9" customWidth="1"/>
    <col min="14853" max="14853" width="28.15234375" style="9" customWidth="1"/>
    <col min="14854" max="14854" width="53.15234375" style="9" customWidth="1"/>
    <col min="14855" max="14855" width="12.69140625" style="9" customWidth="1"/>
    <col min="14856" max="14856" width="23.84375" style="9" customWidth="1"/>
    <col min="14857" max="14857" width="13.84375" style="9" customWidth="1"/>
    <col min="14858" max="14858" width="16.69140625" style="9" customWidth="1"/>
    <col min="14859" max="14859" width="13.15234375" style="9" customWidth="1"/>
    <col min="14860" max="14860" width="17.3046875" style="9" customWidth="1"/>
    <col min="14861" max="14862" width="20.15234375" style="9" customWidth="1"/>
    <col min="14863" max="14863" width="10.3046875" style="9" customWidth="1"/>
    <col min="14864" max="14864" width="42" style="9" customWidth="1"/>
    <col min="14865" max="14865" width="15" style="9" customWidth="1"/>
    <col min="14866" max="14866" width="11.3828125" style="9"/>
    <col min="14867" max="14867" width="13" style="9" customWidth="1"/>
    <col min="14868" max="14868" width="16.53515625" style="9" bestFit="1" customWidth="1"/>
    <col min="14869" max="15104" width="11.3828125" style="9"/>
    <col min="15105" max="15105" width="12" style="9" customWidth="1"/>
    <col min="15106" max="15106" width="17.69140625" style="9" customWidth="1"/>
    <col min="15107" max="15107" width="16.3828125" style="9" customWidth="1"/>
    <col min="15108" max="15108" width="24.3828125" style="9" customWidth="1"/>
    <col min="15109" max="15109" width="28.15234375" style="9" customWidth="1"/>
    <col min="15110" max="15110" width="53.15234375" style="9" customWidth="1"/>
    <col min="15111" max="15111" width="12.69140625" style="9" customWidth="1"/>
    <col min="15112" max="15112" width="23.84375" style="9" customWidth="1"/>
    <col min="15113" max="15113" width="13.84375" style="9" customWidth="1"/>
    <col min="15114" max="15114" width="16.69140625" style="9" customWidth="1"/>
    <col min="15115" max="15115" width="13.15234375" style="9" customWidth="1"/>
    <col min="15116" max="15116" width="17.3046875" style="9" customWidth="1"/>
    <col min="15117" max="15118" width="20.15234375" style="9" customWidth="1"/>
    <col min="15119" max="15119" width="10.3046875" style="9" customWidth="1"/>
    <col min="15120" max="15120" width="42" style="9" customWidth="1"/>
    <col min="15121" max="15121" width="15" style="9" customWidth="1"/>
    <col min="15122" max="15122" width="11.3828125" style="9"/>
    <col min="15123" max="15123" width="13" style="9" customWidth="1"/>
    <col min="15124" max="15124" width="16.53515625" style="9" bestFit="1" customWidth="1"/>
    <col min="15125" max="15360" width="11.3828125" style="9"/>
    <col min="15361" max="15361" width="12" style="9" customWidth="1"/>
    <col min="15362" max="15362" width="17.69140625" style="9" customWidth="1"/>
    <col min="15363" max="15363" width="16.3828125" style="9" customWidth="1"/>
    <col min="15364" max="15364" width="24.3828125" style="9" customWidth="1"/>
    <col min="15365" max="15365" width="28.15234375" style="9" customWidth="1"/>
    <col min="15366" max="15366" width="53.15234375" style="9" customWidth="1"/>
    <col min="15367" max="15367" width="12.69140625" style="9" customWidth="1"/>
    <col min="15368" max="15368" width="23.84375" style="9" customWidth="1"/>
    <col min="15369" max="15369" width="13.84375" style="9" customWidth="1"/>
    <col min="15370" max="15370" width="16.69140625" style="9" customWidth="1"/>
    <col min="15371" max="15371" width="13.15234375" style="9" customWidth="1"/>
    <col min="15372" max="15372" width="17.3046875" style="9" customWidth="1"/>
    <col min="15373" max="15374" width="20.15234375" style="9" customWidth="1"/>
    <col min="15375" max="15375" width="10.3046875" style="9" customWidth="1"/>
    <col min="15376" max="15376" width="42" style="9" customWidth="1"/>
    <col min="15377" max="15377" width="15" style="9" customWidth="1"/>
    <col min="15378" max="15378" width="11.3828125" style="9"/>
    <col min="15379" max="15379" width="13" style="9" customWidth="1"/>
    <col min="15380" max="15380" width="16.53515625" style="9" bestFit="1" customWidth="1"/>
    <col min="15381" max="15616" width="11.3828125" style="9"/>
    <col min="15617" max="15617" width="12" style="9" customWidth="1"/>
    <col min="15618" max="15618" width="17.69140625" style="9" customWidth="1"/>
    <col min="15619" max="15619" width="16.3828125" style="9" customWidth="1"/>
    <col min="15620" max="15620" width="24.3828125" style="9" customWidth="1"/>
    <col min="15621" max="15621" width="28.15234375" style="9" customWidth="1"/>
    <col min="15622" max="15622" width="53.15234375" style="9" customWidth="1"/>
    <col min="15623" max="15623" width="12.69140625" style="9" customWidth="1"/>
    <col min="15624" max="15624" width="23.84375" style="9" customWidth="1"/>
    <col min="15625" max="15625" width="13.84375" style="9" customWidth="1"/>
    <col min="15626" max="15626" width="16.69140625" style="9" customWidth="1"/>
    <col min="15627" max="15627" width="13.15234375" style="9" customWidth="1"/>
    <col min="15628" max="15628" width="17.3046875" style="9" customWidth="1"/>
    <col min="15629" max="15630" width="20.15234375" style="9" customWidth="1"/>
    <col min="15631" max="15631" width="10.3046875" style="9" customWidth="1"/>
    <col min="15632" max="15632" width="42" style="9" customWidth="1"/>
    <col min="15633" max="15633" width="15" style="9" customWidth="1"/>
    <col min="15634" max="15634" width="11.3828125" style="9"/>
    <col min="15635" max="15635" width="13" style="9" customWidth="1"/>
    <col min="15636" max="15636" width="16.53515625" style="9" bestFit="1" customWidth="1"/>
    <col min="15637" max="15872" width="11.3828125" style="9"/>
    <col min="15873" max="15873" width="12" style="9" customWidth="1"/>
    <col min="15874" max="15874" width="17.69140625" style="9" customWidth="1"/>
    <col min="15875" max="15875" width="16.3828125" style="9" customWidth="1"/>
    <col min="15876" max="15876" width="24.3828125" style="9" customWidth="1"/>
    <col min="15877" max="15877" width="28.15234375" style="9" customWidth="1"/>
    <col min="15878" max="15878" width="53.15234375" style="9" customWidth="1"/>
    <col min="15879" max="15879" width="12.69140625" style="9" customWidth="1"/>
    <col min="15880" max="15880" width="23.84375" style="9" customWidth="1"/>
    <col min="15881" max="15881" width="13.84375" style="9" customWidth="1"/>
    <col min="15882" max="15882" width="16.69140625" style="9" customWidth="1"/>
    <col min="15883" max="15883" width="13.15234375" style="9" customWidth="1"/>
    <col min="15884" max="15884" width="17.3046875" style="9" customWidth="1"/>
    <col min="15885" max="15886" width="20.15234375" style="9" customWidth="1"/>
    <col min="15887" max="15887" width="10.3046875" style="9" customWidth="1"/>
    <col min="15888" max="15888" width="42" style="9" customWidth="1"/>
    <col min="15889" max="15889" width="15" style="9" customWidth="1"/>
    <col min="15890" max="15890" width="11.3828125" style="9"/>
    <col min="15891" max="15891" width="13" style="9" customWidth="1"/>
    <col min="15892" max="15892" width="16.53515625" style="9" bestFit="1" customWidth="1"/>
    <col min="15893" max="16128" width="11.3828125" style="9"/>
    <col min="16129" max="16129" width="12" style="9" customWidth="1"/>
    <col min="16130" max="16130" width="17.69140625" style="9" customWidth="1"/>
    <col min="16131" max="16131" width="16.3828125" style="9" customWidth="1"/>
    <col min="16132" max="16132" width="24.3828125" style="9" customWidth="1"/>
    <col min="16133" max="16133" width="28.15234375" style="9" customWidth="1"/>
    <col min="16134" max="16134" width="53.15234375" style="9" customWidth="1"/>
    <col min="16135" max="16135" width="12.69140625" style="9" customWidth="1"/>
    <col min="16136" max="16136" width="23.84375" style="9" customWidth="1"/>
    <col min="16137" max="16137" width="13.84375" style="9" customWidth="1"/>
    <col min="16138" max="16138" width="16.69140625" style="9" customWidth="1"/>
    <col min="16139" max="16139" width="13.15234375" style="9" customWidth="1"/>
    <col min="16140" max="16140" width="17.3046875" style="9" customWidth="1"/>
    <col min="16141" max="16142" width="20.15234375" style="9" customWidth="1"/>
    <col min="16143" max="16143" width="10.3046875" style="9" customWidth="1"/>
    <col min="16144" max="16144" width="42" style="9" customWidth="1"/>
    <col min="16145" max="16145" width="15" style="9" customWidth="1"/>
    <col min="16146" max="16146" width="11.3828125" style="9"/>
    <col min="16147" max="16147" width="13" style="9" customWidth="1"/>
    <col min="16148" max="16148" width="16.53515625" style="9" bestFit="1" customWidth="1"/>
    <col min="16149" max="16384" width="11.3828125" style="9"/>
  </cols>
  <sheetData>
    <row r="1" spans="1:18" ht="23.25" customHeight="1">
      <c r="A1" s="151" t="s">
        <v>18</v>
      </c>
      <c r="B1" s="152"/>
      <c r="C1" s="152"/>
      <c r="D1" s="152"/>
      <c r="E1" s="152"/>
      <c r="F1" s="152"/>
      <c r="G1" s="152"/>
      <c r="H1" s="152"/>
      <c r="I1" s="152"/>
      <c r="J1" s="152"/>
      <c r="K1" s="152"/>
      <c r="L1" s="152"/>
      <c r="M1" s="152"/>
      <c r="N1" s="152"/>
      <c r="O1" s="152"/>
      <c r="P1" s="152"/>
      <c r="Q1" s="153"/>
      <c r="R1" s="8"/>
    </row>
    <row r="2" spans="1:18" ht="23.25" customHeight="1">
      <c r="A2" s="154" t="s">
        <v>57</v>
      </c>
      <c r="B2" s="155"/>
      <c r="C2" s="155"/>
      <c r="D2" s="155"/>
      <c r="E2" s="155"/>
      <c r="F2" s="155"/>
      <c r="G2" s="155"/>
      <c r="H2" s="155"/>
      <c r="I2" s="155"/>
      <c r="J2" s="155"/>
      <c r="K2" s="155"/>
      <c r="L2" s="155"/>
      <c r="M2" s="155"/>
      <c r="N2" s="155"/>
      <c r="O2" s="155"/>
      <c r="P2" s="155"/>
      <c r="Q2" s="156"/>
      <c r="R2" s="8"/>
    </row>
    <row r="3" spans="1:18">
      <c r="A3" s="157"/>
      <c r="B3" s="158"/>
      <c r="C3" s="158"/>
      <c r="D3" s="158"/>
      <c r="E3" s="158"/>
      <c r="F3" s="158"/>
      <c r="G3" s="158"/>
      <c r="H3" s="158"/>
      <c r="I3" s="158"/>
      <c r="J3" s="158"/>
      <c r="K3" s="158"/>
      <c r="L3" s="158"/>
      <c r="M3" s="158"/>
      <c r="N3" s="158"/>
      <c r="O3" s="158"/>
      <c r="P3" s="158"/>
      <c r="Q3" s="159"/>
    </row>
    <row r="4" spans="1:18" ht="49.5" customHeight="1">
      <c r="A4" s="154" t="s">
        <v>17</v>
      </c>
      <c r="B4" s="155"/>
      <c r="C4" s="155"/>
      <c r="D4" s="155"/>
      <c r="E4" s="155"/>
      <c r="F4" s="155"/>
      <c r="G4" s="155"/>
      <c r="H4" s="155"/>
      <c r="I4" s="155"/>
      <c r="J4" s="155"/>
      <c r="K4" s="155"/>
      <c r="L4" s="155"/>
      <c r="M4" s="155"/>
      <c r="N4" s="155"/>
      <c r="O4" s="155"/>
      <c r="P4" s="155"/>
      <c r="Q4" s="156"/>
      <c r="R4" s="11"/>
    </row>
    <row r="5" spans="1:18">
      <c r="A5" s="157"/>
      <c r="B5" s="158"/>
      <c r="C5" s="158"/>
      <c r="D5" s="158"/>
      <c r="E5" s="158"/>
      <c r="F5" s="158"/>
      <c r="G5" s="158"/>
      <c r="H5" s="158"/>
      <c r="I5" s="158"/>
      <c r="J5" s="158"/>
      <c r="K5" s="158"/>
      <c r="L5" s="158"/>
      <c r="M5" s="158"/>
      <c r="N5" s="158"/>
      <c r="O5" s="158"/>
      <c r="P5" s="158"/>
      <c r="Q5" s="159"/>
    </row>
    <row r="6" spans="1:18" ht="18.75" customHeight="1">
      <c r="A6" s="25"/>
      <c r="B6" s="26"/>
      <c r="C6" s="27"/>
      <c r="D6" s="27"/>
      <c r="E6" s="27"/>
      <c r="F6" s="27"/>
      <c r="G6" s="27"/>
      <c r="H6" s="27"/>
      <c r="I6" s="27"/>
      <c r="J6" s="27"/>
      <c r="K6" s="27"/>
      <c r="L6" s="27"/>
      <c r="M6" s="27"/>
      <c r="N6" s="28"/>
      <c r="O6" s="26"/>
      <c r="P6" s="10"/>
      <c r="Q6" s="29"/>
    </row>
    <row r="7" spans="1:18" ht="24.75" customHeight="1">
      <c r="A7" s="30" t="s">
        <v>19</v>
      </c>
      <c r="B7" s="144" t="str">
        <f>+'Analisis Artificial'!B7</f>
        <v>COMERCIALIZADORA SEVERAL PARTS SAS BIC</v>
      </c>
      <c r="C7" s="144"/>
      <c r="D7" s="144"/>
      <c r="E7" s="144"/>
      <c r="F7" s="144"/>
      <c r="G7" s="145" t="s">
        <v>20</v>
      </c>
      <c r="H7" s="146"/>
      <c r="I7" s="147">
        <f ca="1">+TODAY()</f>
        <v>45604</v>
      </c>
      <c r="J7" s="148"/>
      <c r="K7" s="148"/>
      <c r="L7" s="145" t="s">
        <v>21</v>
      </c>
      <c r="M7" s="149"/>
      <c r="N7" s="146"/>
      <c r="O7" s="148" t="s">
        <v>58</v>
      </c>
      <c r="P7" s="148"/>
      <c r="Q7" s="150"/>
    </row>
    <row r="8" spans="1:18" ht="24.75" customHeight="1">
      <c r="A8" s="160"/>
      <c r="B8" s="161"/>
      <c r="C8" s="161"/>
      <c r="D8" s="161"/>
      <c r="E8" s="161"/>
      <c r="F8" s="161"/>
      <c r="G8" s="161"/>
      <c r="H8" s="161"/>
      <c r="I8" s="161"/>
      <c r="J8" s="161"/>
      <c r="K8" s="161"/>
      <c r="L8" s="161"/>
      <c r="M8" s="161"/>
      <c r="N8" s="161"/>
      <c r="O8" s="161"/>
      <c r="P8" s="161"/>
      <c r="Q8" s="162"/>
    </row>
    <row r="9" spans="1:18" ht="30" customHeight="1">
      <c r="A9" s="163" t="s">
        <v>22</v>
      </c>
      <c r="B9" s="165" t="s">
        <v>23</v>
      </c>
      <c r="C9" s="165"/>
      <c r="D9" s="166" t="s">
        <v>24</v>
      </c>
      <c r="E9" s="166"/>
      <c r="F9" s="166"/>
      <c r="G9" s="166"/>
      <c r="H9" s="166"/>
      <c r="I9" s="167"/>
      <c r="J9" s="15" t="s">
        <v>25</v>
      </c>
      <c r="K9" s="170" t="s">
        <v>26</v>
      </c>
      <c r="L9" s="171"/>
      <c r="M9" s="171"/>
      <c r="N9" s="171"/>
      <c r="O9" s="171"/>
      <c r="P9" s="172"/>
      <c r="Q9" s="16" t="s">
        <v>27</v>
      </c>
    </row>
    <row r="10" spans="1:18" ht="95.25" customHeight="1">
      <c r="A10" s="164"/>
      <c r="B10" s="165"/>
      <c r="C10" s="165"/>
      <c r="D10" s="168"/>
      <c r="E10" s="168"/>
      <c r="F10" s="168"/>
      <c r="G10" s="168"/>
      <c r="H10" s="168"/>
      <c r="I10" s="169"/>
      <c r="J10" s="12" t="s">
        <v>28</v>
      </c>
      <c r="K10" s="223" t="s">
        <v>74</v>
      </c>
      <c r="L10" s="224"/>
      <c r="M10" s="224"/>
      <c r="N10" s="224"/>
      <c r="O10" s="224"/>
      <c r="P10" s="225"/>
      <c r="Q10" s="17" t="s">
        <v>61</v>
      </c>
    </row>
    <row r="11" spans="1:18" ht="24.75" customHeight="1">
      <c r="A11" s="160"/>
      <c r="B11" s="161"/>
      <c r="C11" s="161"/>
      <c r="D11" s="161"/>
      <c r="E11" s="161"/>
      <c r="F11" s="161"/>
      <c r="G11" s="161"/>
      <c r="H11" s="161"/>
      <c r="I11" s="161"/>
      <c r="J11" s="161"/>
      <c r="K11" s="161"/>
      <c r="L11" s="161"/>
      <c r="M11" s="161"/>
      <c r="N11" s="161"/>
      <c r="O11" s="161"/>
      <c r="P11" s="161"/>
      <c r="Q11" s="162"/>
    </row>
    <row r="12" spans="1:18" ht="21" customHeight="1">
      <c r="A12" s="176" t="s">
        <v>29</v>
      </c>
      <c r="B12" s="177"/>
      <c r="C12" s="177"/>
      <c r="D12" s="177"/>
      <c r="E12" s="177"/>
      <c r="F12" s="177"/>
      <c r="G12" s="177"/>
      <c r="H12" s="177"/>
      <c r="I12" s="177"/>
      <c r="J12" s="177"/>
      <c r="K12" s="177"/>
      <c r="L12" s="177"/>
      <c r="M12" s="177"/>
      <c r="N12" s="177"/>
      <c r="O12" s="177"/>
      <c r="P12" s="177"/>
      <c r="Q12" s="178"/>
    </row>
    <row r="13" spans="1:18" ht="30" customHeight="1">
      <c r="A13"/>
      <c r="B13"/>
      <c r="C13"/>
      <c r="D13"/>
      <c r="E13"/>
      <c r="F13"/>
      <c r="G13"/>
      <c r="H13"/>
      <c r="I13"/>
      <c r="J13"/>
      <c r="K13"/>
      <c r="L13"/>
      <c r="M13"/>
      <c r="N13"/>
      <c r="O13"/>
      <c r="P13"/>
      <c r="Q13"/>
    </row>
    <row r="14" spans="1:18" ht="41.25" customHeight="1">
      <c r="A14" s="163" t="s">
        <v>40</v>
      </c>
      <c r="B14" s="179" t="s">
        <v>33</v>
      </c>
      <c r="C14" s="180"/>
      <c r="D14" s="183" t="s">
        <v>34</v>
      </c>
      <c r="E14" s="184"/>
      <c r="F14" s="184"/>
      <c r="G14" s="184"/>
      <c r="H14" s="184"/>
      <c r="I14" s="185"/>
      <c r="J14" s="18" t="s">
        <v>25</v>
      </c>
      <c r="K14" s="189" t="s">
        <v>32</v>
      </c>
      <c r="L14" s="189"/>
      <c r="M14" s="189"/>
      <c r="N14" s="189"/>
      <c r="O14" s="189"/>
      <c r="P14" s="189"/>
      <c r="Q14" s="31" t="s">
        <v>27</v>
      </c>
    </row>
    <row r="15" spans="1:18" ht="36.75" customHeight="1">
      <c r="A15" s="164"/>
      <c r="B15" s="181"/>
      <c r="C15" s="182"/>
      <c r="D15" s="186"/>
      <c r="E15" s="187"/>
      <c r="F15" s="187"/>
      <c r="G15" s="187"/>
      <c r="H15" s="187"/>
      <c r="I15" s="188"/>
      <c r="J15" s="13" t="s">
        <v>28</v>
      </c>
      <c r="K15" s="148" t="s">
        <v>35</v>
      </c>
      <c r="L15" s="148"/>
      <c r="M15" s="148"/>
      <c r="N15" s="148"/>
      <c r="O15" s="148"/>
      <c r="P15" s="148"/>
      <c r="Q15" s="14" t="s">
        <v>28</v>
      </c>
    </row>
    <row r="16" spans="1:18" ht="58.5" customHeight="1">
      <c r="A16" s="163" t="s">
        <v>40</v>
      </c>
      <c r="B16" s="214" t="s">
        <v>33</v>
      </c>
      <c r="C16" s="189" t="s">
        <v>41</v>
      </c>
      <c r="D16" s="189" t="s">
        <v>42</v>
      </c>
      <c r="E16" s="189" t="s">
        <v>43</v>
      </c>
      <c r="F16" s="189" t="s">
        <v>44</v>
      </c>
      <c r="G16" s="191" t="s">
        <v>45</v>
      </c>
      <c r="H16" s="191" t="s">
        <v>46</v>
      </c>
      <c r="I16" s="191" t="s">
        <v>47</v>
      </c>
      <c r="J16" s="191" t="s">
        <v>48</v>
      </c>
      <c r="K16" s="191" t="s">
        <v>49</v>
      </c>
      <c r="L16" s="191" t="s">
        <v>67</v>
      </c>
      <c r="M16" s="189" t="s">
        <v>68</v>
      </c>
      <c r="N16" s="189" t="s">
        <v>69</v>
      </c>
      <c r="O16" s="191" t="s">
        <v>50</v>
      </c>
      <c r="P16" s="191" t="s">
        <v>32</v>
      </c>
      <c r="Q16" s="194" t="s">
        <v>27</v>
      </c>
    </row>
    <row r="17" spans="1:20" ht="58.5" customHeight="1">
      <c r="A17" s="213"/>
      <c r="B17" s="215"/>
      <c r="C17" s="189"/>
      <c r="D17" s="189"/>
      <c r="E17" s="189"/>
      <c r="F17" s="189"/>
      <c r="G17" s="192"/>
      <c r="H17" s="192"/>
      <c r="I17" s="192"/>
      <c r="J17" s="192"/>
      <c r="K17" s="192"/>
      <c r="L17" s="192"/>
      <c r="M17" s="189"/>
      <c r="N17" s="189"/>
      <c r="O17" s="192"/>
      <c r="P17" s="192"/>
      <c r="Q17" s="195"/>
    </row>
    <row r="18" spans="1:20" ht="108.75" customHeight="1">
      <c r="A18" s="213"/>
      <c r="B18" s="215"/>
      <c r="C18" s="19">
        <v>1</v>
      </c>
      <c r="D18" s="41" t="s">
        <v>129</v>
      </c>
      <c r="E18" s="41" t="str">
        <f>+B7</f>
        <v>COMERCIALIZADORA SEVERAL PARTS SAS BIC</v>
      </c>
      <c r="F18" s="32" t="s">
        <v>130</v>
      </c>
      <c r="G18" s="32">
        <v>100</v>
      </c>
      <c r="H18" s="33">
        <v>12161800</v>
      </c>
      <c r="I18" s="34">
        <f>+H18/SMMLV!C39</f>
        <v>13.854817083104068</v>
      </c>
      <c r="J18" s="35">
        <v>44195</v>
      </c>
      <c r="K18" s="32" t="s">
        <v>28</v>
      </c>
      <c r="L18" s="32" t="s">
        <v>135</v>
      </c>
      <c r="M18" s="32" t="s">
        <v>28</v>
      </c>
      <c r="N18" s="32" t="s">
        <v>28</v>
      </c>
      <c r="O18" s="32" t="s">
        <v>120</v>
      </c>
      <c r="P18" s="13" t="s">
        <v>136</v>
      </c>
      <c r="Q18" s="190" t="s">
        <v>61</v>
      </c>
    </row>
    <row r="19" spans="1:20" ht="87" customHeight="1">
      <c r="A19" s="213"/>
      <c r="B19" s="215"/>
      <c r="C19" s="19">
        <v>2</v>
      </c>
      <c r="D19" s="41" t="s">
        <v>131</v>
      </c>
      <c r="E19" s="41" t="str">
        <f>+B7</f>
        <v>COMERCIALIZADORA SEVERAL PARTS SAS BIC</v>
      </c>
      <c r="F19" s="32" t="s">
        <v>132</v>
      </c>
      <c r="G19" s="32">
        <v>100</v>
      </c>
      <c r="H19" s="33">
        <v>18250063</v>
      </c>
      <c r="I19" s="34">
        <f>+H19/SMMLV!C39</f>
        <v>20.790613611482303</v>
      </c>
      <c r="J19" s="35">
        <v>44174</v>
      </c>
      <c r="K19" s="32" t="s">
        <v>28</v>
      </c>
      <c r="L19" s="32" t="s">
        <v>135</v>
      </c>
      <c r="M19" s="32" t="s">
        <v>28</v>
      </c>
      <c r="N19" s="32" t="s">
        <v>28</v>
      </c>
      <c r="O19" s="32" t="s">
        <v>120</v>
      </c>
      <c r="P19" s="13" t="s">
        <v>136</v>
      </c>
      <c r="Q19" s="190"/>
    </row>
    <row r="20" spans="1:20" ht="60.75" customHeight="1">
      <c r="A20" s="213"/>
      <c r="B20" s="215"/>
      <c r="C20" s="19">
        <v>3</v>
      </c>
      <c r="D20" s="41" t="s">
        <v>133</v>
      </c>
      <c r="E20" s="41" t="str">
        <f>+B7</f>
        <v>COMERCIALIZADORA SEVERAL PARTS SAS BIC</v>
      </c>
      <c r="F20" s="32" t="s">
        <v>134</v>
      </c>
      <c r="G20" s="32">
        <v>100</v>
      </c>
      <c r="H20" s="33">
        <v>25000000</v>
      </c>
      <c r="I20" s="34">
        <f>+H20/SMMLV!C38</f>
        <v>30.189007337136342</v>
      </c>
      <c r="J20" s="35">
        <v>43814</v>
      </c>
      <c r="K20" s="32" t="s">
        <v>28</v>
      </c>
      <c r="L20" s="32">
        <f>80+10</f>
        <v>90</v>
      </c>
      <c r="M20" s="32" t="s">
        <v>28</v>
      </c>
      <c r="N20" s="32" t="s">
        <v>28</v>
      </c>
      <c r="O20" s="32" t="s">
        <v>28</v>
      </c>
      <c r="P20" s="13" t="s">
        <v>35</v>
      </c>
      <c r="Q20" s="190"/>
    </row>
    <row r="21" spans="1:20" ht="57" customHeight="1">
      <c r="A21" s="164"/>
      <c r="B21" s="216"/>
      <c r="C21" s="193" t="s">
        <v>51</v>
      </c>
      <c r="D21" s="193"/>
      <c r="E21" s="193"/>
      <c r="F21" s="193"/>
      <c r="G21" s="193"/>
      <c r="H21" s="193"/>
      <c r="I21" s="20">
        <f>SUM(I18:I20)</f>
        <v>64.834438031722712</v>
      </c>
      <c r="J21" s="37" t="s">
        <v>52</v>
      </c>
      <c r="K21" s="196">
        <f>+L20</f>
        <v>90</v>
      </c>
      <c r="L21" s="197"/>
      <c r="M21" s="38" t="s">
        <v>70</v>
      </c>
      <c r="N21" s="39"/>
      <c r="O21" s="40"/>
      <c r="P21" s="13" t="s">
        <v>118</v>
      </c>
      <c r="Q21" s="190"/>
    </row>
    <row r="22" spans="1:20">
      <c r="A22"/>
      <c r="B22"/>
      <c r="C22"/>
      <c r="D22"/>
      <c r="E22"/>
      <c r="F22"/>
      <c r="G22"/>
      <c r="H22"/>
      <c r="I22"/>
      <c r="J22"/>
      <c r="K22"/>
      <c r="L22"/>
      <c r="M22"/>
      <c r="N22"/>
      <c r="O22"/>
      <c r="P22"/>
      <c r="Q22"/>
    </row>
    <row r="23" spans="1:20" ht="37.5" customHeight="1">
      <c r="A23" s="198" t="s">
        <v>71</v>
      </c>
      <c r="B23" s="201" t="s">
        <v>59</v>
      </c>
      <c r="C23" s="202"/>
      <c r="D23" s="207" t="s">
        <v>60</v>
      </c>
      <c r="E23" s="208"/>
      <c r="F23" s="208"/>
      <c r="G23" s="208"/>
      <c r="H23" s="208"/>
      <c r="I23" s="209"/>
      <c r="J23" s="18" t="s">
        <v>25</v>
      </c>
      <c r="K23" s="189" t="s">
        <v>32</v>
      </c>
      <c r="L23" s="189"/>
      <c r="M23" s="189"/>
      <c r="N23" s="189"/>
      <c r="O23" s="189"/>
      <c r="P23" s="189"/>
      <c r="Q23" s="31" t="s">
        <v>27</v>
      </c>
    </row>
    <row r="24" spans="1:20" ht="37.5" customHeight="1">
      <c r="A24" s="199"/>
      <c r="B24" s="203"/>
      <c r="C24" s="204"/>
      <c r="D24" s="210"/>
      <c r="E24" s="211"/>
      <c r="F24" s="211"/>
      <c r="G24" s="211"/>
      <c r="H24" s="211"/>
      <c r="I24" s="212"/>
      <c r="J24" s="13" t="s">
        <v>61</v>
      </c>
      <c r="K24" s="148" t="s">
        <v>119</v>
      </c>
      <c r="L24" s="148"/>
      <c r="M24" s="148"/>
      <c r="N24" s="148"/>
      <c r="O24" s="148"/>
      <c r="P24" s="148"/>
      <c r="Q24" s="14" t="s">
        <v>61</v>
      </c>
    </row>
    <row r="25" spans="1:20" ht="37.5" customHeight="1">
      <c r="A25" s="199"/>
      <c r="B25" s="203"/>
      <c r="C25" s="204"/>
      <c r="D25" s="207" t="s">
        <v>62</v>
      </c>
      <c r="E25" s="208"/>
      <c r="F25" s="208"/>
      <c r="G25" s="208"/>
      <c r="H25" s="208"/>
      <c r="I25" s="209"/>
      <c r="J25" s="18" t="s">
        <v>25</v>
      </c>
      <c r="K25" s="189" t="s">
        <v>32</v>
      </c>
      <c r="L25" s="189"/>
      <c r="M25" s="189"/>
      <c r="N25" s="189"/>
      <c r="O25" s="189"/>
      <c r="P25" s="189"/>
      <c r="Q25" s="31" t="s">
        <v>27</v>
      </c>
    </row>
    <row r="26" spans="1:20" ht="37.5" customHeight="1">
      <c r="A26" s="200"/>
      <c r="B26" s="205"/>
      <c r="C26" s="206"/>
      <c r="D26" s="210"/>
      <c r="E26" s="211"/>
      <c r="F26" s="211"/>
      <c r="G26" s="211"/>
      <c r="H26" s="211"/>
      <c r="I26" s="212"/>
      <c r="J26" s="13" t="s">
        <v>61</v>
      </c>
      <c r="K26" s="148" t="s">
        <v>119</v>
      </c>
      <c r="L26" s="148"/>
      <c r="M26" s="148"/>
      <c r="N26" s="148"/>
      <c r="O26" s="148"/>
      <c r="P26" s="148"/>
      <c r="Q26" s="14" t="s">
        <v>61</v>
      </c>
    </row>
    <row r="27" spans="1:20">
      <c r="A27" s="198" t="s">
        <v>30</v>
      </c>
      <c r="B27" s="179" t="s">
        <v>36</v>
      </c>
      <c r="C27" s="180"/>
      <c r="D27" s="183" t="s">
        <v>63</v>
      </c>
      <c r="E27" s="184"/>
      <c r="F27" s="184"/>
      <c r="G27" s="184"/>
      <c r="H27" s="184"/>
      <c r="I27" s="185"/>
      <c r="J27" s="18" t="s">
        <v>25</v>
      </c>
      <c r="K27" s="217" t="s">
        <v>32</v>
      </c>
      <c r="L27" s="218"/>
      <c r="M27" s="218"/>
      <c r="N27" s="218"/>
      <c r="O27" s="218"/>
      <c r="P27" s="219"/>
      <c r="Q27" s="31" t="s">
        <v>27</v>
      </c>
    </row>
    <row r="28" spans="1:20" ht="57" customHeight="1">
      <c r="A28" s="200"/>
      <c r="B28" s="181"/>
      <c r="C28" s="182"/>
      <c r="D28" s="186"/>
      <c r="E28" s="187"/>
      <c r="F28" s="187"/>
      <c r="G28" s="187"/>
      <c r="H28" s="187"/>
      <c r="I28" s="188"/>
      <c r="J28" s="13" t="s">
        <v>28</v>
      </c>
      <c r="K28" s="148" t="s">
        <v>35</v>
      </c>
      <c r="L28" s="148"/>
      <c r="M28" s="148"/>
      <c r="N28" s="148"/>
      <c r="O28" s="148"/>
      <c r="P28" s="148"/>
      <c r="Q28" s="14" t="s">
        <v>28</v>
      </c>
    </row>
    <row r="29" spans="1:20" ht="36.75" customHeight="1">
      <c r="A29" s="198" t="s">
        <v>37</v>
      </c>
      <c r="B29" s="179" t="s">
        <v>38</v>
      </c>
      <c r="C29" s="180"/>
      <c r="D29" s="207" t="s">
        <v>39</v>
      </c>
      <c r="E29" s="208"/>
      <c r="F29" s="208"/>
      <c r="G29" s="208"/>
      <c r="H29" s="208"/>
      <c r="I29" s="209"/>
      <c r="J29" s="18" t="s">
        <v>25</v>
      </c>
      <c r="K29" s="189" t="s">
        <v>32</v>
      </c>
      <c r="L29" s="189"/>
      <c r="M29" s="189"/>
      <c r="N29" s="189"/>
      <c r="O29" s="189"/>
      <c r="P29" s="189"/>
      <c r="Q29" s="31" t="s">
        <v>27</v>
      </c>
      <c r="T29" s="36"/>
    </row>
    <row r="30" spans="1:20" ht="36.75" customHeight="1">
      <c r="A30" s="200"/>
      <c r="B30" s="181"/>
      <c r="C30" s="182"/>
      <c r="D30" s="210"/>
      <c r="E30" s="211"/>
      <c r="F30" s="211"/>
      <c r="G30" s="211"/>
      <c r="H30" s="211"/>
      <c r="I30" s="212"/>
      <c r="J30" s="13" t="s">
        <v>61</v>
      </c>
      <c r="K30" s="148" t="s">
        <v>35</v>
      </c>
      <c r="L30" s="148"/>
      <c r="M30" s="148"/>
      <c r="N30" s="148"/>
      <c r="O30" s="148"/>
      <c r="P30" s="148"/>
      <c r="Q30" s="14" t="s">
        <v>61</v>
      </c>
      <c r="T30" s="36"/>
    </row>
    <row r="31" spans="1:20" ht="60.75" customHeight="1">
      <c r="A31" s="198" t="s">
        <v>72</v>
      </c>
      <c r="B31" s="179" t="s">
        <v>31</v>
      </c>
      <c r="C31" s="180"/>
      <c r="D31" s="183" t="s">
        <v>65</v>
      </c>
      <c r="E31" s="184"/>
      <c r="F31" s="184"/>
      <c r="G31" s="184"/>
      <c r="H31" s="184"/>
      <c r="I31" s="185"/>
      <c r="J31" s="18" t="s">
        <v>25</v>
      </c>
      <c r="K31" s="189" t="s">
        <v>32</v>
      </c>
      <c r="L31" s="189"/>
      <c r="M31" s="189"/>
      <c r="N31" s="189"/>
      <c r="O31" s="189"/>
      <c r="P31" s="189"/>
      <c r="Q31" s="31" t="s">
        <v>27</v>
      </c>
      <c r="T31" s="36"/>
    </row>
    <row r="32" spans="1:20" s="21" customFormat="1" ht="60.75" customHeight="1">
      <c r="A32" s="200"/>
      <c r="B32" s="181"/>
      <c r="C32" s="182"/>
      <c r="D32" s="186"/>
      <c r="E32" s="187"/>
      <c r="F32" s="187"/>
      <c r="G32" s="187"/>
      <c r="H32" s="187"/>
      <c r="I32" s="188"/>
      <c r="J32" s="13" t="s">
        <v>61</v>
      </c>
      <c r="K32" s="148" t="s">
        <v>66</v>
      </c>
      <c r="L32" s="148"/>
      <c r="M32" s="148"/>
      <c r="N32" s="148"/>
      <c r="O32" s="148"/>
      <c r="P32" s="148"/>
      <c r="Q32" s="14" t="s">
        <v>61</v>
      </c>
    </row>
    <row r="33" spans="1:19" ht="32.25" customHeight="1">
      <c r="A33" s="198" t="s">
        <v>73</v>
      </c>
      <c r="B33" s="179" t="s">
        <v>53</v>
      </c>
      <c r="C33" s="180"/>
      <c r="D33" s="183" t="s">
        <v>64</v>
      </c>
      <c r="E33" s="184"/>
      <c r="F33" s="184"/>
      <c r="G33" s="184"/>
      <c r="H33" s="184"/>
      <c r="I33" s="185"/>
      <c r="J33" s="19" t="s">
        <v>25</v>
      </c>
      <c r="K33" s="189" t="s">
        <v>32</v>
      </c>
      <c r="L33" s="189"/>
      <c r="M33" s="189"/>
      <c r="N33" s="189"/>
      <c r="O33" s="189"/>
      <c r="P33" s="189"/>
      <c r="Q33" s="18" t="s">
        <v>27</v>
      </c>
    </row>
    <row r="34" spans="1:19" ht="32.25" customHeight="1">
      <c r="A34" s="200"/>
      <c r="B34" s="181"/>
      <c r="C34" s="182"/>
      <c r="D34" s="186"/>
      <c r="E34" s="187"/>
      <c r="F34" s="187"/>
      <c r="G34" s="187"/>
      <c r="H34" s="187"/>
      <c r="I34" s="188"/>
      <c r="J34" s="13" t="s">
        <v>28</v>
      </c>
      <c r="K34" s="148" t="s">
        <v>35</v>
      </c>
      <c r="L34" s="148"/>
      <c r="M34" s="148"/>
      <c r="N34" s="148"/>
      <c r="O34" s="148"/>
      <c r="P34" s="148"/>
      <c r="Q34" s="14" t="s">
        <v>28</v>
      </c>
      <c r="S34" s="23"/>
    </row>
    <row r="36" spans="1:19" ht="19.5" customHeight="1">
      <c r="A36" s="9"/>
      <c r="I36" s="220" t="s">
        <v>54</v>
      </c>
      <c r="J36" s="221"/>
      <c r="K36" s="221"/>
      <c r="L36" s="221"/>
      <c r="M36" s="221"/>
      <c r="N36" s="221"/>
      <c r="O36" s="220" t="s">
        <v>55</v>
      </c>
      <c r="P36" s="222"/>
      <c r="Q36" s="22" t="s">
        <v>61</v>
      </c>
    </row>
    <row r="37" spans="1:19" ht="43.5" customHeight="1">
      <c r="A37" s="9"/>
    </row>
  </sheetData>
  <mergeCells count="73">
    <mergeCell ref="B7:F7"/>
    <mergeCell ref="G7:H7"/>
    <mergeCell ref="I7:K7"/>
    <mergeCell ref="L7:N7"/>
    <mergeCell ref="O7:Q7"/>
    <mergeCell ref="A1:Q1"/>
    <mergeCell ref="A2:Q2"/>
    <mergeCell ref="A3:Q3"/>
    <mergeCell ref="A4:Q4"/>
    <mergeCell ref="A5:Q5"/>
    <mergeCell ref="A8:Q8"/>
    <mergeCell ref="A9:A10"/>
    <mergeCell ref="B9:C10"/>
    <mergeCell ref="D9:I10"/>
    <mergeCell ref="K9:P9"/>
    <mergeCell ref="K10:P10"/>
    <mergeCell ref="A11:Q11"/>
    <mergeCell ref="A12:Q12"/>
    <mergeCell ref="A14:A15"/>
    <mergeCell ref="B14:C15"/>
    <mergeCell ref="D14:I15"/>
    <mergeCell ref="K14:P14"/>
    <mergeCell ref="K15:P15"/>
    <mergeCell ref="Q18:Q21"/>
    <mergeCell ref="G16:G17"/>
    <mergeCell ref="H16:H17"/>
    <mergeCell ref="I16:I17"/>
    <mergeCell ref="J16:J17"/>
    <mergeCell ref="K16:K17"/>
    <mergeCell ref="L16:L17"/>
    <mergeCell ref="C21:H21"/>
    <mergeCell ref="M16:M17"/>
    <mergeCell ref="N16:N17"/>
    <mergeCell ref="O16:O17"/>
    <mergeCell ref="P16:P17"/>
    <mergeCell ref="Q16:Q17"/>
    <mergeCell ref="K21:L21"/>
    <mergeCell ref="F16:F17"/>
    <mergeCell ref="A23:A26"/>
    <mergeCell ref="B23:C26"/>
    <mergeCell ref="D23:I24"/>
    <mergeCell ref="K23:P23"/>
    <mergeCell ref="K24:P24"/>
    <mergeCell ref="D25:I26"/>
    <mergeCell ref="K25:P25"/>
    <mergeCell ref="K26:P26"/>
    <mergeCell ref="A16:A21"/>
    <mergeCell ref="B16:B21"/>
    <mergeCell ref="C16:C17"/>
    <mergeCell ref="D16:D17"/>
    <mergeCell ref="E16:E17"/>
    <mergeCell ref="A29:A30"/>
    <mergeCell ref="B29:C30"/>
    <mergeCell ref="D29:I30"/>
    <mergeCell ref="K29:P29"/>
    <mergeCell ref="K30:P30"/>
    <mergeCell ref="A27:A28"/>
    <mergeCell ref="B27:C28"/>
    <mergeCell ref="D27:I28"/>
    <mergeCell ref="K27:P27"/>
    <mergeCell ref="K28:P28"/>
    <mergeCell ref="I36:N36"/>
    <mergeCell ref="O36:P36"/>
    <mergeCell ref="A31:A32"/>
    <mergeCell ref="B31:C32"/>
    <mergeCell ref="D31:I32"/>
    <mergeCell ref="K31:P31"/>
    <mergeCell ref="K32:P32"/>
    <mergeCell ref="A33:A34"/>
    <mergeCell ref="B33:C34"/>
    <mergeCell ref="D33:I34"/>
    <mergeCell ref="K33:P33"/>
    <mergeCell ref="K34:P34"/>
  </mergeCells>
  <printOptions horizontalCentered="1"/>
  <pageMargins left="1.0080708661417321" right="0.55118110236220474" top="1.0236220472440944" bottom="0.35433070866141736" header="0.31496062992125984" footer="0.31496062992125984"/>
  <pageSetup paperSize="9" scale="33" fitToHeight="0"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B7B2C-67F7-4F53-A9F2-B2FF82ADF78F}">
  <dimension ref="A1:T37"/>
  <sheetViews>
    <sheetView view="pageBreakPreview" topLeftCell="B1" zoomScale="70" zoomScaleNormal="62" zoomScaleSheetLayoutView="70" workbookViewId="0">
      <selection activeCell="B7" sqref="B7:F7"/>
    </sheetView>
  </sheetViews>
  <sheetFormatPr baseColWidth="10" defaultRowHeight="14.6"/>
  <cols>
    <col min="1" max="1" width="12" style="10" customWidth="1"/>
    <col min="2" max="2" width="17.69140625" style="9" customWidth="1"/>
    <col min="3" max="3" width="16.3828125" style="9" customWidth="1"/>
    <col min="4" max="4" width="36.3828125" style="9" customWidth="1"/>
    <col min="5" max="5" width="28.15234375" style="9" customWidth="1"/>
    <col min="6" max="6" width="53.15234375" style="9" customWidth="1"/>
    <col min="7" max="7" width="12.69140625" style="9" customWidth="1"/>
    <col min="8" max="8" width="23.84375" style="9" customWidth="1"/>
    <col min="9" max="9" width="13.84375" style="9" customWidth="1"/>
    <col min="10" max="10" width="16.69140625" style="9" customWidth="1"/>
    <col min="11" max="11" width="13.15234375" style="9" customWidth="1"/>
    <col min="12" max="12" width="17.3046875" style="9" customWidth="1"/>
    <col min="13" max="14" width="20.15234375" style="9" customWidth="1"/>
    <col min="15" max="15" width="10.3046875" style="9" customWidth="1"/>
    <col min="16" max="16" width="42" style="9" customWidth="1"/>
    <col min="17" max="17" width="21.15234375" style="9" customWidth="1"/>
    <col min="18" max="18" width="11.3828125" style="9"/>
    <col min="19" max="19" width="13" style="9" customWidth="1"/>
    <col min="20" max="20" width="16.53515625" style="9" bestFit="1" customWidth="1"/>
    <col min="21" max="256" width="11.3828125" style="9"/>
    <col min="257" max="257" width="12" style="9" customWidth="1"/>
    <col min="258" max="258" width="17.69140625" style="9" customWidth="1"/>
    <col min="259" max="259" width="16.3828125" style="9" customWidth="1"/>
    <col min="260" max="260" width="24.3828125" style="9" customWidth="1"/>
    <col min="261" max="261" width="28.15234375" style="9" customWidth="1"/>
    <col min="262" max="262" width="53.15234375" style="9" customWidth="1"/>
    <col min="263" max="263" width="12.69140625" style="9" customWidth="1"/>
    <col min="264" max="264" width="23.84375" style="9" customWidth="1"/>
    <col min="265" max="265" width="13.84375" style="9" customWidth="1"/>
    <col min="266" max="266" width="16.69140625" style="9" customWidth="1"/>
    <col min="267" max="267" width="13.15234375" style="9" customWidth="1"/>
    <col min="268" max="268" width="17.3046875" style="9" customWidth="1"/>
    <col min="269" max="270" width="20.15234375" style="9" customWidth="1"/>
    <col min="271" max="271" width="10.3046875" style="9" customWidth="1"/>
    <col min="272" max="272" width="42" style="9" customWidth="1"/>
    <col min="273" max="273" width="15" style="9" customWidth="1"/>
    <col min="274" max="274" width="11.3828125" style="9"/>
    <col min="275" max="275" width="13" style="9" customWidth="1"/>
    <col min="276" max="276" width="16.53515625" style="9" bestFit="1" customWidth="1"/>
    <col min="277" max="512" width="11.3828125" style="9"/>
    <col min="513" max="513" width="12" style="9" customWidth="1"/>
    <col min="514" max="514" width="17.69140625" style="9" customWidth="1"/>
    <col min="515" max="515" width="16.3828125" style="9" customWidth="1"/>
    <col min="516" max="516" width="24.3828125" style="9" customWidth="1"/>
    <col min="517" max="517" width="28.15234375" style="9" customWidth="1"/>
    <col min="518" max="518" width="53.15234375" style="9" customWidth="1"/>
    <col min="519" max="519" width="12.69140625" style="9" customWidth="1"/>
    <col min="520" max="520" width="23.84375" style="9" customWidth="1"/>
    <col min="521" max="521" width="13.84375" style="9" customWidth="1"/>
    <col min="522" max="522" width="16.69140625" style="9" customWidth="1"/>
    <col min="523" max="523" width="13.15234375" style="9" customWidth="1"/>
    <col min="524" max="524" width="17.3046875" style="9" customWidth="1"/>
    <col min="525" max="526" width="20.15234375" style="9" customWidth="1"/>
    <col min="527" max="527" width="10.3046875" style="9" customWidth="1"/>
    <col min="528" max="528" width="42" style="9" customWidth="1"/>
    <col min="529" max="529" width="15" style="9" customWidth="1"/>
    <col min="530" max="530" width="11.3828125" style="9"/>
    <col min="531" max="531" width="13" style="9" customWidth="1"/>
    <col min="532" max="532" width="16.53515625" style="9" bestFit="1" customWidth="1"/>
    <col min="533" max="768" width="11.3828125" style="9"/>
    <col min="769" max="769" width="12" style="9" customWidth="1"/>
    <col min="770" max="770" width="17.69140625" style="9" customWidth="1"/>
    <col min="771" max="771" width="16.3828125" style="9" customWidth="1"/>
    <col min="772" max="772" width="24.3828125" style="9" customWidth="1"/>
    <col min="773" max="773" width="28.15234375" style="9" customWidth="1"/>
    <col min="774" max="774" width="53.15234375" style="9" customWidth="1"/>
    <col min="775" max="775" width="12.69140625" style="9" customWidth="1"/>
    <col min="776" max="776" width="23.84375" style="9" customWidth="1"/>
    <col min="777" max="777" width="13.84375" style="9" customWidth="1"/>
    <col min="778" max="778" width="16.69140625" style="9" customWidth="1"/>
    <col min="779" max="779" width="13.15234375" style="9" customWidth="1"/>
    <col min="780" max="780" width="17.3046875" style="9" customWidth="1"/>
    <col min="781" max="782" width="20.15234375" style="9" customWidth="1"/>
    <col min="783" max="783" width="10.3046875" style="9" customWidth="1"/>
    <col min="784" max="784" width="42" style="9" customWidth="1"/>
    <col min="785" max="785" width="15" style="9" customWidth="1"/>
    <col min="786" max="786" width="11.3828125" style="9"/>
    <col min="787" max="787" width="13" style="9" customWidth="1"/>
    <col min="788" max="788" width="16.53515625" style="9" bestFit="1" customWidth="1"/>
    <col min="789" max="1024" width="11.3828125" style="9"/>
    <col min="1025" max="1025" width="12" style="9" customWidth="1"/>
    <col min="1026" max="1026" width="17.69140625" style="9" customWidth="1"/>
    <col min="1027" max="1027" width="16.3828125" style="9" customWidth="1"/>
    <col min="1028" max="1028" width="24.3828125" style="9" customWidth="1"/>
    <col min="1029" max="1029" width="28.15234375" style="9" customWidth="1"/>
    <col min="1030" max="1030" width="53.15234375" style="9" customWidth="1"/>
    <col min="1031" max="1031" width="12.69140625" style="9" customWidth="1"/>
    <col min="1032" max="1032" width="23.84375" style="9" customWidth="1"/>
    <col min="1033" max="1033" width="13.84375" style="9" customWidth="1"/>
    <col min="1034" max="1034" width="16.69140625" style="9" customWidth="1"/>
    <col min="1035" max="1035" width="13.15234375" style="9" customWidth="1"/>
    <col min="1036" max="1036" width="17.3046875" style="9" customWidth="1"/>
    <col min="1037" max="1038" width="20.15234375" style="9" customWidth="1"/>
    <col min="1039" max="1039" width="10.3046875" style="9" customWidth="1"/>
    <col min="1040" max="1040" width="42" style="9" customWidth="1"/>
    <col min="1041" max="1041" width="15" style="9" customWidth="1"/>
    <col min="1042" max="1042" width="11.3828125" style="9"/>
    <col min="1043" max="1043" width="13" style="9" customWidth="1"/>
    <col min="1044" max="1044" width="16.53515625" style="9" bestFit="1" customWidth="1"/>
    <col min="1045" max="1280" width="11.3828125" style="9"/>
    <col min="1281" max="1281" width="12" style="9" customWidth="1"/>
    <col min="1282" max="1282" width="17.69140625" style="9" customWidth="1"/>
    <col min="1283" max="1283" width="16.3828125" style="9" customWidth="1"/>
    <col min="1284" max="1284" width="24.3828125" style="9" customWidth="1"/>
    <col min="1285" max="1285" width="28.15234375" style="9" customWidth="1"/>
    <col min="1286" max="1286" width="53.15234375" style="9" customWidth="1"/>
    <col min="1287" max="1287" width="12.69140625" style="9" customWidth="1"/>
    <col min="1288" max="1288" width="23.84375" style="9" customWidth="1"/>
    <col min="1289" max="1289" width="13.84375" style="9" customWidth="1"/>
    <col min="1290" max="1290" width="16.69140625" style="9" customWidth="1"/>
    <col min="1291" max="1291" width="13.15234375" style="9" customWidth="1"/>
    <col min="1292" max="1292" width="17.3046875" style="9" customWidth="1"/>
    <col min="1293" max="1294" width="20.15234375" style="9" customWidth="1"/>
    <col min="1295" max="1295" width="10.3046875" style="9" customWidth="1"/>
    <col min="1296" max="1296" width="42" style="9" customWidth="1"/>
    <col min="1297" max="1297" width="15" style="9" customWidth="1"/>
    <col min="1298" max="1298" width="11.3828125" style="9"/>
    <col min="1299" max="1299" width="13" style="9" customWidth="1"/>
    <col min="1300" max="1300" width="16.53515625" style="9" bestFit="1" customWidth="1"/>
    <col min="1301" max="1536" width="11.3828125" style="9"/>
    <col min="1537" max="1537" width="12" style="9" customWidth="1"/>
    <col min="1538" max="1538" width="17.69140625" style="9" customWidth="1"/>
    <col min="1539" max="1539" width="16.3828125" style="9" customWidth="1"/>
    <col min="1540" max="1540" width="24.3828125" style="9" customWidth="1"/>
    <col min="1541" max="1541" width="28.15234375" style="9" customWidth="1"/>
    <col min="1542" max="1542" width="53.15234375" style="9" customWidth="1"/>
    <col min="1543" max="1543" width="12.69140625" style="9" customWidth="1"/>
    <col min="1544" max="1544" width="23.84375" style="9" customWidth="1"/>
    <col min="1545" max="1545" width="13.84375" style="9" customWidth="1"/>
    <col min="1546" max="1546" width="16.69140625" style="9" customWidth="1"/>
    <col min="1547" max="1547" width="13.15234375" style="9" customWidth="1"/>
    <col min="1548" max="1548" width="17.3046875" style="9" customWidth="1"/>
    <col min="1549" max="1550" width="20.15234375" style="9" customWidth="1"/>
    <col min="1551" max="1551" width="10.3046875" style="9" customWidth="1"/>
    <col min="1552" max="1552" width="42" style="9" customWidth="1"/>
    <col min="1553" max="1553" width="15" style="9" customWidth="1"/>
    <col min="1554" max="1554" width="11.3828125" style="9"/>
    <col min="1555" max="1555" width="13" style="9" customWidth="1"/>
    <col min="1556" max="1556" width="16.53515625" style="9" bestFit="1" customWidth="1"/>
    <col min="1557" max="1792" width="11.3828125" style="9"/>
    <col min="1793" max="1793" width="12" style="9" customWidth="1"/>
    <col min="1794" max="1794" width="17.69140625" style="9" customWidth="1"/>
    <col min="1795" max="1795" width="16.3828125" style="9" customWidth="1"/>
    <col min="1796" max="1796" width="24.3828125" style="9" customWidth="1"/>
    <col min="1797" max="1797" width="28.15234375" style="9" customWidth="1"/>
    <col min="1798" max="1798" width="53.15234375" style="9" customWidth="1"/>
    <col min="1799" max="1799" width="12.69140625" style="9" customWidth="1"/>
    <col min="1800" max="1800" width="23.84375" style="9" customWidth="1"/>
    <col min="1801" max="1801" width="13.84375" style="9" customWidth="1"/>
    <col min="1802" max="1802" width="16.69140625" style="9" customWidth="1"/>
    <col min="1803" max="1803" width="13.15234375" style="9" customWidth="1"/>
    <col min="1804" max="1804" width="17.3046875" style="9" customWidth="1"/>
    <col min="1805" max="1806" width="20.15234375" style="9" customWidth="1"/>
    <col min="1807" max="1807" width="10.3046875" style="9" customWidth="1"/>
    <col min="1808" max="1808" width="42" style="9" customWidth="1"/>
    <col min="1809" max="1809" width="15" style="9" customWidth="1"/>
    <col min="1810" max="1810" width="11.3828125" style="9"/>
    <col min="1811" max="1811" width="13" style="9" customWidth="1"/>
    <col min="1812" max="1812" width="16.53515625" style="9" bestFit="1" customWidth="1"/>
    <col min="1813" max="2048" width="11.3828125" style="9"/>
    <col min="2049" max="2049" width="12" style="9" customWidth="1"/>
    <col min="2050" max="2050" width="17.69140625" style="9" customWidth="1"/>
    <col min="2051" max="2051" width="16.3828125" style="9" customWidth="1"/>
    <col min="2052" max="2052" width="24.3828125" style="9" customWidth="1"/>
    <col min="2053" max="2053" width="28.15234375" style="9" customWidth="1"/>
    <col min="2054" max="2054" width="53.15234375" style="9" customWidth="1"/>
    <col min="2055" max="2055" width="12.69140625" style="9" customWidth="1"/>
    <col min="2056" max="2056" width="23.84375" style="9" customWidth="1"/>
    <col min="2057" max="2057" width="13.84375" style="9" customWidth="1"/>
    <col min="2058" max="2058" width="16.69140625" style="9" customWidth="1"/>
    <col min="2059" max="2059" width="13.15234375" style="9" customWidth="1"/>
    <col min="2060" max="2060" width="17.3046875" style="9" customWidth="1"/>
    <col min="2061" max="2062" width="20.15234375" style="9" customWidth="1"/>
    <col min="2063" max="2063" width="10.3046875" style="9" customWidth="1"/>
    <col min="2064" max="2064" width="42" style="9" customWidth="1"/>
    <col min="2065" max="2065" width="15" style="9" customWidth="1"/>
    <col min="2066" max="2066" width="11.3828125" style="9"/>
    <col min="2067" max="2067" width="13" style="9" customWidth="1"/>
    <col min="2068" max="2068" width="16.53515625" style="9" bestFit="1" customWidth="1"/>
    <col min="2069" max="2304" width="11.3828125" style="9"/>
    <col min="2305" max="2305" width="12" style="9" customWidth="1"/>
    <col min="2306" max="2306" width="17.69140625" style="9" customWidth="1"/>
    <col min="2307" max="2307" width="16.3828125" style="9" customWidth="1"/>
    <col min="2308" max="2308" width="24.3828125" style="9" customWidth="1"/>
    <col min="2309" max="2309" width="28.15234375" style="9" customWidth="1"/>
    <col min="2310" max="2310" width="53.15234375" style="9" customWidth="1"/>
    <col min="2311" max="2311" width="12.69140625" style="9" customWidth="1"/>
    <col min="2312" max="2312" width="23.84375" style="9" customWidth="1"/>
    <col min="2313" max="2313" width="13.84375" style="9" customWidth="1"/>
    <col min="2314" max="2314" width="16.69140625" style="9" customWidth="1"/>
    <col min="2315" max="2315" width="13.15234375" style="9" customWidth="1"/>
    <col min="2316" max="2316" width="17.3046875" style="9" customWidth="1"/>
    <col min="2317" max="2318" width="20.15234375" style="9" customWidth="1"/>
    <col min="2319" max="2319" width="10.3046875" style="9" customWidth="1"/>
    <col min="2320" max="2320" width="42" style="9" customWidth="1"/>
    <col min="2321" max="2321" width="15" style="9" customWidth="1"/>
    <col min="2322" max="2322" width="11.3828125" style="9"/>
    <col min="2323" max="2323" width="13" style="9" customWidth="1"/>
    <col min="2324" max="2324" width="16.53515625" style="9" bestFit="1" customWidth="1"/>
    <col min="2325" max="2560" width="11.3828125" style="9"/>
    <col min="2561" max="2561" width="12" style="9" customWidth="1"/>
    <col min="2562" max="2562" width="17.69140625" style="9" customWidth="1"/>
    <col min="2563" max="2563" width="16.3828125" style="9" customWidth="1"/>
    <col min="2564" max="2564" width="24.3828125" style="9" customWidth="1"/>
    <col min="2565" max="2565" width="28.15234375" style="9" customWidth="1"/>
    <col min="2566" max="2566" width="53.15234375" style="9" customWidth="1"/>
    <col min="2567" max="2567" width="12.69140625" style="9" customWidth="1"/>
    <col min="2568" max="2568" width="23.84375" style="9" customWidth="1"/>
    <col min="2569" max="2569" width="13.84375" style="9" customWidth="1"/>
    <col min="2570" max="2570" width="16.69140625" style="9" customWidth="1"/>
    <col min="2571" max="2571" width="13.15234375" style="9" customWidth="1"/>
    <col min="2572" max="2572" width="17.3046875" style="9" customWidth="1"/>
    <col min="2573" max="2574" width="20.15234375" style="9" customWidth="1"/>
    <col min="2575" max="2575" width="10.3046875" style="9" customWidth="1"/>
    <col min="2576" max="2576" width="42" style="9" customWidth="1"/>
    <col min="2577" max="2577" width="15" style="9" customWidth="1"/>
    <col min="2578" max="2578" width="11.3828125" style="9"/>
    <col min="2579" max="2579" width="13" style="9" customWidth="1"/>
    <col min="2580" max="2580" width="16.53515625" style="9" bestFit="1" customWidth="1"/>
    <col min="2581" max="2816" width="11.3828125" style="9"/>
    <col min="2817" max="2817" width="12" style="9" customWidth="1"/>
    <col min="2818" max="2818" width="17.69140625" style="9" customWidth="1"/>
    <col min="2819" max="2819" width="16.3828125" style="9" customWidth="1"/>
    <col min="2820" max="2820" width="24.3828125" style="9" customWidth="1"/>
    <col min="2821" max="2821" width="28.15234375" style="9" customWidth="1"/>
    <col min="2822" max="2822" width="53.15234375" style="9" customWidth="1"/>
    <col min="2823" max="2823" width="12.69140625" style="9" customWidth="1"/>
    <col min="2824" max="2824" width="23.84375" style="9" customWidth="1"/>
    <col min="2825" max="2825" width="13.84375" style="9" customWidth="1"/>
    <col min="2826" max="2826" width="16.69140625" style="9" customWidth="1"/>
    <col min="2827" max="2827" width="13.15234375" style="9" customWidth="1"/>
    <col min="2828" max="2828" width="17.3046875" style="9" customWidth="1"/>
    <col min="2829" max="2830" width="20.15234375" style="9" customWidth="1"/>
    <col min="2831" max="2831" width="10.3046875" style="9" customWidth="1"/>
    <col min="2832" max="2832" width="42" style="9" customWidth="1"/>
    <col min="2833" max="2833" width="15" style="9" customWidth="1"/>
    <col min="2834" max="2834" width="11.3828125" style="9"/>
    <col min="2835" max="2835" width="13" style="9" customWidth="1"/>
    <col min="2836" max="2836" width="16.53515625" style="9" bestFit="1" customWidth="1"/>
    <col min="2837" max="3072" width="11.3828125" style="9"/>
    <col min="3073" max="3073" width="12" style="9" customWidth="1"/>
    <col min="3074" max="3074" width="17.69140625" style="9" customWidth="1"/>
    <col min="3075" max="3075" width="16.3828125" style="9" customWidth="1"/>
    <col min="3076" max="3076" width="24.3828125" style="9" customWidth="1"/>
    <col min="3077" max="3077" width="28.15234375" style="9" customWidth="1"/>
    <col min="3078" max="3078" width="53.15234375" style="9" customWidth="1"/>
    <col min="3079" max="3079" width="12.69140625" style="9" customWidth="1"/>
    <col min="3080" max="3080" width="23.84375" style="9" customWidth="1"/>
    <col min="3081" max="3081" width="13.84375" style="9" customWidth="1"/>
    <col min="3082" max="3082" width="16.69140625" style="9" customWidth="1"/>
    <col min="3083" max="3083" width="13.15234375" style="9" customWidth="1"/>
    <col min="3084" max="3084" width="17.3046875" style="9" customWidth="1"/>
    <col min="3085" max="3086" width="20.15234375" style="9" customWidth="1"/>
    <col min="3087" max="3087" width="10.3046875" style="9" customWidth="1"/>
    <col min="3088" max="3088" width="42" style="9" customWidth="1"/>
    <col min="3089" max="3089" width="15" style="9" customWidth="1"/>
    <col min="3090" max="3090" width="11.3828125" style="9"/>
    <col min="3091" max="3091" width="13" style="9" customWidth="1"/>
    <col min="3092" max="3092" width="16.53515625" style="9" bestFit="1" customWidth="1"/>
    <col min="3093" max="3328" width="11.3828125" style="9"/>
    <col min="3329" max="3329" width="12" style="9" customWidth="1"/>
    <col min="3330" max="3330" width="17.69140625" style="9" customWidth="1"/>
    <col min="3331" max="3331" width="16.3828125" style="9" customWidth="1"/>
    <col min="3332" max="3332" width="24.3828125" style="9" customWidth="1"/>
    <col min="3333" max="3333" width="28.15234375" style="9" customWidth="1"/>
    <col min="3334" max="3334" width="53.15234375" style="9" customWidth="1"/>
    <col min="3335" max="3335" width="12.69140625" style="9" customWidth="1"/>
    <col min="3336" max="3336" width="23.84375" style="9" customWidth="1"/>
    <col min="3337" max="3337" width="13.84375" style="9" customWidth="1"/>
    <col min="3338" max="3338" width="16.69140625" style="9" customWidth="1"/>
    <col min="3339" max="3339" width="13.15234375" style="9" customWidth="1"/>
    <col min="3340" max="3340" width="17.3046875" style="9" customWidth="1"/>
    <col min="3341" max="3342" width="20.15234375" style="9" customWidth="1"/>
    <col min="3343" max="3343" width="10.3046875" style="9" customWidth="1"/>
    <col min="3344" max="3344" width="42" style="9" customWidth="1"/>
    <col min="3345" max="3345" width="15" style="9" customWidth="1"/>
    <col min="3346" max="3346" width="11.3828125" style="9"/>
    <col min="3347" max="3347" width="13" style="9" customWidth="1"/>
    <col min="3348" max="3348" width="16.53515625" style="9" bestFit="1" customWidth="1"/>
    <col min="3349" max="3584" width="11.3828125" style="9"/>
    <col min="3585" max="3585" width="12" style="9" customWidth="1"/>
    <col min="3586" max="3586" width="17.69140625" style="9" customWidth="1"/>
    <col min="3587" max="3587" width="16.3828125" style="9" customWidth="1"/>
    <col min="3588" max="3588" width="24.3828125" style="9" customWidth="1"/>
    <col min="3589" max="3589" width="28.15234375" style="9" customWidth="1"/>
    <col min="3590" max="3590" width="53.15234375" style="9" customWidth="1"/>
    <col min="3591" max="3591" width="12.69140625" style="9" customWidth="1"/>
    <col min="3592" max="3592" width="23.84375" style="9" customWidth="1"/>
    <col min="3593" max="3593" width="13.84375" style="9" customWidth="1"/>
    <col min="3594" max="3594" width="16.69140625" style="9" customWidth="1"/>
    <col min="3595" max="3595" width="13.15234375" style="9" customWidth="1"/>
    <col min="3596" max="3596" width="17.3046875" style="9" customWidth="1"/>
    <col min="3597" max="3598" width="20.15234375" style="9" customWidth="1"/>
    <col min="3599" max="3599" width="10.3046875" style="9" customWidth="1"/>
    <col min="3600" max="3600" width="42" style="9" customWidth="1"/>
    <col min="3601" max="3601" width="15" style="9" customWidth="1"/>
    <col min="3602" max="3602" width="11.3828125" style="9"/>
    <col min="3603" max="3603" width="13" style="9" customWidth="1"/>
    <col min="3604" max="3604" width="16.53515625" style="9" bestFit="1" customWidth="1"/>
    <col min="3605" max="3840" width="11.3828125" style="9"/>
    <col min="3841" max="3841" width="12" style="9" customWidth="1"/>
    <col min="3842" max="3842" width="17.69140625" style="9" customWidth="1"/>
    <col min="3843" max="3843" width="16.3828125" style="9" customWidth="1"/>
    <col min="3844" max="3844" width="24.3828125" style="9" customWidth="1"/>
    <col min="3845" max="3845" width="28.15234375" style="9" customWidth="1"/>
    <col min="3846" max="3846" width="53.15234375" style="9" customWidth="1"/>
    <col min="3847" max="3847" width="12.69140625" style="9" customWidth="1"/>
    <col min="3848" max="3848" width="23.84375" style="9" customWidth="1"/>
    <col min="3849" max="3849" width="13.84375" style="9" customWidth="1"/>
    <col min="3850" max="3850" width="16.69140625" style="9" customWidth="1"/>
    <col min="3851" max="3851" width="13.15234375" style="9" customWidth="1"/>
    <col min="3852" max="3852" width="17.3046875" style="9" customWidth="1"/>
    <col min="3853" max="3854" width="20.15234375" style="9" customWidth="1"/>
    <col min="3855" max="3855" width="10.3046875" style="9" customWidth="1"/>
    <col min="3856" max="3856" width="42" style="9" customWidth="1"/>
    <col min="3857" max="3857" width="15" style="9" customWidth="1"/>
    <col min="3858" max="3858" width="11.3828125" style="9"/>
    <col min="3859" max="3859" width="13" style="9" customWidth="1"/>
    <col min="3860" max="3860" width="16.53515625" style="9" bestFit="1" customWidth="1"/>
    <col min="3861" max="4096" width="11.3828125" style="9"/>
    <col min="4097" max="4097" width="12" style="9" customWidth="1"/>
    <col min="4098" max="4098" width="17.69140625" style="9" customWidth="1"/>
    <col min="4099" max="4099" width="16.3828125" style="9" customWidth="1"/>
    <col min="4100" max="4100" width="24.3828125" style="9" customWidth="1"/>
    <col min="4101" max="4101" width="28.15234375" style="9" customWidth="1"/>
    <col min="4102" max="4102" width="53.15234375" style="9" customWidth="1"/>
    <col min="4103" max="4103" width="12.69140625" style="9" customWidth="1"/>
    <col min="4104" max="4104" width="23.84375" style="9" customWidth="1"/>
    <col min="4105" max="4105" width="13.84375" style="9" customWidth="1"/>
    <col min="4106" max="4106" width="16.69140625" style="9" customWidth="1"/>
    <col min="4107" max="4107" width="13.15234375" style="9" customWidth="1"/>
    <col min="4108" max="4108" width="17.3046875" style="9" customWidth="1"/>
    <col min="4109" max="4110" width="20.15234375" style="9" customWidth="1"/>
    <col min="4111" max="4111" width="10.3046875" style="9" customWidth="1"/>
    <col min="4112" max="4112" width="42" style="9" customWidth="1"/>
    <col min="4113" max="4113" width="15" style="9" customWidth="1"/>
    <col min="4114" max="4114" width="11.3828125" style="9"/>
    <col min="4115" max="4115" width="13" style="9" customWidth="1"/>
    <col min="4116" max="4116" width="16.53515625" style="9" bestFit="1" customWidth="1"/>
    <col min="4117" max="4352" width="11.3828125" style="9"/>
    <col min="4353" max="4353" width="12" style="9" customWidth="1"/>
    <col min="4354" max="4354" width="17.69140625" style="9" customWidth="1"/>
    <col min="4355" max="4355" width="16.3828125" style="9" customWidth="1"/>
    <col min="4356" max="4356" width="24.3828125" style="9" customWidth="1"/>
    <col min="4357" max="4357" width="28.15234375" style="9" customWidth="1"/>
    <col min="4358" max="4358" width="53.15234375" style="9" customWidth="1"/>
    <col min="4359" max="4359" width="12.69140625" style="9" customWidth="1"/>
    <col min="4360" max="4360" width="23.84375" style="9" customWidth="1"/>
    <col min="4361" max="4361" width="13.84375" style="9" customWidth="1"/>
    <col min="4362" max="4362" width="16.69140625" style="9" customWidth="1"/>
    <col min="4363" max="4363" width="13.15234375" style="9" customWidth="1"/>
    <col min="4364" max="4364" width="17.3046875" style="9" customWidth="1"/>
    <col min="4365" max="4366" width="20.15234375" style="9" customWidth="1"/>
    <col min="4367" max="4367" width="10.3046875" style="9" customWidth="1"/>
    <col min="4368" max="4368" width="42" style="9" customWidth="1"/>
    <col min="4369" max="4369" width="15" style="9" customWidth="1"/>
    <col min="4370" max="4370" width="11.3828125" style="9"/>
    <col min="4371" max="4371" width="13" style="9" customWidth="1"/>
    <col min="4372" max="4372" width="16.53515625" style="9" bestFit="1" customWidth="1"/>
    <col min="4373" max="4608" width="11.3828125" style="9"/>
    <col min="4609" max="4609" width="12" style="9" customWidth="1"/>
    <col min="4610" max="4610" width="17.69140625" style="9" customWidth="1"/>
    <col min="4611" max="4611" width="16.3828125" style="9" customWidth="1"/>
    <col min="4612" max="4612" width="24.3828125" style="9" customWidth="1"/>
    <col min="4613" max="4613" width="28.15234375" style="9" customWidth="1"/>
    <col min="4614" max="4614" width="53.15234375" style="9" customWidth="1"/>
    <col min="4615" max="4615" width="12.69140625" style="9" customWidth="1"/>
    <col min="4616" max="4616" width="23.84375" style="9" customWidth="1"/>
    <col min="4617" max="4617" width="13.84375" style="9" customWidth="1"/>
    <col min="4618" max="4618" width="16.69140625" style="9" customWidth="1"/>
    <col min="4619" max="4619" width="13.15234375" style="9" customWidth="1"/>
    <col min="4620" max="4620" width="17.3046875" style="9" customWidth="1"/>
    <col min="4621" max="4622" width="20.15234375" style="9" customWidth="1"/>
    <col min="4623" max="4623" width="10.3046875" style="9" customWidth="1"/>
    <col min="4624" max="4624" width="42" style="9" customWidth="1"/>
    <col min="4625" max="4625" width="15" style="9" customWidth="1"/>
    <col min="4626" max="4626" width="11.3828125" style="9"/>
    <col min="4627" max="4627" width="13" style="9" customWidth="1"/>
    <col min="4628" max="4628" width="16.53515625" style="9" bestFit="1" customWidth="1"/>
    <col min="4629" max="4864" width="11.3828125" style="9"/>
    <col min="4865" max="4865" width="12" style="9" customWidth="1"/>
    <col min="4866" max="4866" width="17.69140625" style="9" customWidth="1"/>
    <col min="4867" max="4867" width="16.3828125" style="9" customWidth="1"/>
    <col min="4868" max="4868" width="24.3828125" style="9" customWidth="1"/>
    <col min="4869" max="4869" width="28.15234375" style="9" customWidth="1"/>
    <col min="4870" max="4870" width="53.15234375" style="9" customWidth="1"/>
    <col min="4871" max="4871" width="12.69140625" style="9" customWidth="1"/>
    <col min="4872" max="4872" width="23.84375" style="9" customWidth="1"/>
    <col min="4873" max="4873" width="13.84375" style="9" customWidth="1"/>
    <col min="4874" max="4874" width="16.69140625" style="9" customWidth="1"/>
    <col min="4875" max="4875" width="13.15234375" style="9" customWidth="1"/>
    <col min="4876" max="4876" width="17.3046875" style="9" customWidth="1"/>
    <col min="4877" max="4878" width="20.15234375" style="9" customWidth="1"/>
    <col min="4879" max="4879" width="10.3046875" style="9" customWidth="1"/>
    <col min="4880" max="4880" width="42" style="9" customWidth="1"/>
    <col min="4881" max="4881" width="15" style="9" customWidth="1"/>
    <col min="4882" max="4882" width="11.3828125" style="9"/>
    <col min="4883" max="4883" width="13" style="9" customWidth="1"/>
    <col min="4884" max="4884" width="16.53515625" style="9" bestFit="1" customWidth="1"/>
    <col min="4885" max="5120" width="11.3828125" style="9"/>
    <col min="5121" max="5121" width="12" style="9" customWidth="1"/>
    <col min="5122" max="5122" width="17.69140625" style="9" customWidth="1"/>
    <col min="5123" max="5123" width="16.3828125" style="9" customWidth="1"/>
    <col min="5124" max="5124" width="24.3828125" style="9" customWidth="1"/>
    <col min="5125" max="5125" width="28.15234375" style="9" customWidth="1"/>
    <col min="5126" max="5126" width="53.15234375" style="9" customWidth="1"/>
    <col min="5127" max="5127" width="12.69140625" style="9" customWidth="1"/>
    <col min="5128" max="5128" width="23.84375" style="9" customWidth="1"/>
    <col min="5129" max="5129" width="13.84375" style="9" customWidth="1"/>
    <col min="5130" max="5130" width="16.69140625" style="9" customWidth="1"/>
    <col min="5131" max="5131" width="13.15234375" style="9" customWidth="1"/>
    <col min="5132" max="5132" width="17.3046875" style="9" customWidth="1"/>
    <col min="5133" max="5134" width="20.15234375" style="9" customWidth="1"/>
    <col min="5135" max="5135" width="10.3046875" style="9" customWidth="1"/>
    <col min="5136" max="5136" width="42" style="9" customWidth="1"/>
    <col min="5137" max="5137" width="15" style="9" customWidth="1"/>
    <col min="5138" max="5138" width="11.3828125" style="9"/>
    <col min="5139" max="5139" width="13" style="9" customWidth="1"/>
    <col min="5140" max="5140" width="16.53515625" style="9" bestFit="1" customWidth="1"/>
    <col min="5141" max="5376" width="11.3828125" style="9"/>
    <col min="5377" max="5377" width="12" style="9" customWidth="1"/>
    <col min="5378" max="5378" width="17.69140625" style="9" customWidth="1"/>
    <col min="5379" max="5379" width="16.3828125" style="9" customWidth="1"/>
    <col min="5380" max="5380" width="24.3828125" style="9" customWidth="1"/>
    <col min="5381" max="5381" width="28.15234375" style="9" customWidth="1"/>
    <col min="5382" max="5382" width="53.15234375" style="9" customWidth="1"/>
    <col min="5383" max="5383" width="12.69140625" style="9" customWidth="1"/>
    <col min="5384" max="5384" width="23.84375" style="9" customWidth="1"/>
    <col min="5385" max="5385" width="13.84375" style="9" customWidth="1"/>
    <col min="5386" max="5386" width="16.69140625" style="9" customWidth="1"/>
    <col min="5387" max="5387" width="13.15234375" style="9" customWidth="1"/>
    <col min="5388" max="5388" width="17.3046875" style="9" customWidth="1"/>
    <col min="5389" max="5390" width="20.15234375" style="9" customWidth="1"/>
    <col min="5391" max="5391" width="10.3046875" style="9" customWidth="1"/>
    <col min="5392" max="5392" width="42" style="9" customWidth="1"/>
    <col min="5393" max="5393" width="15" style="9" customWidth="1"/>
    <col min="5394" max="5394" width="11.3828125" style="9"/>
    <col min="5395" max="5395" width="13" style="9" customWidth="1"/>
    <col min="5396" max="5396" width="16.53515625" style="9" bestFit="1" customWidth="1"/>
    <col min="5397" max="5632" width="11.3828125" style="9"/>
    <col min="5633" max="5633" width="12" style="9" customWidth="1"/>
    <col min="5634" max="5634" width="17.69140625" style="9" customWidth="1"/>
    <col min="5635" max="5635" width="16.3828125" style="9" customWidth="1"/>
    <col min="5636" max="5636" width="24.3828125" style="9" customWidth="1"/>
    <col min="5637" max="5637" width="28.15234375" style="9" customWidth="1"/>
    <col min="5638" max="5638" width="53.15234375" style="9" customWidth="1"/>
    <col min="5639" max="5639" width="12.69140625" style="9" customWidth="1"/>
    <col min="5640" max="5640" width="23.84375" style="9" customWidth="1"/>
    <col min="5641" max="5641" width="13.84375" style="9" customWidth="1"/>
    <col min="5642" max="5642" width="16.69140625" style="9" customWidth="1"/>
    <col min="5643" max="5643" width="13.15234375" style="9" customWidth="1"/>
    <col min="5644" max="5644" width="17.3046875" style="9" customWidth="1"/>
    <col min="5645" max="5646" width="20.15234375" style="9" customWidth="1"/>
    <col min="5647" max="5647" width="10.3046875" style="9" customWidth="1"/>
    <col min="5648" max="5648" width="42" style="9" customWidth="1"/>
    <col min="5649" max="5649" width="15" style="9" customWidth="1"/>
    <col min="5650" max="5650" width="11.3828125" style="9"/>
    <col min="5651" max="5651" width="13" style="9" customWidth="1"/>
    <col min="5652" max="5652" width="16.53515625" style="9" bestFit="1" customWidth="1"/>
    <col min="5653" max="5888" width="11.3828125" style="9"/>
    <col min="5889" max="5889" width="12" style="9" customWidth="1"/>
    <col min="5890" max="5890" width="17.69140625" style="9" customWidth="1"/>
    <col min="5891" max="5891" width="16.3828125" style="9" customWidth="1"/>
    <col min="5892" max="5892" width="24.3828125" style="9" customWidth="1"/>
    <col min="5893" max="5893" width="28.15234375" style="9" customWidth="1"/>
    <col min="5894" max="5894" width="53.15234375" style="9" customWidth="1"/>
    <col min="5895" max="5895" width="12.69140625" style="9" customWidth="1"/>
    <col min="5896" max="5896" width="23.84375" style="9" customWidth="1"/>
    <col min="5897" max="5897" width="13.84375" style="9" customWidth="1"/>
    <col min="5898" max="5898" width="16.69140625" style="9" customWidth="1"/>
    <col min="5899" max="5899" width="13.15234375" style="9" customWidth="1"/>
    <col min="5900" max="5900" width="17.3046875" style="9" customWidth="1"/>
    <col min="5901" max="5902" width="20.15234375" style="9" customWidth="1"/>
    <col min="5903" max="5903" width="10.3046875" style="9" customWidth="1"/>
    <col min="5904" max="5904" width="42" style="9" customWidth="1"/>
    <col min="5905" max="5905" width="15" style="9" customWidth="1"/>
    <col min="5906" max="5906" width="11.3828125" style="9"/>
    <col min="5907" max="5907" width="13" style="9" customWidth="1"/>
    <col min="5908" max="5908" width="16.53515625" style="9" bestFit="1" customWidth="1"/>
    <col min="5909" max="6144" width="11.3828125" style="9"/>
    <col min="6145" max="6145" width="12" style="9" customWidth="1"/>
    <col min="6146" max="6146" width="17.69140625" style="9" customWidth="1"/>
    <col min="6147" max="6147" width="16.3828125" style="9" customWidth="1"/>
    <col min="6148" max="6148" width="24.3828125" style="9" customWidth="1"/>
    <col min="6149" max="6149" width="28.15234375" style="9" customWidth="1"/>
    <col min="6150" max="6150" width="53.15234375" style="9" customWidth="1"/>
    <col min="6151" max="6151" width="12.69140625" style="9" customWidth="1"/>
    <col min="6152" max="6152" width="23.84375" style="9" customWidth="1"/>
    <col min="6153" max="6153" width="13.84375" style="9" customWidth="1"/>
    <col min="6154" max="6154" width="16.69140625" style="9" customWidth="1"/>
    <col min="6155" max="6155" width="13.15234375" style="9" customWidth="1"/>
    <col min="6156" max="6156" width="17.3046875" style="9" customWidth="1"/>
    <col min="6157" max="6158" width="20.15234375" style="9" customWidth="1"/>
    <col min="6159" max="6159" width="10.3046875" style="9" customWidth="1"/>
    <col min="6160" max="6160" width="42" style="9" customWidth="1"/>
    <col min="6161" max="6161" width="15" style="9" customWidth="1"/>
    <col min="6162" max="6162" width="11.3828125" style="9"/>
    <col min="6163" max="6163" width="13" style="9" customWidth="1"/>
    <col min="6164" max="6164" width="16.53515625" style="9" bestFit="1" customWidth="1"/>
    <col min="6165" max="6400" width="11.3828125" style="9"/>
    <col min="6401" max="6401" width="12" style="9" customWidth="1"/>
    <col min="6402" max="6402" width="17.69140625" style="9" customWidth="1"/>
    <col min="6403" max="6403" width="16.3828125" style="9" customWidth="1"/>
    <col min="6404" max="6404" width="24.3828125" style="9" customWidth="1"/>
    <col min="6405" max="6405" width="28.15234375" style="9" customWidth="1"/>
    <col min="6406" max="6406" width="53.15234375" style="9" customWidth="1"/>
    <col min="6407" max="6407" width="12.69140625" style="9" customWidth="1"/>
    <col min="6408" max="6408" width="23.84375" style="9" customWidth="1"/>
    <col min="6409" max="6409" width="13.84375" style="9" customWidth="1"/>
    <col min="6410" max="6410" width="16.69140625" style="9" customWidth="1"/>
    <col min="6411" max="6411" width="13.15234375" style="9" customWidth="1"/>
    <col min="6412" max="6412" width="17.3046875" style="9" customWidth="1"/>
    <col min="6413" max="6414" width="20.15234375" style="9" customWidth="1"/>
    <col min="6415" max="6415" width="10.3046875" style="9" customWidth="1"/>
    <col min="6416" max="6416" width="42" style="9" customWidth="1"/>
    <col min="6417" max="6417" width="15" style="9" customWidth="1"/>
    <col min="6418" max="6418" width="11.3828125" style="9"/>
    <col min="6419" max="6419" width="13" style="9" customWidth="1"/>
    <col min="6420" max="6420" width="16.53515625" style="9" bestFit="1" customWidth="1"/>
    <col min="6421" max="6656" width="11.3828125" style="9"/>
    <col min="6657" max="6657" width="12" style="9" customWidth="1"/>
    <col min="6658" max="6658" width="17.69140625" style="9" customWidth="1"/>
    <col min="6659" max="6659" width="16.3828125" style="9" customWidth="1"/>
    <col min="6660" max="6660" width="24.3828125" style="9" customWidth="1"/>
    <col min="6661" max="6661" width="28.15234375" style="9" customWidth="1"/>
    <col min="6662" max="6662" width="53.15234375" style="9" customWidth="1"/>
    <col min="6663" max="6663" width="12.69140625" style="9" customWidth="1"/>
    <col min="6664" max="6664" width="23.84375" style="9" customWidth="1"/>
    <col min="6665" max="6665" width="13.84375" style="9" customWidth="1"/>
    <col min="6666" max="6666" width="16.69140625" style="9" customWidth="1"/>
    <col min="6667" max="6667" width="13.15234375" style="9" customWidth="1"/>
    <col min="6668" max="6668" width="17.3046875" style="9" customWidth="1"/>
    <col min="6669" max="6670" width="20.15234375" style="9" customWidth="1"/>
    <col min="6671" max="6671" width="10.3046875" style="9" customWidth="1"/>
    <col min="6672" max="6672" width="42" style="9" customWidth="1"/>
    <col min="6673" max="6673" width="15" style="9" customWidth="1"/>
    <col min="6674" max="6674" width="11.3828125" style="9"/>
    <col min="6675" max="6675" width="13" style="9" customWidth="1"/>
    <col min="6676" max="6676" width="16.53515625" style="9" bestFit="1" customWidth="1"/>
    <col min="6677" max="6912" width="11.3828125" style="9"/>
    <col min="6913" max="6913" width="12" style="9" customWidth="1"/>
    <col min="6914" max="6914" width="17.69140625" style="9" customWidth="1"/>
    <col min="6915" max="6915" width="16.3828125" style="9" customWidth="1"/>
    <col min="6916" max="6916" width="24.3828125" style="9" customWidth="1"/>
    <col min="6917" max="6917" width="28.15234375" style="9" customWidth="1"/>
    <col min="6918" max="6918" width="53.15234375" style="9" customWidth="1"/>
    <col min="6919" max="6919" width="12.69140625" style="9" customWidth="1"/>
    <col min="6920" max="6920" width="23.84375" style="9" customWidth="1"/>
    <col min="6921" max="6921" width="13.84375" style="9" customWidth="1"/>
    <col min="6922" max="6922" width="16.69140625" style="9" customWidth="1"/>
    <col min="6923" max="6923" width="13.15234375" style="9" customWidth="1"/>
    <col min="6924" max="6924" width="17.3046875" style="9" customWidth="1"/>
    <col min="6925" max="6926" width="20.15234375" style="9" customWidth="1"/>
    <col min="6927" max="6927" width="10.3046875" style="9" customWidth="1"/>
    <col min="6928" max="6928" width="42" style="9" customWidth="1"/>
    <col min="6929" max="6929" width="15" style="9" customWidth="1"/>
    <col min="6930" max="6930" width="11.3828125" style="9"/>
    <col min="6931" max="6931" width="13" style="9" customWidth="1"/>
    <col min="6932" max="6932" width="16.53515625" style="9" bestFit="1" customWidth="1"/>
    <col min="6933" max="7168" width="11.3828125" style="9"/>
    <col min="7169" max="7169" width="12" style="9" customWidth="1"/>
    <col min="7170" max="7170" width="17.69140625" style="9" customWidth="1"/>
    <col min="7171" max="7171" width="16.3828125" style="9" customWidth="1"/>
    <col min="7172" max="7172" width="24.3828125" style="9" customWidth="1"/>
    <col min="7173" max="7173" width="28.15234375" style="9" customWidth="1"/>
    <col min="7174" max="7174" width="53.15234375" style="9" customWidth="1"/>
    <col min="7175" max="7175" width="12.69140625" style="9" customWidth="1"/>
    <col min="7176" max="7176" width="23.84375" style="9" customWidth="1"/>
    <col min="7177" max="7177" width="13.84375" style="9" customWidth="1"/>
    <col min="7178" max="7178" width="16.69140625" style="9" customWidth="1"/>
    <col min="7179" max="7179" width="13.15234375" style="9" customWidth="1"/>
    <col min="7180" max="7180" width="17.3046875" style="9" customWidth="1"/>
    <col min="7181" max="7182" width="20.15234375" style="9" customWidth="1"/>
    <col min="7183" max="7183" width="10.3046875" style="9" customWidth="1"/>
    <col min="7184" max="7184" width="42" style="9" customWidth="1"/>
    <col min="7185" max="7185" width="15" style="9" customWidth="1"/>
    <col min="7186" max="7186" width="11.3828125" style="9"/>
    <col min="7187" max="7187" width="13" style="9" customWidth="1"/>
    <col min="7188" max="7188" width="16.53515625" style="9" bestFit="1" customWidth="1"/>
    <col min="7189" max="7424" width="11.3828125" style="9"/>
    <col min="7425" max="7425" width="12" style="9" customWidth="1"/>
    <col min="7426" max="7426" width="17.69140625" style="9" customWidth="1"/>
    <col min="7427" max="7427" width="16.3828125" style="9" customWidth="1"/>
    <col min="7428" max="7428" width="24.3828125" style="9" customWidth="1"/>
    <col min="7429" max="7429" width="28.15234375" style="9" customWidth="1"/>
    <col min="7430" max="7430" width="53.15234375" style="9" customWidth="1"/>
    <col min="7431" max="7431" width="12.69140625" style="9" customWidth="1"/>
    <col min="7432" max="7432" width="23.84375" style="9" customWidth="1"/>
    <col min="7433" max="7433" width="13.84375" style="9" customWidth="1"/>
    <col min="7434" max="7434" width="16.69140625" style="9" customWidth="1"/>
    <col min="7435" max="7435" width="13.15234375" style="9" customWidth="1"/>
    <col min="7436" max="7436" width="17.3046875" style="9" customWidth="1"/>
    <col min="7437" max="7438" width="20.15234375" style="9" customWidth="1"/>
    <col min="7439" max="7439" width="10.3046875" style="9" customWidth="1"/>
    <col min="7440" max="7440" width="42" style="9" customWidth="1"/>
    <col min="7441" max="7441" width="15" style="9" customWidth="1"/>
    <col min="7442" max="7442" width="11.3828125" style="9"/>
    <col min="7443" max="7443" width="13" style="9" customWidth="1"/>
    <col min="7444" max="7444" width="16.53515625" style="9" bestFit="1" customWidth="1"/>
    <col min="7445" max="7680" width="11.3828125" style="9"/>
    <col min="7681" max="7681" width="12" style="9" customWidth="1"/>
    <col min="7682" max="7682" width="17.69140625" style="9" customWidth="1"/>
    <col min="7683" max="7683" width="16.3828125" style="9" customWidth="1"/>
    <col min="7684" max="7684" width="24.3828125" style="9" customWidth="1"/>
    <col min="7685" max="7685" width="28.15234375" style="9" customWidth="1"/>
    <col min="7686" max="7686" width="53.15234375" style="9" customWidth="1"/>
    <col min="7687" max="7687" width="12.69140625" style="9" customWidth="1"/>
    <col min="7688" max="7688" width="23.84375" style="9" customWidth="1"/>
    <col min="7689" max="7689" width="13.84375" style="9" customWidth="1"/>
    <col min="7690" max="7690" width="16.69140625" style="9" customWidth="1"/>
    <col min="7691" max="7691" width="13.15234375" style="9" customWidth="1"/>
    <col min="7692" max="7692" width="17.3046875" style="9" customWidth="1"/>
    <col min="7693" max="7694" width="20.15234375" style="9" customWidth="1"/>
    <col min="7695" max="7695" width="10.3046875" style="9" customWidth="1"/>
    <col min="7696" max="7696" width="42" style="9" customWidth="1"/>
    <col min="7697" max="7697" width="15" style="9" customWidth="1"/>
    <col min="7698" max="7698" width="11.3828125" style="9"/>
    <col min="7699" max="7699" width="13" style="9" customWidth="1"/>
    <col min="7700" max="7700" width="16.53515625" style="9" bestFit="1" customWidth="1"/>
    <col min="7701" max="7936" width="11.3828125" style="9"/>
    <col min="7937" max="7937" width="12" style="9" customWidth="1"/>
    <col min="7938" max="7938" width="17.69140625" style="9" customWidth="1"/>
    <col min="7939" max="7939" width="16.3828125" style="9" customWidth="1"/>
    <col min="7940" max="7940" width="24.3828125" style="9" customWidth="1"/>
    <col min="7941" max="7941" width="28.15234375" style="9" customWidth="1"/>
    <col min="7942" max="7942" width="53.15234375" style="9" customWidth="1"/>
    <col min="7943" max="7943" width="12.69140625" style="9" customWidth="1"/>
    <col min="7944" max="7944" width="23.84375" style="9" customWidth="1"/>
    <col min="7945" max="7945" width="13.84375" style="9" customWidth="1"/>
    <col min="7946" max="7946" width="16.69140625" style="9" customWidth="1"/>
    <col min="7947" max="7947" width="13.15234375" style="9" customWidth="1"/>
    <col min="7948" max="7948" width="17.3046875" style="9" customWidth="1"/>
    <col min="7949" max="7950" width="20.15234375" style="9" customWidth="1"/>
    <col min="7951" max="7951" width="10.3046875" style="9" customWidth="1"/>
    <col min="7952" max="7952" width="42" style="9" customWidth="1"/>
    <col min="7953" max="7953" width="15" style="9" customWidth="1"/>
    <col min="7954" max="7954" width="11.3828125" style="9"/>
    <col min="7955" max="7955" width="13" style="9" customWidth="1"/>
    <col min="7956" max="7956" width="16.53515625" style="9" bestFit="1" customWidth="1"/>
    <col min="7957" max="8192" width="11.3828125" style="9"/>
    <col min="8193" max="8193" width="12" style="9" customWidth="1"/>
    <col min="8194" max="8194" width="17.69140625" style="9" customWidth="1"/>
    <col min="8195" max="8195" width="16.3828125" style="9" customWidth="1"/>
    <col min="8196" max="8196" width="24.3828125" style="9" customWidth="1"/>
    <col min="8197" max="8197" width="28.15234375" style="9" customWidth="1"/>
    <col min="8198" max="8198" width="53.15234375" style="9" customWidth="1"/>
    <col min="8199" max="8199" width="12.69140625" style="9" customWidth="1"/>
    <col min="8200" max="8200" width="23.84375" style="9" customWidth="1"/>
    <col min="8201" max="8201" width="13.84375" style="9" customWidth="1"/>
    <col min="8202" max="8202" width="16.69140625" style="9" customWidth="1"/>
    <col min="8203" max="8203" width="13.15234375" style="9" customWidth="1"/>
    <col min="8204" max="8204" width="17.3046875" style="9" customWidth="1"/>
    <col min="8205" max="8206" width="20.15234375" style="9" customWidth="1"/>
    <col min="8207" max="8207" width="10.3046875" style="9" customWidth="1"/>
    <col min="8208" max="8208" width="42" style="9" customWidth="1"/>
    <col min="8209" max="8209" width="15" style="9" customWidth="1"/>
    <col min="8210" max="8210" width="11.3828125" style="9"/>
    <col min="8211" max="8211" width="13" style="9" customWidth="1"/>
    <col min="8212" max="8212" width="16.53515625" style="9" bestFit="1" customWidth="1"/>
    <col min="8213" max="8448" width="11.3828125" style="9"/>
    <col min="8449" max="8449" width="12" style="9" customWidth="1"/>
    <col min="8450" max="8450" width="17.69140625" style="9" customWidth="1"/>
    <col min="8451" max="8451" width="16.3828125" style="9" customWidth="1"/>
    <col min="8452" max="8452" width="24.3828125" style="9" customWidth="1"/>
    <col min="8453" max="8453" width="28.15234375" style="9" customWidth="1"/>
    <col min="8454" max="8454" width="53.15234375" style="9" customWidth="1"/>
    <col min="8455" max="8455" width="12.69140625" style="9" customWidth="1"/>
    <col min="8456" max="8456" width="23.84375" style="9" customWidth="1"/>
    <col min="8457" max="8457" width="13.84375" style="9" customWidth="1"/>
    <col min="8458" max="8458" width="16.69140625" style="9" customWidth="1"/>
    <col min="8459" max="8459" width="13.15234375" style="9" customWidth="1"/>
    <col min="8460" max="8460" width="17.3046875" style="9" customWidth="1"/>
    <col min="8461" max="8462" width="20.15234375" style="9" customWidth="1"/>
    <col min="8463" max="8463" width="10.3046875" style="9" customWidth="1"/>
    <col min="8464" max="8464" width="42" style="9" customWidth="1"/>
    <col min="8465" max="8465" width="15" style="9" customWidth="1"/>
    <col min="8466" max="8466" width="11.3828125" style="9"/>
    <col min="8467" max="8467" width="13" style="9" customWidth="1"/>
    <col min="8468" max="8468" width="16.53515625" style="9" bestFit="1" customWidth="1"/>
    <col min="8469" max="8704" width="11.3828125" style="9"/>
    <col min="8705" max="8705" width="12" style="9" customWidth="1"/>
    <col min="8706" max="8706" width="17.69140625" style="9" customWidth="1"/>
    <col min="8707" max="8707" width="16.3828125" style="9" customWidth="1"/>
    <col min="8708" max="8708" width="24.3828125" style="9" customWidth="1"/>
    <col min="8709" max="8709" width="28.15234375" style="9" customWidth="1"/>
    <col min="8710" max="8710" width="53.15234375" style="9" customWidth="1"/>
    <col min="8711" max="8711" width="12.69140625" style="9" customWidth="1"/>
    <col min="8712" max="8712" width="23.84375" style="9" customWidth="1"/>
    <col min="8713" max="8713" width="13.84375" style="9" customWidth="1"/>
    <col min="8714" max="8714" width="16.69140625" style="9" customWidth="1"/>
    <col min="8715" max="8715" width="13.15234375" style="9" customWidth="1"/>
    <col min="8716" max="8716" width="17.3046875" style="9" customWidth="1"/>
    <col min="8717" max="8718" width="20.15234375" style="9" customWidth="1"/>
    <col min="8719" max="8719" width="10.3046875" style="9" customWidth="1"/>
    <col min="8720" max="8720" width="42" style="9" customWidth="1"/>
    <col min="8721" max="8721" width="15" style="9" customWidth="1"/>
    <col min="8722" max="8722" width="11.3828125" style="9"/>
    <col min="8723" max="8723" width="13" style="9" customWidth="1"/>
    <col min="8724" max="8724" width="16.53515625" style="9" bestFit="1" customWidth="1"/>
    <col min="8725" max="8960" width="11.3828125" style="9"/>
    <col min="8961" max="8961" width="12" style="9" customWidth="1"/>
    <col min="8962" max="8962" width="17.69140625" style="9" customWidth="1"/>
    <col min="8963" max="8963" width="16.3828125" style="9" customWidth="1"/>
    <col min="8964" max="8964" width="24.3828125" style="9" customWidth="1"/>
    <col min="8965" max="8965" width="28.15234375" style="9" customWidth="1"/>
    <col min="8966" max="8966" width="53.15234375" style="9" customWidth="1"/>
    <col min="8967" max="8967" width="12.69140625" style="9" customWidth="1"/>
    <col min="8968" max="8968" width="23.84375" style="9" customWidth="1"/>
    <col min="8969" max="8969" width="13.84375" style="9" customWidth="1"/>
    <col min="8970" max="8970" width="16.69140625" style="9" customWidth="1"/>
    <col min="8971" max="8971" width="13.15234375" style="9" customWidth="1"/>
    <col min="8972" max="8972" width="17.3046875" style="9" customWidth="1"/>
    <col min="8973" max="8974" width="20.15234375" style="9" customWidth="1"/>
    <col min="8975" max="8975" width="10.3046875" style="9" customWidth="1"/>
    <col min="8976" max="8976" width="42" style="9" customWidth="1"/>
    <col min="8977" max="8977" width="15" style="9" customWidth="1"/>
    <col min="8978" max="8978" width="11.3828125" style="9"/>
    <col min="8979" max="8979" width="13" style="9" customWidth="1"/>
    <col min="8980" max="8980" width="16.53515625" style="9" bestFit="1" customWidth="1"/>
    <col min="8981" max="9216" width="11.3828125" style="9"/>
    <col min="9217" max="9217" width="12" style="9" customWidth="1"/>
    <col min="9218" max="9218" width="17.69140625" style="9" customWidth="1"/>
    <col min="9219" max="9219" width="16.3828125" style="9" customWidth="1"/>
    <col min="9220" max="9220" width="24.3828125" style="9" customWidth="1"/>
    <col min="9221" max="9221" width="28.15234375" style="9" customWidth="1"/>
    <col min="9222" max="9222" width="53.15234375" style="9" customWidth="1"/>
    <col min="9223" max="9223" width="12.69140625" style="9" customWidth="1"/>
    <col min="9224" max="9224" width="23.84375" style="9" customWidth="1"/>
    <col min="9225" max="9225" width="13.84375" style="9" customWidth="1"/>
    <col min="9226" max="9226" width="16.69140625" style="9" customWidth="1"/>
    <col min="9227" max="9227" width="13.15234375" style="9" customWidth="1"/>
    <col min="9228" max="9228" width="17.3046875" style="9" customWidth="1"/>
    <col min="9229" max="9230" width="20.15234375" style="9" customWidth="1"/>
    <col min="9231" max="9231" width="10.3046875" style="9" customWidth="1"/>
    <col min="9232" max="9232" width="42" style="9" customWidth="1"/>
    <col min="9233" max="9233" width="15" style="9" customWidth="1"/>
    <col min="9234" max="9234" width="11.3828125" style="9"/>
    <col min="9235" max="9235" width="13" style="9" customWidth="1"/>
    <col min="9236" max="9236" width="16.53515625" style="9" bestFit="1" customWidth="1"/>
    <col min="9237" max="9472" width="11.3828125" style="9"/>
    <col min="9473" max="9473" width="12" style="9" customWidth="1"/>
    <col min="9474" max="9474" width="17.69140625" style="9" customWidth="1"/>
    <col min="9475" max="9475" width="16.3828125" style="9" customWidth="1"/>
    <col min="9476" max="9476" width="24.3828125" style="9" customWidth="1"/>
    <col min="9477" max="9477" width="28.15234375" style="9" customWidth="1"/>
    <col min="9478" max="9478" width="53.15234375" style="9" customWidth="1"/>
    <col min="9479" max="9479" width="12.69140625" style="9" customWidth="1"/>
    <col min="9480" max="9480" width="23.84375" style="9" customWidth="1"/>
    <col min="9481" max="9481" width="13.84375" style="9" customWidth="1"/>
    <col min="9482" max="9482" width="16.69140625" style="9" customWidth="1"/>
    <col min="9483" max="9483" width="13.15234375" style="9" customWidth="1"/>
    <col min="9484" max="9484" width="17.3046875" style="9" customWidth="1"/>
    <col min="9485" max="9486" width="20.15234375" style="9" customWidth="1"/>
    <col min="9487" max="9487" width="10.3046875" style="9" customWidth="1"/>
    <col min="9488" max="9488" width="42" style="9" customWidth="1"/>
    <col min="9489" max="9489" width="15" style="9" customWidth="1"/>
    <col min="9490" max="9490" width="11.3828125" style="9"/>
    <col min="9491" max="9491" width="13" style="9" customWidth="1"/>
    <col min="9492" max="9492" width="16.53515625" style="9" bestFit="1" customWidth="1"/>
    <col min="9493" max="9728" width="11.3828125" style="9"/>
    <col min="9729" max="9729" width="12" style="9" customWidth="1"/>
    <col min="9730" max="9730" width="17.69140625" style="9" customWidth="1"/>
    <col min="9731" max="9731" width="16.3828125" style="9" customWidth="1"/>
    <col min="9732" max="9732" width="24.3828125" style="9" customWidth="1"/>
    <col min="9733" max="9733" width="28.15234375" style="9" customWidth="1"/>
    <col min="9734" max="9734" width="53.15234375" style="9" customWidth="1"/>
    <col min="9735" max="9735" width="12.69140625" style="9" customWidth="1"/>
    <col min="9736" max="9736" width="23.84375" style="9" customWidth="1"/>
    <col min="9737" max="9737" width="13.84375" style="9" customWidth="1"/>
    <col min="9738" max="9738" width="16.69140625" style="9" customWidth="1"/>
    <col min="9739" max="9739" width="13.15234375" style="9" customWidth="1"/>
    <col min="9740" max="9740" width="17.3046875" style="9" customWidth="1"/>
    <col min="9741" max="9742" width="20.15234375" style="9" customWidth="1"/>
    <col min="9743" max="9743" width="10.3046875" style="9" customWidth="1"/>
    <col min="9744" max="9744" width="42" style="9" customWidth="1"/>
    <col min="9745" max="9745" width="15" style="9" customWidth="1"/>
    <col min="9746" max="9746" width="11.3828125" style="9"/>
    <col min="9747" max="9747" width="13" style="9" customWidth="1"/>
    <col min="9748" max="9748" width="16.53515625" style="9" bestFit="1" customWidth="1"/>
    <col min="9749" max="9984" width="11.3828125" style="9"/>
    <col min="9985" max="9985" width="12" style="9" customWidth="1"/>
    <col min="9986" max="9986" width="17.69140625" style="9" customWidth="1"/>
    <col min="9987" max="9987" width="16.3828125" style="9" customWidth="1"/>
    <col min="9988" max="9988" width="24.3828125" style="9" customWidth="1"/>
    <col min="9989" max="9989" width="28.15234375" style="9" customWidth="1"/>
    <col min="9990" max="9990" width="53.15234375" style="9" customWidth="1"/>
    <col min="9991" max="9991" width="12.69140625" style="9" customWidth="1"/>
    <col min="9992" max="9992" width="23.84375" style="9" customWidth="1"/>
    <col min="9993" max="9993" width="13.84375" style="9" customWidth="1"/>
    <col min="9994" max="9994" width="16.69140625" style="9" customWidth="1"/>
    <col min="9995" max="9995" width="13.15234375" style="9" customWidth="1"/>
    <col min="9996" max="9996" width="17.3046875" style="9" customWidth="1"/>
    <col min="9997" max="9998" width="20.15234375" style="9" customWidth="1"/>
    <col min="9999" max="9999" width="10.3046875" style="9" customWidth="1"/>
    <col min="10000" max="10000" width="42" style="9" customWidth="1"/>
    <col min="10001" max="10001" width="15" style="9" customWidth="1"/>
    <col min="10002" max="10002" width="11.3828125" style="9"/>
    <col min="10003" max="10003" width="13" style="9" customWidth="1"/>
    <col min="10004" max="10004" width="16.53515625" style="9" bestFit="1" customWidth="1"/>
    <col min="10005" max="10240" width="11.3828125" style="9"/>
    <col min="10241" max="10241" width="12" style="9" customWidth="1"/>
    <col min="10242" max="10242" width="17.69140625" style="9" customWidth="1"/>
    <col min="10243" max="10243" width="16.3828125" style="9" customWidth="1"/>
    <col min="10244" max="10244" width="24.3828125" style="9" customWidth="1"/>
    <col min="10245" max="10245" width="28.15234375" style="9" customWidth="1"/>
    <col min="10246" max="10246" width="53.15234375" style="9" customWidth="1"/>
    <col min="10247" max="10247" width="12.69140625" style="9" customWidth="1"/>
    <col min="10248" max="10248" width="23.84375" style="9" customWidth="1"/>
    <col min="10249" max="10249" width="13.84375" style="9" customWidth="1"/>
    <col min="10250" max="10250" width="16.69140625" style="9" customWidth="1"/>
    <col min="10251" max="10251" width="13.15234375" style="9" customWidth="1"/>
    <col min="10252" max="10252" width="17.3046875" style="9" customWidth="1"/>
    <col min="10253" max="10254" width="20.15234375" style="9" customWidth="1"/>
    <col min="10255" max="10255" width="10.3046875" style="9" customWidth="1"/>
    <col min="10256" max="10256" width="42" style="9" customWidth="1"/>
    <col min="10257" max="10257" width="15" style="9" customWidth="1"/>
    <col min="10258" max="10258" width="11.3828125" style="9"/>
    <col min="10259" max="10259" width="13" style="9" customWidth="1"/>
    <col min="10260" max="10260" width="16.53515625" style="9" bestFit="1" customWidth="1"/>
    <col min="10261" max="10496" width="11.3828125" style="9"/>
    <col min="10497" max="10497" width="12" style="9" customWidth="1"/>
    <col min="10498" max="10498" width="17.69140625" style="9" customWidth="1"/>
    <col min="10499" max="10499" width="16.3828125" style="9" customWidth="1"/>
    <col min="10500" max="10500" width="24.3828125" style="9" customWidth="1"/>
    <col min="10501" max="10501" width="28.15234375" style="9" customWidth="1"/>
    <col min="10502" max="10502" width="53.15234375" style="9" customWidth="1"/>
    <col min="10503" max="10503" width="12.69140625" style="9" customWidth="1"/>
    <col min="10504" max="10504" width="23.84375" style="9" customWidth="1"/>
    <col min="10505" max="10505" width="13.84375" style="9" customWidth="1"/>
    <col min="10506" max="10506" width="16.69140625" style="9" customWidth="1"/>
    <col min="10507" max="10507" width="13.15234375" style="9" customWidth="1"/>
    <col min="10508" max="10508" width="17.3046875" style="9" customWidth="1"/>
    <col min="10509" max="10510" width="20.15234375" style="9" customWidth="1"/>
    <col min="10511" max="10511" width="10.3046875" style="9" customWidth="1"/>
    <col min="10512" max="10512" width="42" style="9" customWidth="1"/>
    <col min="10513" max="10513" width="15" style="9" customWidth="1"/>
    <col min="10514" max="10514" width="11.3828125" style="9"/>
    <col min="10515" max="10515" width="13" style="9" customWidth="1"/>
    <col min="10516" max="10516" width="16.53515625" style="9" bestFit="1" customWidth="1"/>
    <col min="10517" max="10752" width="11.3828125" style="9"/>
    <col min="10753" max="10753" width="12" style="9" customWidth="1"/>
    <col min="10754" max="10754" width="17.69140625" style="9" customWidth="1"/>
    <col min="10755" max="10755" width="16.3828125" style="9" customWidth="1"/>
    <col min="10756" max="10756" width="24.3828125" style="9" customWidth="1"/>
    <col min="10757" max="10757" width="28.15234375" style="9" customWidth="1"/>
    <col min="10758" max="10758" width="53.15234375" style="9" customWidth="1"/>
    <col min="10759" max="10759" width="12.69140625" style="9" customWidth="1"/>
    <col min="10760" max="10760" width="23.84375" style="9" customWidth="1"/>
    <col min="10761" max="10761" width="13.84375" style="9" customWidth="1"/>
    <col min="10762" max="10762" width="16.69140625" style="9" customWidth="1"/>
    <col min="10763" max="10763" width="13.15234375" style="9" customWidth="1"/>
    <col min="10764" max="10764" width="17.3046875" style="9" customWidth="1"/>
    <col min="10765" max="10766" width="20.15234375" style="9" customWidth="1"/>
    <col min="10767" max="10767" width="10.3046875" style="9" customWidth="1"/>
    <col min="10768" max="10768" width="42" style="9" customWidth="1"/>
    <col min="10769" max="10769" width="15" style="9" customWidth="1"/>
    <col min="10770" max="10770" width="11.3828125" style="9"/>
    <col min="10771" max="10771" width="13" style="9" customWidth="1"/>
    <col min="10772" max="10772" width="16.53515625" style="9" bestFit="1" customWidth="1"/>
    <col min="10773" max="11008" width="11.3828125" style="9"/>
    <col min="11009" max="11009" width="12" style="9" customWidth="1"/>
    <col min="11010" max="11010" width="17.69140625" style="9" customWidth="1"/>
    <col min="11011" max="11011" width="16.3828125" style="9" customWidth="1"/>
    <col min="11012" max="11012" width="24.3828125" style="9" customWidth="1"/>
    <col min="11013" max="11013" width="28.15234375" style="9" customWidth="1"/>
    <col min="11014" max="11014" width="53.15234375" style="9" customWidth="1"/>
    <col min="11015" max="11015" width="12.69140625" style="9" customWidth="1"/>
    <col min="11016" max="11016" width="23.84375" style="9" customWidth="1"/>
    <col min="11017" max="11017" width="13.84375" style="9" customWidth="1"/>
    <col min="11018" max="11018" width="16.69140625" style="9" customWidth="1"/>
    <col min="11019" max="11019" width="13.15234375" style="9" customWidth="1"/>
    <col min="11020" max="11020" width="17.3046875" style="9" customWidth="1"/>
    <col min="11021" max="11022" width="20.15234375" style="9" customWidth="1"/>
    <col min="11023" max="11023" width="10.3046875" style="9" customWidth="1"/>
    <col min="11024" max="11024" width="42" style="9" customWidth="1"/>
    <col min="11025" max="11025" width="15" style="9" customWidth="1"/>
    <col min="11026" max="11026" width="11.3828125" style="9"/>
    <col min="11027" max="11027" width="13" style="9" customWidth="1"/>
    <col min="11028" max="11028" width="16.53515625" style="9" bestFit="1" customWidth="1"/>
    <col min="11029" max="11264" width="11.3828125" style="9"/>
    <col min="11265" max="11265" width="12" style="9" customWidth="1"/>
    <col min="11266" max="11266" width="17.69140625" style="9" customWidth="1"/>
    <col min="11267" max="11267" width="16.3828125" style="9" customWidth="1"/>
    <col min="11268" max="11268" width="24.3828125" style="9" customWidth="1"/>
    <col min="11269" max="11269" width="28.15234375" style="9" customWidth="1"/>
    <col min="11270" max="11270" width="53.15234375" style="9" customWidth="1"/>
    <col min="11271" max="11271" width="12.69140625" style="9" customWidth="1"/>
    <col min="11272" max="11272" width="23.84375" style="9" customWidth="1"/>
    <col min="11273" max="11273" width="13.84375" style="9" customWidth="1"/>
    <col min="11274" max="11274" width="16.69140625" style="9" customWidth="1"/>
    <col min="11275" max="11275" width="13.15234375" style="9" customWidth="1"/>
    <col min="11276" max="11276" width="17.3046875" style="9" customWidth="1"/>
    <col min="11277" max="11278" width="20.15234375" style="9" customWidth="1"/>
    <col min="11279" max="11279" width="10.3046875" style="9" customWidth="1"/>
    <col min="11280" max="11280" width="42" style="9" customWidth="1"/>
    <col min="11281" max="11281" width="15" style="9" customWidth="1"/>
    <col min="11282" max="11282" width="11.3828125" style="9"/>
    <col min="11283" max="11283" width="13" style="9" customWidth="1"/>
    <col min="11284" max="11284" width="16.53515625" style="9" bestFit="1" customWidth="1"/>
    <col min="11285" max="11520" width="11.3828125" style="9"/>
    <col min="11521" max="11521" width="12" style="9" customWidth="1"/>
    <col min="11522" max="11522" width="17.69140625" style="9" customWidth="1"/>
    <col min="11523" max="11523" width="16.3828125" style="9" customWidth="1"/>
    <col min="11524" max="11524" width="24.3828125" style="9" customWidth="1"/>
    <col min="11525" max="11525" width="28.15234375" style="9" customWidth="1"/>
    <col min="11526" max="11526" width="53.15234375" style="9" customWidth="1"/>
    <col min="11527" max="11527" width="12.69140625" style="9" customWidth="1"/>
    <col min="11528" max="11528" width="23.84375" style="9" customWidth="1"/>
    <col min="11529" max="11529" width="13.84375" style="9" customWidth="1"/>
    <col min="11530" max="11530" width="16.69140625" style="9" customWidth="1"/>
    <col min="11531" max="11531" width="13.15234375" style="9" customWidth="1"/>
    <col min="11532" max="11532" width="17.3046875" style="9" customWidth="1"/>
    <col min="11533" max="11534" width="20.15234375" style="9" customWidth="1"/>
    <col min="11535" max="11535" width="10.3046875" style="9" customWidth="1"/>
    <col min="11536" max="11536" width="42" style="9" customWidth="1"/>
    <col min="11537" max="11537" width="15" style="9" customWidth="1"/>
    <col min="11538" max="11538" width="11.3828125" style="9"/>
    <col min="11539" max="11539" width="13" style="9" customWidth="1"/>
    <col min="11540" max="11540" width="16.53515625" style="9" bestFit="1" customWidth="1"/>
    <col min="11541" max="11776" width="11.3828125" style="9"/>
    <col min="11777" max="11777" width="12" style="9" customWidth="1"/>
    <col min="11778" max="11778" width="17.69140625" style="9" customWidth="1"/>
    <col min="11779" max="11779" width="16.3828125" style="9" customWidth="1"/>
    <col min="11780" max="11780" width="24.3828125" style="9" customWidth="1"/>
    <col min="11781" max="11781" width="28.15234375" style="9" customWidth="1"/>
    <col min="11782" max="11782" width="53.15234375" style="9" customWidth="1"/>
    <col min="11783" max="11783" width="12.69140625" style="9" customWidth="1"/>
    <col min="11784" max="11784" width="23.84375" style="9" customWidth="1"/>
    <col min="11785" max="11785" width="13.84375" style="9" customWidth="1"/>
    <col min="11786" max="11786" width="16.69140625" style="9" customWidth="1"/>
    <col min="11787" max="11787" width="13.15234375" style="9" customWidth="1"/>
    <col min="11788" max="11788" width="17.3046875" style="9" customWidth="1"/>
    <col min="11789" max="11790" width="20.15234375" style="9" customWidth="1"/>
    <col min="11791" max="11791" width="10.3046875" style="9" customWidth="1"/>
    <col min="11792" max="11792" width="42" style="9" customWidth="1"/>
    <col min="11793" max="11793" width="15" style="9" customWidth="1"/>
    <col min="11794" max="11794" width="11.3828125" style="9"/>
    <col min="11795" max="11795" width="13" style="9" customWidth="1"/>
    <col min="11796" max="11796" width="16.53515625" style="9" bestFit="1" customWidth="1"/>
    <col min="11797" max="12032" width="11.3828125" style="9"/>
    <col min="12033" max="12033" width="12" style="9" customWidth="1"/>
    <col min="12034" max="12034" width="17.69140625" style="9" customWidth="1"/>
    <col min="12035" max="12035" width="16.3828125" style="9" customWidth="1"/>
    <col min="12036" max="12036" width="24.3828125" style="9" customWidth="1"/>
    <col min="12037" max="12037" width="28.15234375" style="9" customWidth="1"/>
    <col min="12038" max="12038" width="53.15234375" style="9" customWidth="1"/>
    <col min="12039" max="12039" width="12.69140625" style="9" customWidth="1"/>
    <col min="12040" max="12040" width="23.84375" style="9" customWidth="1"/>
    <col min="12041" max="12041" width="13.84375" style="9" customWidth="1"/>
    <col min="12042" max="12042" width="16.69140625" style="9" customWidth="1"/>
    <col min="12043" max="12043" width="13.15234375" style="9" customWidth="1"/>
    <col min="12044" max="12044" width="17.3046875" style="9" customWidth="1"/>
    <col min="12045" max="12046" width="20.15234375" style="9" customWidth="1"/>
    <col min="12047" max="12047" width="10.3046875" style="9" customWidth="1"/>
    <col min="12048" max="12048" width="42" style="9" customWidth="1"/>
    <col min="12049" max="12049" width="15" style="9" customWidth="1"/>
    <col min="12050" max="12050" width="11.3828125" style="9"/>
    <col min="12051" max="12051" width="13" style="9" customWidth="1"/>
    <col min="12052" max="12052" width="16.53515625" style="9" bestFit="1" customWidth="1"/>
    <col min="12053" max="12288" width="11.3828125" style="9"/>
    <col min="12289" max="12289" width="12" style="9" customWidth="1"/>
    <col min="12290" max="12290" width="17.69140625" style="9" customWidth="1"/>
    <col min="12291" max="12291" width="16.3828125" style="9" customWidth="1"/>
    <col min="12292" max="12292" width="24.3828125" style="9" customWidth="1"/>
    <col min="12293" max="12293" width="28.15234375" style="9" customWidth="1"/>
    <col min="12294" max="12294" width="53.15234375" style="9" customWidth="1"/>
    <col min="12295" max="12295" width="12.69140625" style="9" customWidth="1"/>
    <col min="12296" max="12296" width="23.84375" style="9" customWidth="1"/>
    <col min="12297" max="12297" width="13.84375" style="9" customWidth="1"/>
    <col min="12298" max="12298" width="16.69140625" style="9" customWidth="1"/>
    <col min="12299" max="12299" width="13.15234375" style="9" customWidth="1"/>
    <col min="12300" max="12300" width="17.3046875" style="9" customWidth="1"/>
    <col min="12301" max="12302" width="20.15234375" style="9" customWidth="1"/>
    <col min="12303" max="12303" width="10.3046875" style="9" customWidth="1"/>
    <col min="12304" max="12304" width="42" style="9" customWidth="1"/>
    <col min="12305" max="12305" width="15" style="9" customWidth="1"/>
    <col min="12306" max="12306" width="11.3828125" style="9"/>
    <col min="12307" max="12307" width="13" style="9" customWidth="1"/>
    <col min="12308" max="12308" width="16.53515625" style="9" bestFit="1" customWidth="1"/>
    <col min="12309" max="12544" width="11.3828125" style="9"/>
    <col min="12545" max="12545" width="12" style="9" customWidth="1"/>
    <col min="12546" max="12546" width="17.69140625" style="9" customWidth="1"/>
    <col min="12547" max="12547" width="16.3828125" style="9" customWidth="1"/>
    <col min="12548" max="12548" width="24.3828125" style="9" customWidth="1"/>
    <col min="12549" max="12549" width="28.15234375" style="9" customWidth="1"/>
    <col min="12550" max="12550" width="53.15234375" style="9" customWidth="1"/>
    <col min="12551" max="12551" width="12.69140625" style="9" customWidth="1"/>
    <col min="12552" max="12552" width="23.84375" style="9" customWidth="1"/>
    <col min="12553" max="12553" width="13.84375" style="9" customWidth="1"/>
    <col min="12554" max="12554" width="16.69140625" style="9" customWidth="1"/>
    <col min="12555" max="12555" width="13.15234375" style="9" customWidth="1"/>
    <col min="12556" max="12556" width="17.3046875" style="9" customWidth="1"/>
    <col min="12557" max="12558" width="20.15234375" style="9" customWidth="1"/>
    <col min="12559" max="12559" width="10.3046875" style="9" customWidth="1"/>
    <col min="12560" max="12560" width="42" style="9" customWidth="1"/>
    <col min="12561" max="12561" width="15" style="9" customWidth="1"/>
    <col min="12562" max="12562" width="11.3828125" style="9"/>
    <col min="12563" max="12563" width="13" style="9" customWidth="1"/>
    <col min="12564" max="12564" width="16.53515625" style="9" bestFit="1" customWidth="1"/>
    <col min="12565" max="12800" width="11.3828125" style="9"/>
    <col min="12801" max="12801" width="12" style="9" customWidth="1"/>
    <col min="12802" max="12802" width="17.69140625" style="9" customWidth="1"/>
    <col min="12803" max="12803" width="16.3828125" style="9" customWidth="1"/>
    <col min="12804" max="12804" width="24.3828125" style="9" customWidth="1"/>
    <col min="12805" max="12805" width="28.15234375" style="9" customWidth="1"/>
    <col min="12806" max="12806" width="53.15234375" style="9" customWidth="1"/>
    <col min="12807" max="12807" width="12.69140625" style="9" customWidth="1"/>
    <col min="12808" max="12808" width="23.84375" style="9" customWidth="1"/>
    <col min="12809" max="12809" width="13.84375" style="9" customWidth="1"/>
    <col min="12810" max="12810" width="16.69140625" style="9" customWidth="1"/>
    <col min="12811" max="12811" width="13.15234375" style="9" customWidth="1"/>
    <col min="12812" max="12812" width="17.3046875" style="9" customWidth="1"/>
    <col min="12813" max="12814" width="20.15234375" style="9" customWidth="1"/>
    <col min="12815" max="12815" width="10.3046875" style="9" customWidth="1"/>
    <col min="12816" max="12816" width="42" style="9" customWidth="1"/>
    <col min="12817" max="12817" width="15" style="9" customWidth="1"/>
    <col min="12818" max="12818" width="11.3828125" style="9"/>
    <col min="12819" max="12819" width="13" style="9" customWidth="1"/>
    <col min="12820" max="12820" width="16.53515625" style="9" bestFit="1" customWidth="1"/>
    <col min="12821" max="13056" width="11.3828125" style="9"/>
    <col min="13057" max="13057" width="12" style="9" customWidth="1"/>
    <col min="13058" max="13058" width="17.69140625" style="9" customWidth="1"/>
    <col min="13059" max="13059" width="16.3828125" style="9" customWidth="1"/>
    <col min="13060" max="13060" width="24.3828125" style="9" customWidth="1"/>
    <col min="13061" max="13061" width="28.15234375" style="9" customWidth="1"/>
    <col min="13062" max="13062" width="53.15234375" style="9" customWidth="1"/>
    <col min="13063" max="13063" width="12.69140625" style="9" customWidth="1"/>
    <col min="13064" max="13064" width="23.84375" style="9" customWidth="1"/>
    <col min="13065" max="13065" width="13.84375" style="9" customWidth="1"/>
    <col min="13066" max="13066" width="16.69140625" style="9" customWidth="1"/>
    <col min="13067" max="13067" width="13.15234375" style="9" customWidth="1"/>
    <col min="13068" max="13068" width="17.3046875" style="9" customWidth="1"/>
    <col min="13069" max="13070" width="20.15234375" style="9" customWidth="1"/>
    <col min="13071" max="13071" width="10.3046875" style="9" customWidth="1"/>
    <col min="13072" max="13072" width="42" style="9" customWidth="1"/>
    <col min="13073" max="13073" width="15" style="9" customWidth="1"/>
    <col min="13074" max="13074" width="11.3828125" style="9"/>
    <col min="13075" max="13075" width="13" style="9" customWidth="1"/>
    <col min="13076" max="13076" width="16.53515625" style="9" bestFit="1" customWidth="1"/>
    <col min="13077" max="13312" width="11.3828125" style="9"/>
    <col min="13313" max="13313" width="12" style="9" customWidth="1"/>
    <col min="13314" max="13314" width="17.69140625" style="9" customWidth="1"/>
    <col min="13315" max="13315" width="16.3828125" style="9" customWidth="1"/>
    <col min="13316" max="13316" width="24.3828125" style="9" customWidth="1"/>
    <col min="13317" max="13317" width="28.15234375" style="9" customWidth="1"/>
    <col min="13318" max="13318" width="53.15234375" style="9" customWidth="1"/>
    <col min="13319" max="13319" width="12.69140625" style="9" customWidth="1"/>
    <col min="13320" max="13320" width="23.84375" style="9" customWidth="1"/>
    <col min="13321" max="13321" width="13.84375" style="9" customWidth="1"/>
    <col min="13322" max="13322" width="16.69140625" style="9" customWidth="1"/>
    <col min="13323" max="13323" width="13.15234375" style="9" customWidth="1"/>
    <col min="13324" max="13324" width="17.3046875" style="9" customWidth="1"/>
    <col min="13325" max="13326" width="20.15234375" style="9" customWidth="1"/>
    <col min="13327" max="13327" width="10.3046875" style="9" customWidth="1"/>
    <col min="13328" max="13328" width="42" style="9" customWidth="1"/>
    <col min="13329" max="13329" width="15" style="9" customWidth="1"/>
    <col min="13330" max="13330" width="11.3828125" style="9"/>
    <col min="13331" max="13331" width="13" style="9" customWidth="1"/>
    <col min="13332" max="13332" width="16.53515625" style="9" bestFit="1" customWidth="1"/>
    <col min="13333" max="13568" width="11.3828125" style="9"/>
    <col min="13569" max="13569" width="12" style="9" customWidth="1"/>
    <col min="13570" max="13570" width="17.69140625" style="9" customWidth="1"/>
    <col min="13571" max="13571" width="16.3828125" style="9" customWidth="1"/>
    <col min="13572" max="13572" width="24.3828125" style="9" customWidth="1"/>
    <col min="13573" max="13573" width="28.15234375" style="9" customWidth="1"/>
    <col min="13574" max="13574" width="53.15234375" style="9" customWidth="1"/>
    <col min="13575" max="13575" width="12.69140625" style="9" customWidth="1"/>
    <col min="13576" max="13576" width="23.84375" style="9" customWidth="1"/>
    <col min="13577" max="13577" width="13.84375" style="9" customWidth="1"/>
    <col min="13578" max="13578" width="16.69140625" style="9" customWidth="1"/>
    <col min="13579" max="13579" width="13.15234375" style="9" customWidth="1"/>
    <col min="13580" max="13580" width="17.3046875" style="9" customWidth="1"/>
    <col min="13581" max="13582" width="20.15234375" style="9" customWidth="1"/>
    <col min="13583" max="13583" width="10.3046875" style="9" customWidth="1"/>
    <col min="13584" max="13584" width="42" style="9" customWidth="1"/>
    <col min="13585" max="13585" width="15" style="9" customWidth="1"/>
    <col min="13586" max="13586" width="11.3828125" style="9"/>
    <col min="13587" max="13587" width="13" style="9" customWidth="1"/>
    <col min="13588" max="13588" width="16.53515625" style="9" bestFit="1" customWidth="1"/>
    <col min="13589" max="13824" width="11.3828125" style="9"/>
    <col min="13825" max="13825" width="12" style="9" customWidth="1"/>
    <col min="13826" max="13826" width="17.69140625" style="9" customWidth="1"/>
    <col min="13827" max="13827" width="16.3828125" style="9" customWidth="1"/>
    <col min="13828" max="13828" width="24.3828125" style="9" customWidth="1"/>
    <col min="13829" max="13829" width="28.15234375" style="9" customWidth="1"/>
    <col min="13830" max="13830" width="53.15234375" style="9" customWidth="1"/>
    <col min="13831" max="13831" width="12.69140625" style="9" customWidth="1"/>
    <col min="13832" max="13832" width="23.84375" style="9" customWidth="1"/>
    <col min="13833" max="13833" width="13.84375" style="9" customWidth="1"/>
    <col min="13834" max="13834" width="16.69140625" style="9" customWidth="1"/>
    <col min="13835" max="13835" width="13.15234375" style="9" customWidth="1"/>
    <col min="13836" max="13836" width="17.3046875" style="9" customWidth="1"/>
    <col min="13837" max="13838" width="20.15234375" style="9" customWidth="1"/>
    <col min="13839" max="13839" width="10.3046875" style="9" customWidth="1"/>
    <col min="13840" max="13840" width="42" style="9" customWidth="1"/>
    <col min="13841" max="13841" width="15" style="9" customWidth="1"/>
    <col min="13842" max="13842" width="11.3828125" style="9"/>
    <col min="13843" max="13843" width="13" style="9" customWidth="1"/>
    <col min="13844" max="13844" width="16.53515625" style="9" bestFit="1" customWidth="1"/>
    <col min="13845" max="14080" width="11.3828125" style="9"/>
    <col min="14081" max="14081" width="12" style="9" customWidth="1"/>
    <col min="14082" max="14082" width="17.69140625" style="9" customWidth="1"/>
    <col min="14083" max="14083" width="16.3828125" style="9" customWidth="1"/>
    <col min="14084" max="14084" width="24.3828125" style="9" customWidth="1"/>
    <col min="14085" max="14085" width="28.15234375" style="9" customWidth="1"/>
    <col min="14086" max="14086" width="53.15234375" style="9" customWidth="1"/>
    <col min="14087" max="14087" width="12.69140625" style="9" customWidth="1"/>
    <col min="14088" max="14088" width="23.84375" style="9" customWidth="1"/>
    <col min="14089" max="14089" width="13.84375" style="9" customWidth="1"/>
    <col min="14090" max="14090" width="16.69140625" style="9" customWidth="1"/>
    <col min="14091" max="14091" width="13.15234375" style="9" customWidth="1"/>
    <col min="14092" max="14092" width="17.3046875" style="9" customWidth="1"/>
    <col min="14093" max="14094" width="20.15234375" style="9" customWidth="1"/>
    <col min="14095" max="14095" width="10.3046875" style="9" customWidth="1"/>
    <col min="14096" max="14096" width="42" style="9" customWidth="1"/>
    <col min="14097" max="14097" width="15" style="9" customWidth="1"/>
    <col min="14098" max="14098" width="11.3828125" style="9"/>
    <col min="14099" max="14099" width="13" style="9" customWidth="1"/>
    <col min="14100" max="14100" width="16.53515625" style="9" bestFit="1" customWidth="1"/>
    <col min="14101" max="14336" width="11.3828125" style="9"/>
    <col min="14337" max="14337" width="12" style="9" customWidth="1"/>
    <col min="14338" max="14338" width="17.69140625" style="9" customWidth="1"/>
    <col min="14339" max="14339" width="16.3828125" style="9" customWidth="1"/>
    <col min="14340" max="14340" width="24.3828125" style="9" customWidth="1"/>
    <col min="14341" max="14341" width="28.15234375" style="9" customWidth="1"/>
    <col min="14342" max="14342" width="53.15234375" style="9" customWidth="1"/>
    <col min="14343" max="14343" width="12.69140625" style="9" customWidth="1"/>
    <col min="14344" max="14344" width="23.84375" style="9" customWidth="1"/>
    <col min="14345" max="14345" width="13.84375" style="9" customWidth="1"/>
    <col min="14346" max="14346" width="16.69140625" style="9" customWidth="1"/>
    <col min="14347" max="14347" width="13.15234375" style="9" customWidth="1"/>
    <col min="14348" max="14348" width="17.3046875" style="9" customWidth="1"/>
    <col min="14349" max="14350" width="20.15234375" style="9" customWidth="1"/>
    <col min="14351" max="14351" width="10.3046875" style="9" customWidth="1"/>
    <col min="14352" max="14352" width="42" style="9" customWidth="1"/>
    <col min="14353" max="14353" width="15" style="9" customWidth="1"/>
    <col min="14354" max="14354" width="11.3828125" style="9"/>
    <col min="14355" max="14355" width="13" style="9" customWidth="1"/>
    <col min="14356" max="14356" width="16.53515625" style="9" bestFit="1" customWidth="1"/>
    <col min="14357" max="14592" width="11.3828125" style="9"/>
    <col min="14593" max="14593" width="12" style="9" customWidth="1"/>
    <col min="14594" max="14594" width="17.69140625" style="9" customWidth="1"/>
    <col min="14595" max="14595" width="16.3828125" style="9" customWidth="1"/>
    <col min="14596" max="14596" width="24.3828125" style="9" customWidth="1"/>
    <col min="14597" max="14597" width="28.15234375" style="9" customWidth="1"/>
    <col min="14598" max="14598" width="53.15234375" style="9" customWidth="1"/>
    <col min="14599" max="14599" width="12.69140625" style="9" customWidth="1"/>
    <col min="14600" max="14600" width="23.84375" style="9" customWidth="1"/>
    <col min="14601" max="14601" width="13.84375" style="9" customWidth="1"/>
    <col min="14602" max="14602" width="16.69140625" style="9" customWidth="1"/>
    <col min="14603" max="14603" width="13.15234375" style="9" customWidth="1"/>
    <col min="14604" max="14604" width="17.3046875" style="9" customWidth="1"/>
    <col min="14605" max="14606" width="20.15234375" style="9" customWidth="1"/>
    <col min="14607" max="14607" width="10.3046875" style="9" customWidth="1"/>
    <col min="14608" max="14608" width="42" style="9" customWidth="1"/>
    <col min="14609" max="14609" width="15" style="9" customWidth="1"/>
    <col min="14610" max="14610" width="11.3828125" style="9"/>
    <col min="14611" max="14611" width="13" style="9" customWidth="1"/>
    <col min="14612" max="14612" width="16.53515625" style="9" bestFit="1" customWidth="1"/>
    <col min="14613" max="14848" width="11.3828125" style="9"/>
    <col min="14849" max="14849" width="12" style="9" customWidth="1"/>
    <col min="14850" max="14850" width="17.69140625" style="9" customWidth="1"/>
    <col min="14851" max="14851" width="16.3828125" style="9" customWidth="1"/>
    <col min="14852" max="14852" width="24.3828125" style="9" customWidth="1"/>
    <col min="14853" max="14853" width="28.15234375" style="9" customWidth="1"/>
    <col min="14854" max="14854" width="53.15234375" style="9" customWidth="1"/>
    <col min="14855" max="14855" width="12.69140625" style="9" customWidth="1"/>
    <col min="14856" max="14856" width="23.84375" style="9" customWidth="1"/>
    <col min="14857" max="14857" width="13.84375" style="9" customWidth="1"/>
    <col min="14858" max="14858" width="16.69140625" style="9" customWidth="1"/>
    <col min="14859" max="14859" width="13.15234375" style="9" customWidth="1"/>
    <col min="14860" max="14860" width="17.3046875" style="9" customWidth="1"/>
    <col min="14861" max="14862" width="20.15234375" style="9" customWidth="1"/>
    <col min="14863" max="14863" width="10.3046875" style="9" customWidth="1"/>
    <col min="14864" max="14864" width="42" style="9" customWidth="1"/>
    <col min="14865" max="14865" width="15" style="9" customWidth="1"/>
    <col min="14866" max="14866" width="11.3828125" style="9"/>
    <col min="14867" max="14867" width="13" style="9" customWidth="1"/>
    <col min="14868" max="14868" width="16.53515625" style="9" bestFit="1" customWidth="1"/>
    <col min="14869" max="15104" width="11.3828125" style="9"/>
    <col min="15105" max="15105" width="12" style="9" customWidth="1"/>
    <col min="15106" max="15106" width="17.69140625" style="9" customWidth="1"/>
    <col min="15107" max="15107" width="16.3828125" style="9" customWidth="1"/>
    <col min="15108" max="15108" width="24.3828125" style="9" customWidth="1"/>
    <col min="15109" max="15109" width="28.15234375" style="9" customWidth="1"/>
    <col min="15110" max="15110" width="53.15234375" style="9" customWidth="1"/>
    <col min="15111" max="15111" width="12.69140625" style="9" customWidth="1"/>
    <col min="15112" max="15112" width="23.84375" style="9" customWidth="1"/>
    <col min="15113" max="15113" width="13.84375" style="9" customWidth="1"/>
    <col min="15114" max="15114" width="16.69140625" style="9" customWidth="1"/>
    <col min="15115" max="15115" width="13.15234375" style="9" customWidth="1"/>
    <col min="15116" max="15116" width="17.3046875" style="9" customWidth="1"/>
    <col min="15117" max="15118" width="20.15234375" style="9" customWidth="1"/>
    <col min="15119" max="15119" width="10.3046875" style="9" customWidth="1"/>
    <col min="15120" max="15120" width="42" style="9" customWidth="1"/>
    <col min="15121" max="15121" width="15" style="9" customWidth="1"/>
    <col min="15122" max="15122" width="11.3828125" style="9"/>
    <col min="15123" max="15123" width="13" style="9" customWidth="1"/>
    <col min="15124" max="15124" width="16.53515625" style="9" bestFit="1" customWidth="1"/>
    <col min="15125" max="15360" width="11.3828125" style="9"/>
    <col min="15361" max="15361" width="12" style="9" customWidth="1"/>
    <col min="15362" max="15362" width="17.69140625" style="9" customWidth="1"/>
    <col min="15363" max="15363" width="16.3828125" style="9" customWidth="1"/>
    <col min="15364" max="15364" width="24.3828125" style="9" customWidth="1"/>
    <col min="15365" max="15365" width="28.15234375" style="9" customWidth="1"/>
    <col min="15366" max="15366" width="53.15234375" style="9" customWidth="1"/>
    <col min="15367" max="15367" width="12.69140625" style="9" customWidth="1"/>
    <col min="15368" max="15368" width="23.84375" style="9" customWidth="1"/>
    <col min="15369" max="15369" width="13.84375" style="9" customWidth="1"/>
    <col min="15370" max="15370" width="16.69140625" style="9" customWidth="1"/>
    <col min="15371" max="15371" width="13.15234375" style="9" customWidth="1"/>
    <col min="15372" max="15372" width="17.3046875" style="9" customWidth="1"/>
    <col min="15373" max="15374" width="20.15234375" style="9" customWidth="1"/>
    <col min="15375" max="15375" width="10.3046875" style="9" customWidth="1"/>
    <col min="15376" max="15376" width="42" style="9" customWidth="1"/>
    <col min="15377" max="15377" width="15" style="9" customWidth="1"/>
    <col min="15378" max="15378" width="11.3828125" style="9"/>
    <col min="15379" max="15379" width="13" style="9" customWidth="1"/>
    <col min="15380" max="15380" width="16.53515625" style="9" bestFit="1" customWidth="1"/>
    <col min="15381" max="15616" width="11.3828125" style="9"/>
    <col min="15617" max="15617" width="12" style="9" customWidth="1"/>
    <col min="15618" max="15618" width="17.69140625" style="9" customWidth="1"/>
    <col min="15619" max="15619" width="16.3828125" style="9" customWidth="1"/>
    <col min="15620" max="15620" width="24.3828125" style="9" customWidth="1"/>
    <col min="15621" max="15621" width="28.15234375" style="9" customWidth="1"/>
    <col min="15622" max="15622" width="53.15234375" style="9" customWidth="1"/>
    <col min="15623" max="15623" width="12.69140625" style="9" customWidth="1"/>
    <col min="15624" max="15624" width="23.84375" style="9" customWidth="1"/>
    <col min="15625" max="15625" width="13.84375" style="9" customWidth="1"/>
    <col min="15626" max="15626" width="16.69140625" style="9" customWidth="1"/>
    <col min="15627" max="15627" width="13.15234375" style="9" customWidth="1"/>
    <col min="15628" max="15628" width="17.3046875" style="9" customWidth="1"/>
    <col min="15629" max="15630" width="20.15234375" style="9" customWidth="1"/>
    <col min="15631" max="15631" width="10.3046875" style="9" customWidth="1"/>
    <col min="15632" max="15632" width="42" style="9" customWidth="1"/>
    <col min="15633" max="15633" width="15" style="9" customWidth="1"/>
    <col min="15634" max="15634" width="11.3828125" style="9"/>
    <col min="15635" max="15635" width="13" style="9" customWidth="1"/>
    <col min="15636" max="15636" width="16.53515625" style="9" bestFit="1" customWidth="1"/>
    <col min="15637" max="15872" width="11.3828125" style="9"/>
    <col min="15873" max="15873" width="12" style="9" customWidth="1"/>
    <col min="15874" max="15874" width="17.69140625" style="9" customWidth="1"/>
    <col min="15875" max="15875" width="16.3828125" style="9" customWidth="1"/>
    <col min="15876" max="15876" width="24.3828125" style="9" customWidth="1"/>
    <col min="15877" max="15877" width="28.15234375" style="9" customWidth="1"/>
    <col min="15878" max="15878" width="53.15234375" style="9" customWidth="1"/>
    <col min="15879" max="15879" width="12.69140625" style="9" customWidth="1"/>
    <col min="15880" max="15880" width="23.84375" style="9" customWidth="1"/>
    <col min="15881" max="15881" width="13.84375" style="9" customWidth="1"/>
    <col min="15882" max="15882" width="16.69140625" style="9" customWidth="1"/>
    <col min="15883" max="15883" width="13.15234375" style="9" customWidth="1"/>
    <col min="15884" max="15884" width="17.3046875" style="9" customWidth="1"/>
    <col min="15885" max="15886" width="20.15234375" style="9" customWidth="1"/>
    <col min="15887" max="15887" width="10.3046875" style="9" customWidth="1"/>
    <col min="15888" max="15888" width="42" style="9" customWidth="1"/>
    <col min="15889" max="15889" width="15" style="9" customWidth="1"/>
    <col min="15890" max="15890" width="11.3828125" style="9"/>
    <col min="15891" max="15891" width="13" style="9" customWidth="1"/>
    <col min="15892" max="15892" width="16.53515625" style="9" bestFit="1" customWidth="1"/>
    <col min="15893" max="16128" width="11.3828125" style="9"/>
    <col min="16129" max="16129" width="12" style="9" customWidth="1"/>
    <col min="16130" max="16130" width="17.69140625" style="9" customWidth="1"/>
    <col min="16131" max="16131" width="16.3828125" style="9" customWidth="1"/>
    <col min="16132" max="16132" width="24.3828125" style="9" customWidth="1"/>
    <col min="16133" max="16133" width="28.15234375" style="9" customWidth="1"/>
    <col min="16134" max="16134" width="53.15234375" style="9" customWidth="1"/>
    <col min="16135" max="16135" width="12.69140625" style="9" customWidth="1"/>
    <col min="16136" max="16136" width="23.84375" style="9" customWidth="1"/>
    <col min="16137" max="16137" width="13.84375" style="9" customWidth="1"/>
    <col min="16138" max="16138" width="16.69140625" style="9" customWidth="1"/>
    <col min="16139" max="16139" width="13.15234375" style="9" customWidth="1"/>
    <col min="16140" max="16140" width="17.3046875" style="9" customWidth="1"/>
    <col min="16141" max="16142" width="20.15234375" style="9" customWidth="1"/>
    <col min="16143" max="16143" width="10.3046875" style="9" customWidth="1"/>
    <col min="16144" max="16144" width="42" style="9" customWidth="1"/>
    <col min="16145" max="16145" width="15" style="9" customWidth="1"/>
    <col min="16146" max="16146" width="11.3828125" style="9"/>
    <col min="16147" max="16147" width="13" style="9" customWidth="1"/>
    <col min="16148" max="16148" width="16.53515625" style="9" bestFit="1" customWidth="1"/>
    <col min="16149" max="16384" width="11.3828125" style="9"/>
  </cols>
  <sheetData>
    <row r="1" spans="1:18" ht="23.25" customHeight="1">
      <c r="A1" s="151" t="s">
        <v>18</v>
      </c>
      <c r="B1" s="152"/>
      <c r="C1" s="152"/>
      <c r="D1" s="152"/>
      <c r="E1" s="152"/>
      <c r="F1" s="152"/>
      <c r="G1" s="152"/>
      <c r="H1" s="152"/>
      <c r="I1" s="152"/>
      <c r="J1" s="152"/>
      <c r="K1" s="152"/>
      <c r="L1" s="152"/>
      <c r="M1" s="152"/>
      <c r="N1" s="152"/>
      <c r="O1" s="152"/>
      <c r="P1" s="152"/>
      <c r="Q1" s="153"/>
      <c r="R1" s="8"/>
    </row>
    <row r="2" spans="1:18" ht="23.25" customHeight="1">
      <c r="A2" s="154" t="s">
        <v>57</v>
      </c>
      <c r="B2" s="155"/>
      <c r="C2" s="155"/>
      <c r="D2" s="155"/>
      <c r="E2" s="155"/>
      <c r="F2" s="155"/>
      <c r="G2" s="155"/>
      <c r="H2" s="155"/>
      <c r="I2" s="155"/>
      <c r="J2" s="155"/>
      <c r="K2" s="155"/>
      <c r="L2" s="155"/>
      <c r="M2" s="155"/>
      <c r="N2" s="155"/>
      <c r="O2" s="155"/>
      <c r="P2" s="155"/>
      <c r="Q2" s="156"/>
      <c r="R2" s="8"/>
    </row>
    <row r="3" spans="1:18">
      <c r="A3" s="157"/>
      <c r="B3" s="158"/>
      <c r="C3" s="158"/>
      <c r="D3" s="158"/>
      <c r="E3" s="158"/>
      <c r="F3" s="158"/>
      <c r="G3" s="158"/>
      <c r="H3" s="158"/>
      <c r="I3" s="158"/>
      <c r="J3" s="158"/>
      <c r="K3" s="158"/>
      <c r="L3" s="158"/>
      <c r="M3" s="158"/>
      <c r="N3" s="158"/>
      <c r="O3" s="158"/>
      <c r="P3" s="158"/>
      <c r="Q3" s="159"/>
    </row>
    <row r="4" spans="1:18" ht="49.5" customHeight="1">
      <c r="A4" s="154" t="s">
        <v>17</v>
      </c>
      <c r="B4" s="155"/>
      <c r="C4" s="155"/>
      <c r="D4" s="155"/>
      <c r="E4" s="155"/>
      <c r="F4" s="155"/>
      <c r="G4" s="155"/>
      <c r="H4" s="155"/>
      <c r="I4" s="155"/>
      <c r="J4" s="155"/>
      <c r="K4" s="155"/>
      <c r="L4" s="155"/>
      <c r="M4" s="155"/>
      <c r="N4" s="155"/>
      <c r="O4" s="155"/>
      <c r="P4" s="155"/>
      <c r="Q4" s="156"/>
      <c r="R4" s="11"/>
    </row>
    <row r="5" spans="1:18">
      <c r="A5" s="157"/>
      <c r="B5" s="158"/>
      <c r="C5" s="158"/>
      <c r="D5" s="158"/>
      <c r="E5" s="158"/>
      <c r="F5" s="158"/>
      <c r="G5" s="158"/>
      <c r="H5" s="158"/>
      <c r="I5" s="158"/>
      <c r="J5" s="158"/>
      <c r="K5" s="158"/>
      <c r="L5" s="158"/>
      <c r="M5" s="158"/>
      <c r="N5" s="158"/>
      <c r="O5" s="158"/>
      <c r="P5" s="158"/>
      <c r="Q5" s="159"/>
    </row>
    <row r="6" spans="1:18" ht="18.75" customHeight="1">
      <c r="A6" s="25"/>
      <c r="B6" s="26"/>
      <c r="C6" s="27"/>
      <c r="D6" s="27"/>
      <c r="E6" s="27"/>
      <c r="F6" s="27"/>
      <c r="G6" s="27"/>
      <c r="H6" s="27"/>
      <c r="I6" s="27"/>
      <c r="J6" s="27"/>
      <c r="K6" s="27"/>
      <c r="L6" s="27"/>
      <c r="M6" s="27"/>
      <c r="N6" s="28"/>
      <c r="O6" s="26"/>
      <c r="P6" s="10"/>
      <c r="Q6" s="29"/>
    </row>
    <row r="7" spans="1:18" ht="24.75" customHeight="1">
      <c r="A7" s="30" t="s">
        <v>19</v>
      </c>
      <c r="B7" s="144" t="str">
        <f>+'Analisis Artificial'!B8</f>
        <v>SERVICES702</v>
      </c>
      <c r="C7" s="144"/>
      <c r="D7" s="144"/>
      <c r="E7" s="144"/>
      <c r="F7" s="144"/>
      <c r="G7" s="145" t="s">
        <v>20</v>
      </c>
      <c r="H7" s="146"/>
      <c r="I7" s="147">
        <f ca="1">+TODAY()</f>
        <v>45604</v>
      </c>
      <c r="J7" s="148"/>
      <c r="K7" s="148"/>
      <c r="L7" s="145" t="s">
        <v>21</v>
      </c>
      <c r="M7" s="149"/>
      <c r="N7" s="146"/>
      <c r="O7" s="148" t="s">
        <v>58</v>
      </c>
      <c r="P7" s="148"/>
      <c r="Q7" s="150"/>
    </row>
    <row r="8" spans="1:18" ht="24.75" customHeight="1">
      <c r="A8" s="160"/>
      <c r="B8" s="161"/>
      <c r="C8" s="161"/>
      <c r="D8" s="161"/>
      <c r="E8" s="161"/>
      <c r="F8" s="161"/>
      <c r="G8" s="161"/>
      <c r="H8" s="161"/>
      <c r="I8" s="161"/>
      <c r="J8" s="161"/>
      <c r="K8" s="161"/>
      <c r="L8" s="161"/>
      <c r="M8" s="161"/>
      <c r="N8" s="161"/>
      <c r="O8" s="161"/>
      <c r="P8" s="161"/>
      <c r="Q8" s="162"/>
    </row>
    <row r="9" spans="1:18" ht="30" customHeight="1">
      <c r="A9" s="163" t="s">
        <v>22</v>
      </c>
      <c r="B9" s="165" t="s">
        <v>23</v>
      </c>
      <c r="C9" s="165"/>
      <c r="D9" s="166" t="s">
        <v>24</v>
      </c>
      <c r="E9" s="166"/>
      <c r="F9" s="166"/>
      <c r="G9" s="166"/>
      <c r="H9" s="166"/>
      <c r="I9" s="167"/>
      <c r="J9" s="15" t="s">
        <v>25</v>
      </c>
      <c r="K9" s="170" t="s">
        <v>26</v>
      </c>
      <c r="L9" s="171"/>
      <c r="M9" s="171"/>
      <c r="N9" s="171"/>
      <c r="O9" s="171"/>
      <c r="P9" s="172"/>
      <c r="Q9" s="16" t="s">
        <v>27</v>
      </c>
    </row>
    <row r="10" spans="1:18" ht="95.25" customHeight="1">
      <c r="A10" s="164"/>
      <c r="B10" s="165"/>
      <c r="C10" s="165"/>
      <c r="D10" s="168"/>
      <c r="E10" s="168"/>
      <c r="F10" s="168"/>
      <c r="G10" s="168"/>
      <c r="H10" s="168"/>
      <c r="I10" s="169"/>
      <c r="J10" s="12" t="s">
        <v>28</v>
      </c>
      <c r="K10" s="223" t="s">
        <v>137</v>
      </c>
      <c r="L10" s="224"/>
      <c r="M10" s="224"/>
      <c r="N10" s="224"/>
      <c r="O10" s="224"/>
      <c r="P10" s="225"/>
      <c r="Q10" s="17" t="s">
        <v>61</v>
      </c>
    </row>
    <row r="11" spans="1:18" ht="24.75" customHeight="1">
      <c r="A11" s="160"/>
      <c r="B11" s="161"/>
      <c r="C11" s="161"/>
      <c r="D11" s="161"/>
      <c r="E11" s="161"/>
      <c r="F11" s="161"/>
      <c r="G11" s="161"/>
      <c r="H11" s="161"/>
      <c r="I11" s="161"/>
      <c r="J11" s="161"/>
      <c r="K11" s="161"/>
      <c r="L11" s="161"/>
      <c r="M11" s="161"/>
      <c r="N11" s="161"/>
      <c r="O11" s="161"/>
      <c r="P11" s="161"/>
      <c r="Q11" s="162"/>
    </row>
    <row r="12" spans="1:18" ht="21" customHeight="1">
      <c r="A12" s="176" t="s">
        <v>29</v>
      </c>
      <c r="B12" s="177"/>
      <c r="C12" s="177"/>
      <c r="D12" s="177"/>
      <c r="E12" s="177"/>
      <c r="F12" s="177"/>
      <c r="G12" s="177"/>
      <c r="H12" s="177"/>
      <c r="I12" s="177"/>
      <c r="J12" s="177"/>
      <c r="K12" s="177"/>
      <c r="L12" s="177"/>
      <c r="M12" s="177"/>
      <c r="N12" s="177"/>
      <c r="O12" s="177"/>
      <c r="P12" s="177"/>
      <c r="Q12" s="178"/>
    </row>
    <row r="13" spans="1:18" ht="30" customHeight="1">
      <c r="A13"/>
      <c r="B13"/>
      <c r="C13"/>
      <c r="D13"/>
      <c r="E13"/>
      <c r="F13"/>
      <c r="G13"/>
      <c r="H13"/>
      <c r="I13"/>
      <c r="J13"/>
      <c r="K13"/>
      <c r="L13"/>
      <c r="M13"/>
      <c r="N13"/>
      <c r="O13"/>
      <c r="P13"/>
      <c r="Q13"/>
    </row>
    <row r="14" spans="1:18" ht="41.25" customHeight="1">
      <c r="A14" s="163" t="s">
        <v>40</v>
      </c>
      <c r="B14" s="179" t="s">
        <v>33</v>
      </c>
      <c r="C14" s="180"/>
      <c r="D14" s="183" t="s">
        <v>34</v>
      </c>
      <c r="E14" s="184"/>
      <c r="F14" s="184"/>
      <c r="G14" s="184"/>
      <c r="H14" s="184"/>
      <c r="I14" s="185"/>
      <c r="J14" s="18" t="s">
        <v>25</v>
      </c>
      <c r="K14" s="189" t="s">
        <v>32</v>
      </c>
      <c r="L14" s="189"/>
      <c r="M14" s="189"/>
      <c r="N14" s="189"/>
      <c r="O14" s="189"/>
      <c r="P14" s="189"/>
      <c r="Q14" s="31" t="s">
        <v>27</v>
      </c>
    </row>
    <row r="15" spans="1:18" ht="36.75" customHeight="1">
      <c r="A15" s="164"/>
      <c r="B15" s="181"/>
      <c r="C15" s="182"/>
      <c r="D15" s="186"/>
      <c r="E15" s="187"/>
      <c r="F15" s="187"/>
      <c r="G15" s="187"/>
      <c r="H15" s="187"/>
      <c r="I15" s="188"/>
      <c r="J15" s="13" t="s">
        <v>28</v>
      </c>
      <c r="K15" s="148" t="s">
        <v>141</v>
      </c>
      <c r="L15" s="148"/>
      <c r="M15" s="148"/>
      <c r="N15" s="148"/>
      <c r="O15" s="148"/>
      <c r="P15" s="148"/>
      <c r="Q15" s="14" t="s">
        <v>28</v>
      </c>
    </row>
    <row r="16" spans="1:18" ht="58.5" customHeight="1">
      <c r="A16" s="163" t="s">
        <v>40</v>
      </c>
      <c r="B16" s="214" t="s">
        <v>33</v>
      </c>
      <c r="C16" s="189" t="s">
        <v>41</v>
      </c>
      <c r="D16" s="189" t="s">
        <v>42</v>
      </c>
      <c r="E16" s="189" t="s">
        <v>43</v>
      </c>
      <c r="F16" s="189" t="s">
        <v>44</v>
      </c>
      <c r="G16" s="191" t="s">
        <v>45</v>
      </c>
      <c r="H16" s="191" t="s">
        <v>46</v>
      </c>
      <c r="I16" s="191" t="s">
        <v>47</v>
      </c>
      <c r="J16" s="191" t="s">
        <v>48</v>
      </c>
      <c r="K16" s="191" t="s">
        <v>49</v>
      </c>
      <c r="L16" s="191" t="s">
        <v>67</v>
      </c>
      <c r="M16" s="189" t="s">
        <v>68</v>
      </c>
      <c r="N16" s="189" t="s">
        <v>69</v>
      </c>
      <c r="O16" s="191" t="s">
        <v>50</v>
      </c>
      <c r="P16" s="191" t="s">
        <v>32</v>
      </c>
      <c r="Q16" s="194" t="s">
        <v>27</v>
      </c>
    </row>
    <row r="17" spans="1:20" ht="58.5" customHeight="1">
      <c r="A17" s="213"/>
      <c r="B17" s="215"/>
      <c r="C17" s="189"/>
      <c r="D17" s="189"/>
      <c r="E17" s="189"/>
      <c r="F17" s="189"/>
      <c r="G17" s="192"/>
      <c r="H17" s="192"/>
      <c r="I17" s="192"/>
      <c r="J17" s="192"/>
      <c r="K17" s="192"/>
      <c r="L17" s="192"/>
      <c r="M17" s="189"/>
      <c r="N17" s="189"/>
      <c r="O17" s="192"/>
      <c r="P17" s="192"/>
      <c r="Q17" s="195"/>
    </row>
    <row r="18" spans="1:20" ht="189" customHeight="1">
      <c r="A18" s="213"/>
      <c r="B18" s="215"/>
      <c r="C18" s="19">
        <v>1</v>
      </c>
      <c r="D18" s="41" t="s">
        <v>142</v>
      </c>
      <c r="E18" s="41" t="str">
        <f>+B7</f>
        <v>SERVICES702</v>
      </c>
      <c r="F18" s="32" t="s">
        <v>143</v>
      </c>
      <c r="G18" s="32">
        <v>100</v>
      </c>
      <c r="H18" s="33">
        <v>90000000</v>
      </c>
      <c r="I18" s="34">
        <f>+H18/SMMLV!C42</f>
        <v>77.58620689655173</v>
      </c>
      <c r="J18" s="35">
        <v>45077</v>
      </c>
      <c r="K18" s="32" t="s">
        <v>28</v>
      </c>
      <c r="L18" s="32">
        <v>370</v>
      </c>
      <c r="M18" s="32" t="s">
        <v>28</v>
      </c>
      <c r="N18" s="32" t="s">
        <v>28</v>
      </c>
      <c r="O18" s="32" t="s">
        <v>28</v>
      </c>
      <c r="P18" s="13" t="s">
        <v>144</v>
      </c>
      <c r="Q18" s="190" t="s">
        <v>28</v>
      </c>
    </row>
    <row r="19" spans="1:20" ht="44.25" customHeight="1">
      <c r="A19" s="213"/>
      <c r="B19" s="215"/>
      <c r="C19" s="19">
        <v>2</v>
      </c>
      <c r="D19" s="83"/>
      <c r="E19" s="83"/>
      <c r="F19" s="84"/>
      <c r="G19" s="84"/>
      <c r="H19" s="85"/>
      <c r="I19" s="86"/>
      <c r="J19" s="87"/>
      <c r="K19" s="84"/>
      <c r="L19" s="84"/>
      <c r="M19" s="84"/>
      <c r="N19" s="84"/>
      <c r="O19" s="84"/>
      <c r="P19" s="88"/>
      <c r="Q19" s="190"/>
    </row>
    <row r="20" spans="1:20" ht="44.25" customHeight="1">
      <c r="A20" s="213"/>
      <c r="B20" s="215"/>
      <c r="C20" s="19">
        <v>3</v>
      </c>
      <c r="D20" s="83"/>
      <c r="E20" s="83"/>
      <c r="F20" s="84"/>
      <c r="G20" s="84"/>
      <c r="H20" s="85"/>
      <c r="I20" s="89"/>
      <c r="J20" s="87"/>
      <c r="K20" s="84"/>
      <c r="L20" s="84"/>
      <c r="M20" s="84"/>
      <c r="N20" s="84"/>
      <c r="O20" s="84"/>
      <c r="P20" s="88"/>
      <c r="Q20" s="190"/>
    </row>
    <row r="21" spans="1:20" ht="57" customHeight="1">
      <c r="A21" s="164"/>
      <c r="B21" s="216"/>
      <c r="C21" s="193" t="s">
        <v>51</v>
      </c>
      <c r="D21" s="193"/>
      <c r="E21" s="193"/>
      <c r="F21" s="193"/>
      <c r="G21" s="193"/>
      <c r="H21" s="193"/>
      <c r="I21" s="20">
        <f>SUM(I18:I19)</f>
        <v>77.58620689655173</v>
      </c>
      <c r="J21" s="37" t="s">
        <v>52</v>
      </c>
      <c r="K21" s="196">
        <f>+L18</f>
        <v>370</v>
      </c>
      <c r="L21" s="197"/>
      <c r="M21" s="38" t="s">
        <v>70</v>
      </c>
      <c r="N21" s="39"/>
      <c r="O21" s="40"/>
      <c r="P21" s="13" t="s">
        <v>28</v>
      </c>
      <c r="Q21" s="190"/>
    </row>
    <row r="22" spans="1:20">
      <c r="A22"/>
      <c r="B22"/>
      <c r="C22"/>
      <c r="D22"/>
      <c r="E22"/>
      <c r="F22"/>
      <c r="G22"/>
      <c r="H22"/>
      <c r="I22"/>
      <c r="J22"/>
      <c r="K22"/>
      <c r="L22"/>
      <c r="M22"/>
      <c r="N22"/>
      <c r="O22"/>
      <c r="P22"/>
      <c r="Q22"/>
    </row>
    <row r="23" spans="1:20" ht="37.5" customHeight="1">
      <c r="A23" s="198" t="s">
        <v>71</v>
      </c>
      <c r="B23" s="201" t="s">
        <v>59</v>
      </c>
      <c r="C23" s="202"/>
      <c r="D23" s="207" t="s">
        <v>60</v>
      </c>
      <c r="E23" s="208"/>
      <c r="F23" s="208"/>
      <c r="G23" s="208"/>
      <c r="H23" s="208"/>
      <c r="I23" s="209"/>
      <c r="J23" s="18" t="s">
        <v>25</v>
      </c>
      <c r="K23" s="189" t="s">
        <v>32</v>
      </c>
      <c r="L23" s="189"/>
      <c r="M23" s="189"/>
      <c r="N23" s="189"/>
      <c r="O23" s="189"/>
      <c r="P23" s="189"/>
      <c r="Q23" s="31" t="s">
        <v>27</v>
      </c>
    </row>
    <row r="24" spans="1:20" ht="37.5" customHeight="1">
      <c r="A24" s="199"/>
      <c r="B24" s="203"/>
      <c r="C24" s="204"/>
      <c r="D24" s="210"/>
      <c r="E24" s="211"/>
      <c r="F24" s="211"/>
      <c r="G24" s="211"/>
      <c r="H24" s="211"/>
      <c r="I24" s="212"/>
      <c r="J24" s="13" t="s">
        <v>28</v>
      </c>
      <c r="K24" s="148" t="s">
        <v>138</v>
      </c>
      <c r="L24" s="148"/>
      <c r="M24" s="148"/>
      <c r="N24" s="148"/>
      <c r="O24" s="148"/>
      <c r="P24" s="148"/>
      <c r="Q24" s="14" t="s">
        <v>28</v>
      </c>
    </row>
    <row r="25" spans="1:20" ht="37.5" customHeight="1">
      <c r="A25" s="199"/>
      <c r="B25" s="203"/>
      <c r="C25" s="204"/>
      <c r="D25" s="207" t="s">
        <v>62</v>
      </c>
      <c r="E25" s="208"/>
      <c r="F25" s="208"/>
      <c r="G25" s="208"/>
      <c r="H25" s="208"/>
      <c r="I25" s="209"/>
      <c r="J25" s="18" t="s">
        <v>25</v>
      </c>
      <c r="K25" s="189" t="s">
        <v>32</v>
      </c>
      <c r="L25" s="189"/>
      <c r="M25" s="189"/>
      <c r="N25" s="189"/>
      <c r="O25" s="189"/>
      <c r="P25" s="189"/>
      <c r="Q25" s="31" t="s">
        <v>27</v>
      </c>
    </row>
    <row r="26" spans="1:20" ht="62.25" customHeight="1">
      <c r="A26" s="200"/>
      <c r="B26" s="205"/>
      <c r="C26" s="206"/>
      <c r="D26" s="210"/>
      <c r="E26" s="211"/>
      <c r="F26" s="211"/>
      <c r="G26" s="211"/>
      <c r="H26" s="211"/>
      <c r="I26" s="212"/>
      <c r="J26" s="13" t="s">
        <v>28</v>
      </c>
      <c r="K26" s="148" t="s">
        <v>139</v>
      </c>
      <c r="L26" s="148"/>
      <c r="M26" s="148"/>
      <c r="N26" s="148"/>
      <c r="O26" s="148"/>
      <c r="P26" s="148"/>
      <c r="Q26" s="14" t="s">
        <v>61</v>
      </c>
    </row>
    <row r="27" spans="1:20">
      <c r="A27" s="198" t="s">
        <v>30</v>
      </c>
      <c r="B27" s="179" t="s">
        <v>36</v>
      </c>
      <c r="C27" s="180"/>
      <c r="D27" s="183" t="s">
        <v>63</v>
      </c>
      <c r="E27" s="184"/>
      <c r="F27" s="184"/>
      <c r="G27" s="184"/>
      <c r="H27" s="184"/>
      <c r="I27" s="185"/>
      <c r="J27" s="18" t="s">
        <v>25</v>
      </c>
      <c r="K27" s="217" t="s">
        <v>32</v>
      </c>
      <c r="L27" s="218"/>
      <c r="M27" s="218"/>
      <c r="N27" s="218"/>
      <c r="O27" s="218"/>
      <c r="P27" s="219"/>
      <c r="Q27" s="31" t="s">
        <v>27</v>
      </c>
    </row>
    <row r="28" spans="1:20" ht="57" customHeight="1">
      <c r="A28" s="200"/>
      <c r="B28" s="181"/>
      <c r="C28" s="182"/>
      <c r="D28" s="186"/>
      <c r="E28" s="187"/>
      <c r="F28" s="187"/>
      <c r="G28" s="187"/>
      <c r="H28" s="187"/>
      <c r="I28" s="188"/>
      <c r="J28" s="13" t="s">
        <v>28</v>
      </c>
      <c r="K28" s="148" t="s">
        <v>35</v>
      </c>
      <c r="L28" s="148"/>
      <c r="M28" s="148"/>
      <c r="N28" s="148"/>
      <c r="O28" s="148"/>
      <c r="P28" s="148"/>
      <c r="Q28" s="14" t="s">
        <v>28</v>
      </c>
    </row>
    <row r="29" spans="1:20" ht="36.75" customHeight="1">
      <c r="A29" s="198" t="s">
        <v>37</v>
      </c>
      <c r="B29" s="179" t="s">
        <v>38</v>
      </c>
      <c r="C29" s="180"/>
      <c r="D29" s="207" t="s">
        <v>39</v>
      </c>
      <c r="E29" s="208"/>
      <c r="F29" s="208"/>
      <c r="G29" s="208"/>
      <c r="H29" s="208"/>
      <c r="I29" s="209"/>
      <c r="J29" s="18" t="s">
        <v>25</v>
      </c>
      <c r="K29" s="189" t="s">
        <v>32</v>
      </c>
      <c r="L29" s="189"/>
      <c r="M29" s="189"/>
      <c r="N29" s="189"/>
      <c r="O29" s="189"/>
      <c r="P29" s="189"/>
      <c r="Q29" s="31" t="s">
        <v>27</v>
      </c>
      <c r="T29" s="36"/>
    </row>
    <row r="30" spans="1:20" ht="36.75" customHeight="1">
      <c r="A30" s="200"/>
      <c r="B30" s="181"/>
      <c r="C30" s="182"/>
      <c r="D30" s="210"/>
      <c r="E30" s="211"/>
      <c r="F30" s="211"/>
      <c r="G30" s="211"/>
      <c r="H30" s="211"/>
      <c r="I30" s="212"/>
      <c r="J30" s="13" t="s">
        <v>28</v>
      </c>
      <c r="K30" s="148" t="s">
        <v>35</v>
      </c>
      <c r="L30" s="148"/>
      <c r="M30" s="148"/>
      <c r="N30" s="148"/>
      <c r="O30" s="148"/>
      <c r="P30" s="148"/>
      <c r="Q30" s="14" t="s">
        <v>28</v>
      </c>
      <c r="T30" s="36"/>
    </row>
    <row r="31" spans="1:20" ht="60.75" customHeight="1">
      <c r="A31" s="198" t="s">
        <v>72</v>
      </c>
      <c r="B31" s="179" t="s">
        <v>31</v>
      </c>
      <c r="C31" s="180"/>
      <c r="D31" s="183" t="s">
        <v>65</v>
      </c>
      <c r="E31" s="184"/>
      <c r="F31" s="184"/>
      <c r="G31" s="184"/>
      <c r="H31" s="184"/>
      <c r="I31" s="185"/>
      <c r="J31" s="18" t="s">
        <v>25</v>
      </c>
      <c r="K31" s="189" t="s">
        <v>32</v>
      </c>
      <c r="L31" s="189"/>
      <c r="M31" s="189"/>
      <c r="N31" s="189"/>
      <c r="O31" s="189"/>
      <c r="P31" s="189"/>
      <c r="Q31" s="31" t="s">
        <v>27</v>
      </c>
      <c r="T31" s="36"/>
    </row>
    <row r="32" spans="1:20" s="21" customFormat="1" ht="60.75" customHeight="1">
      <c r="A32" s="200"/>
      <c r="B32" s="181"/>
      <c r="C32" s="182"/>
      <c r="D32" s="186"/>
      <c r="E32" s="187"/>
      <c r="F32" s="187"/>
      <c r="G32" s="187"/>
      <c r="H32" s="187"/>
      <c r="I32" s="188"/>
      <c r="J32" s="13" t="s">
        <v>28</v>
      </c>
      <c r="K32" s="148" t="s">
        <v>140</v>
      </c>
      <c r="L32" s="148"/>
      <c r="M32" s="148"/>
      <c r="N32" s="148"/>
      <c r="O32" s="148"/>
      <c r="P32" s="148"/>
      <c r="Q32" s="14" t="s">
        <v>28</v>
      </c>
    </row>
    <row r="33" spans="1:19" ht="32.25" customHeight="1">
      <c r="A33" s="198" t="s">
        <v>73</v>
      </c>
      <c r="B33" s="179" t="s">
        <v>53</v>
      </c>
      <c r="C33" s="180"/>
      <c r="D33" s="183" t="s">
        <v>64</v>
      </c>
      <c r="E33" s="184"/>
      <c r="F33" s="184"/>
      <c r="G33" s="184"/>
      <c r="H33" s="184"/>
      <c r="I33" s="185"/>
      <c r="J33" s="19" t="s">
        <v>25</v>
      </c>
      <c r="K33" s="189" t="s">
        <v>32</v>
      </c>
      <c r="L33" s="189"/>
      <c r="M33" s="189"/>
      <c r="N33" s="189"/>
      <c r="O33" s="189"/>
      <c r="P33" s="189"/>
      <c r="Q33" s="18" t="s">
        <v>27</v>
      </c>
    </row>
    <row r="34" spans="1:19" ht="32.25" customHeight="1">
      <c r="A34" s="200"/>
      <c r="B34" s="181"/>
      <c r="C34" s="182"/>
      <c r="D34" s="186"/>
      <c r="E34" s="187"/>
      <c r="F34" s="187"/>
      <c r="G34" s="187"/>
      <c r="H34" s="187"/>
      <c r="I34" s="188"/>
      <c r="J34" s="13" t="s">
        <v>61</v>
      </c>
      <c r="K34" s="148" t="s">
        <v>145</v>
      </c>
      <c r="L34" s="148"/>
      <c r="M34" s="148"/>
      <c r="N34" s="148"/>
      <c r="O34" s="148"/>
      <c r="P34" s="148"/>
      <c r="Q34" s="14" t="s">
        <v>61</v>
      </c>
      <c r="S34" s="23"/>
    </row>
    <row r="36" spans="1:19" ht="19.5" customHeight="1">
      <c r="A36" s="9"/>
      <c r="I36" s="220" t="s">
        <v>54</v>
      </c>
      <c r="J36" s="221"/>
      <c r="K36" s="221"/>
      <c r="L36" s="221"/>
      <c r="M36" s="221"/>
      <c r="N36" s="221"/>
      <c r="O36" s="220" t="s">
        <v>55</v>
      </c>
      <c r="P36" s="222"/>
      <c r="Q36" s="22" t="s">
        <v>61</v>
      </c>
    </row>
    <row r="37" spans="1:19" ht="43.5" customHeight="1">
      <c r="A37" s="9"/>
    </row>
  </sheetData>
  <mergeCells count="73">
    <mergeCell ref="B7:F7"/>
    <mergeCell ref="G7:H7"/>
    <mergeCell ref="I7:K7"/>
    <mergeCell ref="L7:N7"/>
    <mergeCell ref="O7:Q7"/>
    <mergeCell ref="A1:Q1"/>
    <mergeCell ref="A2:Q2"/>
    <mergeCell ref="A3:Q3"/>
    <mergeCell ref="A4:Q4"/>
    <mergeCell ref="A5:Q5"/>
    <mergeCell ref="A8:Q8"/>
    <mergeCell ref="A9:A10"/>
    <mergeCell ref="B9:C10"/>
    <mergeCell ref="D9:I10"/>
    <mergeCell ref="K9:P9"/>
    <mergeCell ref="K10:P10"/>
    <mergeCell ref="A11:Q11"/>
    <mergeCell ref="A12:Q12"/>
    <mergeCell ref="A14:A15"/>
    <mergeCell ref="B14:C15"/>
    <mergeCell ref="D14:I15"/>
    <mergeCell ref="K14:P14"/>
    <mergeCell ref="K15:P15"/>
    <mergeCell ref="Q18:Q21"/>
    <mergeCell ref="G16:G17"/>
    <mergeCell ref="H16:H17"/>
    <mergeCell ref="I16:I17"/>
    <mergeCell ref="J16:J17"/>
    <mergeCell ref="K16:K17"/>
    <mergeCell ref="L16:L17"/>
    <mergeCell ref="C21:H21"/>
    <mergeCell ref="M16:M17"/>
    <mergeCell ref="N16:N17"/>
    <mergeCell ref="O16:O17"/>
    <mergeCell ref="P16:P17"/>
    <mergeCell ref="Q16:Q17"/>
    <mergeCell ref="K21:L21"/>
    <mergeCell ref="F16:F17"/>
    <mergeCell ref="A23:A26"/>
    <mergeCell ref="B23:C26"/>
    <mergeCell ref="D23:I24"/>
    <mergeCell ref="K23:P23"/>
    <mergeCell ref="K24:P24"/>
    <mergeCell ref="D25:I26"/>
    <mergeCell ref="K25:P25"/>
    <mergeCell ref="K26:P26"/>
    <mergeCell ref="A16:A21"/>
    <mergeCell ref="B16:B21"/>
    <mergeCell ref="C16:C17"/>
    <mergeCell ref="D16:D17"/>
    <mergeCell ref="E16:E17"/>
    <mergeCell ref="A29:A30"/>
    <mergeCell ref="B29:C30"/>
    <mergeCell ref="D29:I30"/>
    <mergeCell ref="K29:P29"/>
    <mergeCell ref="K30:P30"/>
    <mergeCell ref="A27:A28"/>
    <mergeCell ref="B27:C28"/>
    <mergeCell ref="D27:I28"/>
    <mergeCell ref="K27:P27"/>
    <mergeCell ref="K28:P28"/>
    <mergeCell ref="I36:N36"/>
    <mergeCell ref="O36:P36"/>
    <mergeCell ref="A31:A32"/>
    <mergeCell ref="B31:C32"/>
    <mergeCell ref="D31:I32"/>
    <mergeCell ref="K31:P31"/>
    <mergeCell ref="K32:P32"/>
    <mergeCell ref="A33:A34"/>
    <mergeCell ref="B33:C34"/>
    <mergeCell ref="D33:I34"/>
    <mergeCell ref="K33:P33"/>
    <mergeCell ref="K34:P34"/>
  </mergeCells>
  <printOptions horizontalCentered="1"/>
  <pageMargins left="1.0080708661417321" right="0.55118110236220474" top="1.0236220472440944" bottom="0.35433070866141736" header="0.31496062992125984" footer="0.31496062992125984"/>
  <pageSetup paperSize="9" scale="33" fitToHeight="0" orientation="landscape"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165A4-9A32-4290-8227-5AAD30342508}">
  <dimension ref="A1:T37"/>
  <sheetViews>
    <sheetView view="pageBreakPreview" zoomScale="70" zoomScaleNormal="62" zoomScaleSheetLayoutView="70" workbookViewId="0">
      <selection sqref="A1:XFD1048576"/>
    </sheetView>
  </sheetViews>
  <sheetFormatPr baseColWidth="10" defaultRowHeight="14.6"/>
  <cols>
    <col min="1" max="1" width="12" style="10" customWidth="1"/>
    <col min="2" max="2" width="17.69140625" style="9" customWidth="1"/>
    <col min="3" max="3" width="16.3828125" style="9" customWidth="1"/>
    <col min="4" max="4" width="36.3828125" style="9" customWidth="1"/>
    <col min="5" max="5" width="28.15234375" style="9" customWidth="1"/>
    <col min="6" max="6" width="53.15234375" style="9" customWidth="1"/>
    <col min="7" max="7" width="12.69140625" style="9" customWidth="1"/>
    <col min="8" max="8" width="23.84375" style="9" customWidth="1"/>
    <col min="9" max="9" width="13.84375" style="9" customWidth="1"/>
    <col min="10" max="10" width="16.69140625" style="9" customWidth="1"/>
    <col min="11" max="11" width="13.15234375" style="9" customWidth="1"/>
    <col min="12" max="12" width="17.3046875" style="9" customWidth="1"/>
    <col min="13" max="14" width="20.15234375" style="9" customWidth="1"/>
    <col min="15" max="15" width="10.3046875" style="9" customWidth="1"/>
    <col min="16" max="16" width="42" style="9" customWidth="1"/>
    <col min="17" max="17" width="21.15234375" style="9" customWidth="1"/>
    <col min="18" max="18" width="11.3828125" style="9"/>
    <col min="19" max="19" width="13" style="9" customWidth="1"/>
    <col min="20" max="20" width="16.53515625" style="9" bestFit="1" customWidth="1"/>
    <col min="21" max="256" width="11.3828125" style="9"/>
    <col min="257" max="257" width="12" style="9" customWidth="1"/>
    <col min="258" max="258" width="17.69140625" style="9" customWidth="1"/>
    <col min="259" max="259" width="16.3828125" style="9" customWidth="1"/>
    <col min="260" max="260" width="24.3828125" style="9" customWidth="1"/>
    <col min="261" max="261" width="28.15234375" style="9" customWidth="1"/>
    <col min="262" max="262" width="53.15234375" style="9" customWidth="1"/>
    <col min="263" max="263" width="12.69140625" style="9" customWidth="1"/>
    <col min="264" max="264" width="23.84375" style="9" customWidth="1"/>
    <col min="265" max="265" width="13.84375" style="9" customWidth="1"/>
    <col min="266" max="266" width="16.69140625" style="9" customWidth="1"/>
    <col min="267" max="267" width="13.15234375" style="9" customWidth="1"/>
    <col min="268" max="268" width="17.3046875" style="9" customWidth="1"/>
    <col min="269" max="270" width="20.15234375" style="9" customWidth="1"/>
    <col min="271" max="271" width="10.3046875" style="9" customWidth="1"/>
    <col min="272" max="272" width="42" style="9" customWidth="1"/>
    <col min="273" max="273" width="15" style="9" customWidth="1"/>
    <col min="274" max="274" width="11.3828125" style="9"/>
    <col min="275" max="275" width="13" style="9" customWidth="1"/>
    <col min="276" max="276" width="16.53515625" style="9" bestFit="1" customWidth="1"/>
    <col min="277" max="512" width="11.3828125" style="9"/>
    <col min="513" max="513" width="12" style="9" customWidth="1"/>
    <col min="514" max="514" width="17.69140625" style="9" customWidth="1"/>
    <col min="515" max="515" width="16.3828125" style="9" customWidth="1"/>
    <col min="516" max="516" width="24.3828125" style="9" customWidth="1"/>
    <col min="517" max="517" width="28.15234375" style="9" customWidth="1"/>
    <col min="518" max="518" width="53.15234375" style="9" customWidth="1"/>
    <col min="519" max="519" width="12.69140625" style="9" customWidth="1"/>
    <col min="520" max="520" width="23.84375" style="9" customWidth="1"/>
    <col min="521" max="521" width="13.84375" style="9" customWidth="1"/>
    <col min="522" max="522" width="16.69140625" style="9" customWidth="1"/>
    <col min="523" max="523" width="13.15234375" style="9" customWidth="1"/>
    <col min="524" max="524" width="17.3046875" style="9" customWidth="1"/>
    <col min="525" max="526" width="20.15234375" style="9" customWidth="1"/>
    <col min="527" max="527" width="10.3046875" style="9" customWidth="1"/>
    <col min="528" max="528" width="42" style="9" customWidth="1"/>
    <col min="529" max="529" width="15" style="9" customWidth="1"/>
    <col min="530" max="530" width="11.3828125" style="9"/>
    <col min="531" max="531" width="13" style="9" customWidth="1"/>
    <col min="532" max="532" width="16.53515625" style="9" bestFit="1" customWidth="1"/>
    <col min="533" max="768" width="11.3828125" style="9"/>
    <col min="769" max="769" width="12" style="9" customWidth="1"/>
    <col min="770" max="770" width="17.69140625" style="9" customWidth="1"/>
    <col min="771" max="771" width="16.3828125" style="9" customWidth="1"/>
    <col min="772" max="772" width="24.3828125" style="9" customWidth="1"/>
    <col min="773" max="773" width="28.15234375" style="9" customWidth="1"/>
    <col min="774" max="774" width="53.15234375" style="9" customWidth="1"/>
    <col min="775" max="775" width="12.69140625" style="9" customWidth="1"/>
    <col min="776" max="776" width="23.84375" style="9" customWidth="1"/>
    <col min="777" max="777" width="13.84375" style="9" customWidth="1"/>
    <col min="778" max="778" width="16.69140625" style="9" customWidth="1"/>
    <col min="779" max="779" width="13.15234375" style="9" customWidth="1"/>
    <col min="780" max="780" width="17.3046875" style="9" customWidth="1"/>
    <col min="781" max="782" width="20.15234375" style="9" customWidth="1"/>
    <col min="783" max="783" width="10.3046875" style="9" customWidth="1"/>
    <col min="784" max="784" width="42" style="9" customWidth="1"/>
    <col min="785" max="785" width="15" style="9" customWidth="1"/>
    <col min="786" max="786" width="11.3828125" style="9"/>
    <col min="787" max="787" width="13" style="9" customWidth="1"/>
    <col min="788" max="788" width="16.53515625" style="9" bestFit="1" customWidth="1"/>
    <col min="789" max="1024" width="11.3828125" style="9"/>
    <col min="1025" max="1025" width="12" style="9" customWidth="1"/>
    <col min="1026" max="1026" width="17.69140625" style="9" customWidth="1"/>
    <col min="1027" max="1027" width="16.3828125" style="9" customWidth="1"/>
    <col min="1028" max="1028" width="24.3828125" style="9" customWidth="1"/>
    <col min="1029" max="1029" width="28.15234375" style="9" customWidth="1"/>
    <col min="1030" max="1030" width="53.15234375" style="9" customWidth="1"/>
    <col min="1031" max="1031" width="12.69140625" style="9" customWidth="1"/>
    <col min="1032" max="1032" width="23.84375" style="9" customWidth="1"/>
    <col min="1033" max="1033" width="13.84375" style="9" customWidth="1"/>
    <col min="1034" max="1034" width="16.69140625" style="9" customWidth="1"/>
    <col min="1035" max="1035" width="13.15234375" style="9" customWidth="1"/>
    <col min="1036" max="1036" width="17.3046875" style="9" customWidth="1"/>
    <col min="1037" max="1038" width="20.15234375" style="9" customWidth="1"/>
    <col min="1039" max="1039" width="10.3046875" style="9" customWidth="1"/>
    <col min="1040" max="1040" width="42" style="9" customWidth="1"/>
    <col min="1041" max="1041" width="15" style="9" customWidth="1"/>
    <col min="1042" max="1042" width="11.3828125" style="9"/>
    <col min="1043" max="1043" width="13" style="9" customWidth="1"/>
    <col min="1044" max="1044" width="16.53515625" style="9" bestFit="1" customWidth="1"/>
    <col min="1045" max="1280" width="11.3828125" style="9"/>
    <col min="1281" max="1281" width="12" style="9" customWidth="1"/>
    <col min="1282" max="1282" width="17.69140625" style="9" customWidth="1"/>
    <col min="1283" max="1283" width="16.3828125" style="9" customWidth="1"/>
    <col min="1284" max="1284" width="24.3828125" style="9" customWidth="1"/>
    <col min="1285" max="1285" width="28.15234375" style="9" customWidth="1"/>
    <col min="1286" max="1286" width="53.15234375" style="9" customWidth="1"/>
    <col min="1287" max="1287" width="12.69140625" style="9" customWidth="1"/>
    <col min="1288" max="1288" width="23.84375" style="9" customWidth="1"/>
    <col min="1289" max="1289" width="13.84375" style="9" customWidth="1"/>
    <col min="1290" max="1290" width="16.69140625" style="9" customWidth="1"/>
    <col min="1291" max="1291" width="13.15234375" style="9" customWidth="1"/>
    <col min="1292" max="1292" width="17.3046875" style="9" customWidth="1"/>
    <col min="1293" max="1294" width="20.15234375" style="9" customWidth="1"/>
    <col min="1295" max="1295" width="10.3046875" style="9" customWidth="1"/>
    <col min="1296" max="1296" width="42" style="9" customWidth="1"/>
    <col min="1297" max="1297" width="15" style="9" customWidth="1"/>
    <col min="1298" max="1298" width="11.3828125" style="9"/>
    <col min="1299" max="1299" width="13" style="9" customWidth="1"/>
    <col min="1300" max="1300" width="16.53515625" style="9" bestFit="1" customWidth="1"/>
    <col min="1301" max="1536" width="11.3828125" style="9"/>
    <col min="1537" max="1537" width="12" style="9" customWidth="1"/>
    <col min="1538" max="1538" width="17.69140625" style="9" customWidth="1"/>
    <col min="1539" max="1539" width="16.3828125" style="9" customWidth="1"/>
    <col min="1540" max="1540" width="24.3828125" style="9" customWidth="1"/>
    <col min="1541" max="1541" width="28.15234375" style="9" customWidth="1"/>
    <col min="1542" max="1542" width="53.15234375" style="9" customWidth="1"/>
    <col min="1543" max="1543" width="12.69140625" style="9" customWidth="1"/>
    <col min="1544" max="1544" width="23.84375" style="9" customWidth="1"/>
    <col min="1545" max="1545" width="13.84375" style="9" customWidth="1"/>
    <col min="1546" max="1546" width="16.69140625" style="9" customWidth="1"/>
    <col min="1547" max="1547" width="13.15234375" style="9" customWidth="1"/>
    <col min="1548" max="1548" width="17.3046875" style="9" customWidth="1"/>
    <col min="1549" max="1550" width="20.15234375" style="9" customWidth="1"/>
    <col min="1551" max="1551" width="10.3046875" style="9" customWidth="1"/>
    <col min="1552" max="1552" width="42" style="9" customWidth="1"/>
    <col min="1553" max="1553" width="15" style="9" customWidth="1"/>
    <col min="1554" max="1554" width="11.3828125" style="9"/>
    <col min="1555" max="1555" width="13" style="9" customWidth="1"/>
    <col min="1556" max="1556" width="16.53515625" style="9" bestFit="1" customWidth="1"/>
    <col min="1557" max="1792" width="11.3828125" style="9"/>
    <col min="1793" max="1793" width="12" style="9" customWidth="1"/>
    <col min="1794" max="1794" width="17.69140625" style="9" customWidth="1"/>
    <col min="1795" max="1795" width="16.3828125" style="9" customWidth="1"/>
    <col min="1796" max="1796" width="24.3828125" style="9" customWidth="1"/>
    <col min="1797" max="1797" width="28.15234375" style="9" customWidth="1"/>
    <col min="1798" max="1798" width="53.15234375" style="9" customWidth="1"/>
    <col min="1799" max="1799" width="12.69140625" style="9" customWidth="1"/>
    <col min="1800" max="1800" width="23.84375" style="9" customWidth="1"/>
    <col min="1801" max="1801" width="13.84375" style="9" customWidth="1"/>
    <col min="1802" max="1802" width="16.69140625" style="9" customWidth="1"/>
    <col min="1803" max="1803" width="13.15234375" style="9" customWidth="1"/>
    <col min="1804" max="1804" width="17.3046875" style="9" customWidth="1"/>
    <col min="1805" max="1806" width="20.15234375" style="9" customWidth="1"/>
    <col min="1807" max="1807" width="10.3046875" style="9" customWidth="1"/>
    <col min="1808" max="1808" width="42" style="9" customWidth="1"/>
    <col min="1809" max="1809" width="15" style="9" customWidth="1"/>
    <col min="1810" max="1810" width="11.3828125" style="9"/>
    <col min="1811" max="1811" width="13" style="9" customWidth="1"/>
    <col min="1812" max="1812" width="16.53515625" style="9" bestFit="1" customWidth="1"/>
    <col min="1813" max="2048" width="11.3828125" style="9"/>
    <col min="2049" max="2049" width="12" style="9" customWidth="1"/>
    <col min="2050" max="2050" width="17.69140625" style="9" customWidth="1"/>
    <col min="2051" max="2051" width="16.3828125" style="9" customWidth="1"/>
    <col min="2052" max="2052" width="24.3828125" style="9" customWidth="1"/>
    <col min="2053" max="2053" width="28.15234375" style="9" customWidth="1"/>
    <col min="2054" max="2054" width="53.15234375" style="9" customWidth="1"/>
    <col min="2055" max="2055" width="12.69140625" style="9" customWidth="1"/>
    <col min="2056" max="2056" width="23.84375" style="9" customWidth="1"/>
    <col min="2057" max="2057" width="13.84375" style="9" customWidth="1"/>
    <col min="2058" max="2058" width="16.69140625" style="9" customWidth="1"/>
    <col min="2059" max="2059" width="13.15234375" style="9" customWidth="1"/>
    <col min="2060" max="2060" width="17.3046875" style="9" customWidth="1"/>
    <col min="2061" max="2062" width="20.15234375" style="9" customWidth="1"/>
    <col min="2063" max="2063" width="10.3046875" style="9" customWidth="1"/>
    <col min="2064" max="2064" width="42" style="9" customWidth="1"/>
    <col min="2065" max="2065" width="15" style="9" customWidth="1"/>
    <col min="2066" max="2066" width="11.3828125" style="9"/>
    <col min="2067" max="2067" width="13" style="9" customWidth="1"/>
    <col min="2068" max="2068" width="16.53515625" style="9" bestFit="1" customWidth="1"/>
    <col min="2069" max="2304" width="11.3828125" style="9"/>
    <col min="2305" max="2305" width="12" style="9" customWidth="1"/>
    <col min="2306" max="2306" width="17.69140625" style="9" customWidth="1"/>
    <col min="2307" max="2307" width="16.3828125" style="9" customWidth="1"/>
    <col min="2308" max="2308" width="24.3828125" style="9" customWidth="1"/>
    <col min="2309" max="2309" width="28.15234375" style="9" customWidth="1"/>
    <col min="2310" max="2310" width="53.15234375" style="9" customWidth="1"/>
    <col min="2311" max="2311" width="12.69140625" style="9" customWidth="1"/>
    <col min="2312" max="2312" width="23.84375" style="9" customWidth="1"/>
    <col min="2313" max="2313" width="13.84375" style="9" customWidth="1"/>
    <col min="2314" max="2314" width="16.69140625" style="9" customWidth="1"/>
    <col min="2315" max="2315" width="13.15234375" style="9" customWidth="1"/>
    <col min="2316" max="2316" width="17.3046875" style="9" customWidth="1"/>
    <col min="2317" max="2318" width="20.15234375" style="9" customWidth="1"/>
    <col min="2319" max="2319" width="10.3046875" style="9" customWidth="1"/>
    <col min="2320" max="2320" width="42" style="9" customWidth="1"/>
    <col min="2321" max="2321" width="15" style="9" customWidth="1"/>
    <col min="2322" max="2322" width="11.3828125" style="9"/>
    <col min="2323" max="2323" width="13" style="9" customWidth="1"/>
    <col min="2324" max="2324" width="16.53515625" style="9" bestFit="1" customWidth="1"/>
    <col min="2325" max="2560" width="11.3828125" style="9"/>
    <col min="2561" max="2561" width="12" style="9" customWidth="1"/>
    <col min="2562" max="2562" width="17.69140625" style="9" customWidth="1"/>
    <col min="2563" max="2563" width="16.3828125" style="9" customWidth="1"/>
    <col min="2564" max="2564" width="24.3828125" style="9" customWidth="1"/>
    <col min="2565" max="2565" width="28.15234375" style="9" customWidth="1"/>
    <col min="2566" max="2566" width="53.15234375" style="9" customWidth="1"/>
    <col min="2567" max="2567" width="12.69140625" style="9" customWidth="1"/>
    <col min="2568" max="2568" width="23.84375" style="9" customWidth="1"/>
    <col min="2569" max="2569" width="13.84375" style="9" customWidth="1"/>
    <col min="2570" max="2570" width="16.69140625" style="9" customWidth="1"/>
    <col min="2571" max="2571" width="13.15234375" style="9" customWidth="1"/>
    <col min="2572" max="2572" width="17.3046875" style="9" customWidth="1"/>
    <col min="2573" max="2574" width="20.15234375" style="9" customWidth="1"/>
    <col min="2575" max="2575" width="10.3046875" style="9" customWidth="1"/>
    <col min="2576" max="2576" width="42" style="9" customWidth="1"/>
    <col min="2577" max="2577" width="15" style="9" customWidth="1"/>
    <col min="2578" max="2578" width="11.3828125" style="9"/>
    <col min="2579" max="2579" width="13" style="9" customWidth="1"/>
    <col min="2580" max="2580" width="16.53515625" style="9" bestFit="1" customWidth="1"/>
    <col min="2581" max="2816" width="11.3828125" style="9"/>
    <col min="2817" max="2817" width="12" style="9" customWidth="1"/>
    <col min="2818" max="2818" width="17.69140625" style="9" customWidth="1"/>
    <col min="2819" max="2819" width="16.3828125" style="9" customWidth="1"/>
    <col min="2820" max="2820" width="24.3828125" style="9" customWidth="1"/>
    <col min="2821" max="2821" width="28.15234375" style="9" customWidth="1"/>
    <col min="2822" max="2822" width="53.15234375" style="9" customWidth="1"/>
    <col min="2823" max="2823" width="12.69140625" style="9" customWidth="1"/>
    <col min="2824" max="2824" width="23.84375" style="9" customWidth="1"/>
    <col min="2825" max="2825" width="13.84375" style="9" customWidth="1"/>
    <col min="2826" max="2826" width="16.69140625" style="9" customWidth="1"/>
    <col min="2827" max="2827" width="13.15234375" style="9" customWidth="1"/>
    <col min="2828" max="2828" width="17.3046875" style="9" customWidth="1"/>
    <col min="2829" max="2830" width="20.15234375" style="9" customWidth="1"/>
    <col min="2831" max="2831" width="10.3046875" style="9" customWidth="1"/>
    <col min="2832" max="2832" width="42" style="9" customWidth="1"/>
    <col min="2833" max="2833" width="15" style="9" customWidth="1"/>
    <col min="2834" max="2834" width="11.3828125" style="9"/>
    <col min="2835" max="2835" width="13" style="9" customWidth="1"/>
    <col min="2836" max="2836" width="16.53515625" style="9" bestFit="1" customWidth="1"/>
    <col min="2837" max="3072" width="11.3828125" style="9"/>
    <col min="3073" max="3073" width="12" style="9" customWidth="1"/>
    <col min="3074" max="3074" width="17.69140625" style="9" customWidth="1"/>
    <col min="3075" max="3075" width="16.3828125" style="9" customWidth="1"/>
    <col min="3076" max="3076" width="24.3828125" style="9" customWidth="1"/>
    <col min="3077" max="3077" width="28.15234375" style="9" customWidth="1"/>
    <col min="3078" max="3078" width="53.15234375" style="9" customWidth="1"/>
    <col min="3079" max="3079" width="12.69140625" style="9" customWidth="1"/>
    <col min="3080" max="3080" width="23.84375" style="9" customWidth="1"/>
    <col min="3081" max="3081" width="13.84375" style="9" customWidth="1"/>
    <col min="3082" max="3082" width="16.69140625" style="9" customWidth="1"/>
    <col min="3083" max="3083" width="13.15234375" style="9" customWidth="1"/>
    <col min="3084" max="3084" width="17.3046875" style="9" customWidth="1"/>
    <col min="3085" max="3086" width="20.15234375" style="9" customWidth="1"/>
    <col min="3087" max="3087" width="10.3046875" style="9" customWidth="1"/>
    <col min="3088" max="3088" width="42" style="9" customWidth="1"/>
    <col min="3089" max="3089" width="15" style="9" customWidth="1"/>
    <col min="3090" max="3090" width="11.3828125" style="9"/>
    <col min="3091" max="3091" width="13" style="9" customWidth="1"/>
    <col min="3092" max="3092" width="16.53515625" style="9" bestFit="1" customWidth="1"/>
    <col min="3093" max="3328" width="11.3828125" style="9"/>
    <col min="3329" max="3329" width="12" style="9" customWidth="1"/>
    <col min="3330" max="3330" width="17.69140625" style="9" customWidth="1"/>
    <col min="3331" max="3331" width="16.3828125" style="9" customWidth="1"/>
    <col min="3332" max="3332" width="24.3828125" style="9" customWidth="1"/>
    <col min="3333" max="3333" width="28.15234375" style="9" customWidth="1"/>
    <col min="3334" max="3334" width="53.15234375" style="9" customWidth="1"/>
    <col min="3335" max="3335" width="12.69140625" style="9" customWidth="1"/>
    <col min="3336" max="3336" width="23.84375" style="9" customWidth="1"/>
    <col min="3337" max="3337" width="13.84375" style="9" customWidth="1"/>
    <col min="3338" max="3338" width="16.69140625" style="9" customWidth="1"/>
    <col min="3339" max="3339" width="13.15234375" style="9" customWidth="1"/>
    <col min="3340" max="3340" width="17.3046875" style="9" customWidth="1"/>
    <col min="3341" max="3342" width="20.15234375" style="9" customWidth="1"/>
    <col min="3343" max="3343" width="10.3046875" style="9" customWidth="1"/>
    <col min="3344" max="3344" width="42" style="9" customWidth="1"/>
    <col min="3345" max="3345" width="15" style="9" customWidth="1"/>
    <col min="3346" max="3346" width="11.3828125" style="9"/>
    <col min="3347" max="3347" width="13" style="9" customWidth="1"/>
    <col min="3348" max="3348" width="16.53515625" style="9" bestFit="1" customWidth="1"/>
    <col min="3349" max="3584" width="11.3828125" style="9"/>
    <col min="3585" max="3585" width="12" style="9" customWidth="1"/>
    <col min="3586" max="3586" width="17.69140625" style="9" customWidth="1"/>
    <col min="3587" max="3587" width="16.3828125" style="9" customWidth="1"/>
    <col min="3588" max="3588" width="24.3828125" style="9" customWidth="1"/>
    <col min="3589" max="3589" width="28.15234375" style="9" customWidth="1"/>
    <col min="3590" max="3590" width="53.15234375" style="9" customWidth="1"/>
    <col min="3591" max="3591" width="12.69140625" style="9" customWidth="1"/>
    <col min="3592" max="3592" width="23.84375" style="9" customWidth="1"/>
    <col min="3593" max="3593" width="13.84375" style="9" customWidth="1"/>
    <col min="3594" max="3594" width="16.69140625" style="9" customWidth="1"/>
    <col min="3595" max="3595" width="13.15234375" style="9" customWidth="1"/>
    <col min="3596" max="3596" width="17.3046875" style="9" customWidth="1"/>
    <col min="3597" max="3598" width="20.15234375" style="9" customWidth="1"/>
    <col min="3599" max="3599" width="10.3046875" style="9" customWidth="1"/>
    <col min="3600" max="3600" width="42" style="9" customWidth="1"/>
    <col min="3601" max="3601" width="15" style="9" customWidth="1"/>
    <col min="3602" max="3602" width="11.3828125" style="9"/>
    <col min="3603" max="3603" width="13" style="9" customWidth="1"/>
    <col min="3604" max="3604" width="16.53515625" style="9" bestFit="1" customWidth="1"/>
    <col min="3605" max="3840" width="11.3828125" style="9"/>
    <col min="3841" max="3841" width="12" style="9" customWidth="1"/>
    <col min="3842" max="3842" width="17.69140625" style="9" customWidth="1"/>
    <col min="3843" max="3843" width="16.3828125" style="9" customWidth="1"/>
    <col min="3844" max="3844" width="24.3828125" style="9" customWidth="1"/>
    <col min="3845" max="3845" width="28.15234375" style="9" customWidth="1"/>
    <col min="3846" max="3846" width="53.15234375" style="9" customWidth="1"/>
    <col min="3847" max="3847" width="12.69140625" style="9" customWidth="1"/>
    <col min="3848" max="3848" width="23.84375" style="9" customWidth="1"/>
    <col min="3849" max="3849" width="13.84375" style="9" customWidth="1"/>
    <col min="3850" max="3850" width="16.69140625" style="9" customWidth="1"/>
    <col min="3851" max="3851" width="13.15234375" style="9" customWidth="1"/>
    <col min="3852" max="3852" width="17.3046875" style="9" customWidth="1"/>
    <col min="3853" max="3854" width="20.15234375" style="9" customWidth="1"/>
    <col min="3855" max="3855" width="10.3046875" style="9" customWidth="1"/>
    <col min="3856" max="3856" width="42" style="9" customWidth="1"/>
    <col min="3857" max="3857" width="15" style="9" customWidth="1"/>
    <col min="3858" max="3858" width="11.3828125" style="9"/>
    <col min="3859" max="3859" width="13" style="9" customWidth="1"/>
    <col min="3860" max="3860" width="16.53515625" style="9" bestFit="1" customWidth="1"/>
    <col min="3861" max="4096" width="11.3828125" style="9"/>
    <col min="4097" max="4097" width="12" style="9" customWidth="1"/>
    <col min="4098" max="4098" width="17.69140625" style="9" customWidth="1"/>
    <col min="4099" max="4099" width="16.3828125" style="9" customWidth="1"/>
    <col min="4100" max="4100" width="24.3828125" style="9" customWidth="1"/>
    <col min="4101" max="4101" width="28.15234375" style="9" customWidth="1"/>
    <col min="4102" max="4102" width="53.15234375" style="9" customWidth="1"/>
    <col min="4103" max="4103" width="12.69140625" style="9" customWidth="1"/>
    <col min="4104" max="4104" width="23.84375" style="9" customWidth="1"/>
    <col min="4105" max="4105" width="13.84375" style="9" customWidth="1"/>
    <col min="4106" max="4106" width="16.69140625" style="9" customWidth="1"/>
    <col min="4107" max="4107" width="13.15234375" style="9" customWidth="1"/>
    <col min="4108" max="4108" width="17.3046875" style="9" customWidth="1"/>
    <col min="4109" max="4110" width="20.15234375" style="9" customWidth="1"/>
    <col min="4111" max="4111" width="10.3046875" style="9" customWidth="1"/>
    <col min="4112" max="4112" width="42" style="9" customWidth="1"/>
    <col min="4113" max="4113" width="15" style="9" customWidth="1"/>
    <col min="4114" max="4114" width="11.3828125" style="9"/>
    <col min="4115" max="4115" width="13" style="9" customWidth="1"/>
    <col min="4116" max="4116" width="16.53515625" style="9" bestFit="1" customWidth="1"/>
    <col min="4117" max="4352" width="11.3828125" style="9"/>
    <col min="4353" max="4353" width="12" style="9" customWidth="1"/>
    <col min="4354" max="4354" width="17.69140625" style="9" customWidth="1"/>
    <col min="4355" max="4355" width="16.3828125" style="9" customWidth="1"/>
    <col min="4356" max="4356" width="24.3828125" style="9" customWidth="1"/>
    <col min="4357" max="4357" width="28.15234375" style="9" customWidth="1"/>
    <col min="4358" max="4358" width="53.15234375" style="9" customWidth="1"/>
    <col min="4359" max="4359" width="12.69140625" style="9" customWidth="1"/>
    <col min="4360" max="4360" width="23.84375" style="9" customWidth="1"/>
    <col min="4361" max="4361" width="13.84375" style="9" customWidth="1"/>
    <col min="4362" max="4362" width="16.69140625" style="9" customWidth="1"/>
    <col min="4363" max="4363" width="13.15234375" style="9" customWidth="1"/>
    <col min="4364" max="4364" width="17.3046875" style="9" customWidth="1"/>
    <col min="4365" max="4366" width="20.15234375" style="9" customWidth="1"/>
    <col min="4367" max="4367" width="10.3046875" style="9" customWidth="1"/>
    <col min="4368" max="4368" width="42" style="9" customWidth="1"/>
    <col min="4369" max="4369" width="15" style="9" customWidth="1"/>
    <col min="4370" max="4370" width="11.3828125" style="9"/>
    <col min="4371" max="4371" width="13" style="9" customWidth="1"/>
    <col min="4372" max="4372" width="16.53515625" style="9" bestFit="1" customWidth="1"/>
    <col min="4373" max="4608" width="11.3828125" style="9"/>
    <col min="4609" max="4609" width="12" style="9" customWidth="1"/>
    <col min="4610" max="4610" width="17.69140625" style="9" customWidth="1"/>
    <col min="4611" max="4611" width="16.3828125" style="9" customWidth="1"/>
    <col min="4612" max="4612" width="24.3828125" style="9" customWidth="1"/>
    <col min="4613" max="4613" width="28.15234375" style="9" customWidth="1"/>
    <col min="4614" max="4614" width="53.15234375" style="9" customWidth="1"/>
    <col min="4615" max="4615" width="12.69140625" style="9" customWidth="1"/>
    <col min="4616" max="4616" width="23.84375" style="9" customWidth="1"/>
    <col min="4617" max="4617" width="13.84375" style="9" customWidth="1"/>
    <col min="4618" max="4618" width="16.69140625" style="9" customWidth="1"/>
    <col min="4619" max="4619" width="13.15234375" style="9" customWidth="1"/>
    <col min="4620" max="4620" width="17.3046875" style="9" customWidth="1"/>
    <col min="4621" max="4622" width="20.15234375" style="9" customWidth="1"/>
    <col min="4623" max="4623" width="10.3046875" style="9" customWidth="1"/>
    <col min="4624" max="4624" width="42" style="9" customWidth="1"/>
    <col min="4625" max="4625" width="15" style="9" customWidth="1"/>
    <col min="4626" max="4626" width="11.3828125" style="9"/>
    <col min="4627" max="4627" width="13" style="9" customWidth="1"/>
    <col min="4628" max="4628" width="16.53515625" style="9" bestFit="1" customWidth="1"/>
    <col min="4629" max="4864" width="11.3828125" style="9"/>
    <col min="4865" max="4865" width="12" style="9" customWidth="1"/>
    <col min="4866" max="4866" width="17.69140625" style="9" customWidth="1"/>
    <col min="4867" max="4867" width="16.3828125" style="9" customWidth="1"/>
    <col min="4868" max="4868" width="24.3828125" style="9" customWidth="1"/>
    <col min="4869" max="4869" width="28.15234375" style="9" customWidth="1"/>
    <col min="4870" max="4870" width="53.15234375" style="9" customWidth="1"/>
    <col min="4871" max="4871" width="12.69140625" style="9" customWidth="1"/>
    <col min="4872" max="4872" width="23.84375" style="9" customWidth="1"/>
    <col min="4873" max="4873" width="13.84375" style="9" customWidth="1"/>
    <col min="4874" max="4874" width="16.69140625" style="9" customWidth="1"/>
    <col min="4875" max="4875" width="13.15234375" style="9" customWidth="1"/>
    <col min="4876" max="4876" width="17.3046875" style="9" customWidth="1"/>
    <col min="4877" max="4878" width="20.15234375" style="9" customWidth="1"/>
    <col min="4879" max="4879" width="10.3046875" style="9" customWidth="1"/>
    <col min="4880" max="4880" width="42" style="9" customWidth="1"/>
    <col min="4881" max="4881" width="15" style="9" customWidth="1"/>
    <col min="4882" max="4882" width="11.3828125" style="9"/>
    <col min="4883" max="4883" width="13" style="9" customWidth="1"/>
    <col min="4884" max="4884" width="16.53515625" style="9" bestFit="1" customWidth="1"/>
    <col min="4885" max="5120" width="11.3828125" style="9"/>
    <col min="5121" max="5121" width="12" style="9" customWidth="1"/>
    <col min="5122" max="5122" width="17.69140625" style="9" customWidth="1"/>
    <col min="5123" max="5123" width="16.3828125" style="9" customWidth="1"/>
    <col min="5124" max="5124" width="24.3828125" style="9" customWidth="1"/>
    <col min="5125" max="5125" width="28.15234375" style="9" customWidth="1"/>
    <col min="5126" max="5126" width="53.15234375" style="9" customWidth="1"/>
    <col min="5127" max="5127" width="12.69140625" style="9" customWidth="1"/>
    <col min="5128" max="5128" width="23.84375" style="9" customWidth="1"/>
    <col min="5129" max="5129" width="13.84375" style="9" customWidth="1"/>
    <col min="5130" max="5130" width="16.69140625" style="9" customWidth="1"/>
    <col min="5131" max="5131" width="13.15234375" style="9" customWidth="1"/>
    <col min="5132" max="5132" width="17.3046875" style="9" customWidth="1"/>
    <col min="5133" max="5134" width="20.15234375" style="9" customWidth="1"/>
    <col min="5135" max="5135" width="10.3046875" style="9" customWidth="1"/>
    <col min="5136" max="5136" width="42" style="9" customWidth="1"/>
    <col min="5137" max="5137" width="15" style="9" customWidth="1"/>
    <col min="5138" max="5138" width="11.3828125" style="9"/>
    <col min="5139" max="5139" width="13" style="9" customWidth="1"/>
    <col min="5140" max="5140" width="16.53515625" style="9" bestFit="1" customWidth="1"/>
    <col min="5141" max="5376" width="11.3828125" style="9"/>
    <col min="5377" max="5377" width="12" style="9" customWidth="1"/>
    <col min="5378" max="5378" width="17.69140625" style="9" customWidth="1"/>
    <col min="5379" max="5379" width="16.3828125" style="9" customWidth="1"/>
    <col min="5380" max="5380" width="24.3828125" style="9" customWidth="1"/>
    <col min="5381" max="5381" width="28.15234375" style="9" customWidth="1"/>
    <col min="5382" max="5382" width="53.15234375" style="9" customWidth="1"/>
    <col min="5383" max="5383" width="12.69140625" style="9" customWidth="1"/>
    <col min="5384" max="5384" width="23.84375" style="9" customWidth="1"/>
    <col min="5385" max="5385" width="13.84375" style="9" customWidth="1"/>
    <col min="5386" max="5386" width="16.69140625" style="9" customWidth="1"/>
    <col min="5387" max="5387" width="13.15234375" style="9" customWidth="1"/>
    <col min="5388" max="5388" width="17.3046875" style="9" customWidth="1"/>
    <col min="5389" max="5390" width="20.15234375" style="9" customWidth="1"/>
    <col min="5391" max="5391" width="10.3046875" style="9" customWidth="1"/>
    <col min="5392" max="5392" width="42" style="9" customWidth="1"/>
    <col min="5393" max="5393" width="15" style="9" customWidth="1"/>
    <col min="5394" max="5394" width="11.3828125" style="9"/>
    <col min="5395" max="5395" width="13" style="9" customWidth="1"/>
    <col min="5396" max="5396" width="16.53515625" style="9" bestFit="1" customWidth="1"/>
    <col min="5397" max="5632" width="11.3828125" style="9"/>
    <col min="5633" max="5633" width="12" style="9" customWidth="1"/>
    <col min="5634" max="5634" width="17.69140625" style="9" customWidth="1"/>
    <col min="5635" max="5635" width="16.3828125" style="9" customWidth="1"/>
    <col min="5636" max="5636" width="24.3828125" style="9" customWidth="1"/>
    <col min="5637" max="5637" width="28.15234375" style="9" customWidth="1"/>
    <col min="5638" max="5638" width="53.15234375" style="9" customWidth="1"/>
    <col min="5639" max="5639" width="12.69140625" style="9" customWidth="1"/>
    <col min="5640" max="5640" width="23.84375" style="9" customWidth="1"/>
    <col min="5641" max="5641" width="13.84375" style="9" customWidth="1"/>
    <col min="5642" max="5642" width="16.69140625" style="9" customWidth="1"/>
    <col min="5643" max="5643" width="13.15234375" style="9" customWidth="1"/>
    <col min="5644" max="5644" width="17.3046875" style="9" customWidth="1"/>
    <col min="5645" max="5646" width="20.15234375" style="9" customWidth="1"/>
    <col min="5647" max="5647" width="10.3046875" style="9" customWidth="1"/>
    <col min="5648" max="5648" width="42" style="9" customWidth="1"/>
    <col min="5649" max="5649" width="15" style="9" customWidth="1"/>
    <col min="5650" max="5650" width="11.3828125" style="9"/>
    <col min="5651" max="5651" width="13" style="9" customWidth="1"/>
    <col min="5652" max="5652" width="16.53515625" style="9" bestFit="1" customWidth="1"/>
    <col min="5653" max="5888" width="11.3828125" style="9"/>
    <col min="5889" max="5889" width="12" style="9" customWidth="1"/>
    <col min="5890" max="5890" width="17.69140625" style="9" customWidth="1"/>
    <col min="5891" max="5891" width="16.3828125" style="9" customWidth="1"/>
    <col min="5892" max="5892" width="24.3828125" style="9" customWidth="1"/>
    <col min="5893" max="5893" width="28.15234375" style="9" customWidth="1"/>
    <col min="5894" max="5894" width="53.15234375" style="9" customWidth="1"/>
    <col min="5895" max="5895" width="12.69140625" style="9" customWidth="1"/>
    <col min="5896" max="5896" width="23.84375" style="9" customWidth="1"/>
    <col min="5897" max="5897" width="13.84375" style="9" customWidth="1"/>
    <col min="5898" max="5898" width="16.69140625" style="9" customWidth="1"/>
    <col min="5899" max="5899" width="13.15234375" style="9" customWidth="1"/>
    <col min="5900" max="5900" width="17.3046875" style="9" customWidth="1"/>
    <col min="5901" max="5902" width="20.15234375" style="9" customWidth="1"/>
    <col min="5903" max="5903" width="10.3046875" style="9" customWidth="1"/>
    <col min="5904" max="5904" width="42" style="9" customWidth="1"/>
    <col min="5905" max="5905" width="15" style="9" customWidth="1"/>
    <col min="5906" max="5906" width="11.3828125" style="9"/>
    <col min="5907" max="5907" width="13" style="9" customWidth="1"/>
    <col min="5908" max="5908" width="16.53515625" style="9" bestFit="1" customWidth="1"/>
    <col min="5909" max="6144" width="11.3828125" style="9"/>
    <col min="6145" max="6145" width="12" style="9" customWidth="1"/>
    <col min="6146" max="6146" width="17.69140625" style="9" customWidth="1"/>
    <col min="6147" max="6147" width="16.3828125" style="9" customWidth="1"/>
    <col min="6148" max="6148" width="24.3828125" style="9" customWidth="1"/>
    <col min="6149" max="6149" width="28.15234375" style="9" customWidth="1"/>
    <col min="6150" max="6150" width="53.15234375" style="9" customWidth="1"/>
    <col min="6151" max="6151" width="12.69140625" style="9" customWidth="1"/>
    <col min="6152" max="6152" width="23.84375" style="9" customWidth="1"/>
    <col min="6153" max="6153" width="13.84375" style="9" customWidth="1"/>
    <col min="6154" max="6154" width="16.69140625" style="9" customWidth="1"/>
    <col min="6155" max="6155" width="13.15234375" style="9" customWidth="1"/>
    <col min="6156" max="6156" width="17.3046875" style="9" customWidth="1"/>
    <col min="6157" max="6158" width="20.15234375" style="9" customWidth="1"/>
    <col min="6159" max="6159" width="10.3046875" style="9" customWidth="1"/>
    <col min="6160" max="6160" width="42" style="9" customWidth="1"/>
    <col min="6161" max="6161" width="15" style="9" customWidth="1"/>
    <col min="6162" max="6162" width="11.3828125" style="9"/>
    <col min="6163" max="6163" width="13" style="9" customWidth="1"/>
    <col min="6164" max="6164" width="16.53515625" style="9" bestFit="1" customWidth="1"/>
    <col min="6165" max="6400" width="11.3828125" style="9"/>
    <col min="6401" max="6401" width="12" style="9" customWidth="1"/>
    <col min="6402" max="6402" width="17.69140625" style="9" customWidth="1"/>
    <col min="6403" max="6403" width="16.3828125" style="9" customWidth="1"/>
    <col min="6404" max="6404" width="24.3828125" style="9" customWidth="1"/>
    <col min="6405" max="6405" width="28.15234375" style="9" customWidth="1"/>
    <col min="6406" max="6406" width="53.15234375" style="9" customWidth="1"/>
    <col min="6407" max="6407" width="12.69140625" style="9" customWidth="1"/>
    <col min="6408" max="6408" width="23.84375" style="9" customWidth="1"/>
    <col min="6409" max="6409" width="13.84375" style="9" customWidth="1"/>
    <col min="6410" max="6410" width="16.69140625" style="9" customWidth="1"/>
    <col min="6411" max="6411" width="13.15234375" style="9" customWidth="1"/>
    <col min="6412" max="6412" width="17.3046875" style="9" customWidth="1"/>
    <col min="6413" max="6414" width="20.15234375" style="9" customWidth="1"/>
    <col min="6415" max="6415" width="10.3046875" style="9" customWidth="1"/>
    <col min="6416" max="6416" width="42" style="9" customWidth="1"/>
    <col min="6417" max="6417" width="15" style="9" customWidth="1"/>
    <col min="6418" max="6418" width="11.3828125" style="9"/>
    <col min="6419" max="6419" width="13" style="9" customWidth="1"/>
    <col min="6420" max="6420" width="16.53515625" style="9" bestFit="1" customWidth="1"/>
    <col min="6421" max="6656" width="11.3828125" style="9"/>
    <col min="6657" max="6657" width="12" style="9" customWidth="1"/>
    <col min="6658" max="6658" width="17.69140625" style="9" customWidth="1"/>
    <col min="6659" max="6659" width="16.3828125" style="9" customWidth="1"/>
    <col min="6660" max="6660" width="24.3828125" style="9" customWidth="1"/>
    <col min="6661" max="6661" width="28.15234375" style="9" customWidth="1"/>
    <col min="6662" max="6662" width="53.15234375" style="9" customWidth="1"/>
    <col min="6663" max="6663" width="12.69140625" style="9" customWidth="1"/>
    <col min="6664" max="6664" width="23.84375" style="9" customWidth="1"/>
    <col min="6665" max="6665" width="13.84375" style="9" customWidth="1"/>
    <col min="6666" max="6666" width="16.69140625" style="9" customWidth="1"/>
    <col min="6667" max="6667" width="13.15234375" style="9" customWidth="1"/>
    <col min="6668" max="6668" width="17.3046875" style="9" customWidth="1"/>
    <col min="6669" max="6670" width="20.15234375" style="9" customWidth="1"/>
    <col min="6671" max="6671" width="10.3046875" style="9" customWidth="1"/>
    <col min="6672" max="6672" width="42" style="9" customWidth="1"/>
    <col min="6673" max="6673" width="15" style="9" customWidth="1"/>
    <col min="6674" max="6674" width="11.3828125" style="9"/>
    <col min="6675" max="6675" width="13" style="9" customWidth="1"/>
    <col min="6676" max="6676" width="16.53515625" style="9" bestFit="1" customWidth="1"/>
    <col min="6677" max="6912" width="11.3828125" style="9"/>
    <col min="6913" max="6913" width="12" style="9" customWidth="1"/>
    <col min="6914" max="6914" width="17.69140625" style="9" customWidth="1"/>
    <col min="6915" max="6915" width="16.3828125" style="9" customWidth="1"/>
    <col min="6916" max="6916" width="24.3828125" style="9" customWidth="1"/>
    <col min="6917" max="6917" width="28.15234375" style="9" customWidth="1"/>
    <col min="6918" max="6918" width="53.15234375" style="9" customWidth="1"/>
    <col min="6919" max="6919" width="12.69140625" style="9" customWidth="1"/>
    <col min="6920" max="6920" width="23.84375" style="9" customWidth="1"/>
    <col min="6921" max="6921" width="13.84375" style="9" customWidth="1"/>
    <col min="6922" max="6922" width="16.69140625" style="9" customWidth="1"/>
    <col min="6923" max="6923" width="13.15234375" style="9" customWidth="1"/>
    <col min="6924" max="6924" width="17.3046875" style="9" customWidth="1"/>
    <col min="6925" max="6926" width="20.15234375" style="9" customWidth="1"/>
    <col min="6927" max="6927" width="10.3046875" style="9" customWidth="1"/>
    <col min="6928" max="6928" width="42" style="9" customWidth="1"/>
    <col min="6929" max="6929" width="15" style="9" customWidth="1"/>
    <col min="6930" max="6930" width="11.3828125" style="9"/>
    <col min="6931" max="6931" width="13" style="9" customWidth="1"/>
    <col min="6932" max="6932" width="16.53515625" style="9" bestFit="1" customWidth="1"/>
    <col min="6933" max="7168" width="11.3828125" style="9"/>
    <col min="7169" max="7169" width="12" style="9" customWidth="1"/>
    <col min="7170" max="7170" width="17.69140625" style="9" customWidth="1"/>
    <col min="7171" max="7171" width="16.3828125" style="9" customWidth="1"/>
    <col min="7172" max="7172" width="24.3828125" style="9" customWidth="1"/>
    <col min="7173" max="7173" width="28.15234375" style="9" customWidth="1"/>
    <col min="7174" max="7174" width="53.15234375" style="9" customWidth="1"/>
    <col min="7175" max="7175" width="12.69140625" style="9" customWidth="1"/>
    <col min="7176" max="7176" width="23.84375" style="9" customWidth="1"/>
    <col min="7177" max="7177" width="13.84375" style="9" customWidth="1"/>
    <col min="7178" max="7178" width="16.69140625" style="9" customWidth="1"/>
    <col min="7179" max="7179" width="13.15234375" style="9" customWidth="1"/>
    <col min="7180" max="7180" width="17.3046875" style="9" customWidth="1"/>
    <col min="7181" max="7182" width="20.15234375" style="9" customWidth="1"/>
    <col min="7183" max="7183" width="10.3046875" style="9" customWidth="1"/>
    <col min="7184" max="7184" width="42" style="9" customWidth="1"/>
    <col min="7185" max="7185" width="15" style="9" customWidth="1"/>
    <col min="7186" max="7186" width="11.3828125" style="9"/>
    <col min="7187" max="7187" width="13" style="9" customWidth="1"/>
    <col min="7188" max="7188" width="16.53515625" style="9" bestFit="1" customWidth="1"/>
    <col min="7189" max="7424" width="11.3828125" style="9"/>
    <col min="7425" max="7425" width="12" style="9" customWidth="1"/>
    <col min="7426" max="7426" width="17.69140625" style="9" customWidth="1"/>
    <col min="7427" max="7427" width="16.3828125" style="9" customWidth="1"/>
    <col min="7428" max="7428" width="24.3828125" style="9" customWidth="1"/>
    <col min="7429" max="7429" width="28.15234375" style="9" customWidth="1"/>
    <col min="7430" max="7430" width="53.15234375" style="9" customWidth="1"/>
    <col min="7431" max="7431" width="12.69140625" style="9" customWidth="1"/>
    <col min="7432" max="7432" width="23.84375" style="9" customWidth="1"/>
    <col min="7433" max="7433" width="13.84375" style="9" customWidth="1"/>
    <col min="7434" max="7434" width="16.69140625" style="9" customWidth="1"/>
    <col min="7435" max="7435" width="13.15234375" style="9" customWidth="1"/>
    <col min="7436" max="7436" width="17.3046875" style="9" customWidth="1"/>
    <col min="7437" max="7438" width="20.15234375" style="9" customWidth="1"/>
    <col min="7439" max="7439" width="10.3046875" style="9" customWidth="1"/>
    <col min="7440" max="7440" width="42" style="9" customWidth="1"/>
    <col min="7441" max="7441" width="15" style="9" customWidth="1"/>
    <col min="7442" max="7442" width="11.3828125" style="9"/>
    <col min="7443" max="7443" width="13" style="9" customWidth="1"/>
    <col min="7444" max="7444" width="16.53515625" style="9" bestFit="1" customWidth="1"/>
    <col min="7445" max="7680" width="11.3828125" style="9"/>
    <col min="7681" max="7681" width="12" style="9" customWidth="1"/>
    <col min="7682" max="7682" width="17.69140625" style="9" customWidth="1"/>
    <col min="7683" max="7683" width="16.3828125" style="9" customWidth="1"/>
    <col min="7684" max="7684" width="24.3828125" style="9" customWidth="1"/>
    <col min="7685" max="7685" width="28.15234375" style="9" customWidth="1"/>
    <col min="7686" max="7686" width="53.15234375" style="9" customWidth="1"/>
    <col min="7687" max="7687" width="12.69140625" style="9" customWidth="1"/>
    <col min="7688" max="7688" width="23.84375" style="9" customWidth="1"/>
    <col min="7689" max="7689" width="13.84375" style="9" customWidth="1"/>
    <col min="7690" max="7690" width="16.69140625" style="9" customWidth="1"/>
    <col min="7691" max="7691" width="13.15234375" style="9" customWidth="1"/>
    <col min="7692" max="7692" width="17.3046875" style="9" customWidth="1"/>
    <col min="7693" max="7694" width="20.15234375" style="9" customWidth="1"/>
    <col min="7695" max="7695" width="10.3046875" style="9" customWidth="1"/>
    <col min="7696" max="7696" width="42" style="9" customWidth="1"/>
    <col min="7697" max="7697" width="15" style="9" customWidth="1"/>
    <col min="7698" max="7698" width="11.3828125" style="9"/>
    <col min="7699" max="7699" width="13" style="9" customWidth="1"/>
    <col min="7700" max="7700" width="16.53515625" style="9" bestFit="1" customWidth="1"/>
    <col min="7701" max="7936" width="11.3828125" style="9"/>
    <col min="7937" max="7937" width="12" style="9" customWidth="1"/>
    <col min="7938" max="7938" width="17.69140625" style="9" customWidth="1"/>
    <col min="7939" max="7939" width="16.3828125" style="9" customWidth="1"/>
    <col min="7940" max="7940" width="24.3828125" style="9" customWidth="1"/>
    <col min="7941" max="7941" width="28.15234375" style="9" customWidth="1"/>
    <col min="7942" max="7942" width="53.15234375" style="9" customWidth="1"/>
    <col min="7943" max="7943" width="12.69140625" style="9" customWidth="1"/>
    <col min="7944" max="7944" width="23.84375" style="9" customWidth="1"/>
    <col min="7945" max="7945" width="13.84375" style="9" customWidth="1"/>
    <col min="7946" max="7946" width="16.69140625" style="9" customWidth="1"/>
    <col min="7947" max="7947" width="13.15234375" style="9" customWidth="1"/>
    <col min="7948" max="7948" width="17.3046875" style="9" customWidth="1"/>
    <col min="7949" max="7950" width="20.15234375" style="9" customWidth="1"/>
    <col min="7951" max="7951" width="10.3046875" style="9" customWidth="1"/>
    <col min="7952" max="7952" width="42" style="9" customWidth="1"/>
    <col min="7953" max="7953" width="15" style="9" customWidth="1"/>
    <col min="7954" max="7954" width="11.3828125" style="9"/>
    <col min="7955" max="7955" width="13" style="9" customWidth="1"/>
    <col min="7956" max="7956" width="16.53515625" style="9" bestFit="1" customWidth="1"/>
    <col min="7957" max="8192" width="11.3828125" style="9"/>
    <col min="8193" max="8193" width="12" style="9" customWidth="1"/>
    <col min="8194" max="8194" width="17.69140625" style="9" customWidth="1"/>
    <col min="8195" max="8195" width="16.3828125" style="9" customWidth="1"/>
    <col min="8196" max="8196" width="24.3828125" style="9" customWidth="1"/>
    <col min="8197" max="8197" width="28.15234375" style="9" customWidth="1"/>
    <col min="8198" max="8198" width="53.15234375" style="9" customWidth="1"/>
    <col min="8199" max="8199" width="12.69140625" style="9" customWidth="1"/>
    <col min="8200" max="8200" width="23.84375" style="9" customWidth="1"/>
    <col min="8201" max="8201" width="13.84375" style="9" customWidth="1"/>
    <col min="8202" max="8202" width="16.69140625" style="9" customWidth="1"/>
    <col min="8203" max="8203" width="13.15234375" style="9" customWidth="1"/>
    <col min="8204" max="8204" width="17.3046875" style="9" customWidth="1"/>
    <col min="8205" max="8206" width="20.15234375" style="9" customWidth="1"/>
    <col min="8207" max="8207" width="10.3046875" style="9" customWidth="1"/>
    <col min="8208" max="8208" width="42" style="9" customWidth="1"/>
    <col min="8209" max="8209" width="15" style="9" customWidth="1"/>
    <col min="8210" max="8210" width="11.3828125" style="9"/>
    <col min="8211" max="8211" width="13" style="9" customWidth="1"/>
    <col min="8212" max="8212" width="16.53515625" style="9" bestFit="1" customWidth="1"/>
    <col min="8213" max="8448" width="11.3828125" style="9"/>
    <col min="8449" max="8449" width="12" style="9" customWidth="1"/>
    <col min="8450" max="8450" width="17.69140625" style="9" customWidth="1"/>
    <col min="8451" max="8451" width="16.3828125" style="9" customWidth="1"/>
    <col min="8452" max="8452" width="24.3828125" style="9" customWidth="1"/>
    <col min="8453" max="8453" width="28.15234375" style="9" customWidth="1"/>
    <col min="8454" max="8454" width="53.15234375" style="9" customWidth="1"/>
    <col min="8455" max="8455" width="12.69140625" style="9" customWidth="1"/>
    <col min="8456" max="8456" width="23.84375" style="9" customWidth="1"/>
    <col min="8457" max="8457" width="13.84375" style="9" customWidth="1"/>
    <col min="8458" max="8458" width="16.69140625" style="9" customWidth="1"/>
    <col min="8459" max="8459" width="13.15234375" style="9" customWidth="1"/>
    <col min="8460" max="8460" width="17.3046875" style="9" customWidth="1"/>
    <col min="8461" max="8462" width="20.15234375" style="9" customWidth="1"/>
    <col min="8463" max="8463" width="10.3046875" style="9" customWidth="1"/>
    <col min="8464" max="8464" width="42" style="9" customWidth="1"/>
    <col min="8465" max="8465" width="15" style="9" customWidth="1"/>
    <col min="8466" max="8466" width="11.3828125" style="9"/>
    <col min="8467" max="8467" width="13" style="9" customWidth="1"/>
    <col min="8468" max="8468" width="16.53515625" style="9" bestFit="1" customWidth="1"/>
    <col min="8469" max="8704" width="11.3828125" style="9"/>
    <col min="8705" max="8705" width="12" style="9" customWidth="1"/>
    <col min="8706" max="8706" width="17.69140625" style="9" customWidth="1"/>
    <col min="8707" max="8707" width="16.3828125" style="9" customWidth="1"/>
    <col min="8708" max="8708" width="24.3828125" style="9" customWidth="1"/>
    <col min="8709" max="8709" width="28.15234375" style="9" customWidth="1"/>
    <col min="8710" max="8710" width="53.15234375" style="9" customWidth="1"/>
    <col min="8711" max="8711" width="12.69140625" style="9" customWidth="1"/>
    <col min="8712" max="8712" width="23.84375" style="9" customWidth="1"/>
    <col min="8713" max="8713" width="13.84375" style="9" customWidth="1"/>
    <col min="8714" max="8714" width="16.69140625" style="9" customWidth="1"/>
    <col min="8715" max="8715" width="13.15234375" style="9" customWidth="1"/>
    <col min="8716" max="8716" width="17.3046875" style="9" customWidth="1"/>
    <col min="8717" max="8718" width="20.15234375" style="9" customWidth="1"/>
    <col min="8719" max="8719" width="10.3046875" style="9" customWidth="1"/>
    <col min="8720" max="8720" width="42" style="9" customWidth="1"/>
    <col min="8721" max="8721" width="15" style="9" customWidth="1"/>
    <col min="8722" max="8722" width="11.3828125" style="9"/>
    <col min="8723" max="8723" width="13" style="9" customWidth="1"/>
    <col min="8724" max="8724" width="16.53515625" style="9" bestFit="1" customWidth="1"/>
    <col min="8725" max="8960" width="11.3828125" style="9"/>
    <col min="8961" max="8961" width="12" style="9" customWidth="1"/>
    <col min="8962" max="8962" width="17.69140625" style="9" customWidth="1"/>
    <col min="8963" max="8963" width="16.3828125" style="9" customWidth="1"/>
    <col min="8964" max="8964" width="24.3828125" style="9" customWidth="1"/>
    <col min="8965" max="8965" width="28.15234375" style="9" customWidth="1"/>
    <col min="8966" max="8966" width="53.15234375" style="9" customWidth="1"/>
    <col min="8967" max="8967" width="12.69140625" style="9" customWidth="1"/>
    <col min="8968" max="8968" width="23.84375" style="9" customWidth="1"/>
    <col min="8969" max="8969" width="13.84375" style="9" customWidth="1"/>
    <col min="8970" max="8970" width="16.69140625" style="9" customWidth="1"/>
    <col min="8971" max="8971" width="13.15234375" style="9" customWidth="1"/>
    <col min="8972" max="8972" width="17.3046875" style="9" customWidth="1"/>
    <col min="8973" max="8974" width="20.15234375" style="9" customWidth="1"/>
    <col min="8975" max="8975" width="10.3046875" style="9" customWidth="1"/>
    <col min="8976" max="8976" width="42" style="9" customWidth="1"/>
    <col min="8977" max="8977" width="15" style="9" customWidth="1"/>
    <col min="8978" max="8978" width="11.3828125" style="9"/>
    <col min="8979" max="8979" width="13" style="9" customWidth="1"/>
    <col min="8980" max="8980" width="16.53515625" style="9" bestFit="1" customWidth="1"/>
    <col min="8981" max="9216" width="11.3828125" style="9"/>
    <col min="9217" max="9217" width="12" style="9" customWidth="1"/>
    <col min="9218" max="9218" width="17.69140625" style="9" customWidth="1"/>
    <col min="9219" max="9219" width="16.3828125" style="9" customWidth="1"/>
    <col min="9220" max="9220" width="24.3828125" style="9" customWidth="1"/>
    <col min="9221" max="9221" width="28.15234375" style="9" customWidth="1"/>
    <col min="9222" max="9222" width="53.15234375" style="9" customWidth="1"/>
    <col min="9223" max="9223" width="12.69140625" style="9" customWidth="1"/>
    <col min="9224" max="9224" width="23.84375" style="9" customWidth="1"/>
    <col min="9225" max="9225" width="13.84375" style="9" customWidth="1"/>
    <col min="9226" max="9226" width="16.69140625" style="9" customWidth="1"/>
    <col min="9227" max="9227" width="13.15234375" style="9" customWidth="1"/>
    <col min="9228" max="9228" width="17.3046875" style="9" customWidth="1"/>
    <col min="9229" max="9230" width="20.15234375" style="9" customWidth="1"/>
    <col min="9231" max="9231" width="10.3046875" style="9" customWidth="1"/>
    <col min="9232" max="9232" width="42" style="9" customWidth="1"/>
    <col min="9233" max="9233" width="15" style="9" customWidth="1"/>
    <col min="9234" max="9234" width="11.3828125" style="9"/>
    <col min="9235" max="9235" width="13" style="9" customWidth="1"/>
    <col min="9236" max="9236" width="16.53515625" style="9" bestFit="1" customWidth="1"/>
    <col min="9237" max="9472" width="11.3828125" style="9"/>
    <col min="9473" max="9473" width="12" style="9" customWidth="1"/>
    <col min="9474" max="9474" width="17.69140625" style="9" customWidth="1"/>
    <col min="9475" max="9475" width="16.3828125" style="9" customWidth="1"/>
    <col min="9476" max="9476" width="24.3828125" style="9" customWidth="1"/>
    <col min="9477" max="9477" width="28.15234375" style="9" customWidth="1"/>
    <col min="9478" max="9478" width="53.15234375" style="9" customWidth="1"/>
    <col min="9479" max="9479" width="12.69140625" style="9" customWidth="1"/>
    <col min="9480" max="9480" width="23.84375" style="9" customWidth="1"/>
    <col min="9481" max="9481" width="13.84375" style="9" customWidth="1"/>
    <col min="9482" max="9482" width="16.69140625" style="9" customWidth="1"/>
    <col min="9483" max="9483" width="13.15234375" style="9" customWidth="1"/>
    <col min="9484" max="9484" width="17.3046875" style="9" customWidth="1"/>
    <col min="9485" max="9486" width="20.15234375" style="9" customWidth="1"/>
    <col min="9487" max="9487" width="10.3046875" style="9" customWidth="1"/>
    <col min="9488" max="9488" width="42" style="9" customWidth="1"/>
    <col min="9489" max="9489" width="15" style="9" customWidth="1"/>
    <col min="9490" max="9490" width="11.3828125" style="9"/>
    <col min="9491" max="9491" width="13" style="9" customWidth="1"/>
    <col min="9492" max="9492" width="16.53515625" style="9" bestFit="1" customWidth="1"/>
    <col min="9493" max="9728" width="11.3828125" style="9"/>
    <col min="9729" max="9729" width="12" style="9" customWidth="1"/>
    <col min="9730" max="9730" width="17.69140625" style="9" customWidth="1"/>
    <col min="9731" max="9731" width="16.3828125" style="9" customWidth="1"/>
    <col min="9732" max="9732" width="24.3828125" style="9" customWidth="1"/>
    <col min="9733" max="9733" width="28.15234375" style="9" customWidth="1"/>
    <col min="9734" max="9734" width="53.15234375" style="9" customWidth="1"/>
    <col min="9735" max="9735" width="12.69140625" style="9" customWidth="1"/>
    <col min="9736" max="9736" width="23.84375" style="9" customWidth="1"/>
    <col min="9737" max="9737" width="13.84375" style="9" customWidth="1"/>
    <col min="9738" max="9738" width="16.69140625" style="9" customWidth="1"/>
    <col min="9739" max="9739" width="13.15234375" style="9" customWidth="1"/>
    <col min="9740" max="9740" width="17.3046875" style="9" customWidth="1"/>
    <col min="9741" max="9742" width="20.15234375" style="9" customWidth="1"/>
    <col min="9743" max="9743" width="10.3046875" style="9" customWidth="1"/>
    <col min="9744" max="9744" width="42" style="9" customWidth="1"/>
    <col min="9745" max="9745" width="15" style="9" customWidth="1"/>
    <col min="9746" max="9746" width="11.3828125" style="9"/>
    <col min="9747" max="9747" width="13" style="9" customWidth="1"/>
    <col min="9748" max="9748" width="16.53515625" style="9" bestFit="1" customWidth="1"/>
    <col min="9749" max="9984" width="11.3828125" style="9"/>
    <col min="9985" max="9985" width="12" style="9" customWidth="1"/>
    <col min="9986" max="9986" width="17.69140625" style="9" customWidth="1"/>
    <col min="9987" max="9987" width="16.3828125" style="9" customWidth="1"/>
    <col min="9988" max="9988" width="24.3828125" style="9" customWidth="1"/>
    <col min="9989" max="9989" width="28.15234375" style="9" customWidth="1"/>
    <col min="9990" max="9990" width="53.15234375" style="9" customWidth="1"/>
    <col min="9991" max="9991" width="12.69140625" style="9" customWidth="1"/>
    <col min="9992" max="9992" width="23.84375" style="9" customWidth="1"/>
    <col min="9993" max="9993" width="13.84375" style="9" customWidth="1"/>
    <col min="9994" max="9994" width="16.69140625" style="9" customWidth="1"/>
    <col min="9995" max="9995" width="13.15234375" style="9" customWidth="1"/>
    <col min="9996" max="9996" width="17.3046875" style="9" customWidth="1"/>
    <col min="9997" max="9998" width="20.15234375" style="9" customWidth="1"/>
    <col min="9999" max="9999" width="10.3046875" style="9" customWidth="1"/>
    <col min="10000" max="10000" width="42" style="9" customWidth="1"/>
    <col min="10001" max="10001" width="15" style="9" customWidth="1"/>
    <col min="10002" max="10002" width="11.3828125" style="9"/>
    <col min="10003" max="10003" width="13" style="9" customWidth="1"/>
    <col min="10004" max="10004" width="16.53515625" style="9" bestFit="1" customWidth="1"/>
    <col min="10005" max="10240" width="11.3828125" style="9"/>
    <col min="10241" max="10241" width="12" style="9" customWidth="1"/>
    <col min="10242" max="10242" width="17.69140625" style="9" customWidth="1"/>
    <col min="10243" max="10243" width="16.3828125" style="9" customWidth="1"/>
    <col min="10244" max="10244" width="24.3828125" style="9" customWidth="1"/>
    <col min="10245" max="10245" width="28.15234375" style="9" customWidth="1"/>
    <col min="10246" max="10246" width="53.15234375" style="9" customWidth="1"/>
    <col min="10247" max="10247" width="12.69140625" style="9" customWidth="1"/>
    <col min="10248" max="10248" width="23.84375" style="9" customWidth="1"/>
    <col min="10249" max="10249" width="13.84375" style="9" customWidth="1"/>
    <col min="10250" max="10250" width="16.69140625" style="9" customWidth="1"/>
    <col min="10251" max="10251" width="13.15234375" style="9" customWidth="1"/>
    <col min="10252" max="10252" width="17.3046875" style="9" customWidth="1"/>
    <col min="10253" max="10254" width="20.15234375" style="9" customWidth="1"/>
    <col min="10255" max="10255" width="10.3046875" style="9" customWidth="1"/>
    <col min="10256" max="10256" width="42" style="9" customWidth="1"/>
    <col min="10257" max="10257" width="15" style="9" customWidth="1"/>
    <col min="10258" max="10258" width="11.3828125" style="9"/>
    <col min="10259" max="10259" width="13" style="9" customWidth="1"/>
    <col min="10260" max="10260" width="16.53515625" style="9" bestFit="1" customWidth="1"/>
    <col min="10261" max="10496" width="11.3828125" style="9"/>
    <col min="10497" max="10497" width="12" style="9" customWidth="1"/>
    <col min="10498" max="10498" width="17.69140625" style="9" customWidth="1"/>
    <col min="10499" max="10499" width="16.3828125" style="9" customWidth="1"/>
    <col min="10500" max="10500" width="24.3828125" style="9" customWidth="1"/>
    <col min="10501" max="10501" width="28.15234375" style="9" customWidth="1"/>
    <col min="10502" max="10502" width="53.15234375" style="9" customWidth="1"/>
    <col min="10503" max="10503" width="12.69140625" style="9" customWidth="1"/>
    <col min="10504" max="10504" width="23.84375" style="9" customWidth="1"/>
    <col min="10505" max="10505" width="13.84375" style="9" customWidth="1"/>
    <col min="10506" max="10506" width="16.69140625" style="9" customWidth="1"/>
    <col min="10507" max="10507" width="13.15234375" style="9" customWidth="1"/>
    <col min="10508" max="10508" width="17.3046875" style="9" customWidth="1"/>
    <col min="10509" max="10510" width="20.15234375" style="9" customWidth="1"/>
    <col min="10511" max="10511" width="10.3046875" style="9" customWidth="1"/>
    <col min="10512" max="10512" width="42" style="9" customWidth="1"/>
    <col min="10513" max="10513" width="15" style="9" customWidth="1"/>
    <col min="10514" max="10514" width="11.3828125" style="9"/>
    <col min="10515" max="10515" width="13" style="9" customWidth="1"/>
    <col min="10516" max="10516" width="16.53515625" style="9" bestFit="1" customWidth="1"/>
    <col min="10517" max="10752" width="11.3828125" style="9"/>
    <col min="10753" max="10753" width="12" style="9" customWidth="1"/>
    <col min="10754" max="10754" width="17.69140625" style="9" customWidth="1"/>
    <col min="10755" max="10755" width="16.3828125" style="9" customWidth="1"/>
    <col min="10756" max="10756" width="24.3828125" style="9" customWidth="1"/>
    <col min="10757" max="10757" width="28.15234375" style="9" customWidth="1"/>
    <col min="10758" max="10758" width="53.15234375" style="9" customWidth="1"/>
    <col min="10759" max="10759" width="12.69140625" style="9" customWidth="1"/>
    <col min="10760" max="10760" width="23.84375" style="9" customWidth="1"/>
    <col min="10761" max="10761" width="13.84375" style="9" customWidth="1"/>
    <col min="10762" max="10762" width="16.69140625" style="9" customWidth="1"/>
    <col min="10763" max="10763" width="13.15234375" style="9" customWidth="1"/>
    <col min="10764" max="10764" width="17.3046875" style="9" customWidth="1"/>
    <col min="10765" max="10766" width="20.15234375" style="9" customWidth="1"/>
    <col min="10767" max="10767" width="10.3046875" style="9" customWidth="1"/>
    <col min="10768" max="10768" width="42" style="9" customWidth="1"/>
    <col min="10769" max="10769" width="15" style="9" customWidth="1"/>
    <col min="10770" max="10770" width="11.3828125" style="9"/>
    <col min="10771" max="10771" width="13" style="9" customWidth="1"/>
    <col min="10772" max="10772" width="16.53515625" style="9" bestFit="1" customWidth="1"/>
    <col min="10773" max="11008" width="11.3828125" style="9"/>
    <col min="11009" max="11009" width="12" style="9" customWidth="1"/>
    <col min="11010" max="11010" width="17.69140625" style="9" customWidth="1"/>
    <col min="11011" max="11011" width="16.3828125" style="9" customWidth="1"/>
    <col min="11012" max="11012" width="24.3828125" style="9" customWidth="1"/>
    <col min="11013" max="11013" width="28.15234375" style="9" customWidth="1"/>
    <col min="11014" max="11014" width="53.15234375" style="9" customWidth="1"/>
    <col min="11015" max="11015" width="12.69140625" style="9" customWidth="1"/>
    <col min="11016" max="11016" width="23.84375" style="9" customWidth="1"/>
    <col min="11017" max="11017" width="13.84375" style="9" customWidth="1"/>
    <col min="11018" max="11018" width="16.69140625" style="9" customWidth="1"/>
    <col min="11019" max="11019" width="13.15234375" style="9" customWidth="1"/>
    <col min="11020" max="11020" width="17.3046875" style="9" customWidth="1"/>
    <col min="11021" max="11022" width="20.15234375" style="9" customWidth="1"/>
    <col min="11023" max="11023" width="10.3046875" style="9" customWidth="1"/>
    <col min="11024" max="11024" width="42" style="9" customWidth="1"/>
    <col min="11025" max="11025" width="15" style="9" customWidth="1"/>
    <col min="11026" max="11026" width="11.3828125" style="9"/>
    <col min="11027" max="11027" width="13" style="9" customWidth="1"/>
    <col min="11028" max="11028" width="16.53515625" style="9" bestFit="1" customWidth="1"/>
    <col min="11029" max="11264" width="11.3828125" style="9"/>
    <col min="11265" max="11265" width="12" style="9" customWidth="1"/>
    <col min="11266" max="11266" width="17.69140625" style="9" customWidth="1"/>
    <col min="11267" max="11267" width="16.3828125" style="9" customWidth="1"/>
    <col min="11268" max="11268" width="24.3828125" style="9" customWidth="1"/>
    <col min="11269" max="11269" width="28.15234375" style="9" customWidth="1"/>
    <col min="11270" max="11270" width="53.15234375" style="9" customWidth="1"/>
    <col min="11271" max="11271" width="12.69140625" style="9" customWidth="1"/>
    <col min="11272" max="11272" width="23.84375" style="9" customWidth="1"/>
    <col min="11273" max="11273" width="13.84375" style="9" customWidth="1"/>
    <col min="11274" max="11274" width="16.69140625" style="9" customWidth="1"/>
    <col min="11275" max="11275" width="13.15234375" style="9" customWidth="1"/>
    <col min="11276" max="11276" width="17.3046875" style="9" customWidth="1"/>
    <col min="11277" max="11278" width="20.15234375" style="9" customWidth="1"/>
    <col min="11279" max="11279" width="10.3046875" style="9" customWidth="1"/>
    <col min="11280" max="11280" width="42" style="9" customWidth="1"/>
    <col min="11281" max="11281" width="15" style="9" customWidth="1"/>
    <col min="11282" max="11282" width="11.3828125" style="9"/>
    <col min="11283" max="11283" width="13" style="9" customWidth="1"/>
    <col min="11284" max="11284" width="16.53515625" style="9" bestFit="1" customWidth="1"/>
    <col min="11285" max="11520" width="11.3828125" style="9"/>
    <col min="11521" max="11521" width="12" style="9" customWidth="1"/>
    <col min="11522" max="11522" width="17.69140625" style="9" customWidth="1"/>
    <col min="11523" max="11523" width="16.3828125" style="9" customWidth="1"/>
    <col min="11524" max="11524" width="24.3828125" style="9" customWidth="1"/>
    <col min="11525" max="11525" width="28.15234375" style="9" customWidth="1"/>
    <col min="11526" max="11526" width="53.15234375" style="9" customWidth="1"/>
    <col min="11527" max="11527" width="12.69140625" style="9" customWidth="1"/>
    <col min="11528" max="11528" width="23.84375" style="9" customWidth="1"/>
    <col min="11529" max="11529" width="13.84375" style="9" customWidth="1"/>
    <col min="11530" max="11530" width="16.69140625" style="9" customWidth="1"/>
    <col min="11531" max="11531" width="13.15234375" style="9" customWidth="1"/>
    <col min="11532" max="11532" width="17.3046875" style="9" customWidth="1"/>
    <col min="11533" max="11534" width="20.15234375" style="9" customWidth="1"/>
    <col min="11535" max="11535" width="10.3046875" style="9" customWidth="1"/>
    <col min="11536" max="11536" width="42" style="9" customWidth="1"/>
    <col min="11537" max="11537" width="15" style="9" customWidth="1"/>
    <col min="11538" max="11538" width="11.3828125" style="9"/>
    <col min="11539" max="11539" width="13" style="9" customWidth="1"/>
    <col min="11540" max="11540" width="16.53515625" style="9" bestFit="1" customWidth="1"/>
    <col min="11541" max="11776" width="11.3828125" style="9"/>
    <col min="11777" max="11777" width="12" style="9" customWidth="1"/>
    <col min="11778" max="11778" width="17.69140625" style="9" customWidth="1"/>
    <col min="11779" max="11779" width="16.3828125" style="9" customWidth="1"/>
    <col min="11780" max="11780" width="24.3828125" style="9" customWidth="1"/>
    <col min="11781" max="11781" width="28.15234375" style="9" customWidth="1"/>
    <col min="11782" max="11782" width="53.15234375" style="9" customWidth="1"/>
    <col min="11783" max="11783" width="12.69140625" style="9" customWidth="1"/>
    <col min="11784" max="11784" width="23.84375" style="9" customWidth="1"/>
    <col min="11785" max="11785" width="13.84375" style="9" customWidth="1"/>
    <col min="11786" max="11786" width="16.69140625" style="9" customWidth="1"/>
    <col min="11787" max="11787" width="13.15234375" style="9" customWidth="1"/>
    <col min="11788" max="11788" width="17.3046875" style="9" customWidth="1"/>
    <col min="11789" max="11790" width="20.15234375" style="9" customWidth="1"/>
    <col min="11791" max="11791" width="10.3046875" style="9" customWidth="1"/>
    <col min="11792" max="11792" width="42" style="9" customWidth="1"/>
    <col min="11793" max="11793" width="15" style="9" customWidth="1"/>
    <col min="11794" max="11794" width="11.3828125" style="9"/>
    <col min="11795" max="11795" width="13" style="9" customWidth="1"/>
    <col min="11796" max="11796" width="16.53515625" style="9" bestFit="1" customWidth="1"/>
    <col min="11797" max="12032" width="11.3828125" style="9"/>
    <col min="12033" max="12033" width="12" style="9" customWidth="1"/>
    <col min="12034" max="12034" width="17.69140625" style="9" customWidth="1"/>
    <col min="12035" max="12035" width="16.3828125" style="9" customWidth="1"/>
    <col min="12036" max="12036" width="24.3828125" style="9" customWidth="1"/>
    <col min="12037" max="12037" width="28.15234375" style="9" customWidth="1"/>
    <col min="12038" max="12038" width="53.15234375" style="9" customWidth="1"/>
    <col min="12039" max="12039" width="12.69140625" style="9" customWidth="1"/>
    <col min="12040" max="12040" width="23.84375" style="9" customWidth="1"/>
    <col min="12041" max="12041" width="13.84375" style="9" customWidth="1"/>
    <col min="12042" max="12042" width="16.69140625" style="9" customWidth="1"/>
    <col min="12043" max="12043" width="13.15234375" style="9" customWidth="1"/>
    <col min="12044" max="12044" width="17.3046875" style="9" customWidth="1"/>
    <col min="12045" max="12046" width="20.15234375" style="9" customWidth="1"/>
    <col min="12047" max="12047" width="10.3046875" style="9" customWidth="1"/>
    <col min="12048" max="12048" width="42" style="9" customWidth="1"/>
    <col min="12049" max="12049" width="15" style="9" customWidth="1"/>
    <col min="12050" max="12050" width="11.3828125" style="9"/>
    <col min="12051" max="12051" width="13" style="9" customWidth="1"/>
    <col min="12052" max="12052" width="16.53515625" style="9" bestFit="1" customWidth="1"/>
    <col min="12053" max="12288" width="11.3828125" style="9"/>
    <col min="12289" max="12289" width="12" style="9" customWidth="1"/>
    <col min="12290" max="12290" width="17.69140625" style="9" customWidth="1"/>
    <col min="12291" max="12291" width="16.3828125" style="9" customWidth="1"/>
    <col min="12292" max="12292" width="24.3828125" style="9" customWidth="1"/>
    <col min="12293" max="12293" width="28.15234375" style="9" customWidth="1"/>
    <col min="12294" max="12294" width="53.15234375" style="9" customWidth="1"/>
    <col min="12295" max="12295" width="12.69140625" style="9" customWidth="1"/>
    <col min="12296" max="12296" width="23.84375" style="9" customWidth="1"/>
    <col min="12297" max="12297" width="13.84375" style="9" customWidth="1"/>
    <col min="12298" max="12298" width="16.69140625" style="9" customWidth="1"/>
    <col min="12299" max="12299" width="13.15234375" style="9" customWidth="1"/>
    <col min="12300" max="12300" width="17.3046875" style="9" customWidth="1"/>
    <col min="12301" max="12302" width="20.15234375" style="9" customWidth="1"/>
    <col min="12303" max="12303" width="10.3046875" style="9" customWidth="1"/>
    <col min="12304" max="12304" width="42" style="9" customWidth="1"/>
    <col min="12305" max="12305" width="15" style="9" customWidth="1"/>
    <col min="12306" max="12306" width="11.3828125" style="9"/>
    <col min="12307" max="12307" width="13" style="9" customWidth="1"/>
    <col min="12308" max="12308" width="16.53515625" style="9" bestFit="1" customWidth="1"/>
    <col min="12309" max="12544" width="11.3828125" style="9"/>
    <col min="12545" max="12545" width="12" style="9" customWidth="1"/>
    <col min="12546" max="12546" width="17.69140625" style="9" customWidth="1"/>
    <col min="12547" max="12547" width="16.3828125" style="9" customWidth="1"/>
    <col min="12548" max="12548" width="24.3828125" style="9" customWidth="1"/>
    <col min="12549" max="12549" width="28.15234375" style="9" customWidth="1"/>
    <col min="12550" max="12550" width="53.15234375" style="9" customWidth="1"/>
    <col min="12551" max="12551" width="12.69140625" style="9" customWidth="1"/>
    <col min="12552" max="12552" width="23.84375" style="9" customWidth="1"/>
    <col min="12553" max="12553" width="13.84375" style="9" customWidth="1"/>
    <col min="12554" max="12554" width="16.69140625" style="9" customWidth="1"/>
    <col min="12555" max="12555" width="13.15234375" style="9" customWidth="1"/>
    <col min="12556" max="12556" width="17.3046875" style="9" customWidth="1"/>
    <col min="12557" max="12558" width="20.15234375" style="9" customWidth="1"/>
    <col min="12559" max="12559" width="10.3046875" style="9" customWidth="1"/>
    <col min="12560" max="12560" width="42" style="9" customWidth="1"/>
    <col min="12561" max="12561" width="15" style="9" customWidth="1"/>
    <col min="12562" max="12562" width="11.3828125" style="9"/>
    <col min="12563" max="12563" width="13" style="9" customWidth="1"/>
    <col min="12564" max="12564" width="16.53515625" style="9" bestFit="1" customWidth="1"/>
    <col min="12565" max="12800" width="11.3828125" style="9"/>
    <col min="12801" max="12801" width="12" style="9" customWidth="1"/>
    <col min="12802" max="12802" width="17.69140625" style="9" customWidth="1"/>
    <col min="12803" max="12803" width="16.3828125" style="9" customWidth="1"/>
    <col min="12804" max="12804" width="24.3828125" style="9" customWidth="1"/>
    <col min="12805" max="12805" width="28.15234375" style="9" customWidth="1"/>
    <col min="12806" max="12806" width="53.15234375" style="9" customWidth="1"/>
    <col min="12807" max="12807" width="12.69140625" style="9" customWidth="1"/>
    <col min="12808" max="12808" width="23.84375" style="9" customWidth="1"/>
    <col min="12809" max="12809" width="13.84375" style="9" customWidth="1"/>
    <col min="12810" max="12810" width="16.69140625" style="9" customWidth="1"/>
    <col min="12811" max="12811" width="13.15234375" style="9" customWidth="1"/>
    <col min="12812" max="12812" width="17.3046875" style="9" customWidth="1"/>
    <col min="12813" max="12814" width="20.15234375" style="9" customWidth="1"/>
    <col min="12815" max="12815" width="10.3046875" style="9" customWidth="1"/>
    <col min="12816" max="12816" width="42" style="9" customWidth="1"/>
    <col min="12817" max="12817" width="15" style="9" customWidth="1"/>
    <col min="12818" max="12818" width="11.3828125" style="9"/>
    <col min="12819" max="12819" width="13" style="9" customWidth="1"/>
    <col min="12820" max="12820" width="16.53515625" style="9" bestFit="1" customWidth="1"/>
    <col min="12821" max="13056" width="11.3828125" style="9"/>
    <col min="13057" max="13057" width="12" style="9" customWidth="1"/>
    <col min="13058" max="13058" width="17.69140625" style="9" customWidth="1"/>
    <col min="13059" max="13059" width="16.3828125" style="9" customWidth="1"/>
    <col min="13060" max="13060" width="24.3828125" style="9" customWidth="1"/>
    <col min="13061" max="13061" width="28.15234375" style="9" customWidth="1"/>
    <col min="13062" max="13062" width="53.15234375" style="9" customWidth="1"/>
    <col min="13063" max="13063" width="12.69140625" style="9" customWidth="1"/>
    <col min="13064" max="13064" width="23.84375" style="9" customWidth="1"/>
    <col min="13065" max="13065" width="13.84375" style="9" customWidth="1"/>
    <col min="13066" max="13066" width="16.69140625" style="9" customWidth="1"/>
    <col min="13067" max="13067" width="13.15234375" style="9" customWidth="1"/>
    <col min="13068" max="13068" width="17.3046875" style="9" customWidth="1"/>
    <col min="13069" max="13070" width="20.15234375" style="9" customWidth="1"/>
    <col min="13071" max="13071" width="10.3046875" style="9" customWidth="1"/>
    <col min="13072" max="13072" width="42" style="9" customWidth="1"/>
    <col min="13073" max="13073" width="15" style="9" customWidth="1"/>
    <col min="13074" max="13074" width="11.3828125" style="9"/>
    <col min="13075" max="13075" width="13" style="9" customWidth="1"/>
    <col min="13076" max="13076" width="16.53515625" style="9" bestFit="1" customWidth="1"/>
    <col min="13077" max="13312" width="11.3828125" style="9"/>
    <col min="13313" max="13313" width="12" style="9" customWidth="1"/>
    <col min="13314" max="13314" width="17.69140625" style="9" customWidth="1"/>
    <col min="13315" max="13315" width="16.3828125" style="9" customWidth="1"/>
    <col min="13316" max="13316" width="24.3828125" style="9" customWidth="1"/>
    <col min="13317" max="13317" width="28.15234375" style="9" customWidth="1"/>
    <col min="13318" max="13318" width="53.15234375" style="9" customWidth="1"/>
    <col min="13319" max="13319" width="12.69140625" style="9" customWidth="1"/>
    <col min="13320" max="13320" width="23.84375" style="9" customWidth="1"/>
    <col min="13321" max="13321" width="13.84375" style="9" customWidth="1"/>
    <col min="13322" max="13322" width="16.69140625" style="9" customWidth="1"/>
    <col min="13323" max="13323" width="13.15234375" style="9" customWidth="1"/>
    <col min="13324" max="13324" width="17.3046875" style="9" customWidth="1"/>
    <col min="13325" max="13326" width="20.15234375" style="9" customWidth="1"/>
    <col min="13327" max="13327" width="10.3046875" style="9" customWidth="1"/>
    <col min="13328" max="13328" width="42" style="9" customWidth="1"/>
    <col min="13329" max="13329" width="15" style="9" customWidth="1"/>
    <col min="13330" max="13330" width="11.3828125" style="9"/>
    <col min="13331" max="13331" width="13" style="9" customWidth="1"/>
    <col min="13332" max="13332" width="16.53515625" style="9" bestFit="1" customWidth="1"/>
    <col min="13333" max="13568" width="11.3828125" style="9"/>
    <col min="13569" max="13569" width="12" style="9" customWidth="1"/>
    <col min="13570" max="13570" width="17.69140625" style="9" customWidth="1"/>
    <col min="13571" max="13571" width="16.3828125" style="9" customWidth="1"/>
    <col min="13572" max="13572" width="24.3828125" style="9" customWidth="1"/>
    <col min="13573" max="13573" width="28.15234375" style="9" customWidth="1"/>
    <col min="13574" max="13574" width="53.15234375" style="9" customWidth="1"/>
    <col min="13575" max="13575" width="12.69140625" style="9" customWidth="1"/>
    <col min="13576" max="13576" width="23.84375" style="9" customWidth="1"/>
    <col min="13577" max="13577" width="13.84375" style="9" customWidth="1"/>
    <col min="13578" max="13578" width="16.69140625" style="9" customWidth="1"/>
    <col min="13579" max="13579" width="13.15234375" style="9" customWidth="1"/>
    <col min="13580" max="13580" width="17.3046875" style="9" customWidth="1"/>
    <col min="13581" max="13582" width="20.15234375" style="9" customWidth="1"/>
    <col min="13583" max="13583" width="10.3046875" style="9" customWidth="1"/>
    <col min="13584" max="13584" width="42" style="9" customWidth="1"/>
    <col min="13585" max="13585" width="15" style="9" customWidth="1"/>
    <col min="13586" max="13586" width="11.3828125" style="9"/>
    <col min="13587" max="13587" width="13" style="9" customWidth="1"/>
    <col min="13588" max="13588" width="16.53515625" style="9" bestFit="1" customWidth="1"/>
    <col min="13589" max="13824" width="11.3828125" style="9"/>
    <col min="13825" max="13825" width="12" style="9" customWidth="1"/>
    <col min="13826" max="13826" width="17.69140625" style="9" customWidth="1"/>
    <col min="13827" max="13827" width="16.3828125" style="9" customWidth="1"/>
    <col min="13828" max="13828" width="24.3828125" style="9" customWidth="1"/>
    <col min="13829" max="13829" width="28.15234375" style="9" customWidth="1"/>
    <col min="13830" max="13830" width="53.15234375" style="9" customWidth="1"/>
    <col min="13831" max="13831" width="12.69140625" style="9" customWidth="1"/>
    <col min="13832" max="13832" width="23.84375" style="9" customWidth="1"/>
    <col min="13833" max="13833" width="13.84375" style="9" customWidth="1"/>
    <col min="13834" max="13834" width="16.69140625" style="9" customWidth="1"/>
    <col min="13835" max="13835" width="13.15234375" style="9" customWidth="1"/>
    <col min="13836" max="13836" width="17.3046875" style="9" customWidth="1"/>
    <col min="13837" max="13838" width="20.15234375" style="9" customWidth="1"/>
    <col min="13839" max="13839" width="10.3046875" style="9" customWidth="1"/>
    <col min="13840" max="13840" width="42" style="9" customWidth="1"/>
    <col min="13841" max="13841" width="15" style="9" customWidth="1"/>
    <col min="13842" max="13842" width="11.3828125" style="9"/>
    <col min="13843" max="13843" width="13" style="9" customWidth="1"/>
    <col min="13844" max="13844" width="16.53515625" style="9" bestFit="1" customWidth="1"/>
    <col min="13845" max="14080" width="11.3828125" style="9"/>
    <col min="14081" max="14081" width="12" style="9" customWidth="1"/>
    <col min="14082" max="14082" width="17.69140625" style="9" customWidth="1"/>
    <col min="14083" max="14083" width="16.3828125" style="9" customWidth="1"/>
    <col min="14084" max="14084" width="24.3828125" style="9" customWidth="1"/>
    <col min="14085" max="14085" width="28.15234375" style="9" customWidth="1"/>
    <col min="14086" max="14086" width="53.15234375" style="9" customWidth="1"/>
    <col min="14087" max="14087" width="12.69140625" style="9" customWidth="1"/>
    <col min="14088" max="14088" width="23.84375" style="9" customWidth="1"/>
    <col min="14089" max="14089" width="13.84375" style="9" customWidth="1"/>
    <col min="14090" max="14090" width="16.69140625" style="9" customWidth="1"/>
    <col min="14091" max="14091" width="13.15234375" style="9" customWidth="1"/>
    <col min="14092" max="14092" width="17.3046875" style="9" customWidth="1"/>
    <col min="14093" max="14094" width="20.15234375" style="9" customWidth="1"/>
    <col min="14095" max="14095" width="10.3046875" style="9" customWidth="1"/>
    <col min="14096" max="14096" width="42" style="9" customWidth="1"/>
    <col min="14097" max="14097" width="15" style="9" customWidth="1"/>
    <col min="14098" max="14098" width="11.3828125" style="9"/>
    <col min="14099" max="14099" width="13" style="9" customWidth="1"/>
    <col min="14100" max="14100" width="16.53515625" style="9" bestFit="1" customWidth="1"/>
    <col min="14101" max="14336" width="11.3828125" style="9"/>
    <col min="14337" max="14337" width="12" style="9" customWidth="1"/>
    <col min="14338" max="14338" width="17.69140625" style="9" customWidth="1"/>
    <col min="14339" max="14339" width="16.3828125" style="9" customWidth="1"/>
    <col min="14340" max="14340" width="24.3828125" style="9" customWidth="1"/>
    <col min="14341" max="14341" width="28.15234375" style="9" customWidth="1"/>
    <col min="14342" max="14342" width="53.15234375" style="9" customWidth="1"/>
    <col min="14343" max="14343" width="12.69140625" style="9" customWidth="1"/>
    <col min="14344" max="14344" width="23.84375" style="9" customWidth="1"/>
    <col min="14345" max="14345" width="13.84375" style="9" customWidth="1"/>
    <col min="14346" max="14346" width="16.69140625" style="9" customWidth="1"/>
    <col min="14347" max="14347" width="13.15234375" style="9" customWidth="1"/>
    <col min="14348" max="14348" width="17.3046875" style="9" customWidth="1"/>
    <col min="14349" max="14350" width="20.15234375" style="9" customWidth="1"/>
    <col min="14351" max="14351" width="10.3046875" style="9" customWidth="1"/>
    <col min="14352" max="14352" width="42" style="9" customWidth="1"/>
    <col min="14353" max="14353" width="15" style="9" customWidth="1"/>
    <col min="14354" max="14354" width="11.3828125" style="9"/>
    <col min="14355" max="14355" width="13" style="9" customWidth="1"/>
    <col min="14356" max="14356" width="16.53515625" style="9" bestFit="1" customWidth="1"/>
    <col min="14357" max="14592" width="11.3828125" style="9"/>
    <col min="14593" max="14593" width="12" style="9" customWidth="1"/>
    <col min="14594" max="14594" width="17.69140625" style="9" customWidth="1"/>
    <col min="14595" max="14595" width="16.3828125" style="9" customWidth="1"/>
    <col min="14596" max="14596" width="24.3828125" style="9" customWidth="1"/>
    <col min="14597" max="14597" width="28.15234375" style="9" customWidth="1"/>
    <col min="14598" max="14598" width="53.15234375" style="9" customWidth="1"/>
    <col min="14599" max="14599" width="12.69140625" style="9" customWidth="1"/>
    <col min="14600" max="14600" width="23.84375" style="9" customWidth="1"/>
    <col min="14601" max="14601" width="13.84375" style="9" customWidth="1"/>
    <col min="14602" max="14602" width="16.69140625" style="9" customWidth="1"/>
    <col min="14603" max="14603" width="13.15234375" style="9" customWidth="1"/>
    <col min="14604" max="14604" width="17.3046875" style="9" customWidth="1"/>
    <col min="14605" max="14606" width="20.15234375" style="9" customWidth="1"/>
    <col min="14607" max="14607" width="10.3046875" style="9" customWidth="1"/>
    <col min="14608" max="14608" width="42" style="9" customWidth="1"/>
    <col min="14609" max="14609" width="15" style="9" customWidth="1"/>
    <col min="14610" max="14610" width="11.3828125" style="9"/>
    <col min="14611" max="14611" width="13" style="9" customWidth="1"/>
    <col min="14612" max="14612" width="16.53515625" style="9" bestFit="1" customWidth="1"/>
    <col min="14613" max="14848" width="11.3828125" style="9"/>
    <col min="14849" max="14849" width="12" style="9" customWidth="1"/>
    <col min="14850" max="14850" width="17.69140625" style="9" customWidth="1"/>
    <col min="14851" max="14851" width="16.3828125" style="9" customWidth="1"/>
    <col min="14852" max="14852" width="24.3828125" style="9" customWidth="1"/>
    <col min="14853" max="14853" width="28.15234375" style="9" customWidth="1"/>
    <col min="14854" max="14854" width="53.15234375" style="9" customWidth="1"/>
    <col min="14855" max="14855" width="12.69140625" style="9" customWidth="1"/>
    <col min="14856" max="14856" width="23.84375" style="9" customWidth="1"/>
    <col min="14857" max="14857" width="13.84375" style="9" customWidth="1"/>
    <col min="14858" max="14858" width="16.69140625" style="9" customWidth="1"/>
    <col min="14859" max="14859" width="13.15234375" style="9" customWidth="1"/>
    <col min="14860" max="14860" width="17.3046875" style="9" customWidth="1"/>
    <col min="14861" max="14862" width="20.15234375" style="9" customWidth="1"/>
    <col min="14863" max="14863" width="10.3046875" style="9" customWidth="1"/>
    <col min="14864" max="14864" width="42" style="9" customWidth="1"/>
    <col min="14865" max="14865" width="15" style="9" customWidth="1"/>
    <col min="14866" max="14866" width="11.3828125" style="9"/>
    <col min="14867" max="14867" width="13" style="9" customWidth="1"/>
    <col min="14868" max="14868" width="16.53515625" style="9" bestFit="1" customWidth="1"/>
    <col min="14869" max="15104" width="11.3828125" style="9"/>
    <col min="15105" max="15105" width="12" style="9" customWidth="1"/>
    <col min="15106" max="15106" width="17.69140625" style="9" customWidth="1"/>
    <col min="15107" max="15107" width="16.3828125" style="9" customWidth="1"/>
    <col min="15108" max="15108" width="24.3828125" style="9" customWidth="1"/>
    <col min="15109" max="15109" width="28.15234375" style="9" customWidth="1"/>
    <col min="15110" max="15110" width="53.15234375" style="9" customWidth="1"/>
    <col min="15111" max="15111" width="12.69140625" style="9" customWidth="1"/>
    <col min="15112" max="15112" width="23.84375" style="9" customWidth="1"/>
    <col min="15113" max="15113" width="13.84375" style="9" customWidth="1"/>
    <col min="15114" max="15114" width="16.69140625" style="9" customWidth="1"/>
    <col min="15115" max="15115" width="13.15234375" style="9" customWidth="1"/>
    <col min="15116" max="15116" width="17.3046875" style="9" customWidth="1"/>
    <col min="15117" max="15118" width="20.15234375" style="9" customWidth="1"/>
    <col min="15119" max="15119" width="10.3046875" style="9" customWidth="1"/>
    <col min="15120" max="15120" width="42" style="9" customWidth="1"/>
    <col min="15121" max="15121" width="15" style="9" customWidth="1"/>
    <col min="15122" max="15122" width="11.3828125" style="9"/>
    <col min="15123" max="15123" width="13" style="9" customWidth="1"/>
    <col min="15124" max="15124" width="16.53515625" style="9" bestFit="1" customWidth="1"/>
    <col min="15125" max="15360" width="11.3828125" style="9"/>
    <col min="15361" max="15361" width="12" style="9" customWidth="1"/>
    <col min="15362" max="15362" width="17.69140625" style="9" customWidth="1"/>
    <col min="15363" max="15363" width="16.3828125" style="9" customWidth="1"/>
    <col min="15364" max="15364" width="24.3828125" style="9" customWidth="1"/>
    <col min="15365" max="15365" width="28.15234375" style="9" customWidth="1"/>
    <col min="15366" max="15366" width="53.15234375" style="9" customWidth="1"/>
    <col min="15367" max="15367" width="12.69140625" style="9" customWidth="1"/>
    <col min="15368" max="15368" width="23.84375" style="9" customWidth="1"/>
    <col min="15369" max="15369" width="13.84375" style="9" customWidth="1"/>
    <col min="15370" max="15370" width="16.69140625" style="9" customWidth="1"/>
    <col min="15371" max="15371" width="13.15234375" style="9" customWidth="1"/>
    <col min="15372" max="15372" width="17.3046875" style="9" customWidth="1"/>
    <col min="15373" max="15374" width="20.15234375" style="9" customWidth="1"/>
    <col min="15375" max="15375" width="10.3046875" style="9" customWidth="1"/>
    <col min="15376" max="15376" width="42" style="9" customWidth="1"/>
    <col min="15377" max="15377" width="15" style="9" customWidth="1"/>
    <col min="15378" max="15378" width="11.3828125" style="9"/>
    <col min="15379" max="15379" width="13" style="9" customWidth="1"/>
    <col min="15380" max="15380" width="16.53515625" style="9" bestFit="1" customWidth="1"/>
    <col min="15381" max="15616" width="11.3828125" style="9"/>
    <col min="15617" max="15617" width="12" style="9" customWidth="1"/>
    <col min="15618" max="15618" width="17.69140625" style="9" customWidth="1"/>
    <col min="15619" max="15619" width="16.3828125" style="9" customWidth="1"/>
    <col min="15620" max="15620" width="24.3828125" style="9" customWidth="1"/>
    <col min="15621" max="15621" width="28.15234375" style="9" customWidth="1"/>
    <col min="15622" max="15622" width="53.15234375" style="9" customWidth="1"/>
    <col min="15623" max="15623" width="12.69140625" style="9" customWidth="1"/>
    <col min="15624" max="15624" width="23.84375" style="9" customWidth="1"/>
    <col min="15625" max="15625" width="13.84375" style="9" customWidth="1"/>
    <col min="15626" max="15626" width="16.69140625" style="9" customWidth="1"/>
    <col min="15627" max="15627" width="13.15234375" style="9" customWidth="1"/>
    <col min="15628" max="15628" width="17.3046875" style="9" customWidth="1"/>
    <col min="15629" max="15630" width="20.15234375" style="9" customWidth="1"/>
    <col min="15631" max="15631" width="10.3046875" style="9" customWidth="1"/>
    <col min="15632" max="15632" width="42" style="9" customWidth="1"/>
    <col min="15633" max="15633" width="15" style="9" customWidth="1"/>
    <col min="15634" max="15634" width="11.3828125" style="9"/>
    <col min="15635" max="15635" width="13" style="9" customWidth="1"/>
    <col min="15636" max="15636" width="16.53515625" style="9" bestFit="1" customWidth="1"/>
    <col min="15637" max="15872" width="11.3828125" style="9"/>
    <col min="15873" max="15873" width="12" style="9" customWidth="1"/>
    <col min="15874" max="15874" width="17.69140625" style="9" customWidth="1"/>
    <col min="15875" max="15875" width="16.3828125" style="9" customWidth="1"/>
    <col min="15876" max="15876" width="24.3828125" style="9" customWidth="1"/>
    <col min="15877" max="15877" width="28.15234375" style="9" customWidth="1"/>
    <col min="15878" max="15878" width="53.15234375" style="9" customWidth="1"/>
    <col min="15879" max="15879" width="12.69140625" style="9" customWidth="1"/>
    <col min="15880" max="15880" width="23.84375" style="9" customWidth="1"/>
    <col min="15881" max="15881" width="13.84375" style="9" customWidth="1"/>
    <col min="15882" max="15882" width="16.69140625" style="9" customWidth="1"/>
    <col min="15883" max="15883" width="13.15234375" style="9" customWidth="1"/>
    <col min="15884" max="15884" width="17.3046875" style="9" customWidth="1"/>
    <col min="15885" max="15886" width="20.15234375" style="9" customWidth="1"/>
    <col min="15887" max="15887" width="10.3046875" style="9" customWidth="1"/>
    <col min="15888" max="15888" width="42" style="9" customWidth="1"/>
    <col min="15889" max="15889" width="15" style="9" customWidth="1"/>
    <col min="15890" max="15890" width="11.3828125" style="9"/>
    <col min="15891" max="15891" width="13" style="9" customWidth="1"/>
    <col min="15892" max="15892" width="16.53515625" style="9" bestFit="1" customWidth="1"/>
    <col min="15893" max="16128" width="11.3828125" style="9"/>
    <col min="16129" max="16129" width="12" style="9" customWidth="1"/>
    <col min="16130" max="16130" width="17.69140625" style="9" customWidth="1"/>
    <col min="16131" max="16131" width="16.3828125" style="9" customWidth="1"/>
    <col min="16132" max="16132" width="24.3828125" style="9" customWidth="1"/>
    <col min="16133" max="16133" width="28.15234375" style="9" customWidth="1"/>
    <col min="16134" max="16134" width="53.15234375" style="9" customWidth="1"/>
    <col min="16135" max="16135" width="12.69140625" style="9" customWidth="1"/>
    <col min="16136" max="16136" width="23.84375" style="9" customWidth="1"/>
    <col min="16137" max="16137" width="13.84375" style="9" customWidth="1"/>
    <col min="16138" max="16138" width="16.69140625" style="9" customWidth="1"/>
    <col min="16139" max="16139" width="13.15234375" style="9" customWidth="1"/>
    <col min="16140" max="16140" width="17.3046875" style="9" customWidth="1"/>
    <col min="16141" max="16142" width="20.15234375" style="9" customWidth="1"/>
    <col min="16143" max="16143" width="10.3046875" style="9" customWidth="1"/>
    <col min="16144" max="16144" width="42" style="9" customWidth="1"/>
    <col min="16145" max="16145" width="15" style="9" customWidth="1"/>
    <col min="16146" max="16146" width="11.3828125" style="9"/>
    <col min="16147" max="16147" width="13" style="9" customWidth="1"/>
    <col min="16148" max="16148" width="16.53515625" style="9" bestFit="1" customWidth="1"/>
    <col min="16149" max="16384" width="11.3828125" style="9"/>
  </cols>
  <sheetData>
    <row r="1" spans="1:18" ht="23.25" customHeight="1">
      <c r="A1" s="151" t="s">
        <v>18</v>
      </c>
      <c r="B1" s="152"/>
      <c r="C1" s="152"/>
      <c r="D1" s="152"/>
      <c r="E1" s="152"/>
      <c r="F1" s="152"/>
      <c r="G1" s="152"/>
      <c r="H1" s="152"/>
      <c r="I1" s="152"/>
      <c r="J1" s="152"/>
      <c r="K1" s="152"/>
      <c r="L1" s="152"/>
      <c r="M1" s="152"/>
      <c r="N1" s="152"/>
      <c r="O1" s="152"/>
      <c r="P1" s="152"/>
      <c r="Q1" s="153"/>
      <c r="R1" s="8"/>
    </row>
    <row r="2" spans="1:18" ht="23.25" customHeight="1">
      <c r="A2" s="154" t="s">
        <v>57</v>
      </c>
      <c r="B2" s="155"/>
      <c r="C2" s="155"/>
      <c r="D2" s="155"/>
      <c r="E2" s="155"/>
      <c r="F2" s="155"/>
      <c r="G2" s="155"/>
      <c r="H2" s="155"/>
      <c r="I2" s="155"/>
      <c r="J2" s="155"/>
      <c r="K2" s="155"/>
      <c r="L2" s="155"/>
      <c r="M2" s="155"/>
      <c r="N2" s="155"/>
      <c r="O2" s="155"/>
      <c r="P2" s="155"/>
      <c r="Q2" s="156"/>
      <c r="R2" s="8"/>
    </row>
    <row r="3" spans="1:18">
      <c r="A3" s="157"/>
      <c r="B3" s="158"/>
      <c r="C3" s="158"/>
      <c r="D3" s="158"/>
      <c r="E3" s="158"/>
      <c r="F3" s="158"/>
      <c r="G3" s="158"/>
      <c r="H3" s="158"/>
      <c r="I3" s="158"/>
      <c r="J3" s="158"/>
      <c r="K3" s="158"/>
      <c r="L3" s="158"/>
      <c r="M3" s="158"/>
      <c r="N3" s="158"/>
      <c r="O3" s="158"/>
      <c r="P3" s="158"/>
      <c r="Q3" s="159"/>
    </row>
    <row r="4" spans="1:18" ht="49.5" customHeight="1">
      <c r="A4" s="154" t="s">
        <v>17</v>
      </c>
      <c r="B4" s="155"/>
      <c r="C4" s="155"/>
      <c r="D4" s="155"/>
      <c r="E4" s="155"/>
      <c r="F4" s="155"/>
      <c r="G4" s="155"/>
      <c r="H4" s="155"/>
      <c r="I4" s="155"/>
      <c r="J4" s="155"/>
      <c r="K4" s="155"/>
      <c r="L4" s="155"/>
      <c r="M4" s="155"/>
      <c r="N4" s="155"/>
      <c r="O4" s="155"/>
      <c r="P4" s="155"/>
      <c r="Q4" s="156"/>
      <c r="R4" s="11"/>
    </row>
    <row r="5" spans="1:18">
      <c r="A5" s="157"/>
      <c r="B5" s="158"/>
      <c r="C5" s="158"/>
      <c r="D5" s="158"/>
      <c r="E5" s="158"/>
      <c r="F5" s="158"/>
      <c r="G5" s="158"/>
      <c r="H5" s="158"/>
      <c r="I5" s="158"/>
      <c r="J5" s="158"/>
      <c r="K5" s="158"/>
      <c r="L5" s="158"/>
      <c r="M5" s="158"/>
      <c r="N5" s="158"/>
      <c r="O5" s="158"/>
      <c r="P5" s="158"/>
      <c r="Q5" s="159"/>
    </row>
    <row r="6" spans="1:18" ht="18.75" customHeight="1">
      <c r="A6" s="25"/>
      <c r="B6" s="26"/>
      <c r="C6" s="27"/>
      <c r="D6" s="27"/>
      <c r="E6" s="27"/>
      <c r="F6" s="27"/>
      <c r="G6" s="27"/>
      <c r="H6" s="27"/>
      <c r="I6" s="27"/>
      <c r="J6" s="27"/>
      <c r="K6" s="27"/>
      <c r="L6" s="27"/>
      <c r="M6" s="27"/>
      <c r="N6" s="28"/>
      <c r="O6" s="26"/>
      <c r="P6" s="10"/>
      <c r="Q6" s="29"/>
    </row>
    <row r="7" spans="1:18" ht="24.75" customHeight="1">
      <c r="A7" s="30" t="s">
        <v>19</v>
      </c>
      <c r="B7" s="144" t="str">
        <f>+'Analisis Artificial'!B9</f>
        <v>SQA INGENIERIA SAS</v>
      </c>
      <c r="C7" s="144"/>
      <c r="D7" s="144"/>
      <c r="E7" s="144"/>
      <c r="F7" s="144"/>
      <c r="G7" s="145" t="s">
        <v>20</v>
      </c>
      <c r="H7" s="146"/>
      <c r="I7" s="147">
        <f ca="1">+TODAY()</f>
        <v>45604</v>
      </c>
      <c r="J7" s="148"/>
      <c r="K7" s="148"/>
      <c r="L7" s="145" t="s">
        <v>21</v>
      </c>
      <c r="M7" s="149"/>
      <c r="N7" s="146"/>
      <c r="O7" s="148" t="s">
        <v>58</v>
      </c>
      <c r="P7" s="148"/>
      <c r="Q7" s="150"/>
    </row>
    <row r="8" spans="1:18" ht="24.75" customHeight="1">
      <c r="A8" s="160"/>
      <c r="B8" s="161"/>
      <c r="C8" s="161"/>
      <c r="D8" s="161"/>
      <c r="E8" s="161"/>
      <c r="F8" s="161"/>
      <c r="G8" s="161"/>
      <c r="H8" s="161"/>
      <c r="I8" s="161"/>
      <c r="J8" s="161"/>
      <c r="K8" s="161"/>
      <c r="L8" s="161"/>
      <c r="M8" s="161"/>
      <c r="N8" s="161"/>
      <c r="O8" s="161"/>
      <c r="P8" s="161"/>
      <c r="Q8" s="162"/>
    </row>
    <row r="9" spans="1:18" ht="30" customHeight="1">
      <c r="A9" s="163" t="s">
        <v>22</v>
      </c>
      <c r="B9" s="165" t="s">
        <v>23</v>
      </c>
      <c r="C9" s="165"/>
      <c r="D9" s="166" t="s">
        <v>24</v>
      </c>
      <c r="E9" s="166"/>
      <c r="F9" s="166"/>
      <c r="G9" s="166"/>
      <c r="H9" s="166"/>
      <c r="I9" s="167"/>
      <c r="J9" s="15" t="s">
        <v>25</v>
      </c>
      <c r="K9" s="170" t="s">
        <v>26</v>
      </c>
      <c r="L9" s="171"/>
      <c r="M9" s="171"/>
      <c r="N9" s="171"/>
      <c r="O9" s="171"/>
      <c r="P9" s="172"/>
      <c r="Q9" s="16" t="s">
        <v>27</v>
      </c>
    </row>
    <row r="10" spans="1:18" ht="69.75" customHeight="1">
      <c r="A10" s="164"/>
      <c r="B10" s="165"/>
      <c r="C10" s="165"/>
      <c r="D10" s="168"/>
      <c r="E10" s="168"/>
      <c r="F10" s="168"/>
      <c r="G10" s="168"/>
      <c r="H10" s="168"/>
      <c r="I10" s="169"/>
      <c r="J10" s="12" t="s">
        <v>28</v>
      </c>
      <c r="K10" s="223" t="s">
        <v>35</v>
      </c>
      <c r="L10" s="224"/>
      <c r="M10" s="224"/>
      <c r="N10" s="224"/>
      <c r="O10" s="224"/>
      <c r="P10" s="225"/>
      <c r="Q10" s="17" t="s">
        <v>28</v>
      </c>
    </row>
    <row r="11" spans="1:18" ht="24.75" customHeight="1">
      <c r="A11" s="160"/>
      <c r="B11" s="161"/>
      <c r="C11" s="161"/>
      <c r="D11" s="161"/>
      <c r="E11" s="161"/>
      <c r="F11" s="161"/>
      <c r="G11" s="161"/>
      <c r="H11" s="161"/>
      <c r="I11" s="161"/>
      <c r="J11" s="161"/>
      <c r="K11" s="161"/>
      <c r="L11" s="161"/>
      <c r="M11" s="161"/>
      <c r="N11" s="161"/>
      <c r="O11" s="161"/>
      <c r="P11" s="161"/>
      <c r="Q11" s="162"/>
    </row>
    <row r="12" spans="1:18" ht="21" customHeight="1">
      <c r="A12" s="176" t="s">
        <v>29</v>
      </c>
      <c r="B12" s="177"/>
      <c r="C12" s="177"/>
      <c r="D12" s="177"/>
      <c r="E12" s="177"/>
      <c r="F12" s="177"/>
      <c r="G12" s="177"/>
      <c r="H12" s="177"/>
      <c r="I12" s="177"/>
      <c r="J12" s="177"/>
      <c r="K12" s="177"/>
      <c r="L12" s="177"/>
      <c r="M12" s="177"/>
      <c r="N12" s="177"/>
      <c r="O12" s="177"/>
      <c r="P12" s="177"/>
      <c r="Q12" s="178"/>
    </row>
    <row r="13" spans="1:18" ht="30" customHeight="1">
      <c r="A13"/>
      <c r="B13"/>
      <c r="C13"/>
      <c r="D13"/>
      <c r="E13"/>
      <c r="F13"/>
      <c r="G13"/>
      <c r="H13"/>
      <c r="I13"/>
      <c r="J13"/>
      <c r="K13"/>
      <c r="L13"/>
      <c r="M13"/>
      <c r="N13"/>
      <c r="O13"/>
      <c r="P13"/>
      <c r="Q13"/>
    </row>
    <row r="14" spans="1:18" ht="41.25" customHeight="1">
      <c r="A14" s="163" t="s">
        <v>40</v>
      </c>
      <c r="B14" s="179" t="s">
        <v>33</v>
      </c>
      <c r="C14" s="180"/>
      <c r="D14" s="183" t="s">
        <v>34</v>
      </c>
      <c r="E14" s="184"/>
      <c r="F14" s="184"/>
      <c r="G14" s="184"/>
      <c r="H14" s="184"/>
      <c r="I14" s="185"/>
      <c r="J14" s="18" t="s">
        <v>25</v>
      </c>
      <c r="K14" s="189" t="s">
        <v>32</v>
      </c>
      <c r="L14" s="189"/>
      <c r="M14" s="189"/>
      <c r="N14" s="189"/>
      <c r="O14" s="189"/>
      <c r="P14" s="189"/>
      <c r="Q14" s="31" t="s">
        <v>27</v>
      </c>
    </row>
    <row r="15" spans="1:18" ht="36.75" customHeight="1">
      <c r="A15" s="164"/>
      <c r="B15" s="181"/>
      <c r="C15" s="182"/>
      <c r="D15" s="186"/>
      <c r="E15" s="187"/>
      <c r="F15" s="187"/>
      <c r="G15" s="187"/>
      <c r="H15" s="187"/>
      <c r="I15" s="188"/>
      <c r="J15" s="13" t="s">
        <v>61</v>
      </c>
      <c r="K15" s="148" t="s">
        <v>146</v>
      </c>
      <c r="L15" s="148"/>
      <c r="M15" s="148"/>
      <c r="N15" s="148"/>
      <c r="O15" s="148"/>
      <c r="P15" s="148"/>
      <c r="Q15" s="14" t="s">
        <v>61</v>
      </c>
    </row>
    <row r="16" spans="1:18" ht="58.5" customHeight="1">
      <c r="A16" s="163" t="s">
        <v>40</v>
      </c>
      <c r="B16" s="214" t="s">
        <v>33</v>
      </c>
      <c r="C16" s="189" t="s">
        <v>41</v>
      </c>
      <c r="D16" s="189" t="s">
        <v>42</v>
      </c>
      <c r="E16" s="189" t="s">
        <v>43</v>
      </c>
      <c r="F16" s="189" t="s">
        <v>44</v>
      </c>
      <c r="G16" s="191" t="s">
        <v>45</v>
      </c>
      <c r="H16" s="191" t="s">
        <v>46</v>
      </c>
      <c r="I16" s="191" t="s">
        <v>47</v>
      </c>
      <c r="J16" s="191" t="s">
        <v>48</v>
      </c>
      <c r="K16" s="191"/>
      <c r="L16" s="191" t="s">
        <v>67</v>
      </c>
      <c r="M16" s="189" t="s">
        <v>68</v>
      </c>
      <c r="N16" s="189" t="s">
        <v>69</v>
      </c>
      <c r="O16" s="191" t="s">
        <v>50</v>
      </c>
      <c r="P16" s="191" t="s">
        <v>32</v>
      </c>
      <c r="Q16" s="194" t="s">
        <v>27</v>
      </c>
    </row>
    <row r="17" spans="1:20" ht="58.5" customHeight="1">
      <c r="A17" s="213"/>
      <c r="B17" s="215"/>
      <c r="C17" s="189"/>
      <c r="D17" s="189"/>
      <c r="E17" s="189"/>
      <c r="F17" s="189"/>
      <c r="G17" s="192"/>
      <c r="H17" s="192"/>
      <c r="I17" s="192"/>
      <c r="J17" s="192"/>
      <c r="K17" s="192"/>
      <c r="L17" s="192"/>
      <c r="M17" s="189"/>
      <c r="N17" s="189"/>
      <c r="O17" s="192"/>
      <c r="P17" s="192"/>
      <c r="Q17" s="195"/>
    </row>
    <row r="18" spans="1:20" ht="189" customHeight="1">
      <c r="A18" s="213"/>
      <c r="B18" s="215"/>
      <c r="C18" s="19">
        <v>1</v>
      </c>
      <c r="D18" s="41" t="s">
        <v>135</v>
      </c>
      <c r="E18" s="41" t="s">
        <v>135</v>
      </c>
      <c r="F18" s="41" t="s">
        <v>135</v>
      </c>
      <c r="G18" s="41" t="s">
        <v>135</v>
      </c>
      <c r="H18" s="41" t="s">
        <v>135</v>
      </c>
      <c r="I18" s="41" t="s">
        <v>135</v>
      </c>
      <c r="J18" s="41" t="s">
        <v>135</v>
      </c>
      <c r="K18" s="41" t="s">
        <v>135</v>
      </c>
      <c r="L18" s="41" t="s">
        <v>135</v>
      </c>
      <c r="M18" s="41" t="s">
        <v>135</v>
      </c>
      <c r="N18" s="41" t="s">
        <v>135</v>
      </c>
      <c r="O18" s="41" t="s">
        <v>135</v>
      </c>
      <c r="P18" s="13" t="s">
        <v>147</v>
      </c>
      <c r="Q18" s="190" t="s">
        <v>61</v>
      </c>
    </row>
    <row r="19" spans="1:20" ht="44.25" customHeight="1">
      <c r="A19" s="213"/>
      <c r="B19" s="215"/>
      <c r="C19" s="19">
        <v>2</v>
      </c>
      <c r="D19" s="83"/>
      <c r="E19" s="83"/>
      <c r="F19" s="84"/>
      <c r="G19" s="84"/>
      <c r="H19" s="85"/>
      <c r="I19" s="86"/>
      <c r="J19" s="87"/>
      <c r="K19" s="84"/>
      <c r="L19" s="84"/>
      <c r="M19" s="84"/>
      <c r="N19" s="84"/>
      <c r="O19" s="84"/>
      <c r="P19" s="88"/>
      <c r="Q19" s="190"/>
    </row>
    <row r="20" spans="1:20" ht="44.25" customHeight="1">
      <c r="A20" s="213"/>
      <c r="B20" s="215"/>
      <c r="C20" s="19">
        <v>3</v>
      </c>
      <c r="D20" s="83"/>
      <c r="E20" s="83"/>
      <c r="F20" s="84"/>
      <c r="G20" s="84"/>
      <c r="H20" s="85"/>
      <c r="I20" s="89"/>
      <c r="J20" s="87"/>
      <c r="K20" s="84"/>
      <c r="L20" s="84"/>
      <c r="M20" s="84"/>
      <c r="N20" s="84"/>
      <c r="O20" s="84"/>
      <c r="P20" s="88"/>
      <c r="Q20" s="190"/>
    </row>
    <row r="21" spans="1:20" ht="57" customHeight="1">
      <c r="A21" s="164"/>
      <c r="B21" s="216"/>
      <c r="C21" s="193" t="s">
        <v>51</v>
      </c>
      <c r="D21" s="193"/>
      <c r="E21" s="193"/>
      <c r="F21" s="193"/>
      <c r="G21" s="193"/>
      <c r="H21" s="193"/>
      <c r="I21" s="20">
        <f>SUM(I18:I19)</f>
        <v>0</v>
      </c>
      <c r="J21" s="37" t="s">
        <v>52</v>
      </c>
      <c r="K21" s="196" t="str">
        <f>+L18</f>
        <v>-</v>
      </c>
      <c r="L21" s="197"/>
      <c r="M21" s="38" t="s">
        <v>70</v>
      </c>
      <c r="N21" s="39"/>
      <c r="O21" s="40"/>
      <c r="P21" s="13" t="s">
        <v>61</v>
      </c>
      <c r="Q21" s="190"/>
    </row>
    <row r="22" spans="1:20">
      <c r="A22"/>
      <c r="B22"/>
      <c r="C22"/>
      <c r="D22"/>
      <c r="E22"/>
      <c r="F22"/>
      <c r="G22"/>
      <c r="H22"/>
      <c r="I22"/>
      <c r="J22"/>
      <c r="K22"/>
      <c r="L22"/>
      <c r="M22"/>
      <c r="N22"/>
      <c r="O22"/>
      <c r="P22"/>
      <c r="Q22"/>
    </row>
    <row r="23" spans="1:20" ht="37.5" customHeight="1">
      <c r="A23" s="198" t="s">
        <v>71</v>
      </c>
      <c r="B23" s="201" t="s">
        <v>59</v>
      </c>
      <c r="C23" s="202"/>
      <c r="D23" s="207" t="s">
        <v>60</v>
      </c>
      <c r="E23" s="208"/>
      <c r="F23" s="208"/>
      <c r="G23" s="208"/>
      <c r="H23" s="208"/>
      <c r="I23" s="209"/>
      <c r="J23" s="18" t="s">
        <v>25</v>
      </c>
      <c r="K23" s="189" t="s">
        <v>32</v>
      </c>
      <c r="L23" s="189"/>
      <c r="M23" s="189"/>
      <c r="N23" s="189"/>
      <c r="O23" s="189"/>
      <c r="P23" s="189"/>
      <c r="Q23" s="31" t="s">
        <v>27</v>
      </c>
    </row>
    <row r="24" spans="1:20" ht="37.5" customHeight="1">
      <c r="A24" s="199"/>
      <c r="B24" s="203"/>
      <c r="C24" s="204"/>
      <c r="D24" s="210"/>
      <c r="E24" s="211"/>
      <c r="F24" s="211"/>
      <c r="G24" s="211"/>
      <c r="H24" s="211"/>
      <c r="I24" s="212"/>
      <c r="J24" s="13" t="s">
        <v>61</v>
      </c>
      <c r="K24" s="148" t="s">
        <v>119</v>
      </c>
      <c r="L24" s="148"/>
      <c r="M24" s="148"/>
      <c r="N24" s="148"/>
      <c r="O24" s="148"/>
      <c r="P24" s="148"/>
      <c r="Q24" s="14" t="s">
        <v>61</v>
      </c>
    </row>
    <row r="25" spans="1:20" ht="37.5" customHeight="1">
      <c r="A25" s="199"/>
      <c r="B25" s="203"/>
      <c r="C25" s="204"/>
      <c r="D25" s="207" t="s">
        <v>62</v>
      </c>
      <c r="E25" s="208"/>
      <c r="F25" s="208"/>
      <c r="G25" s="208"/>
      <c r="H25" s="208"/>
      <c r="I25" s="209"/>
      <c r="J25" s="18" t="s">
        <v>25</v>
      </c>
      <c r="K25" s="189" t="s">
        <v>32</v>
      </c>
      <c r="L25" s="189"/>
      <c r="M25" s="189"/>
      <c r="N25" s="189"/>
      <c r="O25" s="189"/>
      <c r="P25" s="189"/>
      <c r="Q25" s="31" t="s">
        <v>27</v>
      </c>
    </row>
    <row r="26" spans="1:20" ht="62.25" customHeight="1">
      <c r="A26" s="200"/>
      <c r="B26" s="205"/>
      <c r="C26" s="206"/>
      <c r="D26" s="210"/>
      <c r="E26" s="211"/>
      <c r="F26" s="211"/>
      <c r="G26" s="211"/>
      <c r="H26" s="211"/>
      <c r="I26" s="212"/>
      <c r="J26" s="13" t="s">
        <v>61</v>
      </c>
      <c r="K26" s="148" t="s">
        <v>119</v>
      </c>
      <c r="L26" s="148"/>
      <c r="M26" s="148"/>
      <c r="N26" s="148"/>
      <c r="O26" s="148"/>
      <c r="P26" s="148"/>
      <c r="Q26" s="14" t="s">
        <v>61</v>
      </c>
    </row>
    <row r="27" spans="1:20">
      <c r="A27" s="198" t="s">
        <v>30</v>
      </c>
      <c r="B27" s="179" t="s">
        <v>36</v>
      </c>
      <c r="C27" s="180"/>
      <c r="D27" s="183" t="s">
        <v>63</v>
      </c>
      <c r="E27" s="184"/>
      <c r="F27" s="184"/>
      <c r="G27" s="184"/>
      <c r="H27" s="184"/>
      <c r="I27" s="185"/>
      <c r="J27" s="18" t="s">
        <v>25</v>
      </c>
      <c r="K27" s="217" t="s">
        <v>32</v>
      </c>
      <c r="L27" s="218"/>
      <c r="M27" s="218"/>
      <c r="N27" s="218"/>
      <c r="O27" s="218"/>
      <c r="P27" s="219"/>
      <c r="Q27" s="31" t="s">
        <v>27</v>
      </c>
    </row>
    <row r="28" spans="1:20" ht="57" customHeight="1">
      <c r="A28" s="200"/>
      <c r="B28" s="181"/>
      <c r="C28" s="182"/>
      <c r="D28" s="186"/>
      <c r="E28" s="187"/>
      <c r="F28" s="187"/>
      <c r="G28" s="187"/>
      <c r="H28" s="187"/>
      <c r="I28" s="188"/>
      <c r="J28" s="13" t="s">
        <v>28</v>
      </c>
      <c r="K28" s="148" t="s">
        <v>35</v>
      </c>
      <c r="L28" s="148"/>
      <c r="M28" s="148"/>
      <c r="N28" s="148"/>
      <c r="O28" s="148"/>
      <c r="P28" s="148"/>
      <c r="Q28" s="14" t="s">
        <v>28</v>
      </c>
    </row>
    <row r="29" spans="1:20" ht="36.75" customHeight="1">
      <c r="A29" s="198" t="s">
        <v>37</v>
      </c>
      <c r="B29" s="179" t="s">
        <v>38</v>
      </c>
      <c r="C29" s="180"/>
      <c r="D29" s="207" t="s">
        <v>39</v>
      </c>
      <c r="E29" s="208"/>
      <c r="F29" s="208"/>
      <c r="G29" s="208"/>
      <c r="H29" s="208"/>
      <c r="I29" s="209"/>
      <c r="J29" s="18" t="s">
        <v>25</v>
      </c>
      <c r="K29" s="189" t="s">
        <v>32</v>
      </c>
      <c r="L29" s="189"/>
      <c r="M29" s="189"/>
      <c r="N29" s="189"/>
      <c r="O29" s="189"/>
      <c r="P29" s="189"/>
      <c r="Q29" s="31" t="s">
        <v>27</v>
      </c>
      <c r="T29" s="36"/>
    </row>
    <row r="30" spans="1:20" ht="36.75" customHeight="1">
      <c r="A30" s="200"/>
      <c r="B30" s="181"/>
      <c r="C30" s="182"/>
      <c r="D30" s="210"/>
      <c r="E30" s="211"/>
      <c r="F30" s="211"/>
      <c r="G30" s="211"/>
      <c r="H30" s="211"/>
      <c r="I30" s="212"/>
      <c r="J30" s="13" t="s">
        <v>61</v>
      </c>
      <c r="K30" s="148" t="s">
        <v>35</v>
      </c>
      <c r="L30" s="148"/>
      <c r="M30" s="148"/>
      <c r="N30" s="148"/>
      <c r="O30" s="148"/>
      <c r="P30" s="148"/>
      <c r="Q30" s="14" t="s">
        <v>61</v>
      </c>
      <c r="T30" s="36"/>
    </row>
    <row r="31" spans="1:20" ht="60.75" customHeight="1">
      <c r="A31" s="198" t="s">
        <v>72</v>
      </c>
      <c r="B31" s="179" t="s">
        <v>31</v>
      </c>
      <c r="C31" s="180"/>
      <c r="D31" s="183" t="s">
        <v>65</v>
      </c>
      <c r="E31" s="184"/>
      <c r="F31" s="184"/>
      <c r="G31" s="184"/>
      <c r="H31" s="184"/>
      <c r="I31" s="185"/>
      <c r="J31" s="18" t="s">
        <v>25</v>
      </c>
      <c r="K31" s="189" t="s">
        <v>32</v>
      </c>
      <c r="L31" s="189"/>
      <c r="M31" s="189"/>
      <c r="N31" s="189"/>
      <c r="O31" s="189"/>
      <c r="P31" s="189"/>
      <c r="Q31" s="31" t="s">
        <v>27</v>
      </c>
      <c r="T31" s="36"/>
    </row>
    <row r="32" spans="1:20" s="21" customFormat="1" ht="60.75" customHeight="1">
      <c r="A32" s="200"/>
      <c r="B32" s="181"/>
      <c r="C32" s="182"/>
      <c r="D32" s="186"/>
      <c r="E32" s="187"/>
      <c r="F32" s="187"/>
      <c r="G32" s="187"/>
      <c r="H32" s="187"/>
      <c r="I32" s="188"/>
      <c r="J32" s="13" t="s">
        <v>61</v>
      </c>
      <c r="K32" s="148" t="s">
        <v>66</v>
      </c>
      <c r="L32" s="148"/>
      <c r="M32" s="148"/>
      <c r="N32" s="148"/>
      <c r="O32" s="148"/>
      <c r="P32" s="148"/>
      <c r="Q32" s="14" t="s">
        <v>61</v>
      </c>
    </row>
    <row r="33" spans="1:19" ht="32.25" customHeight="1">
      <c r="A33" s="198" t="s">
        <v>73</v>
      </c>
      <c r="B33" s="179" t="s">
        <v>53</v>
      </c>
      <c r="C33" s="180"/>
      <c r="D33" s="183" t="s">
        <v>64</v>
      </c>
      <c r="E33" s="184"/>
      <c r="F33" s="184"/>
      <c r="G33" s="184"/>
      <c r="H33" s="184"/>
      <c r="I33" s="185"/>
      <c r="J33" s="19" t="s">
        <v>25</v>
      </c>
      <c r="K33" s="189" t="s">
        <v>32</v>
      </c>
      <c r="L33" s="189"/>
      <c r="M33" s="189"/>
      <c r="N33" s="189"/>
      <c r="O33" s="189"/>
      <c r="P33" s="189"/>
      <c r="Q33" s="18" t="s">
        <v>27</v>
      </c>
    </row>
    <row r="34" spans="1:19" ht="32.25" customHeight="1">
      <c r="A34" s="200"/>
      <c r="B34" s="181"/>
      <c r="C34" s="182"/>
      <c r="D34" s="186"/>
      <c r="E34" s="187"/>
      <c r="F34" s="187"/>
      <c r="G34" s="187"/>
      <c r="H34" s="187"/>
      <c r="I34" s="188"/>
      <c r="J34" s="13" t="s">
        <v>61</v>
      </c>
      <c r="K34" s="148" t="s">
        <v>145</v>
      </c>
      <c r="L34" s="148"/>
      <c r="M34" s="148"/>
      <c r="N34" s="148"/>
      <c r="O34" s="148"/>
      <c r="P34" s="148"/>
      <c r="Q34" s="14" t="s">
        <v>61</v>
      </c>
      <c r="S34" s="23"/>
    </row>
    <row r="36" spans="1:19" ht="19.5" customHeight="1">
      <c r="A36" s="9"/>
      <c r="I36" s="220" t="s">
        <v>54</v>
      </c>
      <c r="J36" s="221"/>
      <c r="K36" s="221"/>
      <c r="L36" s="221"/>
      <c r="M36" s="221"/>
      <c r="N36" s="221"/>
      <c r="O36" s="220" t="s">
        <v>55</v>
      </c>
      <c r="P36" s="222"/>
      <c r="Q36" s="22" t="s">
        <v>61</v>
      </c>
    </row>
    <row r="37" spans="1:19" ht="43.5" customHeight="1">
      <c r="A37" s="9"/>
    </row>
  </sheetData>
  <mergeCells count="73">
    <mergeCell ref="I36:N36"/>
    <mergeCell ref="O36:P36"/>
    <mergeCell ref="A31:A32"/>
    <mergeCell ref="B31:C32"/>
    <mergeCell ref="D31:I32"/>
    <mergeCell ref="K31:P31"/>
    <mergeCell ref="K32:P32"/>
    <mergeCell ref="A33:A34"/>
    <mergeCell ref="B33:C34"/>
    <mergeCell ref="D33:I34"/>
    <mergeCell ref="K33:P33"/>
    <mergeCell ref="K34:P34"/>
    <mergeCell ref="A27:A28"/>
    <mergeCell ref="B27:C28"/>
    <mergeCell ref="D27:I28"/>
    <mergeCell ref="K27:P27"/>
    <mergeCell ref="K28:P28"/>
    <mergeCell ref="A29:A30"/>
    <mergeCell ref="B29:C30"/>
    <mergeCell ref="D29:I30"/>
    <mergeCell ref="K29:P29"/>
    <mergeCell ref="K30:P30"/>
    <mergeCell ref="A16:A21"/>
    <mergeCell ref="B16:B21"/>
    <mergeCell ref="C16:C17"/>
    <mergeCell ref="D16:D17"/>
    <mergeCell ref="E16:E17"/>
    <mergeCell ref="A23:A26"/>
    <mergeCell ref="B23:C26"/>
    <mergeCell ref="D23:I24"/>
    <mergeCell ref="K23:P23"/>
    <mergeCell ref="K24:P24"/>
    <mergeCell ref="D25:I26"/>
    <mergeCell ref="K25:P25"/>
    <mergeCell ref="K26:P26"/>
    <mergeCell ref="Q18:Q21"/>
    <mergeCell ref="G16:G17"/>
    <mergeCell ref="H16:H17"/>
    <mergeCell ref="I16:I17"/>
    <mergeCell ref="J16:J17"/>
    <mergeCell ref="K16:K17"/>
    <mergeCell ref="L16:L17"/>
    <mergeCell ref="C21:H21"/>
    <mergeCell ref="M16:M17"/>
    <mergeCell ref="N16:N17"/>
    <mergeCell ref="O16:O17"/>
    <mergeCell ref="P16:P17"/>
    <mergeCell ref="Q16:Q17"/>
    <mergeCell ref="K21:L21"/>
    <mergeCell ref="F16:F17"/>
    <mergeCell ref="A11:Q11"/>
    <mergeCell ref="A12:Q12"/>
    <mergeCell ref="A14:A15"/>
    <mergeCell ref="B14:C15"/>
    <mergeCell ref="D14:I15"/>
    <mergeCell ref="K14:P14"/>
    <mergeCell ref="K15:P15"/>
    <mergeCell ref="A8:Q8"/>
    <mergeCell ref="A9:A10"/>
    <mergeCell ref="B9:C10"/>
    <mergeCell ref="D9:I10"/>
    <mergeCell ref="K9:P9"/>
    <mergeCell ref="K10:P10"/>
    <mergeCell ref="A1:Q1"/>
    <mergeCell ref="A2:Q2"/>
    <mergeCell ref="A3:Q3"/>
    <mergeCell ref="A4:Q4"/>
    <mergeCell ref="A5:Q5"/>
    <mergeCell ref="B7:F7"/>
    <mergeCell ref="G7:H7"/>
    <mergeCell ref="I7:K7"/>
    <mergeCell ref="L7:N7"/>
    <mergeCell ref="O7:Q7"/>
  </mergeCells>
  <printOptions horizontalCentered="1"/>
  <pageMargins left="1.0080708661417321" right="0.55118110236220474" top="1.0236220472440944" bottom="0.35433070866141736" header="0.31496062992125984" footer="0.31496062992125984"/>
  <pageSetup paperSize="9" scale="33" fitToHeight="0" orientation="landscape"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03495-2F52-4935-8C52-B2D55389FE2D}">
  <dimension ref="A1:T37"/>
  <sheetViews>
    <sheetView view="pageBreakPreview" topLeftCell="A10" zoomScale="55" zoomScaleNormal="62" zoomScaleSheetLayoutView="55" workbookViewId="0">
      <selection activeCell="K18" sqref="K18"/>
    </sheetView>
  </sheetViews>
  <sheetFormatPr baseColWidth="10" defaultRowHeight="14.6"/>
  <cols>
    <col min="1" max="1" width="12" style="10" customWidth="1"/>
    <col min="2" max="2" width="17.69140625" style="9" customWidth="1"/>
    <col min="3" max="3" width="16.3828125" style="9" customWidth="1"/>
    <col min="4" max="4" width="36.3828125" style="9" customWidth="1"/>
    <col min="5" max="5" width="28.15234375" style="9" customWidth="1"/>
    <col min="6" max="6" width="53.15234375" style="9" customWidth="1"/>
    <col min="7" max="7" width="12.69140625" style="9" customWidth="1"/>
    <col min="8" max="8" width="23.84375" style="9" customWidth="1"/>
    <col min="9" max="9" width="13.84375" style="9" customWidth="1"/>
    <col min="10" max="10" width="16.69140625" style="9" customWidth="1"/>
    <col min="11" max="11" width="13.15234375" style="9" customWidth="1"/>
    <col min="12" max="12" width="17.3046875" style="9" customWidth="1"/>
    <col min="13" max="14" width="20.15234375" style="9" customWidth="1"/>
    <col min="15" max="15" width="10.3046875" style="9" customWidth="1"/>
    <col min="16" max="16" width="42" style="9" customWidth="1"/>
    <col min="17" max="17" width="21.15234375" style="9" customWidth="1"/>
    <col min="18" max="18" width="11.3828125" style="9"/>
    <col min="19" max="19" width="13" style="9" customWidth="1"/>
    <col min="20" max="20" width="16.53515625" style="9" bestFit="1" customWidth="1"/>
    <col min="21" max="256" width="11.3828125" style="9"/>
    <col min="257" max="257" width="12" style="9" customWidth="1"/>
    <col min="258" max="258" width="17.69140625" style="9" customWidth="1"/>
    <col min="259" max="259" width="16.3828125" style="9" customWidth="1"/>
    <col min="260" max="260" width="24.3828125" style="9" customWidth="1"/>
    <col min="261" max="261" width="28.15234375" style="9" customWidth="1"/>
    <col min="262" max="262" width="53.15234375" style="9" customWidth="1"/>
    <col min="263" max="263" width="12.69140625" style="9" customWidth="1"/>
    <col min="264" max="264" width="23.84375" style="9" customWidth="1"/>
    <col min="265" max="265" width="13.84375" style="9" customWidth="1"/>
    <col min="266" max="266" width="16.69140625" style="9" customWidth="1"/>
    <col min="267" max="267" width="13.15234375" style="9" customWidth="1"/>
    <col min="268" max="268" width="17.3046875" style="9" customWidth="1"/>
    <col min="269" max="270" width="20.15234375" style="9" customWidth="1"/>
    <col min="271" max="271" width="10.3046875" style="9" customWidth="1"/>
    <col min="272" max="272" width="42" style="9" customWidth="1"/>
    <col min="273" max="273" width="15" style="9" customWidth="1"/>
    <col min="274" max="274" width="11.3828125" style="9"/>
    <col min="275" max="275" width="13" style="9" customWidth="1"/>
    <col min="276" max="276" width="16.53515625" style="9" bestFit="1" customWidth="1"/>
    <col min="277" max="512" width="11.3828125" style="9"/>
    <col min="513" max="513" width="12" style="9" customWidth="1"/>
    <col min="514" max="514" width="17.69140625" style="9" customWidth="1"/>
    <col min="515" max="515" width="16.3828125" style="9" customWidth="1"/>
    <col min="516" max="516" width="24.3828125" style="9" customWidth="1"/>
    <col min="517" max="517" width="28.15234375" style="9" customWidth="1"/>
    <col min="518" max="518" width="53.15234375" style="9" customWidth="1"/>
    <col min="519" max="519" width="12.69140625" style="9" customWidth="1"/>
    <col min="520" max="520" width="23.84375" style="9" customWidth="1"/>
    <col min="521" max="521" width="13.84375" style="9" customWidth="1"/>
    <col min="522" max="522" width="16.69140625" style="9" customWidth="1"/>
    <col min="523" max="523" width="13.15234375" style="9" customWidth="1"/>
    <col min="524" max="524" width="17.3046875" style="9" customWidth="1"/>
    <col min="525" max="526" width="20.15234375" style="9" customWidth="1"/>
    <col min="527" max="527" width="10.3046875" style="9" customWidth="1"/>
    <col min="528" max="528" width="42" style="9" customWidth="1"/>
    <col min="529" max="529" width="15" style="9" customWidth="1"/>
    <col min="530" max="530" width="11.3828125" style="9"/>
    <col min="531" max="531" width="13" style="9" customWidth="1"/>
    <col min="532" max="532" width="16.53515625" style="9" bestFit="1" customWidth="1"/>
    <col min="533" max="768" width="11.3828125" style="9"/>
    <col min="769" max="769" width="12" style="9" customWidth="1"/>
    <col min="770" max="770" width="17.69140625" style="9" customWidth="1"/>
    <col min="771" max="771" width="16.3828125" style="9" customWidth="1"/>
    <col min="772" max="772" width="24.3828125" style="9" customWidth="1"/>
    <col min="773" max="773" width="28.15234375" style="9" customWidth="1"/>
    <col min="774" max="774" width="53.15234375" style="9" customWidth="1"/>
    <col min="775" max="775" width="12.69140625" style="9" customWidth="1"/>
    <col min="776" max="776" width="23.84375" style="9" customWidth="1"/>
    <col min="777" max="777" width="13.84375" style="9" customWidth="1"/>
    <col min="778" max="778" width="16.69140625" style="9" customWidth="1"/>
    <col min="779" max="779" width="13.15234375" style="9" customWidth="1"/>
    <col min="780" max="780" width="17.3046875" style="9" customWidth="1"/>
    <col min="781" max="782" width="20.15234375" style="9" customWidth="1"/>
    <col min="783" max="783" width="10.3046875" style="9" customWidth="1"/>
    <col min="784" max="784" width="42" style="9" customWidth="1"/>
    <col min="785" max="785" width="15" style="9" customWidth="1"/>
    <col min="786" max="786" width="11.3828125" style="9"/>
    <col min="787" max="787" width="13" style="9" customWidth="1"/>
    <col min="788" max="788" width="16.53515625" style="9" bestFit="1" customWidth="1"/>
    <col min="789" max="1024" width="11.3828125" style="9"/>
    <col min="1025" max="1025" width="12" style="9" customWidth="1"/>
    <col min="1026" max="1026" width="17.69140625" style="9" customWidth="1"/>
    <col min="1027" max="1027" width="16.3828125" style="9" customWidth="1"/>
    <col min="1028" max="1028" width="24.3828125" style="9" customWidth="1"/>
    <col min="1029" max="1029" width="28.15234375" style="9" customWidth="1"/>
    <col min="1030" max="1030" width="53.15234375" style="9" customWidth="1"/>
    <col min="1031" max="1031" width="12.69140625" style="9" customWidth="1"/>
    <col min="1032" max="1032" width="23.84375" style="9" customWidth="1"/>
    <col min="1033" max="1033" width="13.84375" style="9" customWidth="1"/>
    <col min="1034" max="1034" width="16.69140625" style="9" customWidth="1"/>
    <col min="1035" max="1035" width="13.15234375" style="9" customWidth="1"/>
    <col min="1036" max="1036" width="17.3046875" style="9" customWidth="1"/>
    <col min="1037" max="1038" width="20.15234375" style="9" customWidth="1"/>
    <col min="1039" max="1039" width="10.3046875" style="9" customWidth="1"/>
    <col min="1040" max="1040" width="42" style="9" customWidth="1"/>
    <col min="1041" max="1041" width="15" style="9" customWidth="1"/>
    <col min="1042" max="1042" width="11.3828125" style="9"/>
    <col min="1043" max="1043" width="13" style="9" customWidth="1"/>
    <col min="1044" max="1044" width="16.53515625" style="9" bestFit="1" customWidth="1"/>
    <col min="1045" max="1280" width="11.3828125" style="9"/>
    <col min="1281" max="1281" width="12" style="9" customWidth="1"/>
    <col min="1282" max="1282" width="17.69140625" style="9" customWidth="1"/>
    <col min="1283" max="1283" width="16.3828125" style="9" customWidth="1"/>
    <col min="1284" max="1284" width="24.3828125" style="9" customWidth="1"/>
    <col min="1285" max="1285" width="28.15234375" style="9" customWidth="1"/>
    <col min="1286" max="1286" width="53.15234375" style="9" customWidth="1"/>
    <col min="1287" max="1287" width="12.69140625" style="9" customWidth="1"/>
    <col min="1288" max="1288" width="23.84375" style="9" customWidth="1"/>
    <col min="1289" max="1289" width="13.84375" style="9" customWidth="1"/>
    <col min="1290" max="1290" width="16.69140625" style="9" customWidth="1"/>
    <col min="1291" max="1291" width="13.15234375" style="9" customWidth="1"/>
    <col min="1292" max="1292" width="17.3046875" style="9" customWidth="1"/>
    <col min="1293" max="1294" width="20.15234375" style="9" customWidth="1"/>
    <col min="1295" max="1295" width="10.3046875" style="9" customWidth="1"/>
    <col min="1296" max="1296" width="42" style="9" customWidth="1"/>
    <col min="1297" max="1297" width="15" style="9" customWidth="1"/>
    <col min="1298" max="1298" width="11.3828125" style="9"/>
    <col min="1299" max="1299" width="13" style="9" customWidth="1"/>
    <col min="1300" max="1300" width="16.53515625" style="9" bestFit="1" customWidth="1"/>
    <col min="1301" max="1536" width="11.3828125" style="9"/>
    <col min="1537" max="1537" width="12" style="9" customWidth="1"/>
    <col min="1538" max="1538" width="17.69140625" style="9" customWidth="1"/>
    <col min="1539" max="1539" width="16.3828125" style="9" customWidth="1"/>
    <col min="1540" max="1540" width="24.3828125" style="9" customWidth="1"/>
    <col min="1541" max="1541" width="28.15234375" style="9" customWidth="1"/>
    <col min="1542" max="1542" width="53.15234375" style="9" customWidth="1"/>
    <col min="1543" max="1543" width="12.69140625" style="9" customWidth="1"/>
    <col min="1544" max="1544" width="23.84375" style="9" customWidth="1"/>
    <col min="1545" max="1545" width="13.84375" style="9" customWidth="1"/>
    <col min="1546" max="1546" width="16.69140625" style="9" customWidth="1"/>
    <col min="1547" max="1547" width="13.15234375" style="9" customWidth="1"/>
    <col min="1548" max="1548" width="17.3046875" style="9" customWidth="1"/>
    <col min="1549" max="1550" width="20.15234375" style="9" customWidth="1"/>
    <col min="1551" max="1551" width="10.3046875" style="9" customWidth="1"/>
    <col min="1552" max="1552" width="42" style="9" customWidth="1"/>
    <col min="1553" max="1553" width="15" style="9" customWidth="1"/>
    <col min="1554" max="1554" width="11.3828125" style="9"/>
    <col min="1555" max="1555" width="13" style="9" customWidth="1"/>
    <col min="1556" max="1556" width="16.53515625" style="9" bestFit="1" customWidth="1"/>
    <col min="1557" max="1792" width="11.3828125" style="9"/>
    <col min="1793" max="1793" width="12" style="9" customWidth="1"/>
    <col min="1794" max="1794" width="17.69140625" style="9" customWidth="1"/>
    <col min="1795" max="1795" width="16.3828125" style="9" customWidth="1"/>
    <col min="1796" max="1796" width="24.3828125" style="9" customWidth="1"/>
    <col min="1797" max="1797" width="28.15234375" style="9" customWidth="1"/>
    <col min="1798" max="1798" width="53.15234375" style="9" customWidth="1"/>
    <col min="1799" max="1799" width="12.69140625" style="9" customWidth="1"/>
    <col min="1800" max="1800" width="23.84375" style="9" customWidth="1"/>
    <col min="1801" max="1801" width="13.84375" style="9" customWidth="1"/>
    <col min="1802" max="1802" width="16.69140625" style="9" customWidth="1"/>
    <col min="1803" max="1803" width="13.15234375" style="9" customWidth="1"/>
    <col min="1804" max="1804" width="17.3046875" style="9" customWidth="1"/>
    <col min="1805" max="1806" width="20.15234375" style="9" customWidth="1"/>
    <col min="1807" max="1807" width="10.3046875" style="9" customWidth="1"/>
    <col min="1808" max="1808" width="42" style="9" customWidth="1"/>
    <col min="1809" max="1809" width="15" style="9" customWidth="1"/>
    <col min="1810" max="1810" width="11.3828125" style="9"/>
    <col min="1811" max="1811" width="13" style="9" customWidth="1"/>
    <col min="1812" max="1812" width="16.53515625" style="9" bestFit="1" customWidth="1"/>
    <col min="1813" max="2048" width="11.3828125" style="9"/>
    <col min="2049" max="2049" width="12" style="9" customWidth="1"/>
    <col min="2050" max="2050" width="17.69140625" style="9" customWidth="1"/>
    <col min="2051" max="2051" width="16.3828125" style="9" customWidth="1"/>
    <col min="2052" max="2052" width="24.3828125" style="9" customWidth="1"/>
    <col min="2053" max="2053" width="28.15234375" style="9" customWidth="1"/>
    <col min="2054" max="2054" width="53.15234375" style="9" customWidth="1"/>
    <col min="2055" max="2055" width="12.69140625" style="9" customWidth="1"/>
    <col min="2056" max="2056" width="23.84375" style="9" customWidth="1"/>
    <col min="2057" max="2057" width="13.84375" style="9" customWidth="1"/>
    <col min="2058" max="2058" width="16.69140625" style="9" customWidth="1"/>
    <col min="2059" max="2059" width="13.15234375" style="9" customWidth="1"/>
    <col min="2060" max="2060" width="17.3046875" style="9" customWidth="1"/>
    <col min="2061" max="2062" width="20.15234375" style="9" customWidth="1"/>
    <col min="2063" max="2063" width="10.3046875" style="9" customWidth="1"/>
    <col min="2064" max="2064" width="42" style="9" customWidth="1"/>
    <col min="2065" max="2065" width="15" style="9" customWidth="1"/>
    <col min="2066" max="2066" width="11.3828125" style="9"/>
    <col min="2067" max="2067" width="13" style="9" customWidth="1"/>
    <col min="2068" max="2068" width="16.53515625" style="9" bestFit="1" customWidth="1"/>
    <col min="2069" max="2304" width="11.3828125" style="9"/>
    <col min="2305" max="2305" width="12" style="9" customWidth="1"/>
    <col min="2306" max="2306" width="17.69140625" style="9" customWidth="1"/>
    <col min="2307" max="2307" width="16.3828125" style="9" customWidth="1"/>
    <col min="2308" max="2308" width="24.3828125" style="9" customWidth="1"/>
    <col min="2309" max="2309" width="28.15234375" style="9" customWidth="1"/>
    <col min="2310" max="2310" width="53.15234375" style="9" customWidth="1"/>
    <col min="2311" max="2311" width="12.69140625" style="9" customWidth="1"/>
    <col min="2312" max="2312" width="23.84375" style="9" customWidth="1"/>
    <col min="2313" max="2313" width="13.84375" style="9" customWidth="1"/>
    <col min="2314" max="2314" width="16.69140625" style="9" customWidth="1"/>
    <col min="2315" max="2315" width="13.15234375" style="9" customWidth="1"/>
    <col min="2316" max="2316" width="17.3046875" style="9" customWidth="1"/>
    <col min="2317" max="2318" width="20.15234375" style="9" customWidth="1"/>
    <col min="2319" max="2319" width="10.3046875" style="9" customWidth="1"/>
    <col min="2320" max="2320" width="42" style="9" customWidth="1"/>
    <col min="2321" max="2321" width="15" style="9" customWidth="1"/>
    <col min="2322" max="2322" width="11.3828125" style="9"/>
    <col min="2323" max="2323" width="13" style="9" customWidth="1"/>
    <col min="2324" max="2324" width="16.53515625" style="9" bestFit="1" customWidth="1"/>
    <col min="2325" max="2560" width="11.3828125" style="9"/>
    <col min="2561" max="2561" width="12" style="9" customWidth="1"/>
    <col min="2562" max="2562" width="17.69140625" style="9" customWidth="1"/>
    <col min="2563" max="2563" width="16.3828125" style="9" customWidth="1"/>
    <col min="2564" max="2564" width="24.3828125" style="9" customWidth="1"/>
    <col min="2565" max="2565" width="28.15234375" style="9" customWidth="1"/>
    <col min="2566" max="2566" width="53.15234375" style="9" customWidth="1"/>
    <col min="2567" max="2567" width="12.69140625" style="9" customWidth="1"/>
    <col min="2568" max="2568" width="23.84375" style="9" customWidth="1"/>
    <col min="2569" max="2569" width="13.84375" style="9" customWidth="1"/>
    <col min="2570" max="2570" width="16.69140625" style="9" customWidth="1"/>
    <col min="2571" max="2571" width="13.15234375" style="9" customWidth="1"/>
    <col min="2572" max="2572" width="17.3046875" style="9" customWidth="1"/>
    <col min="2573" max="2574" width="20.15234375" style="9" customWidth="1"/>
    <col min="2575" max="2575" width="10.3046875" style="9" customWidth="1"/>
    <col min="2576" max="2576" width="42" style="9" customWidth="1"/>
    <col min="2577" max="2577" width="15" style="9" customWidth="1"/>
    <col min="2578" max="2578" width="11.3828125" style="9"/>
    <col min="2579" max="2579" width="13" style="9" customWidth="1"/>
    <col min="2580" max="2580" width="16.53515625" style="9" bestFit="1" customWidth="1"/>
    <col min="2581" max="2816" width="11.3828125" style="9"/>
    <col min="2817" max="2817" width="12" style="9" customWidth="1"/>
    <col min="2818" max="2818" width="17.69140625" style="9" customWidth="1"/>
    <col min="2819" max="2819" width="16.3828125" style="9" customWidth="1"/>
    <col min="2820" max="2820" width="24.3828125" style="9" customWidth="1"/>
    <col min="2821" max="2821" width="28.15234375" style="9" customWidth="1"/>
    <col min="2822" max="2822" width="53.15234375" style="9" customWidth="1"/>
    <col min="2823" max="2823" width="12.69140625" style="9" customWidth="1"/>
    <col min="2824" max="2824" width="23.84375" style="9" customWidth="1"/>
    <col min="2825" max="2825" width="13.84375" style="9" customWidth="1"/>
    <col min="2826" max="2826" width="16.69140625" style="9" customWidth="1"/>
    <col min="2827" max="2827" width="13.15234375" style="9" customWidth="1"/>
    <col min="2828" max="2828" width="17.3046875" style="9" customWidth="1"/>
    <col min="2829" max="2830" width="20.15234375" style="9" customWidth="1"/>
    <col min="2831" max="2831" width="10.3046875" style="9" customWidth="1"/>
    <col min="2832" max="2832" width="42" style="9" customWidth="1"/>
    <col min="2833" max="2833" width="15" style="9" customWidth="1"/>
    <col min="2834" max="2834" width="11.3828125" style="9"/>
    <col min="2835" max="2835" width="13" style="9" customWidth="1"/>
    <col min="2836" max="2836" width="16.53515625" style="9" bestFit="1" customWidth="1"/>
    <col min="2837" max="3072" width="11.3828125" style="9"/>
    <col min="3073" max="3073" width="12" style="9" customWidth="1"/>
    <col min="3074" max="3074" width="17.69140625" style="9" customWidth="1"/>
    <col min="3075" max="3075" width="16.3828125" style="9" customWidth="1"/>
    <col min="3076" max="3076" width="24.3828125" style="9" customWidth="1"/>
    <col min="3077" max="3077" width="28.15234375" style="9" customWidth="1"/>
    <col min="3078" max="3078" width="53.15234375" style="9" customWidth="1"/>
    <col min="3079" max="3079" width="12.69140625" style="9" customWidth="1"/>
    <col min="3080" max="3080" width="23.84375" style="9" customWidth="1"/>
    <col min="3081" max="3081" width="13.84375" style="9" customWidth="1"/>
    <col min="3082" max="3082" width="16.69140625" style="9" customWidth="1"/>
    <col min="3083" max="3083" width="13.15234375" style="9" customWidth="1"/>
    <col min="3084" max="3084" width="17.3046875" style="9" customWidth="1"/>
    <col min="3085" max="3086" width="20.15234375" style="9" customWidth="1"/>
    <col min="3087" max="3087" width="10.3046875" style="9" customWidth="1"/>
    <col min="3088" max="3088" width="42" style="9" customWidth="1"/>
    <col min="3089" max="3089" width="15" style="9" customWidth="1"/>
    <col min="3090" max="3090" width="11.3828125" style="9"/>
    <col min="3091" max="3091" width="13" style="9" customWidth="1"/>
    <col min="3092" max="3092" width="16.53515625" style="9" bestFit="1" customWidth="1"/>
    <col min="3093" max="3328" width="11.3828125" style="9"/>
    <col min="3329" max="3329" width="12" style="9" customWidth="1"/>
    <col min="3330" max="3330" width="17.69140625" style="9" customWidth="1"/>
    <col min="3331" max="3331" width="16.3828125" style="9" customWidth="1"/>
    <col min="3332" max="3332" width="24.3828125" style="9" customWidth="1"/>
    <col min="3333" max="3333" width="28.15234375" style="9" customWidth="1"/>
    <col min="3334" max="3334" width="53.15234375" style="9" customWidth="1"/>
    <col min="3335" max="3335" width="12.69140625" style="9" customWidth="1"/>
    <col min="3336" max="3336" width="23.84375" style="9" customWidth="1"/>
    <col min="3337" max="3337" width="13.84375" style="9" customWidth="1"/>
    <col min="3338" max="3338" width="16.69140625" style="9" customWidth="1"/>
    <col min="3339" max="3339" width="13.15234375" style="9" customWidth="1"/>
    <col min="3340" max="3340" width="17.3046875" style="9" customWidth="1"/>
    <col min="3341" max="3342" width="20.15234375" style="9" customWidth="1"/>
    <col min="3343" max="3343" width="10.3046875" style="9" customWidth="1"/>
    <col min="3344" max="3344" width="42" style="9" customWidth="1"/>
    <col min="3345" max="3345" width="15" style="9" customWidth="1"/>
    <col min="3346" max="3346" width="11.3828125" style="9"/>
    <col min="3347" max="3347" width="13" style="9" customWidth="1"/>
    <col min="3348" max="3348" width="16.53515625" style="9" bestFit="1" customWidth="1"/>
    <col min="3349" max="3584" width="11.3828125" style="9"/>
    <col min="3585" max="3585" width="12" style="9" customWidth="1"/>
    <col min="3586" max="3586" width="17.69140625" style="9" customWidth="1"/>
    <col min="3587" max="3587" width="16.3828125" style="9" customWidth="1"/>
    <col min="3588" max="3588" width="24.3828125" style="9" customWidth="1"/>
    <col min="3589" max="3589" width="28.15234375" style="9" customWidth="1"/>
    <col min="3590" max="3590" width="53.15234375" style="9" customWidth="1"/>
    <col min="3591" max="3591" width="12.69140625" style="9" customWidth="1"/>
    <col min="3592" max="3592" width="23.84375" style="9" customWidth="1"/>
    <col min="3593" max="3593" width="13.84375" style="9" customWidth="1"/>
    <col min="3594" max="3594" width="16.69140625" style="9" customWidth="1"/>
    <col min="3595" max="3595" width="13.15234375" style="9" customWidth="1"/>
    <col min="3596" max="3596" width="17.3046875" style="9" customWidth="1"/>
    <col min="3597" max="3598" width="20.15234375" style="9" customWidth="1"/>
    <col min="3599" max="3599" width="10.3046875" style="9" customWidth="1"/>
    <col min="3600" max="3600" width="42" style="9" customWidth="1"/>
    <col min="3601" max="3601" width="15" style="9" customWidth="1"/>
    <col min="3602" max="3602" width="11.3828125" style="9"/>
    <col min="3603" max="3603" width="13" style="9" customWidth="1"/>
    <col min="3604" max="3604" width="16.53515625" style="9" bestFit="1" customWidth="1"/>
    <col min="3605" max="3840" width="11.3828125" style="9"/>
    <col min="3841" max="3841" width="12" style="9" customWidth="1"/>
    <col min="3842" max="3842" width="17.69140625" style="9" customWidth="1"/>
    <col min="3843" max="3843" width="16.3828125" style="9" customWidth="1"/>
    <col min="3844" max="3844" width="24.3828125" style="9" customWidth="1"/>
    <col min="3845" max="3845" width="28.15234375" style="9" customWidth="1"/>
    <col min="3846" max="3846" width="53.15234375" style="9" customWidth="1"/>
    <col min="3847" max="3847" width="12.69140625" style="9" customWidth="1"/>
    <col min="3848" max="3848" width="23.84375" style="9" customWidth="1"/>
    <col min="3849" max="3849" width="13.84375" style="9" customWidth="1"/>
    <col min="3850" max="3850" width="16.69140625" style="9" customWidth="1"/>
    <col min="3851" max="3851" width="13.15234375" style="9" customWidth="1"/>
    <col min="3852" max="3852" width="17.3046875" style="9" customWidth="1"/>
    <col min="3853" max="3854" width="20.15234375" style="9" customWidth="1"/>
    <col min="3855" max="3855" width="10.3046875" style="9" customWidth="1"/>
    <col min="3856" max="3856" width="42" style="9" customWidth="1"/>
    <col min="3857" max="3857" width="15" style="9" customWidth="1"/>
    <col min="3858" max="3858" width="11.3828125" style="9"/>
    <col min="3859" max="3859" width="13" style="9" customWidth="1"/>
    <col min="3860" max="3860" width="16.53515625" style="9" bestFit="1" customWidth="1"/>
    <col min="3861" max="4096" width="11.3828125" style="9"/>
    <col min="4097" max="4097" width="12" style="9" customWidth="1"/>
    <col min="4098" max="4098" width="17.69140625" style="9" customWidth="1"/>
    <col min="4099" max="4099" width="16.3828125" style="9" customWidth="1"/>
    <col min="4100" max="4100" width="24.3828125" style="9" customWidth="1"/>
    <col min="4101" max="4101" width="28.15234375" style="9" customWidth="1"/>
    <col min="4102" max="4102" width="53.15234375" style="9" customWidth="1"/>
    <col min="4103" max="4103" width="12.69140625" style="9" customWidth="1"/>
    <col min="4104" max="4104" width="23.84375" style="9" customWidth="1"/>
    <col min="4105" max="4105" width="13.84375" style="9" customWidth="1"/>
    <col min="4106" max="4106" width="16.69140625" style="9" customWidth="1"/>
    <col min="4107" max="4107" width="13.15234375" style="9" customWidth="1"/>
    <col min="4108" max="4108" width="17.3046875" style="9" customWidth="1"/>
    <col min="4109" max="4110" width="20.15234375" style="9" customWidth="1"/>
    <col min="4111" max="4111" width="10.3046875" style="9" customWidth="1"/>
    <col min="4112" max="4112" width="42" style="9" customWidth="1"/>
    <col min="4113" max="4113" width="15" style="9" customWidth="1"/>
    <col min="4114" max="4114" width="11.3828125" style="9"/>
    <col min="4115" max="4115" width="13" style="9" customWidth="1"/>
    <col min="4116" max="4116" width="16.53515625" style="9" bestFit="1" customWidth="1"/>
    <col min="4117" max="4352" width="11.3828125" style="9"/>
    <col min="4353" max="4353" width="12" style="9" customWidth="1"/>
    <col min="4354" max="4354" width="17.69140625" style="9" customWidth="1"/>
    <col min="4355" max="4355" width="16.3828125" style="9" customWidth="1"/>
    <col min="4356" max="4356" width="24.3828125" style="9" customWidth="1"/>
    <col min="4357" max="4357" width="28.15234375" style="9" customWidth="1"/>
    <col min="4358" max="4358" width="53.15234375" style="9" customWidth="1"/>
    <col min="4359" max="4359" width="12.69140625" style="9" customWidth="1"/>
    <col min="4360" max="4360" width="23.84375" style="9" customWidth="1"/>
    <col min="4361" max="4361" width="13.84375" style="9" customWidth="1"/>
    <col min="4362" max="4362" width="16.69140625" style="9" customWidth="1"/>
    <col min="4363" max="4363" width="13.15234375" style="9" customWidth="1"/>
    <col min="4364" max="4364" width="17.3046875" style="9" customWidth="1"/>
    <col min="4365" max="4366" width="20.15234375" style="9" customWidth="1"/>
    <col min="4367" max="4367" width="10.3046875" style="9" customWidth="1"/>
    <col min="4368" max="4368" width="42" style="9" customWidth="1"/>
    <col min="4369" max="4369" width="15" style="9" customWidth="1"/>
    <col min="4370" max="4370" width="11.3828125" style="9"/>
    <col min="4371" max="4371" width="13" style="9" customWidth="1"/>
    <col min="4372" max="4372" width="16.53515625" style="9" bestFit="1" customWidth="1"/>
    <col min="4373" max="4608" width="11.3828125" style="9"/>
    <col min="4609" max="4609" width="12" style="9" customWidth="1"/>
    <col min="4610" max="4610" width="17.69140625" style="9" customWidth="1"/>
    <col min="4611" max="4611" width="16.3828125" style="9" customWidth="1"/>
    <col min="4612" max="4612" width="24.3828125" style="9" customWidth="1"/>
    <col min="4613" max="4613" width="28.15234375" style="9" customWidth="1"/>
    <col min="4614" max="4614" width="53.15234375" style="9" customWidth="1"/>
    <col min="4615" max="4615" width="12.69140625" style="9" customWidth="1"/>
    <col min="4616" max="4616" width="23.84375" style="9" customWidth="1"/>
    <col min="4617" max="4617" width="13.84375" style="9" customWidth="1"/>
    <col min="4618" max="4618" width="16.69140625" style="9" customWidth="1"/>
    <col min="4619" max="4619" width="13.15234375" style="9" customWidth="1"/>
    <col min="4620" max="4620" width="17.3046875" style="9" customWidth="1"/>
    <col min="4621" max="4622" width="20.15234375" style="9" customWidth="1"/>
    <col min="4623" max="4623" width="10.3046875" style="9" customWidth="1"/>
    <col min="4624" max="4624" width="42" style="9" customWidth="1"/>
    <col min="4625" max="4625" width="15" style="9" customWidth="1"/>
    <col min="4626" max="4626" width="11.3828125" style="9"/>
    <col min="4627" max="4627" width="13" style="9" customWidth="1"/>
    <col min="4628" max="4628" width="16.53515625" style="9" bestFit="1" customWidth="1"/>
    <col min="4629" max="4864" width="11.3828125" style="9"/>
    <col min="4865" max="4865" width="12" style="9" customWidth="1"/>
    <col min="4866" max="4866" width="17.69140625" style="9" customWidth="1"/>
    <col min="4867" max="4867" width="16.3828125" style="9" customWidth="1"/>
    <col min="4868" max="4868" width="24.3828125" style="9" customWidth="1"/>
    <col min="4869" max="4869" width="28.15234375" style="9" customWidth="1"/>
    <col min="4870" max="4870" width="53.15234375" style="9" customWidth="1"/>
    <col min="4871" max="4871" width="12.69140625" style="9" customWidth="1"/>
    <col min="4872" max="4872" width="23.84375" style="9" customWidth="1"/>
    <col min="4873" max="4873" width="13.84375" style="9" customWidth="1"/>
    <col min="4874" max="4874" width="16.69140625" style="9" customWidth="1"/>
    <col min="4875" max="4875" width="13.15234375" style="9" customWidth="1"/>
    <col min="4876" max="4876" width="17.3046875" style="9" customWidth="1"/>
    <col min="4877" max="4878" width="20.15234375" style="9" customWidth="1"/>
    <col min="4879" max="4879" width="10.3046875" style="9" customWidth="1"/>
    <col min="4880" max="4880" width="42" style="9" customWidth="1"/>
    <col min="4881" max="4881" width="15" style="9" customWidth="1"/>
    <col min="4882" max="4882" width="11.3828125" style="9"/>
    <col min="4883" max="4883" width="13" style="9" customWidth="1"/>
    <col min="4884" max="4884" width="16.53515625" style="9" bestFit="1" customWidth="1"/>
    <col min="4885" max="5120" width="11.3828125" style="9"/>
    <col min="5121" max="5121" width="12" style="9" customWidth="1"/>
    <col min="5122" max="5122" width="17.69140625" style="9" customWidth="1"/>
    <col min="5123" max="5123" width="16.3828125" style="9" customWidth="1"/>
    <col min="5124" max="5124" width="24.3828125" style="9" customWidth="1"/>
    <col min="5125" max="5125" width="28.15234375" style="9" customWidth="1"/>
    <col min="5126" max="5126" width="53.15234375" style="9" customWidth="1"/>
    <col min="5127" max="5127" width="12.69140625" style="9" customWidth="1"/>
    <col min="5128" max="5128" width="23.84375" style="9" customWidth="1"/>
    <col min="5129" max="5129" width="13.84375" style="9" customWidth="1"/>
    <col min="5130" max="5130" width="16.69140625" style="9" customWidth="1"/>
    <col min="5131" max="5131" width="13.15234375" style="9" customWidth="1"/>
    <col min="5132" max="5132" width="17.3046875" style="9" customWidth="1"/>
    <col min="5133" max="5134" width="20.15234375" style="9" customWidth="1"/>
    <col min="5135" max="5135" width="10.3046875" style="9" customWidth="1"/>
    <col min="5136" max="5136" width="42" style="9" customWidth="1"/>
    <col min="5137" max="5137" width="15" style="9" customWidth="1"/>
    <col min="5138" max="5138" width="11.3828125" style="9"/>
    <col min="5139" max="5139" width="13" style="9" customWidth="1"/>
    <col min="5140" max="5140" width="16.53515625" style="9" bestFit="1" customWidth="1"/>
    <col min="5141" max="5376" width="11.3828125" style="9"/>
    <col min="5377" max="5377" width="12" style="9" customWidth="1"/>
    <col min="5378" max="5378" width="17.69140625" style="9" customWidth="1"/>
    <col min="5379" max="5379" width="16.3828125" style="9" customWidth="1"/>
    <col min="5380" max="5380" width="24.3828125" style="9" customWidth="1"/>
    <col min="5381" max="5381" width="28.15234375" style="9" customWidth="1"/>
    <col min="5382" max="5382" width="53.15234375" style="9" customWidth="1"/>
    <col min="5383" max="5383" width="12.69140625" style="9" customWidth="1"/>
    <col min="5384" max="5384" width="23.84375" style="9" customWidth="1"/>
    <col min="5385" max="5385" width="13.84375" style="9" customWidth="1"/>
    <col min="5386" max="5386" width="16.69140625" style="9" customWidth="1"/>
    <col min="5387" max="5387" width="13.15234375" style="9" customWidth="1"/>
    <col min="5388" max="5388" width="17.3046875" style="9" customWidth="1"/>
    <col min="5389" max="5390" width="20.15234375" style="9" customWidth="1"/>
    <col min="5391" max="5391" width="10.3046875" style="9" customWidth="1"/>
    <col min="5392" max="5392" width="42" style="9" customWidth="1"/>
    <col min="5393" max="5393" width="15" style="9" customWidth="1"/>
    <col min="5394" max="5394" width="11.3828125" style="9"/>
    <col min="5395" max="5395" width="13" style="9" customWidth="1"/>
    <col min="5396" max="5396" width="16.53515625" style="9" bestFit="1" customWidth="1"/>
    <col min="5397" max="5632" width="11.3828125" style="9"/>
    <col min="5633" max="5633" width="12" style="9" customWidth="1"/>
    <col min="5634" max="5634" width="17.69140625" style="9" customWidth="1"/>
    <col min="5635" max="5635" width="16.3828125" style="9" customWidth="1"/>
    <col min="5636" max="5636" width="24.3828125" style="9" customWidth="1"/>
    <col min="5637" max="5637" width="28.15234375" style="9" customWidth="1"/>
    <col min="5638" max="5638" width="53.15234375" style="9" customWidth="1"/>
    <col min="5639" max="5639" width="12.69140625" style="9" customWidth="1"/>
    <col min="5640" max="5640" width="23.84375" style="9" customWidth="1"/>
    <col min="5641" max="5641" width="13.84375" style="9" customWidth="1"/>
    <col min="5642" max="5642" width="16.69140625" style="9" customWidth="1"/>
    <col min="5643" max="5643" width="13.15234375" style="9" customWidth="1"/>
    <col min="5644" max="5644" width="17.3046875" style="9" customWidth="1"/>
    <col min="5645" max="5646" width="20.15234375" style="9" customWidth="1"/>
    <col min="5647" max="5647" width="10.3046875" style="9" customWidth="1"/>
    <col min="5648" max="5648" width="42" style="9" customWidth="1"/>
    <col min="5649" max="5649" width="15" style="9" customWidth="1"/>
    <col min="5650" max="5650" width="11.3828125" style="9"/>
    <col min="5651" max="5651" width="13" style="9" customWidth="1"/>
    <col min="5652" max="5652" width="16.53515625" style="9" bestFit="1" customWidth="1"/>
    <col min="5653" max="5888" width="11.3828125" style="9"/>
    <col min="5889" max="5889" width="12" style="9" customWidth="1"/>
    <col min="5890" max="5890" width="17.69140625" style="9" customWidth="1"/>
    <col min="5891" max="5891" width="16.3828125" style="9" customWidth="1"/>
    <col min="5892" max="5892" width="24.3828125" style="9" customWidth="1"/>
    <col min="5893" max="5893" width="28.15234375" style="9" customWidth="1"/>
    <col min="5894" max="5894" width="53.15234375" style="9" customWidth="1"/>
    <col min="5895" max="5895" width="12.69140625" style="9" customWidth="1"/>
    <col min="5896" max="5896" width="23.84375" style="9" customWidth="1"/>
    <col min="5897" max="5897" width="13.84375" style="9" customWidth="1"/>
    <col min="5898" max="5898" width="16.69140625" style="9" customWidth="1"/>
    <col min="5899" max="5899" width="13.15234375" style="9" customWidth="1"/>
    <col min="5900" max="5900" width="17.3046875" style="9" customWidth="1"/>
    <col min="5901" max="5902" width="20.15234375" style="9" customWidth="1"/>
    <col min="5903" max="5903" width="10.3046875" style="9" customWidth="1"/>
    <col min="5904" max="5904" width="42" style="9" customWidth="1"/>
    <col min="5905" max="5905" width="15" style="9" customWidth="1"/>
    <col min="5906" max="5906" width="11.3828125" style="9"/>
    <col min="5907" max="5907" width="13" style="9" customWidth="1"/>
    <col min="5908" max="5908" width="16.53515625" style="9" bestFit="1" customWidth="1"/>
    <col min="5909" max="6144" width="11.3828125" style="9"/>
    <col min="6145" max="6145" width="12" style="9" customWidth="1"/>
    <col min="6146" max="6146" width="17.69140625" style="9" customWidth="1"/>
    <col min="6147" max="6147" width="16.3828125" style="9" customWidth="1"/>
    <col min="6148" max="6148" width="24.3828125" style="9" customWidth="1"/>
    <col min="6149" max="6149" width="28.15234375" style="9" customWidth="1"/>
    <col min="6150" max="6150" width="53.15234375" style="9" customWidth="1"/>
    <col min="6151" max="6151" width="12.69140625" style="9" customWidth="1"/>
    <col min="6152" max="6152" width="23.84375" style="9" customWidth="1"/>
    <col min="6153" max="6153" width="13.84375" style="9" customWidth="1"/>
    <col min="6154" max="6154" width="16.69140625" style="9" customWidth="1"/>
    <col min="6155" max="6155" width="13.15234375" style="9" customWidth="1"/>
    <col min="6156" max="6156" width="17.3046875" style="9" customWidth="1"/>
    <col min="6157" max="6158" width="20.15234375" style="9" customWidth="1"/>
    <col min="6159" max="6159" width="10.3046875" style="9" customWidth="1"/>
    <col min="6160" max="6160" width="42" style="9" customWidth="1"/>
    <col min="6161" max="6161" width="15" style="9" customWidth="1"/>
    <col min="6162" max="6162" width="11.3828125" style="9"/>
    <col min="6163" max="6163" width="13" style="9" customWidth="1"/>
    <col min="6164" max="6164" width="16.53515625" style="9" bestFit="1" customWidth="1"/>
    <col min="6165" max="6400" width="11.3828125" style="9"/>
    <col min="6401" max="6401" width="12" style="9" customWidth="1"/>
    <col min="6402" max="6402" width="17.69140625" style="9" customWidth="1"/>
    <col min="6403" max="6403" width="16.3828125" style="9" customWidth="1"/>
    <col min="6404" max="6404" width="24.3828125" style="9" customWidth="1"/>
    <col min="6405" max="6405" width="28.15234375" style="9" customWidth="1"/>
    <col min="6406" max="6406" width="53.15234375" style="9" customWidth="1"/>
    <col min="6407" max="6407" width="12.69140625" style="9" customWidth="1"/>
    <col min="6408" max="6408" width="23.84375" style="9" customWidth="1"/>
    <col min="6409" max="6409" width="13.84375" style="9" customWidth="1"/>
    <col min="6410" max="6410" width="16.69140625" style="9" customWidth="1"/>
    <col min="6411" max="6411" width="13.15234375" style="9" customWidth="1"/>
    <col min="6412" max="6412" width="17.3046875" style="9" customWidth="1"/>
    <col min="6413" max="6414" width="20.15234375" style="9" customWidth="1"/>
    <col min="6415" max="6415" width="10.3046875" style="9" customWidth="1"/>
    <col min="6416" max="6416" width="42" style="9" customWidth="1"/>
    <col min="6417" max="6417" width="15" style="9" customWidth="1"/>
    <col min="6418" max="6418" width="11.3828125" style="9"/>
    <col min="6419" max="6419" width="13" style="9" customWidth="1"/>
    <col min="6420" max="6420" width="16.53515625" style="9" bestFit="1" customWidth="1"/>
    <col min="6421" max="6656" width="11.3828125" style="9"/>
    <col min="6657" max="6657" width="12" style="9" customWidth="1"/>
    <col min="6658" max="6658" width="17.69140625" style="9" customWidth="1"/>
    <col min="6659" max="6659" width="16.3828125" style="9" customWidth="1"/>
    <col min="6660" max="6660" width="24.3828125" style="9" customWidth="1"/>
    <col min="6661" max="6661" width="28.15234375" style="9" customWidth="1"/>
    <col min="6662" max="6662" width="53.15234375" style="9" customWidth="1"/>
    <col min="6663" max="6663" width="12.69140625" style="9" customWidth="1"/>
    <col min="6664" max="6664" width="23.84375" style="9" customWidth="1"/>
    <col min="6665" max="6665" width="13.84375" style="9" customWidth="1"/>
    <col min="6666" max="6666" width="16.69140625" style="9" customWidth="1"/>
    <col min="6667" max="6667" width="13.15234375" style="9" customWidth="1"/>
    <col min="6668" max="6668" width="17.3046875" style="9" customWidth="1"/>
    <col min="6669" max="6670" width="20.15234375" style="9" customWidth="1"/>
    <col min="6671" max="6671" width="10.3046875" style="9" customWidth="1"/>
    <col min="6672" max="6672" width="42" style="9" customWidth="1"/>
    <col min="6673" max="6673" width="15" style="9" customWidth="1"/>
    <col min="6674" max="6674" width="11.3828125" style="9"/>
    <col min="6675" max="6675" width="13" style="9" customWidth="1"/>
    <col min="6676" max="6676" width="16.53515625" style="9" bestFit="1" customWidth="1"/>
    <col min="6677" max="6912" width="11.3828125" style="9"/>
    <col min="6913" max="6913" width="12" style="9" customWidth="1"/>
    <col min="6914" max="6914" width="17.69140625" style="9" customWidth="1"/>
    <col min="6915" max="6915" width="16.3828125" style="9" customWidth="1"/>
    <col min="6916" max="6916" width="24.3828125" style="9" customWidth="1"/>
    <col min="6917" max="6917" width="28.15234375" style="9" customWidth="1"/>
    <col min="6918" max="6918" width="53.15234375" style="9" customWidth="1"/>
    <col min="6919" max="6919" width="12.69140625" style="9" customWidth="1"/>
    <col min="6920" max="6920" width="23.84375" style="9" customWidth="1"/>
    <col min="6921" max="6921" width="13.84375" style="9" customWidth="1"/>
    <col min="6922" max="6922" width="16.69140625" style="9" customWidth="1"/>
    <col min="6923" max="6923" width="13.15234375" style="9" customWidth="1"/>
    <col min="6924" max="6924" width="17.3046875" style="9" customWidth="1"/>
    <col min="6925" max="6926" width="20.15234375" style="9" customWidth="1"/>
    <col min="6927" max="6927" width="10.3046875" style="9" customWidth="1"/>
    <col min="6928" max="6928" width="42" style="9" customWidth="1"/>
    <col min="6929" max="6929" width="15" style="9" customWidth="1"/>
    <col min="6930" max="6930" width="11.3828125" style="9"/>
    <col min="6931" max="6931" width="13" style="9" customWidth="1"/>
    <col min="6932" max="6932" width="16.53515625" style="9" bestFit="1" customWidth="1"/>
    <col min="6933" max="7168" width="11.3828125" style="9"/>
    <col min="7169" max="7169" width="12" style="9" customWidth="1"/>
    <col min="7170" max="7170" width="17.69140625" style="9" customWidth="1"/>
    <col min="7171" max="7171" width="16.3828125" style="9" customWidth="1"/>
    <col min="7172" max="7172" width="24.3828125" style="9" customWidth="1"/>
    <col min="7173" max="7173" width="28.15234375" style="9" customWidth="1"/>
    <col min="7174" max="7174" width="53.15234375" style="9" customWidth="1"/>
    <col min="7175" max="7175" width="12.69140625" style="9" customWidth="1"/>
    <col min="7176" max="7176" width="23.84375" style="9" customWidth="1"/>
    <col min="7177" max="7177" width="13.84375" style="9" customWidth="1"/>
    <col min="7178" max="7178" width="16.69140625" style="9" customWidth="1"/>
    <col min="7179" max="7179" width="13.15234375" style="9" customWidth="1"/>
    <col min="7180" max="7180" width="17.3046875" style="9" customWidth="1"/>
    <col min="7181" max="7182" width="20.15234375" style="9" customWidth="1"/>
    <col min="7183" max="7183" width="10.3046875" style="9" customWidth="1"/>
    <col min="7184" max="7184" width="42" style="9" customWidth="1"/>
    <col min="7185" max="7185" width="15" style="9" customWidth="1"/>
    <col min="7186" max="7186" width="11.3828125" style="9"/>
    <col min="7187" max="7187" width="13" style="9" customWidth="1"/>
    <col min="7188" max="7188" width="16.53515625" style="9" bestFit="1" customWidth="1"/>
    <col min="7189" max="7424" width="11.3828125" style="9"/>
    <col min="7425" max="7425" width="12" style="9" customWidth="1"/>
    <col min="7426" max="7426" width="17.69140625" style="9" customWidth="1"/>
    <col min="7427" max="7427" width="16.3828125" style="9" customWidth="1"/>
    <col min="7428" max="7428" width="24.3828125" style="9" customWidth="1"/>
    <col min="7429" max="7429" width="28.15234375" style="9" customWidth="1"/>
    <col min="7430" max="7430" width="53.15234375" style="9" customWidth="1"/>
    <col min="7431" max="7431" width="12.69140625" style="9" customWidth="1"/>
    <col min="7432" max="7432" width="23.84375" style="9" customWidth="1"/>
    <col min="7433" max="7433" width="13.84375" style="9" customWidth="1"/>
    <col min="7434" max="7434" width="16.69140625" style="9" customWidth="1"/>
    <col min="7435" max="7435" width="13.15234375" style="9" customWidth="1"/>
    <col min="7436" max="7436" width="17.3046875" style="9" customWidth="1"/>
    <col min="7437" max="7438" width="20.15234375" style="9" customWidth="1"/>
    <col min="7439" max="7439" width="10.3046875" style="9" customWidth="1"/>
    <col min="7440" max="7440" width="42" style="9" customWidth="1"/>
    <col min="7441" max="7441" width="15" style="9" customWidth="1"/>
    <col min="7442" max="7442" width="11.3828125" style="9"/>
    <col min="7443" max="7443" width="13" style="9" customWidth="1"/>
    <col min="7444" max="7444" width="16.53515625" style="9" bestFit="1" customWidth="1"/>
    <col min="7445" max="7680" width="11.3828125" style="9"/>
    <col min="7681" max="7681" width="12" style="9" customWidth="1"/>
    <col min="7682" max="7682" width="17.69140625" style="9" customWidth="1"/>
    <col min="7683" max="7683" width="16.3828125" style="9" customWidth="1"/>
    <col min="7684" max="7684" width="24.3828125" style="9" customWidth="1"/>
    <col min="7685" max="7685" width="28.15234375" style="9" customWidth="1"/>
    <col min="7686" max="7686" width="53.15234375" style="9" customWidth="1"/>
    <col min="7687" max="7687" width="12.69140625" style="9" customWidth="1"/>
    <col min="7688" max="7688" width="23.84375" style="9" customWidth="1"/>
    <col min="7689" max="7689" width="13.84375" style="9" customWidth="1"/>
    <col min="7690" max="7690" width="16.69140625" style="9" customWidth="1"/>
    <col min="7691" max="7691" width="13.15234375" style="9" customWidth="1"/>
    <col min="7692" max="7692" width="17.3046875" style="9" customWidth="1"/>
    <col min="7693" max="7694" width="20.15234375" style="9" customWidth="1"/>
    <col min="7695" max="7695" width="10.3046875" style="9" customWidth="1"/>
    <col min="7696" max="7696" width="42" style="9" customWidth="1"/>
    <col min="7697" max="7697" width="15" style="9" customWidth="1"/>
    <col min="7698" max="7698" width="11.3828125" style="9"/>
    <col min="7699" max="7699" width="13" style="9" customWidth="1"/>
    <col min="7700" max="7700" width="16.53515625" style="9" bestFit="1" customWidth="1"/>
    <col min="7701" max="7936" width="11.3828125" style="9"/>
    <col min="7937" max="7937" width="12" style="9" customWidth="1"/>
    <col min="7938" max="7938" width="17.69140625" style="9" customWidth="1"/>
    <col min="7939" max="7939" width="16.3828125" style="9" customWidth="1"/>
    <col min="7940" max="7940" width="24.3828125" style="9" customWidth="1"/>
    <col min="7941" max="7941" width="28.15234375" style="9" customWidth="1"/>
    <col min="7942" max="7942" width="53.15234375" style="9" customWidth="1"/>
    <col min="7943" max="7943" width="12.69140625" style="9" customWidth="1"/>
    <col min="7944" max="7944" width="23.84375" style="9" customWidth="1"/>
    <col min="7945" max="7945" width="13.84375" style="9" customWidth="1"/>
    <col min="7946" max="7946" width="16.69140625" style="9" customWidth="1"/>
    <col min="7947" max="7947" width="13.15234375" style="9" customWidth="1"/>
    <col min="7948" max="7948" width="17.3046875" style="9" customWidth="1"/>
    <col min="7949" max="7950" width="20.15234375" style="9" customWidth="1"/>
    <col min="7951" max="7951" width="10.3046875" style="9" customWidth="1"/>
    <col min="7952" max="7952" width="42" style="9" customWidth="1"/>
    <col min="7953" max="7953" width="15" style="9" customWidth="1"/>
    <col min="7954" max="7954" width="11.3828125" style="9"/>
    <col min="7955" max="7955" width="13" style="9" customWidth="1"/>
    <col min="7956" max="7956" width="16.53515625" style="9" bestFit="1" customWidth="1"/>
    <col min="7957" max="8192" width="11.3828125" style="9"/>
    <col min="8193" max="8193" width="12" style="9" customWidth="1"/>
    <col min="8194" max="8194" width="17.69140625" style="9" customWidth="1"/>
    <col min="8195" max="8195" width="16.3828125" style="9" customWidth="1"/>
    <col min="8196" max="8196" width="24.3828125" style="9" customWidth="1"/>
    <col min="8197" max="8197" width="28.15234375" style="9" customWidth="1"/>
    <col min="8198" max="8198" width="53.15234375" style="9" customWidth="1"/>
    <col min="8199" max="8199" width="12.69140625" style="9" customWidth="1"/>
    <col min="8200" max="8200" width="23.84375" style="9" customWidth="1"/>
    <col min="8201" max="8201" width="13.84375" style="9" customWidth="1"/>
    <col min="8202" max="8202" width="16.69140625" style="9" customWidth="1"/>
    <col min="8203" max="8203" width="13.15234375" style="9" customWidth="1"/>
    <col min="8204" max="8204" width="17.3046875" style="9" customWidth="1"/>
    <col min="8205" max="8206" width="20.15234375" style="9" customWidth="1"/>
    <col min="8207" max="8207" width="10.3046875" style="9" customWidth="1"/>
    <col min="8208" max="8208" width="42" style="9" customWidth="1"/>
    <col min="8209" max="8209" width="15" style="9" customWidth="1"/>
    <col min="8210" max="8210" width="11.3828125" style="9"/>
    <col min="8211" max="8211" width="13" style="9" customWidth="1"/>
    <col min="8212" max="8212" width="16.53515625" style="9" bestFit="1" customWidth="1"/>
    <col min="8213" max="8448" width="11.3828125" style="9"/>
    <col min="8449" max="8449" width="12" style="9" customWidth="1"/>
    <col min="8450" max="8450" width="17.69140625" style="9" customWidth="1"/>
    <col min="8451" max="8451" width="16.3828125" style="9" customWidth="1"/>
    <col min="8452" max="8452" width="24.3828125" style="9" customWidth="1"/>
    <col min="8453" max="8453" width="28.15234375" style="9" customWidth="1"/>
    <col min="8454" max="8454" width="53.15234375" style="9" customWidth="1"/>
    <col min="8455" max="8455" width="12.69140625" style="9" customWidth="1"/>
    <col min="8456" max="8456" width="23.84375" style="9" customWidth="1"/>
    <col min="8457" max="8457" width="13.84375" style="9" customWidth="1"/>
    <col min="8458" max="8458" width="16.69140625" style="9" customWidth="1"/>
    <col min="8459" max="8459" width="13.15234375" style="9" customWidth="1"/>
    <col min="8460" max="8460" width="17.3046875" style="9" customWidth="1"/>
    <col min="8461" max="8462" width="20.15234375" style="9" customWidth="1"/>
    <col min="8463" max="8463" width="10.3046875" style="9" customWidth="1"/>
    <col min="8464" max="8464" width="42" style="9" customWidth="1"/>
    <col min="8465" max="8465" width="15" style="9" customWidth="1"/>
    <col min="8466" max="8466" width="11.3828125" style="9"/>
    <col min="8467" max="8467" width="13" style="9" customWidth="1"/>
    <col min="8468" max="8468" width="16.53515625" style="9" bestFit="1" customWidth="1"/>
    <col min="8469" max="8704" width="11.3828125" style="9"/>
    <col min="8705" max="8705" width="12" style="9" customWidth="1"/>
    <col min="8706" max="8706" width="17.69140625" style="9" customWidth="1"/>
    <col min="8707" max="8707" width="16.3828125" style="9" customWidth="1"/>
    <col min="8708" max="8708" width="24.3828125" style="9" customWidth="1"/>
    <col min="8709" max="8709" width="28.15234375" style="9" customWidth="1"/>
    <col min="8710" max="8710" width="53.15234375" style="9" customWidth="1"/>
    <col min="8711" max="8711" width="12.69140625" style="9" customWidth="1"/>
    <col min="8712" max="8712" width="23.84375" style="9" customWidth="1"/>
    <col min="8713" max="8713" width="13.84375" style="9" customWidth="1"/>
    <col min="8714" max="8714" width="16.69140625" style="9" customWidth="1"/>
    <col min="8715" max="8715" width="13.15234375" style="9" customWidth="1"/>
    <col min="8716" max="8716" width="17.3046875" style="9" customWidth="1"/>
    <col min="8717" max="8718" width="20.15234375" style="9" customWidth="1"/>
    <col min="8719" max="8719" width="10.3046875" style="9" customWidth="1"/>
    <col min="8720" max="8720" width="42" style="9" customWidth="1"/>
    <col min="8721" max="8721" width="15" style="9" customWidth="1"/>
    <col min="8722" max="8722" width="11.3828125" style="9"/>
    <col min="8723" max="8723" width="13" style="9" customWidth="1"/>
    <col min="8724" max="8724" width="16.53515625" style="9" bestFit="1" customWidth="1"/>
    <col min="8725" max="8960" width="11.3828125" style="9"/>
    <col min="8961" max="8961" width="12" style="9" customWidth="1"/>
    <col min="8962" max="8962" width="17.69140625" style="9" customWidth="1"/>
    <col min="8963" max="8963" width="16.3828125" style="9" customWidth="1"/>
    <col min="8964" max="8964" width="24.3828125" style="9" customWidth="1"/>
    <col min="8965" max="8965" width="28.15234375" style="9" customWidth="1"/>
    <col min="8966" max="8966" width="53.15234375" style="9" customWidth="1"/>
    <col min="8967" max="8967" width="12.69140625" style="9" customWidth="1"/>
    <col min="8968" max="8968" width="23.84375" style="9" customWidth="1"/>
    <col min="8969" max="8969" width="13.84375" style="9" customWidth="1"/>
    <col min="8970" max="8970" width="16.69140625" style="9" customWidth="1"/>
    <col min="8971" max="8971" width="13.15234375" style="9" customWidth="1"/>
    <col min="8972" max="8972" width="17.3046875" style="9" customWidth="1"/>
    <col min="8973" max="8974" width="20.15234375" style="9" customWidth="1"/>
    <col min="8975" max="8975" width="10.3046875" style="9" customWidth="1"/>
    <col min="8976" max="8976" width="42" style="9" customWidth="1"/>
    <col min="8977" max="8977" width="15" style="9" customWidth="1"/>
    <col min="8978" max="8978" width="11.3828125" style="9"/>
    <col min="8979" max="8979" width="13" style="9" customWidth="1"/>
    <col min="8980" max="8980" width="16.53515625" style="9" bestFit="1" customWidth="1"/>
    <col min="8981" max="9216" width="11.3828125" style="9"/>
    <col min="9217" max="9217" width="12" style="9" customWidth="1"/>
    <col min="9218" max="9218" width="17.69140625" style="9" customWidth="1"/>
    <col min="9219" max="9219" width="16.3828125" style="9" customWidth="1"/>
    <col min="9220" max="9220" width="24.3828125" style="9" customWidth="1"/>
    <col min="9221" max="9221" width="28.15234375" style="9" customWidth="1"/>
    <col min="9222" max="9222" width="53.15234375" style="9" customWidth="1"/>
    <col min="9223" max="9223" width="12.69140625" style="9" customWidth="1"/>
    <col min="9224" max="9224" width="23.84375" style="9" customWidth="1"/>
    <col min="9225" max="9225" width="13.84375" style="9" customWidth="1"/>
    <col min="9226" max="9226" width="16.69140625" style="9" customWidth="1"/>
    <col min="9227" max="9227" width="13.15234375" style="9" customWidth="1"/>
    <col min="9228" max="9228" width="17.3046875" style="9" customWidth="1"/>
    <col min="9229" max="9230" width="20.15234375" style="9" customWidth="1"/>
    <col min="9231" max="9231" width="10.3046875" style="9" customWidth="1"/>
    <col min="9232" max="9232" width="42" style="9" customWidth="1"/>
    <col min="9233" max="9233" width="15" style="9" customWidth="1"/>
    <col min="9234" max="9234" width="11.3828125" style="9"/>
    <col min="9235" max="9235" width="13" style="9" customWidth="1"/>
    <col min="9236" max="9236" width="16.53515625" style="9" bestFit="1" customWidth="1"/>
    <col min="9237" max="9472" width="11.3828125" style="9"/>
    <col min="9473" max="9473" width="12" style="9" customWidth="1"/>
    <col min="9474" max="9474" width="17.69140625" style="9" customWidth="1"/>
    <col min="9475" max="9475" width="16.3828125" style="9" customWidth="1"/>
    <col min="9476" max="9476" width="24.3828125" style="9" customWidth="1"/>
    <col min="9477" max="9477" width="28.15234375" style="9" customWidth="1"/>
    <col min="9478" max="9478" width="53.15234375" style="9" customWidth="1"/>
    <col min="9479" max="9479" width="12.69140625" style="9" customWidth="1"/>
    <col min="9480" max="9480" width="23.84375" style="9" customWidth="1"/>
    <col min="9481" max="9481" width="13.84375" style="9" customWidth="1"/>
    <col min="9482" max="9482" width="16.69140625" style="9" customWidth="1"/>
    <col min="9483" max="9483" width="13.15234375" style="9" customWidth="1"/>
    <col min="9484" max="9484" width="17.3046875" style="9" customWidth="1"/>
    <col min="9485" max="9486" width="20.15234375" style="9" customWidth="1"/>
    <col min="9487" max="9487" width="10.3046875" style="9" customWidth="1"/>
    <col min="9488" max="9488" width="42" style="9" customWidth="1"/>
    <col min="9489" max="9489" width="15" style="9" customWidth="1"/>
    <col min="9490" max="9490" width="11.3828125" style="9"/>
    <col min="9491" max="9491" width="13" style="9" customWidth="1"/>
    <col min="9492" max="9492" width="16.53515625" style="9" bestFit="1" customWidth="1"/>
    <col min="9493" max="9728" width="11.3828125" style="9"/>
    <col min="9729" max="9729" width="12" style="9" customWidth="1"/>
    <col min="9730" max="9730" width="17.69140625" style="9" customWidth="1"/>
    <col min="9731" max="9731" width="16.3828125" style="9" customWidth="1"/>
    <col min="9732" max="9732" width="24.3828125" style="9" customWidth="1"/>
    <col min="9733" max="9733" width="28.15234375" style="9" customWidth="1"/>
    <col min="9734" max="9734" width="53.15234375" style="9" customWidth="1"/>
    <col min="9735" max="9735" width="12.69140625" style="9" customWidth="1"/>
    <col min="9736" max="9736" width="23.84375" style="9" customWidth="1"/>
    <col min="9737" max="9737" width="13.84375" style="9" customWidth="1"/>
    <col min="9738" max="9738" width="16.69140625" style="9" customWidth="1"/>
    <col min="9739" max="9739" width="13.15234375" style="9" customWidth="1"/>
    <col min="9740" max="9740" width="17.3046875" style="9" customWidth="1"/>
    <col min="9741" max="9742" width="20.15234375" style="9" customWidth="1"/>
    <col min="9743" max="9743" width="10.3046875" style="9" customWidth="1"/>
    <col min="9744" max="9744" width="42" style="9" customWidth="1"/>
    <col min="9745" max="9745" width="15" style="9" customWidth="1"/>
    <col min="9746" max="9746" width="11.3828125" style="9"/>
    <col min="9747" max="9747" width="13" style="9" customWidth="1"/>
    <col min="9748" max="9748" width="16.53515625" style="9" bestFit="1" customWidth="1"/>
    <col min="9749" max="9984" width="11.3828125" style="9"/>
    <col min="9985" max="9985" width="12" style="9" customWidth="1"/>
    <col min="9986" max="9986" width="17.69140625" style="9" customWidth="1"/>
    <col min="9987" max="9987" width="16.3828125" style="9" customWidth="1"/>
    <col min="9988" max="9988" width="24.3828125" style="9" customWidth="1"/>
    <col min="9989" max="9989" width="28.15234375" style="9" customWidth="1"/>
    <col min="9990" max="9990" width="53.15234375" style="9" customWidth="1"/>
    <col min="9991" max="9991" width="12.69140625" style="9" customWidth="1"/>
    <col min="9992" max="9992" width="23.84375" style="9" customWidth="1"/>
    <col min="9993" max="9993" width="13.84375" style="9" customWidth="1"/>
    <col min="9994" max="9994" width="16.69140625" style="9" customWidth="1"/>
    <col min="9995" max="9995" width="13.15234375" style="9" customWidth="1"/>
    <col min="9996" max="9996" width="17.3046875" style="9" customWidth="1"/>
    <col min="9997" max="9998" width="20.15234375" style="9" customWidth="1"/>
    <col min="9999" max="9999" width="10.3046875" style="9" customWidth="1"/>
    <col min="10000" max="10000" width="42" style="9" customWidth="1"/>
    <col min="10001" max="10001" width="15" style="9" customWidth="1"/>
    <col min="10002" max="10002" width="11.3828125" style="9"/>
    <col min="10003" max="10003" width="13" style="9" customWidth="1"/>
    <col min="10004" max="10004" width="16.53515625" style="9" bestFit="1" customWidth="1"/>
    <col min="10005" max="10240" width="11.3828125" style="9"/>
    <col min="10241" max="10241" width="12" style="9" customWidth="1"/>
    <col min="10242" max="10242" width="17.69140625" style="9" customWidth="1"/>
    <col min="10243" max="10243" width="16.3828125" style="9" customWidth="1"/>
    <col min="10244" max="10244" width="24.3828125" style="9" customWidth="1"/>
    <col min="10245" max="10245" width="28.15234375" style="9" customWidth="1"/>
    <col min="10246" max="10246" width="53.15234375" style="9" customWidth="1"/>
    <col min="10247" max="10247" width="12.69140625" style="9" customWidth="1"/>
    <col min="10248" max="10248" width="23.84375" style="9" customWidth="1"/>
    <col min="10249" max="10249" width="13.84375" style="9" customWidth="1"/>
    <col min="10250" max="10250" width="16.69140625" style="9" customWidth="1"/>
    <col min="10251" max="10251" width="13.15234375" style="9" customWidth="1"/>
    <col min="10252" max="10252" width="17.3046875" style="9" customWidth="1"/>
    <col min="10253" max="10254" width="20.15234375" style="9" customWidth="1"/>
    <col min="10255" max="10255" width="10.3046875" style="9" customWidth="1"/>
    <col min="10256" max="10256" width="42" style="9" customWidth="1"/>
    <col min="10257" max="10257" width="15" style="9" customWidth="1"/>
    <col min="10258" max="10258" width="11.3828125" style="9"/>
    <col min="10259" max="10259" width="13" style="9" customWidth="1"/>
    <col min="10260" max="10260" width="16.53515625" style="9" bestFit="1" customWidth="1"/>
    <col min="10261" max="10496" width="11.3828125" style="9"/>
    <col min="10497" max="10497" width="12" style="9" customWidth="1"/>
    <col min="10498" max="10498" width="17.69140625" style="9" customWidth="1"/>
    <col min="10499" max="10499" width="16.3828125" style="9" customWidth="1"/>
    <col min="10500" max="10500" width="24.3828125" style="9" customWidth="1"/>
    <col min="10501" max="10501" width="28.15234375" style="9" customWidth="1"/>
    <col min="10502" max="10502" width="53.15234375" style="9" customWidth="1"/>
    <col min="10503" max="10503" width="12.69140625" style="9" customWidth="1"/>
    <col min="10504" max="10504" width="23.84375" style="9" customWidth="1"/>
    <col min="10505" max="10505" width="13.84375" style="9" customWidth="1"/>
    <col min="10506" max="10506" width="16.69140625" style="9" customWidth="1"/>
    <col min="10507" max="10507" width="13.15234375" style="9" customWidth="1"/>
    <col min="10508" max="10508" width="17.3046875" style="9" customWidth="1"/>
    <col min="10509" max="10510" width="20.15234375" style="9" customWidth="1"/>
    <col min="10511" max="10511" width="10.3046875" style="9" customWidth="1"/>
    <col min="10512" max="10512" width="42" style="9" customWidth="1"/>
    <col min="10513" max="10513" width="15" style="9" customWidth="1"/>
    <col min="10514" max="10514" width="11.3828125" style="9"/>
    <col min="10515" max="10515" width="13" style="9" customWidth="1"/>
    <col min="10516" max="10516" width="16.53515625" style="9" bestFit="1" customWidth="1"/>
    <col min="10517" max="10752" width="11.3828125" style="9"/>
    <col min="10753" max="10753" width="12" style="9" customWidth="1"/>
    <col min="10754" max="10754" width="17.69140625" style="9" customWidth="1"/>
    <col min="10755" max="10755" width="16.3828125" style="9" customWidth="1"/>
    <col min="10756" max="10756" width="24.3828125" style="9" customWidth="1"/>
    <col min="10757" max="10757" width="28.15234375" style="9" customWidth="1"/>
    <col min="10758" max="10758" width="53.15234375" style="9" customWidth="1"/>
    <col min="10759" max="10759" width="12.69140625" style="9" customWidth="1"/>
    <col min="10760" max="10760" width="23.84375" style="9" customWidth="1"/>
    <col min="10761" max="10761" width="13.84375" style="9" customWidth="1"/>
    <col min="10762" max="10762" width="16.69140625" style="9" customWidth="1"/>
    <col min="10763" max="10763" width="13.15234375" style="9" customWidth="1"/>
    <col min="10764" max="10764" width="17.3046875" style="9" customWidth="1"/>
    <col min="10765" max="10766" width="20.15234375" style="9" customWidth="1"/>
    <col min="10767" max="10767" width="10.3046875" style="9" customWidth="1"/>
    <col min="10768" max="10768" width="42" style="9" customWidth="1"/>
    <col min="10769" max="10769" width="15" style="9" customWidth="1"/>
    <col min="10770" max="10770" width="11.3828125" style="9"/>
    <col min="10771" max="10771" width="13" style="9" customWidth="1"/>
    <col min="10772" max="10772" width="16.53515625" style="9" bestFit="1" customWidth="1"/>
    <col min="10773" max="11008" width="11.3828125" style="9"/>
    <col min="11009" max="11009" width="12" style="9" customWidth="1"/>
    <col min="11010" max="11010" width="17.69140625" style="9" customWidth="1"/>
    <col min="11011" max="11011" width="16.3828125" style="9" customWidth="1"/>
    <col min="11012" max="11012" width="24.3828125" style="9" customWidth="1"/>
    <col min="11013" max="11013" width="28.15234375" style="9" customWidth="1"/>
    <col min="11014" max="11014" width="53.15234375" style="9" customWidth="1"/>
    <col min="11015" max="11015" width="12.69140625" style="9" customWidth="1"/>
    <col min="11016" max="11016" width="23.84375" style="9" customWidth="1"/>
    <col min="11017" max="11017" width="13.84375" style="9" customWidth="1"/>
    <col min="11018" max="11018" width="16.69140625" style="9" customWidth="1"/>
    <col min="11019" max="11019" width="13.15234375" style="9" customWidth="1"/>
    <col min="11020" max="11020" width="17.3046875" style="9" customWidth="1"/>
    <col min="11021" max="11022" width="20.15234375" style="9" customWidth="1"/>
    <col min="11023" max="11023" width="10.3046875" style="9" customWidth="1"/>
    <col min="11024" max="11024" width="42" style="9" customWidth="1"/>
    <col min="11025" max="11025" width="15" style="9" customWidth="1"/>
    <col min="11026" max="11026" width="11.3828125" style="9"/>
    <col min="11027" max="11027" width="13" style="9" customWidth="1"/>
    <col min="11028" max="11028" width="16.53515625" style="9" bestFit="1" customWidth="1"/>
    <col min="11029" max="11264" width="11.3828125" style="9"/>
    <col min="11265" max="11265" width="12" style="9" customWidth="1"/>
    <col min="11266" max="11266" width="17.69140625" style="9" customWidth="1"/>
    <col min="11267" max="11267" width="16.3828125" style="9" customWidth="1"/>
    <col min="11268" max="11268" width="24.3828125" style="9" customWidth="1"/>
    <col min="11269" max="11269" width="28.15234375" style="9" customWidth="1"/>
    <col min="11270" max="11270" width="53.15234375" style="9" customWidth="1"/>
    <col min="11271" max="11271" width="12.69140625" style="9" customWidth="1"/>
    <col min="11272" max="11272" width="23.84375" style="9" customWidth="1"/>
    <col min="11273" max="11273" width="13.84375" style="9" customWidth="1"/>
    <col min="11274" max="11274" width="16.69140625" style="9" customWidth="1"/>
    <col min="11275" max="11275" width="13.15234375" style="9" customWidth="1"/>
    <col min="11276" max="11276" width="17.3046875" style="9" customWidth="1"/>
    <col min="11277" max="11278" width="20.15234375" style="9" customWidth="1"/>
    <col min="11279" max="11279" width="10.3046875" style="9" customWidth="1"/>
    <col min="11280" max="11280" width="42" style="9" customWidth="1"/>
    <col min="11281" max="11281" width="15" style="9" customWidth="1"/>
    <col min="11282" max="11282" width="11.3828125" style="9"/>
    <col min="11283" max="11283" width="13" style="9" customWidth="1"/>
    <col min="11284" max="11284" width="16.53515625" style="9" bestFit="1" customWidth="1"/>
    <col min="11285" max="11520" width="11.3828125" style="9"/>
    <col min="11521" max="11521" width="12" style="9" customWidth="1"/>
    <col min="11522" max="11522" width="17.69140625" style="9" customWidth="1"/>
    <col min="11523" max="11523" width="16.3828125" style="9" customWidth="1"/>
    <col min="11524" max="11524" width="24.3828125" style="9" customWidth="1"/>
    <col min="11525" max="11525" width="28.15234375" style="9" customWidth="1"/>
    <col min="11526" max="11526" width="53.15234375" style="9" customWidth="1"/>
    <col min="11527" max="11527" width="12.69140625" style="9" customWidth="1"/>
    <col min="11528" max="11528" width="23.84375" style="9" customWidth="1"/>
    <col min="11529" max="11529" width="13.84375" style="9" customWidth="1"/>
    <col min="11530" max="11530" width="16.69140625" style="9" customWidth="1"/>
    <col min="11531" max="11531" width="13.15234375" style="9" customWidth="1"/>
    <col min="11532" max="11532" width="17.3046875" style="9" customWidth="1"/>
    <col min="11533" max="11534" width="20.15234375" style="9" customWidth="1"/>
    <col min="11535" max="11535" width="10.3046875" style="9" customWidth="1"/>
    <col min="11536" max="11536" width="42" style="9" customWidth="1"/>
    <col min="11537" max="11537" width="15" style="9" customWidth="1"/>
    <col min="11538" max="11538" width="11.3828125" style="9"/>
    <col min="11539" max="11539" width="13" style="9" customWidth="1"/>
    <col min="11540" max="11540" width="16.53515625" style="9" bestFit="1" customWidth="1"/>
    <col min="11541" max="11776" width="11.3828125" style="9"/>
    <col min="11777" max="11777" width="12" style="9" customWidth="1"/>
    <col min="11778" max="11778" width="17.69140625" style="9" customWidth="1"/>
    <col min="11779" max="11779" width="16.3828125" style="9" customWidth="1"/>
    <col min="11780" max="11780" width="24.3828125" style="9" customWidth="1"/>
    <col min="11781" max="11781" width="28.15234375" style="9" customWidth="1"/>
    <col min="11782" max="11782" width="53.15234375" style="9" customWidth="1"/>
    <col min="11783" max="11783" width="12.69140625" style="9" customWidth="1"/>
    <col min="11784" max="11784" width="23.84375" style="9" customWidth="1"/>
    <col min="11785" max="11785" width="13.84375" style="9" customWidth="1"/>
    <col min="11786" max="11786" width="16.69140625" style="9" customWidth="1"/>
    <col min="11787" max="11787" width="13.15234375" style="9" customWidth="1"/>
    <col min="11788" max="11788" width="17.3046875" style="9" customWidth="1"/>
    <col min="11789" max="11790" width="20.15234375" style="9" customWidth="1"/>
    <col min="11791" max="11791" width="10.3046875" style="9" customWidth="1"/>
    <col min="11792" max="11792" width="42" style="9" customWidth="1"/>
    <col min="11793" max="11793" width="15" style="9" customWidth="1"/>
    <col min="11794" max="11794" width="11.3828125" style="9"/>
    <col min="11795" max="11795" width="13" style="9" customWidth="1"/>
    <col min="11796" max="11796" width="16.53515625" style="9" bestFit="1" customWidth="1"/>
    <col min="11797" max="12032" width="11.3828125" style="9"/>
    <col min="12033" max="12033" width="12" style="9" customWidth="1"/>
    <col min="12034" max="12034" width="17.69140625" style="9" customWidth="1"/>
    <col min="12035" max="12035" width="16.3828125" style="9" customWidth="1"/>
    <col min="12036" max="12036" width="24.3828125" style="9" customWidth="1"/>
    <col min="12037" max="12037" width="28.15234375" style="9" customWidth="1"/>
    <col min="12038" max="12038" width="53.15234375" style="9" customWidth="1"/>
    <col min="12039" max="12039" width="12.69140625" style="9" customWidth="1"/>
    <col min="12040" max="12040" width="23.84375" style="9" customWidth="1"/>
    <col min="12041" max="12041" width="13.84375" style="9" customWidth="1"/>
    <col min="12042" max="12042" width="16.69140625" style="9" customWidth="1"/>
    <col min="12043" max="12043" width="13.15234375" style="9" customWidth="1"/>
    <col min="12044" max="12044" width="17.3046875" style="9" customWidth="1"/>
    <col min="12045" max="12046" width="20.15234375" style="9" customWidth="1"/>
    <col min="12047" max="12047" width="10.3046875" style="9" customWidth="1"/>
    <col min="12048" max="12048" width="42" style="9" customWidth="1"/>
    <col min="12049" max="12049" width="15" style="9" customWidth="1"/>
    <col min="12050" max="12050" width="11.3828125" style="9"/>
    <col min="12051" max="12051" width="13" style="9" customWidth="1"/>
    <col min="12052" max="12052" width="16.53515625" style="9" bestFit="1" customWidth="1"/>
    <col min="12053" max="12288" width="11.3828125" style="9"/>
    <col min="12289" max="12289" width="12" style="9" customWidth="1"/>
    <col min="12290" max="12290" width="17.69140625" style="9" customWidth="1"/>
    <col min="12291" max="12291" width="16.3828125" style="9" customWidth="1"/>
    <col min="12292" max="12292" width="24.3828125" style="9" customWidth="1"/>
    <col min="12293" max="12293" width="28.15234375" style="9" customWidth="1"/>
    <col min="12294" max="12294" width="53.15234375" style="9" customWidth="1"/>
    <col min="12295" max="12295" width="12.69140625" style="9" customWidth="1"/>
    <col min="12296" max="12296" width="23.84375" style="9" customWidth="1"/>
    <col min="12297" max="12297" width="13.84375" style="9" customWidth="1"/>
    <col min="12298" max="12298" width="16.69140625" style="9" customWidth="1"/>
    <col min="12299" max="12299" width="13.15234375" style="9" customWidth="1"/>
    <col min="12300" max="12300" width="17.3046875" style="9" customWidth="1"/>
    <col min="12301" max="12302" width="20.15234375" style="9" customWidth="1"/>
    <col min="12303" max="12303" width="10.3046875" style="9" customWidth="1"/>
    <col min="12304" max="12304" width="42" style="9" customWidth="1"/>
    <col min="12305" max="12305" width="15" style="9" customWidth="1"/>
    <col min="12306" max="12306" width="11.3828125" style="9"/>
    <col min="12307" max="12307" width="13" style="9" customWidth="1"/>
    <col min="12308" max="12308" width="16.53515625" style="9" bestFit="1" customWidth="1"/>
    <col min="12309" max="12544" width="11.3828125" style="9"/>
    <col min="12545" max="12545" width="12" style="9" customWidth="1"/>
    <col min="12546" max="12546" width="17.69140625" style="9" customWidth="1"/>
    <col min="12547" max="12547" width="16.3828125" style="9" customWidth="1"/>
    <col min="12548" max="12548" width="24.3828125" style="9" customWidth="1"/>
    <col min="12549" max="12549" width="28.15234375" style="9" customWidth="1"/>
    <col min="12550" max="12550" width="53.15234375" style="9" customWidth="1"/>
    <col min="12551" max="12551" width="12.69140625" style="9" customWidth="1"/>
    <col min="12552" max="12552" width="23.84375" style="9" customWidth="1"/>
    <col min="12553" max="12553" width="13.84375" style="9" customWidth="1"/>
    <col min="12554" max="12554" width="16.69140625" style="9" customWidth="1"/>
    <col min="12555" max="12555" width="13.15234375" style="9" customWidth="1"/>
    <col min="12556" max="12556" width="17.3046875" style="9" customWidth="1"/>
    <col min="12557" max="12558" width="20.15234375" style="9" customWidth="1"/>
    <col min="12559" max="12559" width="10.3046875" style="9" customWidth="1"/>
    <col min="12560" max="12560" width="42" style="9" customWidth="1"/>
    <col min="12561" max="12561" width="15" style="9" customWidth="1"/>
    <col min="12562" max="12562" width="11.3828125" style="9"/>
    <col min="12563" max="12563" width="13" style="9" customWidth="1"/>
    <col min="12564" max="12564" width="16.53515625" style="9" bestFit="1" customWidth="1"/>
    <col min="12565" max="12800" width="11.3828125" style="9"/>
    <col min="12801" max="12801" width="12" style="9" customWidth="1"/>
    <col min="12802" max="12802" width="17.69140625" style="9" customWidth="1"/>
    <col min="12803" max="12803" width="16.3828125" style="9" customWidth="1"/>
    <col min="12804" max="12804" width="24.3828125" style="9" customWidth="1"/>
    <col min="12805" max="12805" width="28.15234375" style="9" customWidth="1"/>
    <col min="12806" max="12806" width="53.15234375" style="9" customWidth="1"/>
    <col min="12807" max="12807" width="12.69140625" style="9" customWidth="1"/>
    <col min="12808" max="12808" width="23.84375" style="9" customWidth="1"/>
    <col min="12809" max="12809" width="13.84375" style="9" customWidth="1"/>
    <col min="12810" max="12810" width="16.69140625" style="9" customWidth="1"/>
    <col min="12811" max="12811" width="13.15234375" style="9" customWidth="1"/>
    <col min="12812" max="12812" width="17.3046875" style="9" customWidth="1"/>
    <col min="12813" max="12814" width="20.15234375" style="9" customWidth="1"/>
    <col min="12815" max="12815" width="10.3046875" style="9" customWidth="1"/>
    <col min="12816" max="12816" width="42" style="9" customWidth="1"/>
    <col min="12817" max="12817" width="15" style="9" customWidth="1"/>
    <col min="12818" max="12818" width="11.3828125" style="9"/>
    <col min="12819" max="12819" width="13" style="9" customWidth="1"/>
    <col min="12820" max="12820" width="16.53515625" style="9" bestFit="1" customWidth="1"/>
    <col min="12821" max="13056" width="11.3828125" style="9"/>
    <col min="13057" max="13057" width="12" style="9" customWidth="1"/>
    <col min="13058" max="13058" width="17.69140625" style="9" customWidth="1"/>
    <col min="13059" max="13059" width="16.3828125" style="9" customWidth="1"/>
    <col min="13060" max="13060" width="24.3828125" style="9" customWidth="1"/>
    <col min="13061" max="13061" width="28.15234375" style="9" customWidth="1"/>
    <col min="13062" max="13062" width="53.15234375" style="9" customWidth="1"/>
    <col min="13063" max="13063" width="12.69140625" style="9" customWidth="1"/>
    <col min="13064" max="13064" width="23.84375" style="9" customWidth="1"/>
    <col min="13065" max="13065" width="13.84375" style="9" customWidth="1"/>
    <col min="13066" max="13066" width="16.69140625" style="9" customWidth="1"/>
    <col min="13067" max="13067" width="13.15234375" style="9" customWidth="1"/>
    <col min="13068" max="13068" width="17.3046875" style="9" customWidth="1"/>
    <col min="13069" max="13070" width="20.15234375" style="9" customWidth="1"/>
    <col min="13071" max="13071" width="10.3046875" style="9" customWidth="1"/>
    <col min="13072" max="13072" width="42" style="9" customWidth="1"/>
    <col min="13073" max="13073" width="15" style="9" customWidth="1"/>
    <col min="13074" max="13074" width="11.3828125" style="9"/>
    <col min="13075" max="13075" width="13" style="9" customWidth="1"/>
    <col min="13076" max="13076" width="16.53515625" style="9" bestFit="1" customWidth="1"/>
    <col min="13077" max="13312" width="11.3828125" style="9"/>
    <col min="13313" max="13313" width="12" style="9" customWidth="1"/>
    <col min="13314" max="13314" width="17.69140625" style="9" customWidth="1"/>
    <col min="13315" max="13315" width="16.3828125" style="9" customWidth="1"/>
    <col min="13316" max="13316" width="24.3828125" style="9" customWidth="1"/>
    <col min="13317" max="13317" width="28.15234375" style="9" customWidth="1"/>
    <col min="13318" max="13318" width="53.15234375" style="9" customWidth="1"/>
    <col min="13319" max="13319" width="12.69140625" style="9" customWidth="1"/>
    <col min="13320" max="13320" width="23.84375" style="9" customWidth="1"/>
    <col min="13321" max="13321" width="13.84375" style="9" customWidth="1"/>
    <col min="13322" max="13322" width="16.69140625" style="9" customWidth="1"/>
    <col min="13323" max="13323" width="13.15234375" style="9" customWidth="1"/>
    <col min="13324" max="13324" width="17.3046875" style="9" customWidth="1"/>
    <col min="13325" max="13326" width="20.15234375" style="9" customWidth="1"/>
    <col min="13327" max="13327" width="10.3046875" style="9" customWidth="1"/>
    <col min="13328" max="13328" width="42" style="9" customWidth="1"/>
    <col min="13329" max="13329" width="15" style="9" customWidth="1"/>
    <col min="13330" max="13330" width="11.3828125" style="9"/>
    <col min="13331" max="13331" width="13" style="9" customWidth="1"/>
    <col min="13332" max="13332" width="16.53515625" style="9" bestFit="1" customWidth="1"/>
    <col min="13333" max="13568" width="11.3828125" style="9"/>
    <col min="13569" max="13569" width="12" style="9" customWidth="1"/>
    <col min="13570" max="13570" width="17.69140625" style="9" customWidth="1"/>
    <col min="13571" max="13571" width="16.3828125" style="9" customWidth="1"/>
    <col min="13572" max="13572" width="24.3828125" style="9" customWidth="1"/>
    <col min="13573" max="13573" width="28.15234375" style="9" customWidth="1"/>
    <col min="13574" max="13574" width="53.15234375" style="9" customWidth="1"/>
    <col min="13575" max="13575" width="12.69140625" style="9" customWidth="1"/>
    <col min="13576" max="13576" width="23.84375" style="9" customWidth="1"/>
    <col min="13577" max="13577" width="13.84375" style="9" customWidth="1"/>
    <col min="13578" max="13578" width="16.69140625" style="9" customWidth="1"/>
    <col min="13579" max="13579" width="13.15234375" style="9" customWidth="1"/>
    <col min="13580" max="13580" width="17.3046875" style="9" customWidth="1"/>
    <col min="13581" max="13582" width="20.15234375" style="9" customWidth="1"/>
    <col min="13583" max="13583" width="10.3046875" style="9" customWidth="1"/>
    <col min="13584" max="13584" width="42" style="9" customWidth="1"/>
    <col min="13585" max="13585" width="15" style="9" customWidth="1"/>
    <col min="13586" max="13586" width="11.3828125" style="9"/>
    <col min="13587" max="13587" width="13" style="9" customWidth="1"/>
    <col min="13588" max="13588" width="16.53515625" style="9" bestFit="1" customWidth="1"/>
    <col min="13589" max="13824" width="11.3828125" style="9"/>
    <col min="13825" max="13825" width="12" style="9" customWidth="1"/>
    <col min="13826" max="13826" width="17.69140625" style="9" customWidth="1"/>
    <col min="13827" max="13827" width="16.3828125" style="9" customWidth="1"/>
    <col min="13828" max="13828" width="24.3828125" style="9" customWidth="1"/>
    <col min="13829" max="13829" width="28.15234375" style="9" customWidth="1"/>
    <col min="13830" max="13830" width="53.15234375" style="9" customWidth="1"/>
    <col min="13831" max="13831" width="12.69140625" style="9" customWidth="1"/>
    <col min="13832" max="13832" width="23.84375" style="9" customWidth="1"/>
    <col min="13833" max="13833" width="13.84375" style="9" customWidth="1"/>
    <col min="13834" max="13834" width="16.69140625" style="9" customWidth="1"/>
    <col min="13835" max="13835" width="13.15234375" style="9" customWidth="1"/>
    <col min="13836" max="13836" width="17.3046875" style="9" customWidth="1"/>
    <col min="13837" max="13838" width="20.15234375" style="9" customWidth="1"/>
    <col min="13839" max="13839" width="10.3046875" style="9" customWidth="1"/>
    <col min="13840" max="13840" width="42" style="9" customWidth="1"/>
    <col min="13841" max="13841" width="15" style="9" customWidth="1"/>
    <col min="13842" max="13842" width="11.3828125" style="9"/>
    <col min="13843" max="13843" width="13" style="9" customWidth="1"/>
    <col min="13844" max="13844" width="16.53515625" style="9" bestFit="1" customWidth="1"/>
    <col min="13845" max="14080" width="11.3828125" style="9"/>
    <col min="14081" max="14081" width="12" style="9" customWidth="1"/>
    <col min="14082" max="14082" width="17.69140625" style="9" customWidth="1"/>
    <col min="14083" max="14083" width="16.3828125" style="9" customWidth="1"/>
    <col min="14084" max="14084" width="24.3828125" style="9" customWidth="1"/>
    <col min="14085" max="14085" width="28.15234375" style="9" customWidth="1"/>
    <col min="14086" max="14086" width="53.15234375" style="9" customWidth="1"/>
    <col min="14087" max="14087" width="12.69140625" style="9" customWidth="1"/>
    <col min="14088" max="14088" width="23.84375" style="9" customWidth="1"/>
    <col min="14089" max="14089" width="13.84375" style="9" customWidth="1"/>
    <col min="14090" max="14090" width="16.69140625" style="9" customWidth="1"/>
    <col min="14091" max="14091" width="13.15234375" style="9" customWidth="1"/>
    <col min="14092" max="14092" width="17.3046875" style="9" customWidth="1"/>
    <col min="14093" max="14094" width="20.15234375" style="9" customWidth="1"/>
    <col min="14095" max="14095" width="10.3046875" style="9" customWidth="1"/>
    <col min="14096" max="14096" width="42" style="9" customWidth="1"/>
    <col min="14097" max="14097" width="15" style="9" customWidth="1"/>
    <col min="14098" max="14098" width="11.3828125" style="9"/>
    <col min="14099" max="14099" width="13" style="9" customWidth="1"/>
    <col min="14100" max="14100" width="16.53515625" style="9" bestFit="1" customWidth="1"/>
    <col min="14101" max="14336" width="11.3828125" style="9"/>
    <col min="14337" max="14337" width="12" style="9" customWidth="1"/>
    <col min="14338" max="14338" width="17.69140625" style="9" customWidth="1"/>
    <col min="14339" max="14339" width="16.3828125" style="9" customWidth="1"/>
    <col min="14340" max="14340" width="24.3828125" style="9" customWidth="1"/>
    <col min="14341" max="14341" width="28.15234375" style="9" customWidth="1"/>
    <col min="14342" max="14342" width="53.15234375" style="9" customWidth="1"/>
    <col min="14343" max="14343" width="12.69140625" style="9" customWidth="1"/>
    <col min="14344" max="14344" width="23.84375" style="9" customWidth="1"/>
    <col min="14345" max="14345" width="13.84375" style="9" customWidth="1"/>
    <col min="14346" max="14346" width="16.69140625" style="9" customWidth="1"/>
    <col min="14347" max="14347" width="13.15234375" style="9" customWidth="1"/>
    <col min="14348" max="14348" width="17.3046875" style="9" customWidth="1"/>
    <col min="14349" max="14350" width="20.15234375" style="9" customWidth="1"/>
    <col min="14351" max="14351" width="10.3046875" style="9" customWidth="1"/>
    <col min="14352" max="14352" width="42" style="9" customWidth="1"/>
    <col min="14353" max="14353" width="15" style="9" customWidth="1"/>
    <col min="14354" max="14354" width="11.3828125" style="9"/>
    <col min="14355" max="14355" width="13" style="9" customWidth="1"/>
    <col min="14356" max="14356" width="16.53515625" style="9" bestFit="1" customWidth="1"/>
    <col min="14357" max="14592" width="11.3828125" style="9"/>
    <col min="14593" max="14593" width="12" style="9" customWidth="1"/>
    <col min="14594" max="14594" width="17.69140625" style="9" customWidth="1"/>
    <col min="14595" max="14595" width="16.3828125" style="9" customWidth="1"/>
    <col min="14596" max="14596" width="24.3828125" style="9" customWidth="1"/>
    <col min="14597" max="14597" width="28.15234375" style="9" customWidth="1"/>
    <col min="14598" max="14598" width="53.15234375" style="9" customWidth="1"/>
    <col min="14599" max="14599" width="12.69140625" style="9" customWidth="1"/>
    <col min="14600" max="14600" width="23.84375" style="9" customWidth="1"/>
    <col min="14601" max="14601" width="13.84375" style="9" customWidth="1"/>
    <col min="14602" max="14602" width="16.69140625" style="9" customWidth="1"/>
    <col min="14603" max="14603" width="13.15234375" style="9" customWidth="1"/>
    <col min="14604" max="14604" width="17.3046875" style="9" customWidth="1"/>
    <col min="14605" max="14606" width="20.15234375" style="9" customWidth="1"/>
    <col min="14607" max="14607" width="10.3046875" style="9" customWidth="1"/>
    <col min="14608" max="14608" width="42" style="9" customWidth="1"/>
    <col min="14609" max="14609" width="15" style="9" customWidth="1"/>
    <col min="14610" max="14610" width="11.3828125" style="9"/>
    <col min="14611" max="14611" width="13" style="9" customWidth="1"/>
    <col min="14612" max="14612" width="16.53515625" style="9" bestFit="1" customWidth="1"/>
    <col min="14613" max="14848" width="11.3828125" style="9"/>
    <col min="14849" max="14849" width="12" style="9" customWidth="1"/>
    <col min="14850" max="14850" width="17.69140625" style="9" customWidth="1"/>
    <col min="14851" max="14851" width="16.3828125" style="9" customWidth="1"/>
    <col min="14852" max="14852" width="24.3828125" style="9" customWidth="1"/>
    <col min="14853" max="14853" width="28.15234375" style="9" customWidth="1"/>
    <col min="14854" max="14854" width="53.15234375" style="9" customWidth="1"/>
    <col min="14855" max="14855" width="12.69140625" style="9" customWidth="1"/>
    <col min="14856" max="14856" width="23.84375" style="9" customWidth="1"/>
    <col min="14857" max="14857" width="13.84375" style="9" customWidth="1"/>
    <col min="14858" max="14858" width="16.69140625" style="9" customWidth="1"/>
    <col min="14859" max="14859" width="13.15234375" style="9" customWidth="1"/>
    <col min="14860" max="14860" width="17.3046875" style="9" customWidth="1"/>
    <col min="14861" max="14862" width="20.15234375" style="9" customWidth="1"/>
    <col min="14863" max="14863" width="10.3046875" style="9" customWidth="1"/>
    <col min="14864" max="14864" width="42" style="9" customWidth="1"/>
    <col min="14865" max="14865" width="15" style="9" customWidth="1"/>
    <col min="14866" max="14866" width="11.3828125" style="9"/>
    <col min="14867" max="14867" width="13" style="9" customWidth="1"/>
    <col min="14868" max="14868" width="16.53515625" style="9" bestFit="1" customWidth="1"/>
    <col min="14869" max="15104" width="11.3828125" style="9"/>
    <col min="15105" max="15105" width="12" style="9" customWidth="1"/>
    <col min="15106" max="15106" width="17.69140625" style="9" customWidth="1"/>
    <col min="15107" max="15107" width="16.3828125" style="9" customWidth="1"/>
    <col min="15108" max="15108" width="24.3828125" style="9" customWidth="1"/>
    <col min="15109" max="15109" width="28.15234375" style="9" customWidth="1"/>
    <col min="15110" max="15110" width="53.15234375" style="9" customWidth="1"/>
    <col min="15111" max="15111" width="12.69140625" style="9" customWidth="1"/>
    <col min="15112" max="15112" width="23.84375" style="9" customWidth="1"/>
    <col min="15113" max="15113" width="13.84375" style="9" customWidth="1"/>
    <col min="15114" max="15114" width="16.69140625" style="9" customWidth="1"/>
    <col min="15115" max="15115" width="13.15234375" style="9" customWidth="1"/>
    <col min="15116" max="15116" width="17.3046875" style="9" customWidth="1"/>
    <col min="15117" max="15118" width="20.15234375" style="9" customWidth="1"/>
    <col min="15119" max="15119" width="10.3046875" style="9" customWidth="1"/>
    <col min="15120" max="15120" width="42" style="9" customWidth="1"/>
    <col min="15121" max="15121" width="15" style="9" customWidth="1"/>
    <col min="15122" max="15122" width="11.3828125" style="9"/>
    <col min="15123" max="15123" width="13" style="9" customWidth="1"/>
    <col min="15124" max="15124" width="16.53515625" style="9" bestFit="1" customWidth="1"/>
    <col min="15125" max="15360" width="11.3828125" style="9"/>
    <col min="15361" max="15361" width="12" style="9" customWidth="1"/>
    <col min="15362" max="15362" width="17.69140625" style="9" customWidth="1"/>
    <col min="15363" max="15363" width="16.3828125" style="9" customWidth="1"/>
    <col min="15364" max="15364" width="24.3828125" style="9" customWidth="1"/>
    <col min="15365" max="15365" width="28.15234375" style="9" customWidth="1"/>
    <col min="15366" max="15366" width="53.15234375" style="9" customWidth="1"/>
    <col min="15367" max="15367" width="12.69140625" style="9" customWidth="1"/>
    <col min="15368" max="15368" width="23.84375" style="9" customWidth="1"/>
    <col min="15369" max="15369" width="13.84375" style="9" customWidth="1"/>
    <col min="15370" max="15370" width="16.69140625" style="9" customWidth="1"/>
    <col min="15371" max="15371" width="13.15234375" style="9" customWidth="1"/>
    <col min="15372" max="15372" width="17.3046875" style="9" customWidth="1"/>
    <col min="15373" max="15374" width="20.15234375" style="9" customWidth="1"/>
    <col min="15375" max="15375" width="10.3046875" style="9" customWidth="1"/>
    <col min="15376" max="15376" width="42" style="9" customWidth="1"/>
    <col min="15377" max="15377" width="15" style="9" customWidth="1"/>
    <col min="15378" max="15378" width="11.3828125" style="9"/>
    <col min="15379" max="15379" width="13" style="9" customWidth="1"/>
    <col min="15380" max="15380" width="16.53515625" style="9" bestFit="1" customWidth="1"/>
    <col min="15381" max="15616" width="11.3828125" style="9"/>
    <col min="15617" max="15617" width="12" style="9" customWidth="1"/>
    <col min="15618" max="15618" width="17.69140625" style="9" customWidth="1"/>
    <col min="15619" max="15619" width="16.3828125" style="9" customWidth="1"/>
    <col min="15620" max="15620" width="24.3828125" style="9" customWidth="1"/>
    <col min="15621" max="15621" width="28.15234375" style="9" customWidth="1"/>
    <col min="15622" max="15622" width="53.15234375" style="9" customWidth="1"/>
    <col min="15623" max="15623" width="12.69140625" style="9" customWidth="1"/>
    <col min="15624" max="15624" width="23.84375" style="9" customWidth="1"/>
    <col min="15625" max="15625" width="13.84375" style="9" customWidth="1"/>
    <col min="15626" max="15626" width="16.69140625" style="9" customWidth="1"/>
    <col min="15627" max="15627" width="13.15234375" style="9" customWidth="1"/>
    <col min="15628" max="15628" width="17.3046875" style="9" customWidth="1"/>
    <col min="15629" max="15630" width="20.15234375" style="9" customWidth="1"/>
    <col min="15631" max="15631" width="10.3046875" style="9" customWidth="1"/>
    <col min="15632" max="15632" width="42" style="9" customWidth="1"/>
    <col min="15633" max="15633" width="15" style="9" customWidth="1"/>
    <col min="15634" max="15634" width="11.3828125" style="9"/>
    <col min="15635" max="15635" width="13" style="9" customWidth="1"/>
    <col min="15636" max="15636" width="16.53515625" style="9" bestFit="1" customWidth="1"/>
    <col min="15637" max="15872" width="11.3828125" style="9"/>
    <col min="15873" max="15873" width="12" style="9" customWidth="1"/>
    <col min="15874" max="15874" width="17.69140625" style="9" customWidth="1"/>
    <col min="15875" max="15875" width="16.3828125" style="9" customWidth="1"/>
    <col min="15876" max="15876" width="24.3828125" style="9" customWidth="1"/>
    <col min="15877" max="15877" width="28.15234375" style="9" customWidth="1"/>
    <col min="15878" max="15878" width="53.15234375" style="9" customWidth="1"/>
    <col min="15879" max="15879" width="12.69140625" style="9" customWidth="1"/>
    <col min="15880" max="15880" width="23.84375" style="9" customWidth="1"/>
    <col min="15881" max="15881" width="13.84375" style="9" customWidth="1"/>
    <col min="15882" max="15882" width="16.69140625" style="9" customWidth="1"/>
    <col min="15883" max="15883" width="13.15234375" style="9" customWidth="1"/>
    <col min="15884" max="15884" width="17.3046875" style="9" customWidth="1"/>
    <col min="15885" max="15886" width="20.15234375" style="9" customWidth="1"/>
    <col min="15887" max="15887" width="10.3046875" style="9" customWidth="1"/>
    <col min="15888" max="15888" width="42" style="9" customWidth="1"/>
    <col min="15889" max="15889" width="15" style="9" customWidth="1"/>
    <col min="15890" max="15890" width="11.3828125" style="9"/>
    <col min="15891" max="15891" width="13" style="9" customWidth="1"/>
    <col min="15892" max="15892" width="16.53515625" style="9" bestFit="1" customWidth="1"/>
    <col min="15893" max="16128" width="11.3828125" style="9"/>
    <col min="16129" max="16129" width="12" style="9" customWidth="1"/>
    <col min="16130" max="16130" width="17.69140625" style="9" customWidth="1"/>
    <col min="16131" max="16131" width="16.3828125" style="9" customWidth="1"/>
    <col min="16132" max="16132" width="24.3828125" style="9" customWidth="1"/>
    <col min="16133" max="16133" width="28.15234375" style="9" customWidth="1"/>
    <col min="16134" max="16134" width="53.15234375" style="9" customWidth="1"/>
    <col min="16135" max="16135" width="12.69140625" style="9" customWidth="1"/>
    <col min="16136" max="16136" width="23.84375" style="9" customWidth="1"/>
    <col min="16137" max="16137" width="13.84375" style="9" customWidth="1"/>
    <col min="16138" max="16138" width="16.69140625" style="9" customWidth="1"/>
    <col min="16139" max="16139" width="13.15234375" style="9" customWidth="1"/>
    <col min="16140" max="16140" width="17.3046875" style="9" customWidth="1"/>
    <col min="16141" max="16142" width="20.15234375" style="9" customWidth="1"/>
    <col min="16143" max="16143" width="10.3046875" style="9" customWidth="1"/>
    <col min="16144" max="16144" width="42" style="9" customWidth="1"/>
    <col min="16145" max="16145" width="15" style="9" customWidth="1"/>
    <col min="16146" max="16146" width="11.3828125" style="9"/>
    <col min="16147" max="16147" width="13" style="9" customWidth="1"/>
    <col min="16148" max="16148" width="16.53515625" style="9" bestFit="1" customWidth="1"/>
    <col min="16149" max="16384" width="11.3828125" style="9"/>
  </cols>
  <sheetData>
    <row r="1" spans="1:18" ht="23.25" customHeight="1">
      <c r="A1" s="151" t="s">
        <v>18</v>
      </c>
      <c r="B1" s="152"/>
      <c r="C1" s="152"/>
      <c r="D1" s="152"/>
      <c r="E1" s="152"/>
      <c r="F1" s="152"/>
      <c r="G1" s="152"/>
      <c r="H1" s="152"/>
      <c r="I1" s="152"/>
      <c r="J1" s="152"/>
      <c r="K1" s="152"/>
      <c r="L1" s="152"/>
      <c r="M1" s="152"/>
      <c r="N1" s="152"/>
      <c r="O1" s="152"/>
      <c r="P1" s="152"/>
      <c r="Q1" s="153"/>
      <c r="R1" s="8"/>
    </row>
    <row r="2" spans="1:18" ht="23.25" customHeight="1">
      <c r="A2" s="154" t="s">
        <v>57</v>
      </c>
      <c r="B2" s="155"/>
      <c r="C2" s="155"/>
      <c r="D2" s="155"/>
      <c r="E2" s="155"/>
      <c r="F2" s="155"/>
      <c r="G2" s="155"/>
      <c r="H2" s="155"/>
      <c r="I2" s="155"/>
      <c r="J2" s="155"/>
      <c r="K2" s="155"/>
      <c r="L2" s="155"/>
      <c r="M2" s="155"/>
      <c r="N2" s="155"/>
      <c r="O2" s="155"/>
      <c r="P2" s="155"/>
      <c r="Q2" s="156"/>
      <c r="R2" s="8"/>
    </row>
    <row r="3" spans="1:18">
      <c r="A3" s="157"/>
      <c r="B3" s="158"/>
      <c r="C3" s="158"/>
      <c r="D3" s="158"/>
      <c r="E3" s="158"/>
      <c r="F3" s="158"/>
      <c r="G3" s="158"/>
      <c r="H3" s="158"/>
      <c r="I3" s="158"/>
      <c r="J3" s="158"/>
      <c r="K3" s="158"/>
      <c r="L3" s="158"/>
      <c r="M3" s="158"/>
      <c r="N3" s="158"/>
      <c r="O3" s="158"/>
      <c r="P3" s="158"/>
      <c r="Q3" s="159"/>
    </row>
    <row r="4" spans="1:18" ht="49.5" customHeight="1">
      <c r="A4" s="154" t="s">
        <v>17</v>
      </c>
      <c r="B4" s="155"/>
      <c r="C4" s="155"/>
      <c r="D4" s="155"/>
      <c r="E4" s="155"/>
      <c r="F4" s="155"/>
      <c r="G4" s="155"/>
      <c r="H4" s="155"/>
      <c r="I4" s="155"/>
      <c r="J4" s="155"/>
      <c r="K4" s="155"/>
      <c r="L4" s="155"/>
      <c r="M4" s="155"/>
      <c r="N4" s="155"/>
      <c r="O4" s="155"/>
      <c r="P4" s="155"/>
      <c r="Q4" s="156"/>
      <c r="R4" s="11"/>
    </row>
    <row r="5" spans="1:18">
      <c r="A5" s="157"/>
      <c r="B5" s="158"/>
      <c r="C5" s="158"/>
      <c r="D5" s="158"/>
      <c r="E5" s="158"/>
      <c r="F5" s="158"/>
      <c r="G5" s="158"/>
      <c r="H5" s="158"/>
      <c r="I5" s="158"/>
      <c r="J5" s="158"/>
      <c r="K5" s="158"/>
      <c r="L5" s="158"/>
      <c r="M5" s="158"/>
      <c r="N5" s="158"/>
      <c r="O5" s="158"/>
      <c r="P5" s="158"/>
      <c r="Q5" s="159"/>
    </row>
    <row r="6" spans="1:18" ht="18.75" customHeight="1">
      <c r="A6" s="25"/>
      <c r="B6" s="26"/>
      <c r="C6" s="27"/>
      <c r="D6" s="27"/>
      <c r="E6" s="27"/>
      <c r="F6" s="27"/>
      <c r="G6" s="27"/>
      <c r="H6" s="27"/>
      <c r="I6" s="27"/>
      <c r="J6" s="27"/>
      <c r="K6" s="27"/>
      <c r="L6" s="27"/>
      <c r="M6" s="27"/>
      <c r="N6" s="28"/>
      <c r="O6" s="26"/>
      <c r="P6" s="10"/>
      <c r="Q6" s="29"/>
    </row>
    <row r="7" spans="1:18" ht="24.75" customHeight="1">
      <c r="A7" s="30" t="s">
        <v>19</v>
      </c>
      <c r="B7" s="144" t="str">
        <f>+'Analisis Artificial'!B10</f>
        <v>COLOMBIAN TECH</v>
      </c>
      <c r="C7" s="144"/>
      <c r="D7" s="144"/>
      <c r="E7" s="144"/>
      <c r="F7" s="144"/>
      <c r="G7" s="145" t="s">
        <v>20</v>
      </c>
      <c r="H7" s="146"/>
      <c r="I7" s="147">
        <v>45187</v>
      </c>
      <c r="J7" s="148"/>
      <c r="K7" s="148"/>
      <c r="L7" s="145" t="s">
        <v>21</v>
      </c>
      <c r="M7" s="149"/>
      <c r="N7" s="146"/>
      <c r="O7" s="148" t="s">
        <v>58</v>
      </c>
      <c r="P7" s="148"/>
      <c r="Q7" s="150"/>
    </row>
    <row r="8" spans="1:18" ht="24.75" customHeight="1">
      <c r="A8" s="160"/>
      <c r="B8" s="161"/>
      <c r="C8" s="161"/>
      <c r="D8" s="161"/>
      <c r="E8" s="161"/>
      <c r="F8" s="161"/>
      <c r="G8" s="161"/>
      <c r="H8" s="161"/>
      <c r="I8" s="161"/>
      <c r="J8" s="161"/>
      <c r="K8" s="161"/>
      <c r="L8" s="161"/>
      <c r="M8" s="161"/>
      <c r="N8" s="161"/>
      <c r="O8" s="161"/>
      <c r="P8" s="161"/>
      <c r="Q8" s="162"/>
    </row>
    <row r="9" spans="1:18" ht="30" customHeight="1">
      <c r="A9" s="163" t="s">
        <v>22</v>
      </c>
      <c r="B9" s="165" t="s">
        <v>23</v>
      </c>
      <c r="C9" s="165"/>
      <c r="D9" s="166" t="s">
        <v>24</v>
      </c>
      <c r="E9" s="166"/>
      <c r="F9" s="166"/>
      <c r="G9" s="166"/>
      <c r="H9" s="166"/>
      <c r="I9" s="167"/>
      <c r="J9" s="15" t="s">
        <v>25</v>
      </c>
      <c r="K9" s="170" t="s">
        <v>26</v>
      </c>
      <c r="L9" s="171"/>
      <c r="M9" s="171"/>
      <c r="N9" s="171"/>
      <c r="O9" s="171"/>
      <c r="P9" s="172"/>
      <c r="Q9" s="16" t="s">
        <v>27</v>
      </c>
    </row>
    <row r="10" spans="1:18" ht="69.75" customHeight="1">
      <c r="A10" s="164"/>
      <c r="B10" s="165"/>
      <c r="C10" s="165"/>
      <c r="D10" s="168"/>
      <c r="E10" s="168"/>
      <c r="F10" s="168"/>
      <c r="G10" s="168"/>
      <c r="H10" s="168"/>
      <c r="I10" s="169"/>
      <c r="J10" s="12" t="s">
        <v>28</v>
      </c>
      <c r="K10" s="223" t="s">
        <v>148</v>
      </c>
      <c r="L10" s="224"/>
      <c r="M10" s="224"/>
      <c r="N10" s="224"/>
      <c r="O10" s="224"/>
      <c r="P10" s="225"/>
      <c r="Q10" s="17" t="s">
        <v>28</v>
      </c>
    </row>
    <row r="11" spans="1:18" ht="24.75" customHeight="1">
      <c r="A11" s="160"/>
      <c r="B11" s="161"/>
      <c r="C11" s="161"/>
      <c r="D11" s="161"/>
      <c r="E11" s="161"/>
      <c r="F11" s="161"/>
      <c r="G11" s="161"/>
      <c r="H11" s="161"/>
      <c r="I11" s="161"/>
      <c r="J11" s="161"/>
      <c r="K11" s="161"/>
      <c r="L11" s="161"/>
      <c r="M11" s="161"/>
      <c r="N11" s="161"/>
      <c r="O11" s="161"/>
      <c r="P11" s="161"/>
      <c r="Q11" s="162"/>
    </row>
    <row r="12" spans="1:18" ht="21" customHeight="1">
      <c r="A12" s="176" t="s">
        <v>29</v>
      </c>
      <c r="B12" s="177"/>
      <c r="C12" s="177"/>
      <c r="D12" s="177"/>
      <c r="E12" s="177"/>
      <c r="F12" s="177"/>
      <c r="G12" s="177"/>
      <c r="H12" s="177"/>
      <c r="I12" s="177"/>
      <c r="J12" s="177"/>
      <c r="K12" s="177"/>
      <c r="L12" s="177"/>
      <c r="M12" s="177"/>
      <c r="N12" s="177"/>
      <c r="O12" s="177"/>
      <c r="P12" s="177"/>
      <c r="Q12" s="178"/>
    </row>
    <row r="13" spans="1:18" ht="30" customHeight="1">
      <c r="A13"/>
      <c r="B13"/>
      <c r="C13"/>
      <c r="D13"/>
      <c r="E13"/>
      <c r="F13"/>
      <c r="G13"/>
      <c r="H13"/>
      <c r="I13"/>
      <c r="J13"/>
      <c r="K13"/>
      <c r="L13"/>
      <c r="M13"/>
      <c r="N13"/>
      <c r="O13"/>
      <c r="P13"/>
      <c r="Q13"/>
    </row>
    <row r="14" spans="1:18" ht="41.25" customHeight="1">
      <c r="A14" s="163" t="s">
        <v>40</v>
      </c>
      <c r="B14" s="179" t="s">
        <v>33</v>
      </c>
      <c r="C14" s="180"/>
      <c r="D14" s="183" t="s">
        <v>34</v>
      </c>
      <c r="E14" s="184"/>
      <c r="F14" s="184"/>
      <c r="G14" s="184"/>
      <c r="H14" s="184"/>
      <c r="I14" s="185"/>
      <c r="J14" s="18" t="s">
        <v>25</v>
      </c>
      <c r="K14" s="189" t="s">
        <v>32</v>
      </c>
      <c r="L14" s="189"/>
      <c r="M14" s="189"/>
      <c r="N14" s="189"/>
      <c r="O14" s="189"/>
      <c r="P14" s="189"/>
      <c r="Q14" s="31" t="s">
        <v>27</v>
      </c>
    </row>
    <row r="15" spans="1:18" ht="36.75" customHeight="1">
      <c r="A15" s="164"/>
      <c r="B15" s="181"/>
      <c r="C15" s="182"/>
      <c r="D15" s="186"/>
      <c r="E15" s="187"/>
      <c r="F15" s="187"/>
      <c r="G15" s="187"/>
      <c r="H15" s="187"/>
      <c r="I15" s="188"/>
      <c r="J15" s="13" t="s">
        <v>61</v>
      </c>
      <c r="K15" s="148" t="s">
        <v>146</v>
      </c>
      <c r="L15" s="148"/>
      <c r="M15" s="148"/>
      <c r="N15" s="148"/>
      <c r="O15" s="148"/>
      <c r="P15" s="148"/>
      <c r="Q15" s="14" t="s">
        <v>61</v>
      </c>
    </row>
    <row r="16" spans="1:18" ht="58.5" customHeight="1">
      <c r="A16" s="163" t="s">
        <v>40</v>
      </c>
      <c r="B16" s="214" t="s">
        <v>33</v>
      </c>
      <c r="C16" s="189" t="s">
        <v>41</v>
      </c>
      <c r="D16" s="189" t="s">
        <v>42</v>
      </c>
      <c r="E16" s="189" t="s">
        <v>43</v>
      </c>
      <c r="F16" s="189" t="s">
        <v>44</v>
      </c>
      <c r="G16" s="191" t="s">
        <v>45</v>
      </c>
      <c r="H16" s="191" t="s">
        <v>46</v>
      </c>
      <c r="I16" s="191" t="s">
        <v>47</v>
      </c>
      <c r="J16" s="191" t="s">
        <v>48</v>
      </c>
      <c r="K16" s="191"/>
      <c r="L16" s="191" t="s">
        <v>67</v>
      </c>
      <c r="M16" s="189" t="s">
        <v>68</v>
      </c>
      <c r="N16" s="189" t="s">
        <v>69</v>
      </c>
      <c r="O16" s="191" t="s">
        <v>50</v>
      </c>
      <c r="P16" s="191" t="s">
        <v>32</v>
      </c>
      <c r="Q16" s="194" t="s">
        <v>27</v>
      </c>
    </row>
    <row r="17" spans="1:20" ht="58.5" customHeight="1">
      <c r="A17" s="213"/>
      <c r="B17" s="215"/>
      <c r="C17" s="189"/>
      <c r="D17" s="189"/>
      <c r="E17" s="189"/>
      <c r="F17" s="189"/>
      <c r="G17" s="192"/>
      <c r="H17" s="192"/>
      <c r="I17" s="192"/>
      <c r="J17" s="192"/>
      <c r="K17" s="192"/>
      <c r="L17" s="192"/>
      <c r="M17" s="189"/>
      <c r="N17" s="189"/>
      <c r="O17" s="192"/>
      <c r="P17" s="192"/>
      <c r="Q17" s="195"/>
    </row>
    <row r="18" spans="1:20" ht="189" customHeight="1">
      <c r="A18" s="213"/>
      <c r="B18" s="215"/>
      <c r="C18" s="19">
        <v>1</v>
      </c>
      <c r="D18" s="41" t="s">
        <v>135</v>
      </c>
      <c r="E18" s="41" t="s">
        <v>135</v>
      </c>
      <c r="F18" s="41" t="s">
        <v>135</v>
      </c>
      <c r="G18" s="41" t="s">
        <v>135</v>
      </c>
      <c r="H18" s="41" t="s">
        <v>135</v>
      </c>
      <c r="I18" s="41" t="s">
        <v>135</v>
      </c>
      <c r="J18" s="41" t="s">
        <v>135</v>
      </c>
      <c r="K18" s="41" t="s">
        <v>135</v>
      </c>
      <c r="L18" s="41" t="s">
        <v>135</v>
      </c>
      <c r="M18" s="41" t="s">
        <v>135</v>
      </c>
      <c r="N18" s="41" t="s">
        <v>135</v>
      </c>
      <c r="O18" s="41" t="s">
        <v>135</v>
      </c>
      <c r="P18" s="13" t="s">
        <v>147</v>
      </c>
      <c r="Q18" s="190" t="s">
        <v>61</v>
      </c>
    </row>
    <row r="19" spans="1:20" ht="44.25" customHeight="1">
      <c r="A19" s="213"/>
      <c r="B19" s="215"/>
      <c r="C19" s="19">
        <v>2</v>
      </c>
      <c r="D19" s="83"/>
      <c r="E19" s="83"/>
      <c r="F19" s="84"/>
      <c r="G19" s="84"/>
      <c r="H19" s="85"/>
      <c r="I19" s="86"/>
      <c r="J19" s="87"/>
      <c r="K19" s="84"/>
      <c r="L19" s="84"/>
      <c r="M19" s="84"/>
      <c r="N19" s="84"/>
      <c r="O19" s="84"/>
      <c r="P19" s="88"/>
      <c r="Q19" s="190"/>
    </row>
    <row r="20" spans="1:20" ht="44.25" customHeight="1">
      <c r="A20" s="213"/>
      <c r="B20" s="215"/>
      <c r="C20" s="19">
        <v>3</v>
      </c>
      <c r="D20" s="83"/>
      <c r="E20" s="83"/>
      <c r="F20" s="84"/>
      <c r="G20" s="84"/>
      <c r="H20" s="85"/>
      <c r="I20" s="89"/>
      <c r="J20" s="87"/>
      <c r="K20" s="84"/>
      <c r="L20" s="84"/>
      <c r="M20" s="84"/>
      <c r="N20" s="84"/>
      <c r="O20" s="84"/>
      <c r="P20" s="88"/>
      <c r="Q20" s="190"/>
    </row>
    <row r="21" spans="1:20" ht="57" customHeight="1">
      <c r="A21" s="164"/>
      <c r="B21" s="216"/>
      <c r="C21" s="193" t="s">
        <v>51</v>
      </c>
      <c r="D21" s="193"/>
      <c r="E21" s="193"/>
      <c r="F21" s="193"/>
      <c r="G21" s="193"/>
      <c r="H21" s="193"/>
      <c r="I21" s="20">
        <f>SUM(I18:I19)</f>
        <v>0</v>
      </c>
      <c r="J21" s="37" t="s">
        <v>52</v>
      </c>
      <c r="K21" s="196" t="str">
        <f>+L18</f>
        <v>-</v>
      </c>
      <c r="L21" s="197"/>
      <c r="M21" s="38" t="s">
        <v>70</v>
      </c>
      <c r="N21" s="39"/>
      <c r="O21" s="40"/>
      <c r="P21" s="13" t="s">
        <v>61</v>
      </c>
      <c r="Q21" s="190"/>
    </row>
    <row r="22" spans="1:20">
      <c r="A22"/>
      <c r="B22"/>
      <c r="C22"/>
      <c r="D22"/>
      <c r="E22"/>
      <c r="F22"/>
      <c r="G22"/>
      <c r="H22"/>
      <c r="I22"/>
      <c r="J22"/>
      <c r="K22"/>
      <c r="L22"/>
      <c r="M22"/>
      <c r="N22"/>
      <c r="O22"/>
      <c r="P22"/>
      <c r="Q22"/>
    </row>
    <row r="23" spans="1:20" ht="37.5" customHeight="1">
      <c r="A23" s="198" t="s">
        <v>71</v>
      </c>
      <c r="B23" s="201" t="s">
        <v>59</v>
      </c>
      <c r="C23" s="202"/>
      <c r="D23" s="207" t="s">
        <v>60</v>
      </c>
      <c r="E23" s="208"/>
      <c r="F23" s="208"/>
      <c r="G23" s="208"/>
      <c r="H23" s="208"/>
      <c r="I23" s="209"/>
      <c r="J23" s="18" t="s">
        <v>25</v>
      </c>
      <c r="K23" s="189" t="s">
        <v>32</v>
      </c>
      <c r="L23" s="189"/>
      <c r="M23" s="189"/>
      <c r="N23" s="189"/>
      <c r="O23" s="189"/>
      <c r="P23" s="189"/>
      <c r="Q23" s="31" t="s">
        <v>27</v>
      </c>
    </row>
    <row r="24" spans="1:20" ht="37.5" customHeight="1">
      <c r="A24" s="199"/>
      <c r="B24" s="203"/>
      <c r="C24" s="204"/>
      <c r="D24" s="210"/>
      <c r="E24" s="211"/>
      <c r="F24" s="211"/>
      <c r="G24" s="211"/>
      <c r="H24" s="211"/>
      <c r="I24" s="212"/>
      <c r="J24" s="13" t="s">
        <v>61</v>
      </c>
      <c r="K24" s="148" t="s">
        <v>119</v>
      </c>
      <c r="L24" s="148"/>
      <c r="M24" s="148"/>
      <c r="N24" s="148"/>
      <c r="O24" s="148"/>
      <c r="P24" s="148"/>
      <c r="Q24" s="14" t="s">
        <v>61</v>
      </c>
    </row>
    <row r="25" spans="1:20" ht="37.5" customHeight="1">
      <c r="A25" s="199"/>
      <c r="B25" s="203"/>
      <c r="C25" s="204"/>
      <c r="D25" s="207" t="s">
        <v>62</v>
      </c>
      <c r="E25" s="208"/>
      <c r="F25" s="208"/>
      <c r="G25" s="208"/>
      <c r="H25" s="208"/>
      <c r="I25" s="209"/>
      <c r="J25" s="18" t="s">
        <v>25</v>
      </c>
      <c r="K25" s="189" t="s">
        <v>32</v>
      </c>
      <c r="L25" s="189"/>
      <c r="M25" s="189"/>
      <c r="N25" s="189"/>
      <c r="O25" s="189"/>
      <c r="P25" s="189"/>
      <c r="Q25" s="31" t="s">
        <v>27</v>
      </c>
    </row>
    <row r="26" spans="1:20" ht="62.25" customHeight="1">
      <c r="A26" s="200"/>
      <c r="B26" s="205"/>
      <c r="C26" s="206"/>
      <c r="D26" s="210"/>
      <c r="E26" s="211"/>
      <c r="F26" s="211"/>
      <c r="G26" s="211"/>
      <c r="H26" s="211"/>
      <c r="I26" s="212"/>
      <c r="J26" s="13" t="s">
        <v>61</v>
      </c>
      <c r="K26" s="148" t="s">
        <v>119</v>
      </c>
      <c r="L26" s="148"/>
      <c r="M26" s="148"/>
      <c r="N26" s="148"/>
      <c r="O26" s="148"/>
      <c r="P26" s="148"/>
      <c r="Q26" s="14" t="s">
        <v>61</v>
      </c>
    </row>
    <row r="27" spans="1:20">
      <c r="A27" s="198" t="s">
        <v>30</v>
      </c>
      <c r="B27" s="179" t="s">
        <v>36</v>
      </c>
      <c r="C27" s="180"/>
      <c r="D27" s="183" t="s">
        <v>63</v>
      </c>
      <c r="E27" s="184"/>
      <c r="F27" s="184"/>
      <c r="G27" s="184"/>
      <c r="H27" s="184"/>
      <c r="I27" s="185"/>
      <c r="J27" s="18" t="s">
        <v>25</v>
      </c>
      <c r="K27" s="217" t="s">
        <v>32</v>
      </c>
      <c r="L27" s="218"/>
      <c r="M27" s="218"/>
      <c r="N27" s="218"/>
      <c r="O27" s="218"/>
      <c r="P27" s="219"/>
      <c r="Q27" s="31" t="s">
        <v>27</v>
      </c>
    </row>
    <row r="28" spans="1:20" ht="57" customHeight="1">
      <c r="A28" s="200"/>
      <c r="B28" s="181"/>
      <c r="C28" s="182"/>
      <c r="D28" s="186"/>
      <c r="E28" s="187"/>
      <c r="F28" s="187"/>
      <c r="G28" s="187"/>
      <c r="H28" s="187"/>
      <c r="I28" s="188"/>
      <c r="J28" s="13" t="s">
        <v>28</v>
      </c>
      <c r="K28" s="148" t="s">
        <v>35</v>
      </c>
      <c r="L28" s="148"/>
      <c r="M28" s="148"/>
      <c r="N28" s="148"/>
      <c r="O28" s="148"/>
      <c r="P28" s="148"/>
      <c r="Q28" s="14" t="s">
        <v>28</v>
      </c>
    </row>
    <row r="29" spans="1:20" ht="36.75" customHeight="1">
      <c r="A29" s="198" t="s">
        <v>37</v>
      </c>
      <c r="B29" s="179" t="s">
        <v>38</v>
      </c>
      <c r="C29" s="180"/>
      <c r="D29" s="207" t="s">
        <v>39</v>
      </c>
      <c r="E29" s="208"/>
      <c r="F29" s="208"/>
      <c r="G29" s="208"/>
      <c r="H29" s="208"/>
      <c r="I29" s="209"/>
      <c r="J29" s="18" t="s">
        <v>25</v>
      </c>
      <c r="K29" s="189" t="s">
        <v>32</v>
      </c>
      <c r="L29" s="189"/>
      <c r="M29" s="189"/>
      <c r="N29" s="189"/>
      <c r="O29" s="189"/>
      <c r="P29" s="189"/>
      <c r="Q29" s="31" t="s">
        <v>27</v>
      </c>
      <c r="T29" s="36"/>
    </row>
    <row r="30" spans="1:20" ht="36.75" customHeight="1">
      <c r="A30" s="200"/>
      <c r="B30" s="181"/>
      <c r="C30" s="182"/>
      <c r="D30" s="210"/>
      <c r="E30" s="211"/>
      <c r="F30" s="211"/>
      <c r="G30" s="211"/>
      <c r="H30" s="211"/>
      <c r="I30" s="212"/>
      <c r="J30" s="13" t="s">
        <v>61</v>
      </c>
      <c r="K30" s="148" t="s">
        <v>35</v>
      </c>
      <c r="L30" s="148"/>
      <c r="M30" s="148"/>
      <c r="N30" s="148"/>
      <c r="O30" s="148"/>
      <c r="P30" s="148"/>
      <c r="Q30" s="14" t="s">
        <v>61</v>
      </c>
      <c r="T30" s="36"/>
    </row>
    <row r="31" spans="1:20" ht="60.75" customHeight="1">
      <c r="A31" s="198" t="s">
        <v>72</v>
      </c>
      <c r="B31" s="179" t="s">
        <v>31</v>
      </c>
      <c r="C31" s="180"/>
      <c r="D31" s="183" t="s">
        <v>65</v>
      </c>
      <c r="E31" s="184"/>
      <c r="F31" s="184"/>
      <c r="G31" s="184"/>
      <c r="H31" s="184"/>
      <c r="I31" s="185"/>
      <c r="J31" s="18" t="s">
        <v>25</v>
      </c>
      <c r="K31" s="189" t="s">
        <v>32</v>
      </c>
      <c r="L31" s="189"/>
      <c r="M31" s="189"/>
      <c r="N31" s="189"/>
      <c r="O31" s="189"/>
      <c r="P31" s="189"/>
      <c r="Q31" s="31" t="s">
        <v>27</v>
      </c>
      <c r="T31" s="36"/>
    </row>
    <row r="32" spans="1:20" s="21" customFormat="1" ht="60.75" customHeight="1">
      <c r="A32" s="200"/>
      <c r="B32" s="181"/>
      <c r="C32" s="182"/>
      <c r="D32" s="186"/>
      <c r="E32" s="187"/>
      <c r="F32" s="187"/>
      <c r="G32" s="187"/>
      <c r="H32" s="187"/>
      <c r="I32" s="188"/>
      <c r="J32" s="13" t="s">
        <v>61</v>
      </c>
      <c r="K32" s="148" t="s">
        <v>66</v>
      </c>
      <c r="L32" s="148"/>
      <c r="M32" s="148"/>
      <c r="N32" s="148"/>
      <c r="O32" s="148"/>
      <c r="P32" s="148"/>
      <c r="Q32" s="14" t="s">
        <v>61</v>
      </c>
    </row>
    <row r="33" spans="1:19" ht="32.25" customHeight="1">
      <c r="A33" s="198" t="s">
        <v>73</v>
      </c>
      <c r="B33" s="179" t="s">
        <v>53</v>
      </c>
      <c r="C33" s="180"/>
      <c r="D33" s="183" t="s">
        <v>64</v>
      </c>
      <c r="E33" s="184"/>
      <c r="F33" s="184"/>
      <c r="G33" s="184"/>
      <c r="H33" s="184"/>
      <c r="I33" s="185"/>
      <c r="J33" s="19" t="s">
        <v>25</v>
      </c>
      <c r="K33" s="189" t="s">
        <v>32</v>
      </c>
      <c r="L33" s="189"/>
      <c r="M33" s="189"/>
      <c r="N33" s="189"/>
      <c r="O33" s="189"/>
      <c r="P33" s="189"/>
      <c r="Q33" s="18" t="s">
        <v>27</v>
      </c>
    </row>
    <row r="34" spans="1:19" ht="32.25" customHeight="1">
      <c r="A34" s="200"/>
      <c r="B34" s="181"/>
      <c r="C34" s="182"/>
      <c r="D34" s="186"/>
      <c r="E34" s="187"/>
      <c r="F34" s="187"/>
      <c r="G34" s="187"/>
      <c r="H34" s="187"/>
      <c r="I34" s="188"/>
      <c r="J34" s="13" t="s">
        <v>61</v>
      </c>
      <c r="K34" s="148" t="s">
        <v>145</v>
      </c>
      <c r="L34" s="148"/>
      <c r="M34" s="148"/>
      <c r="N34" s="148"/>
      <c r="O34" s="148"/>
      <c r="P34" s="148"/>
      <c r="Q34" s="14" t="s">
        <v>61</v>
      </c>
      <c r="S34" s="23"/>
    </row>
    <row r="36" spans="1:19" ht="19.5" customHeight="1">
      <c r="A36" s="9"/>
      <c r="I36" s="220" t="s">
        <v>54</v>
      </c>
      <c r="J36" s="221"/>
      <c r="K36" s="221"/>
      <c r="L36" s="221"/>
      <c r="M36" s="221"/>
      <c r="N36" s="221"/>
      <c r="O36" s="220" t="s">
        <v>55</v>
      </c>
      <c r="P36" s="222"/>
      <c r="Q36" s="22" t="s">
        <v>61</v>
      </c>
    </row>
    <row r="37" spans="1:19" ht="43.5" customHeight="1">
      <c r="A37" s="9"/>
    </row>
  </sheetData>
  <mergeCells count="73">
    <mergeCell ref="I36:N36"/>
    <mergeCell ref="O36:P36"/>
    <mergeCell ref="A31:A32"/>
    <mergeCell ref="B31:C32"/>
    <mergeCell ref="D31:I32"/>
    <mergeCell ref="K31:P31"/>
    <mergeCell ref="K32:P32"/>
    <mergeCell ref="A33:A34"/>
    <mergeCell ref="B33:C34"/>
    <mergeCell ref="D33:I34"/>
    <mergeCell ref="K33:P33"/>
    <mergeCell ref="K34:P34"/>
    <mergeCell ref="A27:A28"/>
    <mergeCell ref="B27:C28"/>
    <mergeCell ref="D27:I28"/>
    <mergeCell ref="K27:P27"/>
    <mergeCell ref="K28:P28"/>
    <mergeCell ref="A29:A30"/>
    <mergeCell ref="B29:C30"/>
    <mergeCell ref="D29:I30"/>
    <mergeCell ref="K29:P29"/>
    <mergeCell ref="K30:P30"/>
    <mergeCell ref="A16:A21"/>
    <mergeCell ref="B16:B21"/>
    <mergeCell ref="C16:C17"/>
    <mergeCell ref="D16:D17"/>
    <mergeCell ref="E16:E17"/>
    <mergeCell ref="A23:A26"/>
    <mergeCell ref="B23:C26"/>
    <mergeCell ref="D23:I24"/>
    <mergeCell ref="K23:P23"/>
    <mergeCell ref="K24:P24"/>
    <mergeCell ref="D25:I26"/>
    <mergeCell ref="K25:P25"/>
    <mergeCell ref="K26:P26"/>
    <mergeCell ref="Q18:Q21"/>
    <mergeCell ref="G16:G17"/>
    <mergeCell ref="H16:H17"/>
    <mergeCell ref="I16:I17"/>
    <mergeCell ref="J16:J17"/>
    <mergeCell ref="K16:K17"/>
    <mergeCell ref="L16:L17"/>
    <mergeCell ref="C21:H21"/>
    <mergeCell ref="M16:M17"/>
    <mergeCell ref="N16:N17"/>
    <mergeCell ref="O16:O17"/>
    <mergeCell ref="P16:P17"/>
    <mergeCell ref="Q16:Q17"/>
    <mergeCell ref="K21:L21"/>
    <mergeCell ref="F16:F17"/>
    <mergeCell ref="A11:Q11"/>
    <mergeCell ref="A12:Q12"/>
    <mergeCell ref="A14:A15"/>
    <mergeCell ref="B14:C15"/>
    <mergeCell ref="D14:I15"/>
    <mergeCell ref="K14:P14"/>
    <mergeCell ref="K15:P15"/>
    <mergeCell ref="A8:Q8"/>
    <mergeCell ref="A9:A10"/>
    <mergeCell ref="B9:C10"/>
    <mergeCell ref="D9:I10"/>
    <mergeCell ref="K9:P9"/>
    <mergeCell ref="K10:P10"/>
    <mergeCell ref="A1:Q1"/>
    <mergeCell ref="A2:Q2"/>
    <mergeCell ref="A3:Q3"/>
    <mergeCell ref="A4:Q4"/>
    <mergeCell ref="A5:Q5"/>
    <mergeCell ref="B7:F7"/>
    <mergeCell ref="G7:H7"/>
    <mergeCell ref="I7:K7"/>
    <mergeCell ref="L7:N7"/>
    <mergeCell ref="O7:Q7"/>
  </mergeCells>
  <printOptions horizontalCentered="1"/>
  <pageMargins left="1.0080708661417321" right="0.55118110236220474" top="1.0236220472440944" bottom="0.35433070866141736" header="0.31496062992125984" footer="0.31496062992125984"/>
  <pageSetup paperSize="9" scale="33" fitToHeight="0" orientation="landscape"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09B71-2C07-4118-80F2-CFDE0E35D10D}">
  <dimension ref="A1:T37"/>
  <sheetViews>
    <sheetView view="pageBreakPreview" topLeftCell="A2" zoomScale="55" zoomScaleNormal="62" zoomScaleSheetLayoutView="55" workbookViewId="0">
      <selection activeCell="B7" sqref="B7:F7"/>
    </sheetView>
  </sheetViews>
  <sheetFormatPr baseColWidth="10" defaultRowHeight="14.6"/>
  <cols>
    <col min="1" max="1" width="12" style="10" customWidth="1"/>
    <col min="2" max="2" width="17.69140625" style="9" customWidth="1"/>
    <col min="3" max="3" width="16.3828125" style="9" customWidth="1"/>
    <col min="4" max="4" width="36.3828125" style="9" customWidth="1"/>
    <col min="5" max="5" width="28.15234375" style="9" customWidth="1"/>
    <col min="6" max="6" width="53.15234375" style="9" customWidth="1"/>
    <col min="7" max="7" width="12.69140625" style="9" customWidth="1"/>
    <col min="8" max="8" width="23.84375" style="9" customWidth="1"/>
    <col min="9" max="9" width="13.84375" style="9" customWidth="1"/>
    <col min="10" max="10" width="16.69140625" style="9" customWidth="1"/>
    <col min="11" max="11" width="13.15234375" style="9" customWidth="1"/>
    <col min="12" max="12" width="17.3046875" style="9" customWidth="1"/>
    <col min="13" max="14" width="20.15234375" style="9" customWidth="1"/>
    <col min="15" max="15" width="10.3046875" style="9" customWidth="1"/>
    <col min="16" max="16" width="42" style="9" customWidth="1"/>
    <col min="17" max="17" width="21.15234375" style="9" customWidth="1"/>
    <col min="18" max="18" width="11.3828125" style="9"/>
    <col min="19" max="19" width="13" style="9" customWidth="1"/>
    <col min="20" max="20" width="16.53515625" style="9" bestFit="1" customWidth="1"/>
    <col min="21" max="256" width="11.3828125" style="9"/>
    <col min="257" max="257" width="12" style="9" customWidth="1"/>
    <col min="258" max="258" width="17.69140625" style="9" customWidth="1"/>
    <col min="259" max="259" width="16.3828125" style="9" customWidth="1"/>
    <col min="260" max="260" width="24.3828125" style="9" customWidth="1"/>
    <col min="261" max="261" width="28.15234375" style="9" customWidth="1"/>
    <col min="262" max="262" width="53.15234375" style="9" customWidth="1"/>
    <col min="263" max="263" width="12.69140625" style="9" customWidth="1"/>
    <col min="264" max="264" width="23.84375" style="9" customWidth="1"/>
    <col min="265" max="265" width="13.84375" style="9" customWidth="1"/>
    <col min="266" max="266" width="16.69140625" style="9" customWidth="1"/>
    <col min="267" max="267" width="13.15234375" style="9" customWidth="1"/>
    <col min="268" max="268" width="17.3046875" style="9" customWidth="1"/>
    <col min="269" max="270" width="20.15234375" style="9" customWidth="1"/>
    <col min="271" max="271" width="10.3046875" style="9" customWidth="1"/>
    <col min="272" max="272" width="42" style="9" customWidth="1"/>
    <col min="273" max="273" width="15" style="9" customWidth="1"/>
    <col min="274" max="274" width="11.3828125" style="9"/>
    <col min="275" max="275" width="13" style="9" customWidth="1"/>
    <col min="276" max="276" width="16.53515625" style="9" bestFit="1" customWidth="1"/>
    <col min="277" max="512" width="11.3828125" style="9"/>
    <col min="513" max="513" width="12" style="9" customWidth="1"/>
    <col min="514" max="514" width="17.69140625" style="9" customWidth="1"/>
    <col min="515" max="515" width="16.3828125" style="9" customWidth="1"/>
    <col min="516" max="516" width="24.3828125" style="9" customWidth="1"/>
    <col min="517" max="517" width="28.15234375" style="9" customWidth="1"/>
    <col min="518" max="518" width="53.15234375" style="9" customWidth="1"/>
    <col min="519" max="519" width="12.69140625" style="9" customWidth="1"/>
    <col min="520" max="520" width="23.84375" style="9" customWidth="1"/>
    <col min="521" max="521" width="13.84375" style="9" customWidth="1"/>
    <col min="522" max="522" width="16.69140625" style="9" customWidth="1"/>
    <col min="523" max="523" width="13.15234375" style="9" customWidth="1"/>
    <col min="524" max="524" width="17.3046875" style="9" customWidth="1"/>
    <col min="525" max="526" width="20.15234375" style="9" customWidth="1"/>
    <col min="527" max="527" width="10.3046875" style="9" customWidth="1"/>
    <col min="528" max="528" width="42" style="9" customWidth="1"/>
    <col min="529" max="529" width="15" style="9" customWidth="1"/>
    <col min="530" max="530" width="11.3828125" style="9"/>
    <col min="531" max="531" width="13" style="9" customWidth="1"/>
    <col min="532" max="532" width="16.53515625" style="9" bestFit="1" customWidth="1"/>
    <col min="533" max="768" width="11.3828125" style="9"/>
    <col min="769" max="769" width="12" style="9" customWidth="1"/>
    <col min="770" max="770" width="17.69140625" style="9" customWidth="1"/>
    <col min="771" max="771" width="16.3828125" style="9" customWidth="1"/>
    <col min="772" max="772" width="24.3828125" style="9" customWidth="1"/>
    <col min="773" max="773" width="28.15234375" style="9" customWidth="1"/>
    <col min="774" max="774" width="53.15234375" style="9" customWidth="1"/>
    <col min="775" max="775" width="12.69140625" style="9" customWidth="1"/>
    <col min="776" max="776" width="23.84375" style="9" customWidth="1"/>
    <col min="777" max="777" width="13.84375" style="9" customWidth="1"/>
    <col min="778" max="778" width="16.69140625" style="9" customWidth="1"/>
    <col min="779" max="779" width="13.15234375" style="9" customWidth="1"/>
    <col min="780" max="780" width="17.3046875" style="9" customWidth="1"/>
    <col min="781" max="782" width="20.15234375" style="9" customWidth="1"/>
    <col min="783" max="783" width="10.3046875" style="9" customWidth="1"/>
    <col min="784" max="784" width="42" style="9" customWidth="1"/>
    <col min="785" max="785" width="15" style="9" customWidth="1"/>
    <col min="786" max="786" width="11.3828125" style="9"/>
    <col min="787" max="787" width="13" style="9" customWidth="1"/>
    <col min="788" max="788" width="16.53515625" style="9" bestFit="1" customWidth="1"/>
    <col min="789" max="1024" width="11.3828125" style="9"/>
    <col min="1025" max="1025" width="12" style="9" customWidth="1"/>
    <col min="1026" max="1026" width="17.69140625" style="9" customWidth="1"/>
    <col min="1027" max="1027" width="16.3828125" style="9" customWidth="1"/>
    <col min="1028" max="1028" width="24.3828125" style="9" customWidth="1"/>
    <col min="1029" max="1029" width="28.15234375" style="9" customWidth="1"/>
    <col min="1030" max="1030" width="53.15234375" style="9" customWidth="1"/>
    <col min="1031" max="1031" width="12.69140625" style="9" customWidth="1"/>
    <col min="1032" max="1032" width="23.84375" style="9" customWidth="1"/>
    <col min="1033" max="1033" width="13.84375" style="9" customWidth="1"/>
    <col min="1034" max="1034" width="16.69140625" style="9" customWidth="1"/>
    <col min="1035" max="1035" width="13.15234375" style="9" customWidth="1"/>
    <col min="1036" max="1036" width="17.3046875" style="9" customWidth="1"/>
    <col min="1037" max="1038" width="20.15234375" style="9" customWidth="1"/>
    <col min="1039" max="1039" width="10.3046875" style="9" customWidth="1"/>
    <col min="1040" max="1040" width="42" style="9" customWidth="1"/>
    <col min="1041" max="1041" width="15" style="9" customWidth="1"/>
    <col min="1042" max="1042" width="11.3828125" style="9"/>
    <col min="1043" max="1043" width="13" style="9" customWidth="1"/>
    <col min="1044" max="1044" width="16.53515625" style="9" bestFit="1" customWidth="1"/>
    <col min="1045" max="1280" width="11.3828125" style="9"/>
    <col min="1281" max="1281" width="12" style="9" customWidth="1"/>
    <col min="1282" max="1282" width="17.69140625" style="9" customWidth="1"/>
    <col min="1283" max="1283" width="16.3828125" style="9" customWidth="1"/>
    <col min="1284" max="1284" width="24.3828125" style="9" customWidth="1"/>
    <col min="1285" max="1285" width="28.15234375" style="9" customWidth="1"/>
    <col min="1286" max="1286" width="53.15234375" style="9" customWidth="1"/>
    <col min="1287" max="1287" width="12.69140625" style="9" customWidth="1"/>
    <col min="1288" max="1288" width="23.84375" style="9" customWidth="1"/>
    <col min="1289" max="1289" width="13.84375" style="9" customWidth="1"/>
    <col min="1290" max="1290" width="16.69140625" style="9" customWidth="1"/>
    <col min="1291" max="1291" width="13.15234375" style="9" customWidth="1"/>
    <col min="1292" max="1292" width="17.3046875" style="9" customWidth="1"/>
    <col min="1293" max="1294" width="20.15234375" style="9" customWidth="1"/>
    <col min="1295" max="1295" width="10.3046875" style="9" customWidth="1"/>
    <col min="1296" max="1296" width="42" style="9" customWidth="1"/>
    <col min="1297" max="1297" width="15" style="9" customWidth="1"/>
    <col min="1298" max="1298" width="11.3828125" style="9"/>
    <col min="1299" max="1299" width="13" style="9" customWidth="1"/>
    <col min="1300" max="1300" width="16.53515625" style="9" bestFit="1" customWidth="1"/>
    <col min="1301" max="1536" width="11.3828125" style="9"/>
    <col min="1537" max="1537" width="12" style="9" customWidth="1"/>
    <col min="1538" max="1538" width="17.69140625" style="9" customWidth="1"/>
    <col min="1539" max="1539" width="16.3828125" style="9" customWidth="1"/>
    <col min="1540" max="1540" width="24.3828125" style="9" customWidth="1"/>
    <col min="1541" max="1541" width="28.15234375" style="9" customWidth="1"/>
    <col min="1542" max="1542" width="53.15234375" style="9" customWidth="1"/>
    <col min="1543" max="1543" width="12.69140625" style="9" customWidth="1"/>
    <col min="1544" max="1544" width="23.84375" style="9" customWidth="1"/>
    <col min="1545" max="1545" width="13.84375" style="9" customWidth="1"/>
    <col min="1546" max="1546" width="16.69140625" style="9" customWidth="1"/>
    <col min="1547" max="1547" width="13.15234375" style="9" customWidth="1"/>
    <col min="1548" max="1548" width="17.3046875" style="9" customWidth="1"/>
    <col min="1549" max="1550" width="20.15234375" style="9" customWidth="1"/>
    <col min="1551" max="1551" width="10.3046875" style="9" customWidth="1"/>
    <col min="1552" max="1552" width="42" style="9" customWidth="1"/>
    <col min="1553" max="1553" width="15" style="9" customWidth="1"/>
    <col min="1554" max="1554" width="11.3828125" style="9"/>
    <col min="1555" max="1555" width="13" style="9" customWidth="1"/>
    <col min="1556" max="1556" width="16.53515625" style="9" bestFit="1" customWidth="1"/>
    <col min="1557" max="1792" width="11.3828125" style="9"/>
    <col min="1793" max="1793" width="12" style="9" customWidth="1"/>
    <col min="1794" max="1794" width="17.69140625" style="9" customWidth="1"/>
    <col min="1795" max="1795" width="16.3828125" style="9" customWidth="1"/>
    <col min="1796" max="1796" width="24.3828125" style="9" customWidth="1"/>
    <col min="1797" max="1797" width="28.15234375" style="9" customWidth="1"/>
    <col min="1798" max="1798" width="53.15234375" style="9" customWidth="1"/>
    <col min="1799" max="1799" width="12.69140625" style="9" customWidth="1"/>
    <col min="1800" max="1800" width="23.84375" style="9" customWidth="1"/>
    <col min="1801" max="1801" width="13.84375" style="9" customWidth="1"/>
    <col min="1802" max="1802" width="16.69140625" style="9" customWidth="1"/>
    <col min="1803" max="1803" width="13.15234375" style="9" customWidth="1"/>
    <col min="1804" max="1804" width="17.3046875" style="9" customWidth="1"/>
    <col min="1805" max="1806" width="20.15234375" style="9" customWidth="1"/>
    <col min="1807" max="1807" width="10.3046875" style="9" customWidth="1"/>
    <col min="1808" max="1808" width="42" style="9" customWidth="1"/>
    <col min="1809" max="1809" width="15" style="9" customWidth="1"/>
    <col min="1810" max="1810" width="11.3828125" style="9"/>
    <col min="1811" max="1811" width="13" style="9" customWidth="1"/>
    <col min="1812" max="1812" width="16.53515625" style="9" bestFit="1" customWidth="1"/>
    <col min="1813" max="2048" width="11.3828125" style="9"/>
    <col min="2049" max="2049" width="12" style="9" customWidth="1"/>
    <col min="2050" max="2050" width="17.69140625" style="9" customWidth="1"/>
    <col min="2051" max="2051" width="16.3828125" style="9" customWidth="1"/>
    <col min="2052" max="2052" width="24.3828125" style="9" customWidth="1"/>
    <col min="2053" max="2053" width="28.15234375" style="9" customWidth="1"/>
    <col min="2054" max="2054" width="53.15234375" style="9" customWidth="1"/>
    <col min="2055" max="2055" width="12.69140625" style="9" customWidth="1"/>
    <col min="2056" max="2056" width="23.84375" style="9" customWidth="1"/>
    <col min="2057" max="2057" width="13.84375" style="9" customWidth="1"/>
    <col min="2058" max="2058" width="16.69140625" style="9" customWidth="1"/>
    <col min="2059" max="2059" width="13.15234375" style="9" customWidth="1"/>
    <col min="2060" max="2060" width="17.3046875" style="9" customWidth="1"/>
    <col min="2061" max="2062" width="20.15234375" style="9" customWidth="1"/>
    <col min="2063" max="2063" width="10.3046875" style="9" customWidth="1"/>
    <col min="2064" max="2064" width="42" style="9" customWidth="1"/>
    <col min="2065" max="2065" width="15" style="9" customWidth="1"/>
    <col min="2066" max="2066" width="11.3828125" style="9"/>
    <col min="2067" max="2067" width="13" style="9" customWidth="1"/>
    <col min="2068" max="2068" width="16.53515625" style="9" bestFit="1" customWidth="1"/>
    <col min="2069" max="2304" width="11.3828125" style="9"/>
    <col min="2305" max="2305" width="12" style="9" customWidth="1"/>
    <col min="2306" max="2306" width="17.69140625" style="9" customWidth="1"/>
    <col min="2307" max="2307" width="16.3828125" style="9" customWidth="1"/>
    <col min="2308" max="2308" width="24.3828125" style="9" customWidth="1"/>
    <col min="2309" max="2309" width="28.15234375" style="9" customWidth="1"/>
    <col min="2310" max="2310" width="53.15234375" style="9" customWidth="1"/>
    <col min="2311" max="2311" width="12.69140625" style="9" customWidth="1"/>
    <col min="2312" max="2312" width="23.84375" style="9" customWidth="1"/>
    <col min="2313" max="2313" width="13.84375" style="9" customWidth="1"/>
    <col min="2314" max="2314" width="16.69140625" style="9" customWidth="1"/>
    <col min="2315" max="2315" width="13.15234375" style="9" customWidth="1"/>
    <col min="2316" max="2316" width="17.3046875" style="9" customWidth="1"/>
    <col min="2317" max="2318" width="20.15234375" style="9" customWidth="1"/>
    <col min="2319" max="2319" width="10.3046875" style="9" customWidth="1"/>
    <col min="2320" max="2320" width="42" style="9" customWidth="1"/>
    <col min="2321" max="2321" width="15" style="9" customWidth="1"/>
    <col min="2322" max="2322" width="11.3828125" style="9"/>
    <col min="2323" max="2323" width="13" style="9" customWidth="1"/>
    <col min="2324" max="2324" width="16.53515625" style="9" bestFit="1" customWidth="1"/>
    <col min="2325" max="2560" width="11.3828125" style="9"/>
    <col min="2561" max="2561" width="12" style="9" customWidth="1"/>
    <col min="2562" max="2562" width="17.69140625" style="9" customWidth="1"/>
    <col min="2563" max="2563" width="16.3828125" style="9" customWidth="1"/>
    <col min="2564" max="2564" width="24.3828125" style="9" customWidth="1"/>
    <col min="2565" max="2565" width="28.15234375" style="9" customWidth="1"/>
    <col min="2566" max="2566" width="53.15234375" style="9" customWidth="1"/>
    <col min="2567" max="2567" width="12.69140625" style="9" customWidth="1"/>
    <col min="2568" max="2568" width="23.84375" style="9" customWidth="1"/>
    <col min="2569" max="2569" width="13.84375" style="9" customWidth="1"/>
    <col min="2570" max="2570" width="16.69140625" style="9" customWidth="1"/>
    <col min="2571" max="2571" width="13.15234375" style="9" customWidth="1"/>
    <col min="2572" max="2572" width="17.3046875" style="9" customWidth="1"/>
    <col min="2573" max="2574" width="20.15234375" style="9" customWidth="1"/>
    <col min="2575" max="2575" width="10.3046875" style="9" customWidth="1"/>
    <col min="2576" max="2576" width="42" style="9" customWidth="1"/>
    <col min="2577" max="2577" width="15" style="9" customWidth="1"/>
    <col min="2578" max="2578" width="11.3828125" style="9"/>
    <col min="2579" max="2579" width="13" style="9" customWidth="1"/>
    <col min="2580" max="2580" width="16.53515625" style="9" bestFit="1" customWidth="1"/>
    <col min="2581" max="2816" width="11.3828125" style="9"/>
    <col min="2817" max="2817" width="12" style="9" customWidth="1"/>
    <col min="2818" max="2818" width="17.69140625" style="9" customWidth="1"/>
    <col min="2819" max="2819" width="16.3828125" style="9" customWidth="1"/>
    <col min="2820" max="2820" width="24.3828125" style="9" customWidth="1"/>
    <col min="2821" max="2821" width="28.15234375" style="9" customWidth="1"/>
    <col min="2822" max="2822" width="53.15234375" style="9" customWidth="1"/>
    <col min="2823" max="2823" width="12.69140625" style="9" customWidth="1"/>
    <col min="2824" max="2824" width="23.84375" style="9" customWidth="1"/>
    <col min="2825" max="2825" width="13.84375" style="9" customWidth="1"/>
    <col min="2826" max="2826" width="16.69140625" style="9" customWidth="1"/>
    <col min="2827" max="2827" width="13.15234375" style="9" customWidth="1"/>
    <col min="2828" max="2828" width="17.3046875" style="9" customWidth="1"/>
    <col min="2829" max="2830" width="20.15234375" style="9" customWidth="1"/>
    <col min="2831" max="2831" width="10.3046875" style="9" customWidth="1"/>
    <col min="2832" max="2832" width="42" style="9" customWidth="1"/>
    <col min="2833" max="2833" width="15" style="9" customWidth="1"/>
    <col min="2834" max="2834" width="11.3828125" style="9"/>
    <col min="2835" max="2835" width="13" style="9" customWidth="1"/>
    <col min="2836" max="2836" width="16.53515625" style="9" bestFit="1" customWidth="1"/>
    <col min="2837" max="3072" width="11.3828125" style="9"/>
    <col min="3073" max="3073" width="12" style="9" customWidth="1"/>
    <col min="3074" max="3074" width="17.69140625" style="9" customWidth="1"/>
    <col min="3075" max="3075" width="16.3828125" style="9" customWidth="1"/>
    <col min="3076" max="3076" width="24.3828125" style="9" customWidth="1"/>
    <col min="3077" max="3077" width="28.15234375" style="9" customWidth="1"/>
    <col min="3078" max="3078" width="53.15234375" style="9" customWidth="1"/>
    <col min="3079" max="3079" width="12.69140625" style="9" customWidth="1"/>
    <col min="3080" max="3080" width="23.84375" style="9" customWidth="1"/>
    <col min="3081" max="3081" width="13.84375" style="9" customWidth="1"/>
    <col min="3082" max="3082" width="16.69140625" style="9" customWidth="1"/>
    <col min="3083" max="3083" width="13.15234375" style="9" customWidth="1"/>
    <col min="3084" max="3084" width="17.3046875" style="9" customWidth="1"/>
    <col min="3085" max="3086" width="20.15234375" style="9" customWidth="1"/>
    <col min="3087" max="3087" width="10.3046875" style="9" customWidth="1"/>
    <col min="3088" max="3088" width="42" style="9" customWidth="1"/>
    <col min="3089" max="3089" width="15" style="9" customWidth="1"/>
    <col min="3090" max="3090" width="11.3828125" style="9"/>
    <col min="3091" max="3091" width="13" style="9" customWidth="1"/>
    <col min="3092" max="3092" width="16.53515625" style="9" bestFit="1" customWidth="1"/>
    <col min="3093" max="3328" width="11.3828125" style="9"/>
    <col min="3329" max="3329" width="12" style="9" customWidth="1"/>
    <col min="3330" max="3330" width="17.69140625" style="9" customWidth="1"/>
    <col min="3331" max="3331" width="16.3828125" style="9" customWidth="1"/>
    <col min="3332" max="3332" width="24.3828125" style="9" customWidth="1"/>
    <col min="3333" max="3333" width="28.15234375" style="9" customWidth="1"/>
    <col min="3334" max="3334" width="53.15234375" style="9" customWidth="1"/>
    <col min="3335" max="3335" width="12.69140625" style="9" customWidth="1"/>
    <col min="3336" max="3336" width="23.84375" style="9" customWidth="1"/>
    <col min="3337" max="3337" width="13.84375" style="9" customWidth="1"/>
    <col min="3338" max="3338" width="16.69140625" style="9" customWidth="1"/>
    <col min="3339" max="3339" width="13.15234375" style="9" customWidth="1"/>
    <col min="3340" max="3340" width="17.3046875" style="9" customWidth="1"/>
    <col min="3341" max="3342" width="20.15234375" style="9" customWidth="1"/>
    <col min="3343" max="3343" width="10.3046875" style="9" customWidth="1"/>
    <col min="3344" max="3344" width="42" style="9" customWidth="1"/>
    <col min="3345" max="3345" width="15" style="9" customWidth="1"/>
    <col min="3346" max="3346" width="11.3828125" style="9"/>
    <col min="3347" max="3347" width="13" style="9" customWidth="1"/>
    <col min="3348" max="3348" width="16.53515625" style="9" bestFit="1" customWidth="1"/>
    <col min="3349" max="3584" width="11.3828125" style="9"/>
    <col min="3585" max="3585" width="12" style="9" customWidth="1"/>
    <col min="3586" max="3586" width="17.69140625" style="9" customWidth="1"/>
    <col min="3587" max="3587" width="16.3828125" style="9" customWidth="1"/>
    <col min="3588" max="3588" width="24.3828125" style="9" customWidth="1"/>
    <col min="3589" max="3589" width="28.15234375" style="9" customWidth="1"/>
    <col min="3590" max="3590" width="53.15234375" style="9" customWidth="1"/>
    <col min="3591" max="3591" width="12.69140625" style="9" customWidth="1"/>
    <col min="3592" max="3592" width="23.84375" style="9" customWidth="1"/>
    <col min="3593" max="3593" width="13.84375" style="9" customWidth="1"/>
    <col min="3594" max="3594" width="16.69140625" style="9" customWidth="1"/>
    <col min="3595" max="3595" width="13.15234375" style="9" customWidth="1"/>
    <col min="3596" max="3596" width="17.3046875" style="9" customWidth="1"/>
    <col min="3597" max="3598" width="20.15234375" style="9" customWidth="1"/>
    <col min="3599" max="3599" width="10.3046875" style="9" customWidth="1"/>
    <col min="3600" max="3600" width="42" style="9" customWidth="1"/>
    <col min="3601" max="3601" width="15" style="9" customWidth="1"/>
    <col min="3602" max="3602" width="11.3828125" style="9"/>
    <col min="3603" max="3603" width="13" style="9" customWidth="1"/>
    <col min="3604" max="3604" width="16.53515625" style="9" bestFit="1" customWidth="1"/>
    <col min="3605" max="3840" width="11.3828125" style="9"/>
    <col min="3841" max="3841" width="12" style="9" customWidth="1"/>
    <col min="3842" max="3842" width="17.69140625" style="9" customWidth="1"/>
    <col min="3843" max="3843" width="16.3828125" style="9" customWidth="1"/>
    <col min="3844" max="3844" width="24.3828125" style="9" customWidth="1"/>
    <col min="3845" max="3845" width="28.15234375" style="9" customWidth="1"/>
    <col min="3846" max="3846" width="53.15234375" style="9" customWidth="1"/>
    <col min="3847" max="3847" width="12.69140625" style="9" customWidth="1"/>
    <col min="3848" max="3848" width="23.84375" style="9" customWidth="1"/>
    <col min="3849" max="3849" width="13.84375" style="9" customWidth="1"/>
    <col min="3850" max="3850" width="16.69140625" style="9" customWidth="1"/>
    <col min="3851" max="3851" width="13.15234375" style="9" customWidth="1"/>
    <col min="3852" max="3852" width="17.3046875" style="9" customWidth="1"/>
    <col min="3853" max="3854" width="20.15234375" style="9" customWidth="1"/>
    <col min="3855" max="3855" width="10.3046875" style="9" customWidth="1"/>
    <col min="3856" max="3856" width="42" style="9" customWidth="1"/>
    <col min="3857" max="3857" width="15" style="9" customWidth="1"/>
    <col min="3858" max="3858" width="11.3828125" style="9"/>
    <col min="3859" max="3859" width="13" style="9" customWidth="1"/>
    <col min="3860" max="3860" width="16.53515625" style="9" bestFit="1" customWidth="1"/>
    <col min="3861" max="4096" width="11.3828125" style="9"/>
    <col min="4097" max="4097" width="12" style="9" customWidth="1"/>
    <col min="4098" max="4098" width="17.69140625" style="9" customWidth="1"/>
    <col min="4099" max="4099" width="16.3828125" style="9" customWidth="1"/>
    <col min="4100" max="4100" width="24.3828125" style="9" customWidth="1"/>
    <col min="4101" max="4101" width="28.15234375" style="9" customWidth="1"/>
    <col min="4102" max="4102" width="53.15234375" style="9" customWidth="1"/>
    <col min="4103" max="4103" width="12.69140625" style="9" customWidth="1"/>
    <col min="4104" max="4104" width="23.84375" style="9" customWidth="1"/>
    <col min="4105" max="4105" width="13.84375" style="9" customWidth="1"/>
    <col min="4106" max="4106" width="16.69140625" style="9" customWidth="1"/>
    <col min="4107" max="4107" width="13.15234375" style="9" customWidth="1"/>
    <col min="4108" max="4108" width="17.3046875" style="9" customWidth="1"/>
    <col min="4109" max="4110" width="20.15234375" style="9" customWidth="1"/>
    <col min="4111" max="4111" width="10.3046875" style="9" customWidth="1"/>
    <col min="4112" max="4112" width="42" style="9" customWidth="1"/>
    <col min="4113" max="4113" width="15" style="9" customWidth="1"/>
    <col min="4114" max="4114" width="11.3828125" style="9"/>
    <col min="4115" max="4115" width="13" style="9" customWidth="1"/>
    <col min="4116" max="4116" width="16.53515625" style="9" bestFit="1" customWidth="1"/>
    <col min="4117" max="4352" width="11.3828125" style="9"/>
    <col min="4353" max="4353" width="12" style="9" customWidth="1"/>
    <col min="4354" max="4354" width="17.69140625" style="9" customWidth="1"/>
    <col min="4355" max="4355" width="16.3828125" style="9" customWidth="1"/>
    <col min="4356" max="4356" width="24.3828125" style="9" customWidth="1"/>
    <col min="4357" max="4357" width="28.15234375" style="9" customWidth="1"/>
    <col min="4358" max="4358" width="53.15234375" style="9" customWidth="1"/>
    <col min="4359" max="4359" width="12.69140625" style="9" customWidth="1"/>
    <col min="4360" max="4360" width="23.84375" style="9" customWidth="1"/>
    <col min="4361" max="4361" width="13.84375" style="9" customWidth="1"/>
    <col min="4362" max="4362" width="16.69140625" style="9" customWidth="1"/>
    <col min="4363" max="4363" width="13.15234375" style="9" customWidth="1"/>
    <col min="4364" max="4364" width="17.3046875" style="9" customWidth="1"/>
    <col min="4365" max="4366" width="20.15234375" style="9" customWidth="1"/>
    <col min="4367" max="4367" width="10.3046875" style="9" customWidth="1"/>
    <col min="4368" max="4368" width="42" style="9" customWidth="1"/>
    <col min="4369" max="4369" width="15" style="9" customWidth="1"/>
    <col min="4370" max="4370" width="11.3828125" style="9"/>
    <col min="4371" max="4371" width="13" style="9" customWidth="1"/>
    <col min="4372" max="4372" width="16.53515625" style="9" bestFit="1" customWidth="1"/>
    <col min="4373" max="4608" width="11.3828125" style="9"/>
    <col min="4609" max="4609" width="12" style="9" customWidth="1"/>
    <col min="4610" max="4610" width="17.69140625" style="9" customWidth="1"/>
    <col min="4611" max="4611" width="16.3828125" style="9" customWidth="1"/>
    <col min="4612" max="4612" width="24.3828125" style="9" customWidth="1"/>
    <col min="4613" max="4613" width="28.15234375" style="9" customWidth="1"/>
    <col min="4614" max="4614" width="53.15234375" style="9" customWidth="1"/>
    <col min="4615" max="4615" width="12.69140625" style="9" customWidth="1"/>
    <col min="4616" max="4616" width="23.84375" style="9" customWidth="1"/>
    <col min="4617" max="4617" width="13.84375" style="9" customWidth="1"/>
    <col min="4618" max="4618" width="16.69140625" style="9" customWidth="1"/>
    <col min="4619" max="4619" width="13.15234375" style="9" customWidth="1"/>
    <col min="4620" max="4620" width="17.3046875" style="9" customWidth="1"/>
    <col min="4621" max="4622" width="20.15234375" style="9" customWidth="1"/>
    <col min="4623" max="4623" width="10.3046875" style="9" customWidth="1"/>
    <col min="4624" max="4624" width="42" style="9" customWidth="1"/>
    <col min="4625" max="4625" width="15" style="9" customWidth="1"/>
    <col min="4626" max="4626" width="11.3828125" style="9"/>
    <col min="4627" max="4627" width="13" style="9" customWidth="1"/>
    <col min="4628" max="4628" width="16.53515625" style="9" bestFit="1" customWidth="1"/>
    <col min="4629" max="4864" width="11.3828125" style="9"/>
    <col min="4865" max="4865" width="12" style="9" customWidth="1"/>
    <col min="4866" max="4866" width="17.69140625" style="9" customWidth="1"/>
    <col min="4867" max="4867" width="16.3828125" style="9" customWidth="1"/>
    <col min="4868" max="4868" width="24.3828125" style="9" customWidth="1"/>
    <col min="4869" max="4869" width="28.15234375" style="9" customWidth="1"/>
    <col min="4870" max="4870" width="53.15234375" style="9" customWidth="1"/>
    <col min="4871" max="4871" width="12.69140625" style="9" customWidth="1"/>
    <col min="4872" max="4872" width="23.84375" style="9" customWidth="1"/>
    <col min="4873" max="4873" width="13.84375" style="9" customWidth="1"/>
    <col min="4874" max="4874" width="16.69140625" style="9" customWidth="1"/>
    <col min="4875" max="4875" width="13.15234375" style="9" customWidth="1"/>
    <col min="4876" max="4876" width="17.3046875" style="9" customWidth="1"/>
    <col min="4877" max="4878" width="20.15234375" style="9" customWidth="1"/>
    <col min="4879" max="4879" width="10.3046875" style="9" customWidth="1"/>
    <col min="4880" max="4880" width="42" style="9" customWidth="1"/>
    <col min="4881" max="4881" width="15" style="9" customWidth="1"/>
    <col min="4882" max="4882" width="11.3828125" style="9"/>
    <col min="4883" max="4883" width="13" style="9" customWidth="1"/>
    <col min="4884" max="4884" width="16.53515625" style="9" bestFit="1" customWidth="1"/>
    <col min="4885" max="5120" width="11.3828125" style="9"/>
    <col min="5121" max="5121" width="12" style="9" customWidth="1"/>
    <col min="5122" max="5122" width="17.69140625" style="9" customWidth="1"/>
    <col min="5123" max="5123" width="16.3828125" style="9" customWidth="1"/>
    <col min="5124" max="5124" width="24.3828125" style="9" customWidth="1"/>
    <col min="5125" max="5125" width="28.15234375" style="9" customWidth="1"/>
    <col min="5126" max="5126" width="53.15234375" style="9" customWidth="1"/>
    <col min="5127" max="5127" width="12.69140625" style="9" customWidth="1"/>
    <col min="5128" max="5128" width="23.84375" style="9" customWidth="1"/>
    <col min="5129" max="5129" width="13.84375" style="9" customWidth="1"/>
    <col min="5130" max="5130" width="16.69140625" style="9" customWidth="1"/>
    <col min="5131" max="5131" width="13.15234375" style="9" customWidth="1"/>
    <col min="5132" max="5132" width="17.3046875" style="9" customWidth="1"/>
    <col min="5133" max="5134" width="20.15234375" style="9" customWidth="1"/>
    <col min="5135" max="5135" width="10.3046875" style="9" customWidth="1"/>
    <col min="5136" max="5136" width="42" style="9" customWidth="1"/>
    <col min="5137" max="5137" width="15" style="9" customWidth="1"/>
    <col min="5138" max="5138" width="11.3828125" style="9"/>
    <col min="5139" max="5139" width="13" style="9" customWidth="1"/>
    <col min="5140" max="5140" width="16.53515625" style="9" bestFit="1" customWidth="1"/>
    <col min="5141" max="5376" width="11.3828125" style="9"/>
    <col min="5377" max="5377" width="12" style="9" customWidth="1"/>
    <col min="5378" max="5378" width="17.69140625" style="9" customWidth="1"/>
    <col min="5379" max="5379" width="16.3828125" style="9" customWidth="1"/>
    <col min="5380" max="5380" width="24.3828125" style="9" customWidth="1"/>
    <col min="5381" max="5381" width="28.15234375" style="9" customWidth="1"/>
    <col min="5382" max="5382" width="53.15234375" style="9" customWidth="1"/>
    <col min="5383" max="5383" width="12.69140625" style="9" customWidth="1"/>
    <col min="5384" max="5384" width="23.84375" style="9" customWidth="1"/>
    <col min="5385" max="5385" width="13.84375" style="9" customWidth="1"/>
    <col min="5386" max="5386" width="16.69140625" style="9" customWidth="1"/>
    <col min="5387" max="5387" width="13.15234375" style="9" customWidth="1"/>
    <col min="5388" max="5388" width="17.3046875" style="9" customWidth="1"/>
    <col min="5389" max="5390" width="20.15234375" style="9" customWidth="1"/>
    <col min="5391" max="5391" width="10.3046875" style="9" customWidth="1"/>
    <col min="5392" max="5392" width="42" style="9" customWidth="1"/>
    <col min="5393" max="5393" width="15" style="9" customWidth="1"/>
    <col min="5394" max="5394" width="11.3828125" style="9"/>
    <col min="5395" max="5395" width="13" style="9" customWidth="1"/>
    <col min="5396" max="5396" width="16.53515625" style="9" bestFit="1" customWidth="1"/>
    <col min="5397" max="5632" width="11.3828125" style="9"/>
    <col min="5633" max="5633" width="12" style="9" customWidth="1"/>
    <col min="5634" max="5634" width="17.69140625" style="9" customWidth="1"/>
    <col min="5635" max="5635" width="16.3828125" style="9" customWidth="1"/>
    <col min="5636" max="5636" width="24.3828125" style="9" customWidth="1"/>
    <col min="5637" max="5637" width="28.15234375" style="9" customWidth="1"/>
    <col min="5638" max="5638" width="53.15234375" style="9" customWidth="1"/>
    <col min="5639" max="5639" width="12.69140625" style="9" customWidth="1"/>
    <col min="5640" max="5640" width="23.84375" style="9" customWidth="1"/>
    <col min="5641" max="5641" width="13.84375" style="9" customWidth="1"/>
    <col min="5642" max="5642" width="16.69140625" style="9" customWidth="1"/>
    <col min="5643" max="5643" width="13.15234375" style="9" customWidth="1"/>
    <col min="5644" max="5644" width="17.3046875" style="9" customWidth="1"/>
    <col min="5645" max="5646" width="20.15234375" style="9" customWidth="1"/>
    <col min="5647" max="5647" width="10.3046875" style="9" customWidth="1"/>
    <col min="5648" max="5648" width="42" style="9" customWidth="1"/>
    <col min="5649" max="5649" width="15" style="9" customWidth="1"/>
    <col min="5650" max="5650" width="11.3828125" style="9"/>
    <col min="5651" max="5651" width="13" style="9" customWidth="1"/>
    <col min="5652" max="5652" width="16.53515625" style="9" bestFit="1" customWidth="1"/>
    <col min="5653" max="5888" width="11.3828125" style="9"/>
    <col min="5889" max="5889" width="12" style="9" customWidth="1"/>
    <col min="5890" max="5890" width="17.69140625" style="9" customWidth="1"/>
    <col min="5891" max="5891" width="16.3828125" style="9" customWidth="1"/>
    <col min="5892" max="5892" width="24.3828125" style="9" customWidth="1"/>
    <col min="5893" max="5893" width="28.15234375" style="9" customWidth="1"/>
    <col min="5894" max="5894" width="53.15234375" style="9" customWidth="1"/>
    <col min="5895" max="5895" width="12.69140625" style="9" customWidth="1"/>
    <col min="5896" max="5896" width="23.84375" style="9" customWidth="1"/>
    <col min="5897" max="5897" width="13.84375" style="9" customWidth="1"/>
    <col min="5898" max="5898" width="16.69140625" style="9" customWidth="1"/>
    <col min="5899" max="5899" width="13.15234375" style="9" customWidth="1"/>
    <col min="5900" max="5900" width="17.3046875" style="9" customWidth="1"/>
    <col min="5901" max="5902" width="20.15234375" style="9" customWidth="1"/>
    <col min="5903" max="5903" width="10.3046875" style="9" customWidth="1"/>
    <col min="5904" max="5904" width="42" style="9" customWidth="1"/>
    <col min="5905" max="5905" width="15" style="9" customWidth="1"/>
    <col min="5906" max="5906" width="11.3828125" style="9"/>
    <col min="5907" max="5907" width="13" style="9" customWidth="1"/>
    <col min="5908" max="5908" width="16.53515625" style="9" bestFit="1" customWidth="1"/>
    <col min="5909" max="6144" width="11.3828125" style="9"/>
    <col min="6145" max="6145" width="12" style="9" customWidth="1"/>
    <col min="6146" max="6146" width="17.69140625" style="9" customWidth="1"/>
    <col min="6147" max="6147" width="16.3828125" style="9" customWidth="1"/>
    <col min="6148" max="6148" width="24.3828125" style="9" customWidth="1"/>
    <col min="6149" max="6149" width="28.15234375" style="9" customWidth="1"/>
    <col min="6150" max="6150" width="53.15234375" style="9" customWidth="1"/>
    <col min="6151" max="6151" width="12.69140625" style="9" customWidth="1"/>
    <col min="6152" max="6152" width="23.84375" style="9" customWidth="1"/>
    <col min="6153" max="6153" width="13.84375" style="9" customWidth="1"/>
    <col min="6154" max="6154" width="16.69140625" style="9" customWidth="1"/>
    <col min="6155" max="6155" width="13.15234375" style="9" customWidth="1"/>
    <col min="6156" max="6156" width="17.3046875" style="9" customWidth="1"/>
    <col min="6157" max="6158" width="20.15234375" style="9" customWidth="1"/>
    <col min="6159" max="6159" width="10.3046875" style="9" customWidth="1"/>
    <col min="6160" max="6160" width="42" style="9" customWidth="1"/>
    <col min="6161" max="6161" width="15" style="9" customWidth="1"/>
    <col min="6162" max="6162" width="11.3828125" style="9"/>
    <col min="6163" max="6163" width="13" style="9" customWidth="1"/>
    <col min="6164" max="6164" width="16.53515625" style="9" bestFit="1" customWidth="1"/>
    <col min="6165" max="6400" width="11.3828125" style="9"/>
    <col min="6401" max="6401" width="12" style="9" customWidth="1"/>
    <col min="6402" max="6402" width="17.69140625" style="9" customWidth="1"/>
    <col min="6403" max="6403" width="16.3828125" style="9" customWidth="1"/>
    <col min="6404" max="6404" width="24.3828125" style="9" customWidth="1"/>
    <col min="6405" max="6405" width="28.15234375" style="9" customWidth="1"/>
    <col min="6406" max="6406" width="53.15234375" style="9" customWidth="1"/>
    <col min="6407" max="6407" width="12.69140625" style="9" customWidth="1"/>
    <col min="6408" max="6408" width="23.84375" style="9" customWidth="1"/>
    <col min="6409" max="6409" width="13.84375" style="9" customWidth="1"/>
    <col min="6410" max="6410" width="16.69140625" style="9" customWidth="1"/>
    <col min="6411" max="6411" width="13.15234375" style="9" customWidth="1"/>
    <col min="6412" max="6412" width="17.3046875" style="9" customWidth="1"/>
    <col min="6413" max="6414" width="20.15234375" style="9" customWidth="1"/>
    <col min="6415" max="6415" width="10.3046875" style="9" customWidth="1"/>
    <col min="6416" max="6416" width="42" style="9" customWidth="1"/>
    <col min="6417" max="6417" width="15" style="9" customWidth="1"/>
    <col min="6418" max="6418" width="11.3828125" style="9"/>
    <col min="6419" max="6419" width="13" style="9" customWidth="1"/>
    <col min="6420" max="6420" width="16.53515625" style="9" bestFit="1" customWidth="1"/>
    <col min="6421" max="6656" width="11.3828125" style="9"/>
    <col min="6657" max="6657" width="12" style="9" customWidth="1"/>
    <col min="6658" max="6658" width="17.69140625" style="9" customWidth="1"/>
    <col min="6659" max="6659" width="16.3828125" style="9" customWidth="1"/>
    <col min="6660" max="6660" width="24.3828125" style="9" customWidth="1"/>
    <col min="6661" max="6661" width="28.15234375" style="9" customWidth="1"/>
    <col min="6662" max="6662" width="53.15234375" style="9" customWidth="1"/>
    <col min="6663" max="6663" width="12.69140625" style="9" customWidth="1"/>
    <col min="6664" max="6664" width="23.84375" style="9" customWidth="1"/>
    <col min="6665" max="6665" width="13.84375" style="9" customWidth="1"/>
    <col min="6666" max="6666" width="16.69140625" style="9" customWidth="1"/>
    <col min="6667" max="6667" width="13.15234375" style="9" customWidth="1"/>
    <col min="6668" max="6668" width="17.3046875" style="9" customWidth="1"/>
    <col min="6669" max="6670" width="20.15234375" style="9" customWidth="1"/>
    <col min="6671" max="6671" width="10.3046875" style="9" customWidth="1"/>
    <col min="6672" max="6672" width="42" style="9" customWidth="1"/>
    <col min="6673" max="6673" width="15" style="9" customWidth="1"/>
    <col min="6674" max="6674" width="11.3828125" style="9"/>
    <col min="6675" max="6675" width="13" style="9" customWidth="1"/>
    <col min="6676" max="6676" width="16.53515625" style="9" bestFit="1" customWidth="1"/>
    <col min="6677" max="6912" width="11.3828125" style="9"/>
    <col min="6913" max="6913" width="12" style="9" customWidth="1"/>
    <col min="6914" max="6914" width="17.69140625" style="9" customWidth="1"/>
    <col min="6915" max="6915" width="16.3828125" style="9" customWidth="1"/>
    <col min="6916" max="6916" width="24.3828125" style="9" customWidth="1"/>
    <col min="6917" max="6917" width="28.15234375" style="9" customWidth="1"/>
    <col min="6918" max="6918" width="53.15234375" style="9" customWidth="1"/>
    <col min="6919" max="6919" width="12.69140625" style="9" customWidth="1"/>
    <col min="6920" max="6920" width="23.84375" style="9" customWidth="1"/>
    <col min="6921" max="6921" width="13.84375" style="9" customWidth="1"/>
    <col min="6922" max="6922" width="16.69140625" style="9" customWidth="1"/>
    <col min="6923" max="6923" width="13.15234375" style="9" customWidth="1"/>
    <col min="6924" max="6924" width="17.3046875" style="9" customWidth="1"/>
    <col min="6925" max="6926" width="20.15234375" style="9" customWidth="1"/>
    <col min="6927" max="6927" width="10.3046875" style="9" customWidth="1"/>
    <col min="6928" max="6928" width="42" style="9" customWidth="1"/>
    <col min="6929" max="6929" width="15" style="9" customWidth="1"/>
    <col min="6930" max="6930" width="11.3828125" style="9"/>
    <col min="6931" max="6931" width="13" style="9" customWidth="1"/>
    <col min="6932" max="6932" width="16.53515625" style="9" bestFit="1" customWidth="1"/>
    <col min="6933" max="7168" width="11.3828125" style="9"/>
    <col min="7169" max="7169" width="12" style="9" customWidth="1"/>
    <col min="7170" max="7170" width="17.69140625" style="9" customWidth="1"/>
    <col min="7171" max="7171" width="16.3828125" style="9" customWidth="1"/>
    <col min="7172" max="7172" width="24.3828125" style="9" customWidth="1"/>
    <col min="7173" max="7173" width="28.15234375" style="9" customWidth="1"/>
    <col min="7174" max="7174" width="53.15234375" style="9" customWidth="1"/>
    <col min="7175" max="7175" width="12.69140625" style="9" customWidth="1"/>
    <col min="7176" max="7176" width="23.84375" style="9" customWidth="1"/>
    <col min="7177" max="7177" width="13.84375" style="9" customWidth="1"/>
    <col min="7178" max="7178" width="16.69140625" style="9" customWidth="1"/>
    <col min="7179" max="7179" width="13.15234375" style="9" customWidth="1"/>
    <col min="7180" max="7180" width="17.3046875" style="9" customWidth="1"/>
    <col min="7181" max="7182" width="20.15234375" style="9" customWidth="1"/>
    <col min="7183" max="7183" width="10.3046875" style="9" customWidth="1"/>
    <col min="7184" max="7184" width="42" style="9" customWidth="1"/>
    <col min="7185" max="7185" width="15" style="9" customWidth="1"/>
    <col min="7186" max="7186" width="11.3828125" style="9"/>
    <col min="7187" max="7187" width="13" style="9" customWidth="1"/>
    <col min="7188" max="7188" width="16.53515625" style="9" bestFit="1" customWidth="1"/>
    <col min="7189" max="7424" width="11.3828125" style="9"/>
    <col min="7425" max="7425" width="12" style="9" customWidth="1"/>
    <col min="7426" max="7426" width="17.69140625" style="9" customWidth="1"/>
    <col min="7427" max="7427" width="16.3828125" style="9" customWidth="1"/>
    <col min="7428" max="7428" width="24.3828125" style="9" customWidth="1"/>
    <col min="7429" max="7429" width="28.15234375" style="9" customWidth="1"/>
    <col min="7430" max="7430" width="53.15234375" style="9" customWidth="1"/>
    <col min="7431" max="7431" width="12.69140625" style="9" customWidth="1"/>
    <col min="7432" max="7432" width="23.84375" style="9" customWidth="1"/>
    <col min="7433" max="7433" width="13.84375" style="9" customWidth="1"/>
    <col min="7434" max="7434" width="16.69140625" style="9" customWidth="1"/>
    <col min="7435" max="7435" width="13.15234375" style="9" customWidth="1"/>
    <col min="7436" max="7436" width="17.3046875" style="9" customWidth="1"/>
    <col min="7437" max="7438" width="20.15234375" style="9" customWidth="1"/>
    <col min="7439" max="7439" width="10.3046875" style="9" customWidth="1"/>
    <col min="7440" max="7440" width="42" style="9" customWidth="1"/>
    <col min="7441" max="7441" width="15" style="9" customWidth="1"/>
    <col min="7442" max="7442" width="11.3828125" style="9"/>
    <col min="7443" max="7443" width="13" style="9" customWidth="1"/>
    <col min="7444" max="7444" width="16.53515625" style="9" bestFit="1" customWidth="1"/>
    <col min="7445" max="7680" width="11.3828125" style="9"/>
    <col min="7681" max="7681" width="12" style="9" customWidth="1"/>
    <col min="7682" max="7682" width="17.69140625" style="9" customWidth="1"/>
    <col min="7683" max="7683" width="16.3828125" style="9" customWidth="1"/>
    <col min="7684" max="7684" width="24.3828125" style="9" customWidth="1"/>
    <col min="7685" max="7685" width="28.15234375" style="9" customWidth="1"/>
    <col min="7686" max="7686" width="53.15234375" style="9" customWidth="1"/>
    <col min="7687" max="7687" width="12.69140625" style="9" customWidth="1"/>
    <col min="7688" max="7688" width="23.84375" style="9" customWidth="1"/>
    <col min="7689" max="7689" width="13.84375" style="9" customWidth="1"/>
    <col min="7690" max="7690" width="16.69140625" style="9" customWidth="1"/>
    <col min="7691" max="7691" width="13.15234375" style="9" customWidth="1"/>
    <col min="7692" max="7692" width="17.3046875" style="9" customWidth="1"/>
    <col min="7693" max="7694" width="20.15234375" style="9" customWidth="1"/>
    <col min="7695" max="7695" width="10.3046875" style="9" customWidth="1"/>
    <col min="7696" max="7696" width="42" style="9" customWidth="1"/>
    <col min="7697" max="7697" width="15" style="9" customWidth="1"/>
    <col min="7698" max="7698" width="11.3828125" style="9"/>
    <col min="7699" max="7699" width="13" style="9" customWidth="1"/>
    <col min="7700" max="7700" width="16.53515625" style="9" bestFit="1" customWidth="1"/>
    <col min="7701" max="7936" width="11.3828125" style="9"/>
    <col min="7937" max="7937" width="12" style="9" customWidth="1"/>
    <col min="7938" max="7938" width="17.69140625" style="9" customWidth="1"/>
    <col min="7939" max="7939" width="16.3828125" style="9" customWidth="1"/>
    <col min="7940" max="7940" width="24.3828125" style="9" customWidth="1"/>
    <col min="7941" max="7941" width="28.15234375" style="9" customWidth="1"/>
    <col min="7942" max="7942" width="53.15234375" style="9" customWidth="1"/>
    <col min="7943" max="7943" width="12.69140625" style="9" customWidth="1"/>
    <col min="7944" max="7944" width="23.84375" style="9" customWidth="1"/>
    <col min="7945" max="7945" width="13.84375" style="9" customWidth="1"/>
    <col min="7946" max="7946" width="16.69140625" style="9" customWidth="1"/>
    <col min="7947" max="7947" width="13.15234375" style="9" customWidth="1"/>
    <col min="7948" max="7948" width="17.3046875" style="9" customWidth="1"/>
    <col min="7949" max="7950" width="20.15234375" style="9" customWidth="1"/>
    <col min="7951" max="7951" width="10.3046875" style="9" customWidth="1"/>
    <col min="7952" max="7952" width="42" style="9" customWidth="1"/>
    <col min="7953" max="7953" width="15" style="9" customWidth="1"/>
    <col min="7954" max="7954" width="11.3828125" style="9"/>
    <col min="7955" max="7955" width="13" style="9" customWidth="1"/>
    <col min="7956" max="7956" width="16.53515625" style="9" bestFit="1" customWidth="1"/>
    <col min="7957" max="8192" width="11.3828125" style="9"/>
    <col min="8193" max="8193" width="12" style="9" customWidth="1"/>
    <col min="8194" max="8194" width="17.69140625" style="9" customWidth="1"/>
    <col min="8195" max="8195" width="16.3828125" style="9" customWidth="1"/>
    <col min="8196" max="8196" width="24.3828125" style="9" customWidth="1"/>
    <col min="8197" max="8197" width="28.15234375" style="9" customWidth="1"/>
    <col min="8198" max="8198" width="53.15234375" style="9" customWidth="1"/>
    <col min="8199" max="8199" width="12.69140625" style="9" customWidth="1"/>
    <col min="8200" max="8200" width="23.84375" style="9" customWidth="1"/>
    <col min="8201" max="8201" width="13.84375" style="9" customWidth="1"/>
    <col min="8202" max="8202" width="16.69140625" style="9" customWidth="1"/>
    <col min="8203" max="8203" width="13.15234375" style="9" customWidth="1"/>
    <col min="8204" max="8204" width="17.3046875" style="9" customWidth="1"/>
    <col min="8205" max="8206" width="20.15234375" style="9" customWidth="1"/>
    <col min="8207" max="8207" width="10.3046875" style="9" customWidth="1"/>
    <col min="8208" max="8208" width="42" style="9" customWidth="1"/>
    <col min="8209" max="8209" width="15" style="9" customWidth="1"/>
    <col min="8210" max="8210" width="11.3828125" style="9"/>
    <col min="8211" max="8211" width="13" style="9" customWidth="1"/>
    <col min="8212" max="8212" width="16.53515625" style="9" bestFit="1" customWidth="1"/>
    <col min="8213" max="8448" width="11.3828125" style="9"/>
    <col min="8449" max="8449" width="12" style="9" customWidth="1"/>
    <col min="8450" max="8450" width="17.69140625" style="9" customWidth="1"/>
    <col min="8451" max="8451" width="16.3828125" style="9" customWidth="1"/>
    <col min="8452" max="8452" width="24.3828125" style="9" customWidth="1"/>
    <col min="8453" max="8453" width="28.15234375" style="9" customWidth="1"/>
    <col min="8454" max="8454" width="53.15234375" style="9" customWidth="1"/>
    <col min="8455" max="8455" width="12.69140625" style="9" customWidth="1"/>
    <col min="8456" max="8456" width="23.84375" style="9" customWidth="1"/>
    <col min="8457" max="8457" width="13.84375" style="9" customWidth="1"/>
    <col min="8458" max="8458" width="16.69140625" style="9" customWidth="1"/>
    <col min="8459" max="8459" width="13.15234375" style="9" customWidth="1"/>
    <col min="8460" max="8460" width="17.3046875" style="9" customWidth="1"/>
    <col min="8461" max="8462" width="20.15234375" style="9" customWidth="1"/>
    <col min="8463" max="8463" width="10.3046875" style="9" customWidth="1"/>
    <col min="8464" max="8464" width="42" style="9" customWidth="1"/>
    <col min="8465" max="8465" width="15" style="9" customWidth="1"/>
    <col min="8466" max="8466" width="11.3828125" style="9"/>
    <col min="8467" max="8467" width="13" style="9" customWidth="1"/>
    <col min="8468" max="8468" width="16.53515625" style="9" bestFit="1" customWidth="1"/>
    <col min="8469" max="8704" width="11.3828125" style="9"/>
    <col min="8705" max="8705" width="12" style="9" customWidth="1"/>
    <col min="8706" max="8706" width="17.69140625" style="9" customWidth="1"/>
    <col min="8707" max="8707" width="16.3828125" style="9" customWidth="1"/>
    <col min="8708" max="8708" width="24.3828125" style="9" customWidth="1"/>
    <col min="8709" max="8709" width="28.15234375" style="9" customWidth="1"/>
    <col min="8710" max="8710" width="53.15234375" style="9" customWidth="1"/>
    <col min="8711" max="8711" width="12.69140625" style="9" customWidth="1"/>
    <col min="8712" max="8712" width="23.84375" style="9" customWidth="1"/>
    <col min="8713" max="8713" width="13.84375" style="9" customWidth="1"/>
    <col min="8714" max="8714" width="16.69140625" style="9" customWidth="1"/>
    <col min="8715" max="8715" width="13.15234375" style="9" customWidth="1"/>
    <col min="8716" max="8716" width="17.3046875" style="9" customWidth="1"/>
    <col min="8717" max="8718" width="20.15234375" style="9" customWidth="1"/>
    <col min="8719" max="8719" width="10.3046875" style="9" customWidth="1"/>
    <col min="8720" max="8720" width="42" style="9" customWidth="1"/>
    <col min="8721" max="8721" width="15" style="9" customWidth="1"/>
    <col min="8722" max="8722" width="11.3828125" style="9"/>
    <col min="8723" max="8723" width="13" style="9" customWidth="1"/>
    <col min="8724" max="8724" width="16.53515625" style="9" bestFit="1" customWidth="1"/>
    <col min="8725" max="8960" width="11.3828125" style="9"/>
    <col min="8961" max="8961" width="12" style="9" customWidth="1"/>
    <col min="8962" max="8962" width="17.69140625" style="9" customWidth="1"/>
    <col min="8963" max="8963" width="16.3828125" style="9" customWidth="1"/>
    <col min="8964" max="8964" width="24.3828125" style="9" customWidth="1"/>
    <col min="8965" max="8965" width="28.15234375" style="9" customWidth="1"/>
    <col min="8966" max="8966" width="53.15234375" style="9" customWidth="1"/>
    <col min="8967" max="8967" width="12.69140625" style="9" customWidth="1"/>
    <col min="8968" max="8968" width="23.84375" style="9" customWidth="1"/>
    <col min="8969" max="8969" width="13.84375" style="9" customWidth="1"/>
    <col min="8970" max="8970" width="16.69140625" style="9" customWidth="1"/>
    <col min="8971" max="8971" width="13.15234375" style="9" customWidth="1"/>
    <col min="8972" max="8972" width="17.3046875" style="9" customWidth="1"/>
    <col min="8973" max="8974" width="20.15234375" style="9" customWidth="1"/>
    <col min="8975" max="8975" width="10.3046875" style="9" customWidth="1"/>
    <col min="8976" max="8976" width="42" style="9" customWidth="1"/>
    <col min="8977" max="8977" width="15" style="9" customWidth="1"/>
    <col min="8978" max="8978" width="11.3828125" style="9"/>
    <col min="8979" max="8979" width="13" style="9" customWidth="1"/>
    <col min="8980" max="8980" width="16.53515625" style="9" bestFit="1" customWidth="1"/>
    <col min="8981" max="9216" width="11.3828125" style="9"/>
    <col min="9217" max="9217" width="12" style="9" customWidth="1"/>
    <col min="9218" max="9218" width="17.69140625" style="9" customWidth="1"/>
    <col min="9219" max="9219" width="16.3828125" style="9" customWidth="1"/>
    <col min="9220" max="9220" width="24.3828125" style="9" customWidth="1"/>
    <col min="9221" max="9221" width="28.15234375" style="9" customWidth="1"/>
    <col min="9222" max="9222" width="53.15234375" style="9" customWidth="1"/>
    <col min="9223" max="9223" width="12.69140625" style="9" customWidth="1"/>
    <col min="9224" max="9224" width="23.84375" style="9" customWidth="1"/>
    <col min="9225" max="9225" width="13.84375" style="9" customWidth="1"/>
    <col min="9226" max="9226" width="16.69140625" style="9" customWidth="1"/>
    <col min="9227" max="9227" width="13.15234375" style="9" customWidth="1"/>
    <col min="9228" max="9228" width="17.3046875" style="9" customWidth="1"/>
    <col min="9229" max="9230" width="20.15234375" style="9" customWidth="1"/>
    <col min="9231" max="9231" width="10.3046875" style="9" customWidth="1"/>
    <col min="9232" max="9232" width="42" style="9" customWidth="1"/>
    <col min="9233" max="9233" width="15" style="9" customWidth="1"/>
    <col min="9234" max="9234" width="11.3828125" style="9"/>
    <col min="9235" max="9235" width="13" style="9" customWidth="1"/>
    <col min="9236" max="9236" width="16.53515625" style="9" bestFit="1" customWidth="1"/>
    <col min="9237" max="9472" width="11.3828125" style="9"/>
    <col min="9473" max="9473" width="12" style="9" customWidth="1"/>
    <col min="9474" max="9474" width="17.69140625" style="9" customWidth="1"/>
    <col min="9475" max="9475" width="16.3828125" style="9" customWidth="1"/>
    <col min="9476" max="9476" width="24.3828125" style="9" customWidth="1"/>
    <col min="9477" max="9477" width="28.15234375" style="9" customWidth="1"/>
    <col min="9478" max="9478" width="53.15234375" style="9" customWidth="1"/>
    <col min="9479" max="9479" width="12.69140625" style="9" customWidth="1"/>
    <col min="9480" max="9480" width="23.84375" style="9" customWidth="1"/>
    <col min="9481" max="9481" width="13.84375" style="9" customWidth="1"/>
    <col min="9482" max="9482" width="16.69140625" style="9" customWidth="1"/>
    <col min="9483" max="9483" width="13.15234375" style="9" customWidth="1"/>
    <col min="9484" max="9484" width="17.3046875" style="9" customWidth="1"/>
    <col min="9485" max="9486" width="20.15234375" style="9" customWidth="1"/>
    <col min="9487" max="9487" width="10.3046875" style="9" customWidth="1"/>
    <col min="9488" max="9488" width="42" style="9" customWidth="1"/>
    <col min="9489" max="9489" width="15" style="9" customWidth="1"/>
    <col min="9490" max="9490" width="11.3828125" style="9"/>
    <col min="9491" max="9491" width="13" style="9" customWidth="1"/>
    <col min="9492" max="9492" width="16.53515625" style="9" bestFit="1" customWidth="1"/>
    <col min="9493" max="9728" width="11.3828125" style="9"/>
    <col min="9729" max="9729" width="12" style="9" customWidth="1"/>
    <col min="9730" max="9730" width="17.69140625" style="9" customWidth="1"/>
    <col min="9731" max="9731" width="16.3828125" style="9" customWidth="1"/>
    <col min="9732" max="9732" width="24.3828125" style="9" customWidth="1"/>
    <col min="9733" max="9733" width="28.15234375" style="9" customWidth="1"/>
    <col min="9734" max="9734" width="53.15234375" style="9" customWidth="1"/>
    <col min="9735" max="9735" width="12.69140625" style="9" customWidth="1"/>
    <col min="9736" max="9736" width="23.84375" style="9" customWidth="1"/>
    <col min="9737" max="9737" width="13.84375" style="9" customWidth="1"/>
    <col min="9738" max="9738" width="16.69140625" style="9" customWidth="1"/>
    <col min="9739" max="9739" width="13.15234375" style="9" customWidth="1"/>
    <col min="9740" max="9740" width="17.3046875" style="9" customWidth="1"/>
    <col min="9741" max="9742" width="20.15234375" style="9" customWidth="1"/>
    <col min="9743" max="9743" width="10.3046875" style="9" customWidth="1"/>
    <col min="9744" max="9744" width="42" style="9" customWidth="1"/>
    <col min="9745" max="9745" width="15" style="9" customWidth="1"/>
    <col min="9746" max="9746" width="11.3828125" style="9"/>
    <col min="9747" max="9747" width="13" style="9" customWidth="1"/>
    <col min="9748" max="9748" width="16.53515625" style="9" bestFit="1" customWidth="1"/>
    <col min="9749" max="9984" width="11.3828125" style="9"/>
    <col min="9985" max="9985" width="12" style="9" customWidth="1"/>
    <col min="9986" max="9986" width="17.69140625" style="9" customWidth="1"/>
    <col min="9987" max="9987" width="16.3828125" style="9" customWidth="1"/>
    <col min="9988" max="9988" width="24.3828125" style="9" customWidth="1"/>
    <col min="9989" max="9989" width="28.15234375" style="9" customWidth="1"/>
    <col min="9990" max="9990" width="53.15234375" style="9" customWidth="1"/>
    <col min="9991" max="9991" width="12.69140625" style="9" customWidth="1"/>
    <col min="9992" max="9992" width="23.84375" style="9" customWidth="1"/>
    <col min="9993" max="9993" width="13.84375" style="9" customWidth="1"/>
    <col min="9994" max="9994" width="16.69140625" style="9" customWidth="1"/>
    <col min="9995" max="9995" width="13.15234375" style="9" customWidth="1"/>
    <col min="9996" max="9996" width="17.3046875" style="9" customWidth="1"/>
    <col min="9997" max="9998" width="20.15234375" style="9" customWidth="1"/>
    <col min="9999" max="9999" width="10.3046875" style="9" customWidth="1"/>
    <col min="10000" max="10000" width="42" style="9" customWidth="1"/>
    <col min="10001" max="10001" width="15" style="9" customWidth="1"/>
    <col min="10002" max="10002" width="11.3828125" style="9"/>
    <col min="10003" max="10003" width="13" style="9" customWidth="1"/>
    <col min="10004" max="10004" width="16.53515625" style="9" bestFit="1" customWidth="1"/>
    <col min="10005" max="10240" width="11.3828125" style="9"/>
    <col min="10241" max="10241" width="12" style="9" customWidth="1"/>
    <col min="10242" max="10242" width="17.69140625" style="9" customWidth="1"/>
    <col min="10243" max="10243" width="16.3828125" style="9" customWidth="1"/>
    <col min="10244" max="10244" width="24.3828125" style="9" customWidth="1"/>
    <col min="10245" max="10245" width="28.15234375" style="9" customWidth="1"/>
    <col min="10246" max="10246" width="53.15234375" style="9" customWidth="1"/>
    <col min="10247" max="10247" width="12.69140625" style="9" customWidth="1"/>
    <col min="10248" max="10248" width="23.84375" style="9" customWidth="1"/>
    <col min="10249" max="10249" width="13.84375" style="9" customWidth="1"/>
    <col min="10250" max="10250" width="16.69140625" style="9" customWidth="1"/>
    <col min="10251" max="10251" width="13.15234375" style="9" customWidth="1"/>
    <col min="10252" max="10252" width="17.3046875" style="9" customWidth="1"/>
    <col min="10253" max="10254" width="20.15234375" style="9" customWidth="1"/>
    <col min="10255" max="10255" width="10.3046875" style="9" customWidth="1"/>
    <col min="10256" max="10256" width="42" style="9" customWidth="1"/>
    <col min="10257" max="10257" width="15" style="9" customWidth="1"/>
    <col min="10258" max="10258" width="11.3828125" style="9"/>
    <col min="10259" max="10259" width="13" style="9" customWidth="1"/>
    <col min="10260" max="10260" width="16.53515625" style="9" bestFit="1" customWidth="1"/>
    <col min="10261" max="10496" width="11.3828125" style="9"/>
    <col min="10497" max="10497" width="12" style="9" customWidth="1"/>
    <col min="10498" max="10498" width="17.69140625" style="9" customWidth="1"/>
    <col min="10499" max="10499" width="16.3828125" style="9" customWidth="1"/>
    <col min="10500" max="10500" width="24.3828125" style="9" customWidth="1"/>
    <col min="10501" max="10501" width="28.15234375" style="9" customWidth="1"/>
    <col min="10502" max="10502" width="53.15234375" style="9" customWidth="1"/>
    <col min="10503" max="10503" width="12.69140625" style="9" customWidth="1"/>
    <col min="10504" max="10504" width="23.84375" style="9" customWidth="1"/>
    <col min="10505" max="10505" width="13.84375" style="9" customWidth="1"/>
    <col min="10506" max="10506" width="16.69140625" style="9" customWidth="1"/>
    <col min="10507" max="10507" width="13.15234375" style="9" customWidth="1"/>
    <col min="10508" max="10508" width="17.3046875" style="9" customWidth="1"/>
    <col min="10509" max="10510" width="20.15234375" style="9" customWidth="1"/>
    <col min="10511" max="10511" width="10.3046875" style="9" customWidth="1"/>
    <col min="10512" max="10512" width="42" style="9" customWidth="1"/>
    <col min="10513" max="10513" width="15" style="9" customWidth="1"/>
    <col min="10514" max="10514" width="11.3828125" style="9"/>
    <col min="10515" max="10515" width="13" style="9" customWidth="1"/>
    <col min="10516" max="10516" width="16.53515625" style="9" bestFit="1" customWidth="1"/>
    <col min="10517" max="10752" width="11.3828125" style="9"/>
    <col min="10753" max="10753" width="12" style="9" customWidth="1"/>
    <col min="10754" max="10754" width="17.69140625" style="9" customWidth="1"/>
    <col min="10755" max="10755" width="16.3828125" style="9" customWidth="1"/>
    <col min="10756" max="10756" width="24.3828125" style="9" customWidth="1"/>
    <col min="10757" max="10757" width="28.15234375" style="9" customWidth="1"/>
    <col min="10758" max="10758" width="53.15234375" style="9" customWidth="1"/>
    <col min="10759" max="10759" width="12.69140625" style="9" customWidth="1"/>
    <col min="10760" max="10760" width="23.84375" style="9" customWidth="1"/>
    <col min="10761" max="10761" width="13.84375" style="9" customWidth="1"/>
    <col min="10762" max="10762" width="16.69140625" style="9" customWidth="1"/>
    <col min="10763" max="10763" width="13.15234375" style="9" customWidth="1"/>
    <col min="10764" max="10764" width="17.3046875" style="9" customWidth="1"/>
    <col min="10765" max="10766" width="20.15234375" style="9" customWidth="1"/>
    <col min="10767" max="10767" width="10.3046875" style="9" customWidth="1"/>
    <col min="10768" max="10768" width="42" style="9" customWidth="1"/>
    <col min="10769" max="10769" width="15" style="9" customWidth="1"/>
    <col min="10770" max="10770" width="11.3828125" style="9"/>
    <col min="10771" max="10771" width="13" style="9" customWidth="1"/>
    <col min="10772" max="10772" width="16.53515625" style="9" bestFit="1" customWidth="1"/>
    <col min="10773" max="11008" width="11.3828125" style="9"/>
    <col min="11009" max="11009" width="12" style="9" customWidth="1"/>
    <col min="11010" max="11010" width="17.69140625" style="9" customWidth="1"/>
    <col min="11011" max="11011" width="16.3828125" style="9" customWidth="1"/>
    <col min="11012" max="11012" width="24.3828125" style="9" customWidth="1"/>
    <col min="11013" max="11013" width="28.15234375" style="9" customWidth="1"/>
    <col min="11014" max="11014" width="53.15234375" style="9" customWidth="1"/>
    <col min="11015" max="11015" width="12.69140625" style="9" customWidth="1"/>
    <col min="11016" max="11016" width="23.84375" style="9" customWidth="1"/>
    <col min="11017" max="11017" width="13.84375" style="9" customWidth="1"/>
    <col min="11018" max="11018" width="16.69140625" style="9" customWidth="1"/>
    <col min="11019" max="11019" width="13.15234375" style="9" customWidth="1"/>
    <col min="11020" max="11020" width="17.3046875" style="9" customWidth="1"/>
    <col min="11021" max="11022" width="20.15234375" style="9" customWidth="1"/>
    <col min="11023" max="11023" width="10.3046875" style="9" customWidth="1"/>
    <col min="11024" max="11024" width="42" style="9" customWidth="1"/>
    <col min="11025" max="11025" width="15" style="9" customWidth="1"/>
    <col min="11026" max="11026" width="11.3828125" style="9"/>
    <col min="11027" max="11027" width="13" style="9" customWidth="1"/>
    <col min="11028" max="11028" width="16.53515625" style="9" bestFit="1" customWidth="1"/>
    <col min="11029" max="11264" width="11.3828125" style="9"/>
    <col min="11265" max="11265" width="12" style="9" customWidth="1"/>
    <col min="11266" max="11266" width="17.69140625" style="9" customWidth="1"/>
    <col min="11267" max="11267" width="16.3828125" style="9" customWidth="1"/>
    <col min="11268" max="11268" width="24.3828125" style="9" customWidth="1"/>
    <col min="11269" max="11269" width="28.15234375" style="9" customWidth="1"/>
    <col min="11270" max="11270" width="53.15234375" style="9" customWidth="1"/>
    <col min="11271" max="11271" width="12.69140625" style="9" customWidth="1"/>
    <col min="11272" max="11272" width="23.84375" style="9" customWidth="1"/>
    <col min="11273" max="11273" width="13.84375" style="9" customWidth="1"/>
    <col min="11274" max="11274" width="16.69140625" style="9" customWidth="1"/>
    <col min="11275" max="11275" width="13.15234375" style="9" customWidth="1"/>
    <col min="11276" max="11276" width="17.3046875" style="9" customWidth="1"/>
    <col min="11277" max="11278" width="20.15234375" style="9" customWidth="1"/>
    <col min="11279" max="11279" width="10.3046875" style="9" customWidth="1"/>
    <col min="11280" max="11280" width="42" style="9" customWidth="1"/>
    <col min="11281" max="11281" width="15" style="9" customWidth="1"/>
    <col min="11282" max="11282" width="11.3828125" style="9"/>
    <col min="11283" max="11283" width="13" style="9" customWidth="1"/>
    <col min="11284" max="11284" width="16.53515625" style="9" bestFit="1" customWidth="1"/>
    <col min="11285" max="11520" width="11.3828125" style="9"/>
    <col min="11521" max="11521" width="12" style="9" customWidth="1"/>
    <col min="11522" max="11522" width="17.69140625" style="9" customWidth="1"/>
    <col min="11523" max="11523" width="16.3828125" style="9" customWidth="1"/>
    <col min="11524" max="11524" width="24.3828125" style="9" customWidth="1"/>
    <col min="11525" max="11525" width="28.15234375" style="9" customWidth="1"/>
    <col min="11526" max="11526" width="53.15234375" style="9" customWidth="1"/>
    <col min="11527" max="11527" width="12.69140625" style="9" customWidth="1"/>
    <col min="11528" max="11528" width="23.84375" style="9" customWidth="1"/>
    <col min="11529" max="11529" width="13.84375" style="9" customWidth="1"/>
    <col min="11530" max="11530" width="16.69140625" style="9" customWidth="1"/>
    <col min="11531" max="11531" width="13.15234375" style="9" customWidth="1"/>
    <col min="11532" max="11532" width="17.3046875" style="9" customWidth="1"/>
    <col min="11533" max="11534" width="20.15234375" style="9" customWidth="1"/>
    <col min="11535" max="11535" width="10.3046875" style="9" customWidth="1"/>
    <col min="11536" max="11536" width="42" style="9" customWidth="1"/>
    <col min="11537" max="11537" width="15" style="9" customWidth="1"/>
    <col min="11538" max="11538" width="11.3828125" style="9"/>
    <col min="11539" max="11539" width="13" style="9" customWidth="1"/>
    <col min="11540" max="11540" width="16.53515625" style="9" bestFit="1" customWidth="1"/>
    <col min="11541" max="11776" width="11.3828125" style="9"/>
    <col min="11777" max="11777" width="12" style="9" customWidth="1"/>
    <col min="11778" max="11778" width="17.69140625" style="9" customWidth="1"/>
    <col min="11779" max="11779" width="16.3828125" style="9" customWidth="1"/>
    <col min="11780" max="11780" width="24.3828125" style="9" customWidth="1"/>
    <col min="11781" max="11781" width="28.15234375" style="9" customWidth="1"/>
    <col min="11782" max="11782" width="53.15234375" style="9" customWidth="1"/>
    <col min="11783" max="11783" width="12.69140625" style="9" customWidth="1"/>
    <col min="11784" max="11784" width="23.84375" style="9" customWidth="1"/>
    <col min="11785" max="11785" width="13.84375" style="9" customWidth="1"/>
    <col min="11786" max="11786" width="16.69140625" style="9" customWidth="1"/>
    <col min="11787" max="11787" width="13.15234375" style="9" customWidth="1"/>
    <col min="11788" max="11788" width="17.3046875" style="9" customWidth="1"/>
    <col min="11789" max="11790" width="20.15234375" style="9" customWidth="1"/>
    <col min="11791" max="11791" width="10.3046875" style="9" customWidth="1"/>
    <col min="11792" max="11792" width="42" style="9" customWidth="1"/>
    <col min="11793" max="11793" width="15" style="9" customWidth="1"/>
    <col min="11794" max="11794" width="11.3828125" style="9"/>
    <col min="11795" max="11795" width="13" style="9" customWidth="1"/>
    <col min="11796" max="11796" width="16.53515625" style="9" bestFit="1" customWidth="1"/>
    <col min="11797" max="12032" width="11.3828125" style="9"/>
    <col min="12033" max="12033" width="12" style="9" customWidth="1"/>
    <col min="12034" max="12034" width="17.69140625" style="9" customWidth="1"/>
    <col min="12035" max="12035" width="16.3828125" style="9" customWidth="1"/>
    <col min="12036" max="12036" width="24.3828125" style="9" customWidth="1"/>
    <col min="12037" max="12037" width="28.15234375" style="9" customWidth="1"/>
    <col min="12038" max="12038" width="53.15234375" style="9" customWidth="1"/>
    <col min="12039" max="12039" width="12.69140625" style="9" customWidth="1"/>
    <col min="12040" max="12040" width="23.84375" style="9" customWidth="1"/>
    <col min="12041" max="12041" width="13.84375" style="9" customWidth="1"/>
    <col min="12042" max="12042" width="16.69140625" style="9" customWidth="1"/>
    <col min="12043" max="12043" width="13.15234375" style="9" customWidth="1"/>
    <col min="12044" max="12044" width="17.3046875" style="9" customWidth="1"/>
    <col min="12045" max="12046" width="20.15234375" style="9" customWidth="1"/>
    <col min="12047" max="12047" width="10.3046875" style="9" customWidth="1"/>
    <col min="12048" max="12048" width="42" style="9" customWidth="1"/>
    <col min="12049" max="12049" width="15" style="9" customWidth="1"/>
    <col min="12050" max="12050" width="11.3828125" style="9"/>
    <col min="12051" max="12051" width="13" style="9" customWidth="1"/>
    <col min="12052" max="12052" width="16.53515625" style="9" bestFit="1" customWidth="1"/>
    <col min="12053" max="12288" width="11.3828125" style="9"/>
    <col min="12289" max="12289" width="12" style="9" customWidth="1"/>
    <col min="12290" max="12290" width="17.69140625" style="9" customWidth="1"/>
    <col min="12291" max="12291" width="16.3828125" style="9" customWidth="1"/>
    <col min="12292" max="12292" width="24.3828125" style="9" customWidth="1"/>
    <col min="12293" max="12293" width="28.15234375" style="9" customWidth="1"/>
    <col min="12294" max="12294" width="53.15234375" style="9" customWidth="1"/>
    <col min="12295" max="12295" width="12.69140625" style="9" customWidth="1"/>
    <col min="12296" max="12296" width="23.84375" style="9" customWidth="1"/>
    <col min="12297" max="12297" width="13.84375" style="9" customWidth="1"/>
    <col min="12298" max="12298" width="16.69140625" style="9" customWidth="1"/>
    <col min="12299" max="12299" width="13.15234375" style="9" customWidth="1"/>
    <col min="12300" max="12300" width="17.3046875" style="9" customWidth="1"/>
    <col min="12301" max="12302" width="20.15234375" style="9" customWidth="1"/>
    <col min="12303" max="12303" width="10.3046875" style="9" customWidth="1"/>
    <col min="12304" max="12304" width="42" style="9" customWidth="1"/>
    <col min="12305" max="12305" width="15" style="9" customWidth="1"/>
    <col min="12306" max="12306" width="11.3828125" style="9"/>
    <col min="12307" max="12307" width="13" style="9" customWidth="1"/>
    <col min="12308" max="12308" width="16.53515625" style="9" bestFit="1" customWidth="1"/>
    <col min="12309" max="12544" width="11.3828125" style="9"/>
    <col min="12545" max="12545" width="12" style="9" customWidth="1"/>
    <col min="12546" max="12546" width="17.69140625" style="9" customWidth="1"/>
    <col min="12547" max="12547" width="16.3828125" style="9" customWidth="1"/>
    <col min="12548" max="12548" width="24.3828125" style="9" customWidth="1"/>
    <col min="12549" max="12549" width="28.15234375" style="9" customWidth="1"/>
    <col min="12550" max="12550" width="53.15234375" style="9" customWidth="1"/>
    <col min="12551" max="12551" width="12.69140625" style="9" customWidth="1"/>
    <col min="12552" max="12552" width="23.84375" style="9" customWidth="1"/>
    <col min="12553" max="12553" width="13.84375" style="9" customWidth="1"/>
    <col min="12554" max="12554" width="16.69140625" style="9" customWidth="1"/>
    <col min="12555" max="12555" width="13.15234375" style="9" customWidth="1"/>
    <col min="12556" max="12556" width="17.3046875" style="9" customWidth="1"/>
    <col min="12557" max="12558" width="20.15234375" style="9" customWidth="1"/>
    <col min="12559" max="12559" width="10.3046875" style="9" customWidth="1"/>
    <col min="12560" max="12560" width="42" style="9" customWidth="1"/>
    <col min="12561" max="12561" width="15" style="9" customWidth="1"/>
    <col min="12562" max="12562" width="11.3828125" style="9"/>
    <col min="12563" max="12563" width="13" style="9" customWidth="1"/>
    <col min="12564" max="12564" width="16.53515625" style="9" bestFit="1" customWidth="1"/>
    <col min="12565" max="12800" width="11.3828125" style="9"/>
    <col min="12801" max="12801" width="12" style="9" customWidth="1"/>
    <col min="12802" max="12802" width="17.69140625" style="9" customWidth="1"/>
    <col min="12803" max="12803" width="16.3828125" style="9" customWidth="1"/>
    <col min="12804" max="12804" width="24.3828125" style="9" customWidth="1"/>
    <col min="12805" max="12805" width="28.15234375" style="9" customWidth="1"/>
    <col min="12806" max="12806" width="53.15234375" style="9" customWidth="1"/>
    <col min="12807" max="12807" width="12.69140625" style="9" customWidth="1"/>
    <col min="12808" max="12808" width="23.84375" style="9" customWidth="1"/>
    <col min="12809" max="12809" width="13.84375" style="9" customWidth="1"/>
    <col min="12810" max="12810" width="16.69140625" style="9" customWidth="1"/>
    <col min="12811" max="12811" width="13.15234375" style="9" customWidth="1"/>
    <col min="12812" max="12812" width="17.3046875" style="9" customWidth="1"/>
    <col min="12813" max="12814" width="20.15234375" style="9" customWidth="1"/>
    <col min="12815" max="12815" width="10.3046875" style="9" customWidth="1"/>
    <col min="12816" max="12816" width="42" style="9" customWidth="1"/>
    <col min="12817" max="12817" width="15" style="9" customWidth="1"/>
    <col min="12818" max="12818" width="11.3828125" style="9"/>
    <col min="12819" max="12819" width="13" style="9" customWidth="1"/>
    <col min="12820" max="12820" width="16.53515625" style="9" bestFit="1" customWidth="1"/>
    <col min="12821" max="13056" width="11.3828125" style="9"/>
    <col min="13057" max="13057" width="12" style="9" customWidth="1"/>
    <col min="13058" max="13058" width="17.69140625" style="9" customWidth="1"/>
    <col min="13059" max="13059" width="16.3828125" style="9" customWidth="1"/>
    <col min="13060" max="13060" width="24.3828125" style="9" customWidth="1"/>
    <col min="13061" max="13061" width="28.15234375" style="9" customWidth="1"/>
    <col min="13062" max="13062" width="53.15234375" style="9" customWidth="1"/>
    <col min="13063" max="13063" width="12.69140625" style="9" customWidth="1"/>
    <col min="13064" max="13064" width="23.84375" style="9" customWidth="1"/>
    <col min="13065" max="13065" width="13.84375" style="9" customWidth="1"/>
    <col min="13066" max="13066" width="16.69140625" style="9" customWidth="1"/>
    <col min="13067" max="13067" width="13.15234375" style="9" customWidth="1"/>
    <col min="13068" max="13068" width="17.3046875" style="9" customWidth="1"/>
    <col min="13069" max="13070" width="20.15234375" style="9" customWidth="1"/>
    <col min="13071" max="13071" width="10.3046875" style="9" customWidth="1"/>
    <col min="13072" max="13072" width="42" style="9" customWidth="1"/>
    <col min="13073" max="13073" width="15" style="9" customWidth="1"/>
    <col min="13074" max="13074" width="11.3828125" style="9"/>
    <col min="13075" max="13075" width="13" style="9" customWidth="1"/>
    <col min="13076" max="13076" width="16.53515625" style="9" bestFit="1" customWidth="1"/>
    <col min="13077" max="13312" width="11.3828125" style="9"/>
    <col min="13313" max="13313" width="12" style="9" customWidth="1"/>
    <col min="13314" max="13314" width="17.69140625" style="9" customWidth="1"/>
    <col min="13315" max="13315" width="16.3828125" style="9" customWidth="1"/>
    <col min="13316" max="13316" width="24.3828125" style="9" customWidth="1"/>
    <col min="13317" max="13317" width="28.15234375" style="9" customWidth="1"/>
    <col min="13318" max="13318" width="53.15234375" style="9" customWidth="1"/>
    <col min="13319" max="13319" width="12.69140625" style="9" customWidth="1"/>
    <col min="13320" max="13320" width="23.84375" style="9" customWidth="1"/>
    <col min="13321" max="13321" width="13.84375" style="9" customWidth="1"/>
    <col min="13322" max="13322" width="16.69140625" style="9" customWidth="1"/>
    <col min="13323" max="13323" width="13.15234375" style="9" customWidth="1"/>
    <col min="13324" max="13324" width="17.3046875" style="9" customWidth="1"/>
    <col min="13325" max="13326" width="20.15234375" style="9" customWidth="1"/>
    <col min="13327" max="13327" width="10.3046875" style="9" customWidth="1"/>
    <col min="13328" max="13328" width="42" style="9" customWidth="1"/>
    <col min="13329" max="13329" width="15" style="9" customWidth="1"/>
    <col min="13330" max="13330" width="11.3828125" style="9"/>
    <col min="13331" max="13331" width="13" style="9" customWidth="1"/>
    <col min="13332" max="13332" width="16.53515625" style="9" bestFit="1" customWidth="1"/>
    <col min="13333" max="13568" width="11.3828125" style="9"/>
    <col min="13569" max="13569" width="12" style="9" customWidth="1"/>
    <col min="13570" max="13570" width="17.69140625" style="9" customWidth="1"/>
    <col min="13571" max="13571" width="16.3828125" style="9" customWidth="1"/>
    <col min="13572" max="13572" width="24.3828125" style="9" customWidth="1"/>
    <col min="13573" max="13573" width="28.15234375" style="9" customWidth="1"/>
    <col min="13574" max="13574" width="53.15234375" style="9" customWidth="1"/>
    <col min="13575" max="13575" width="12.69140625" style="9" customWidth="1"/>
    <col min="13576" max="13576" width="23.84375" style="9" customWidth="1"/>
    <col min="13577" max="13577" width="13.84375" style="9" customWidth="1"/>
    <col min="13578" max="13578" width="16.69140625" style="9" customWidth="1"/>
    <col min="13579" max="13579" width="13.15234375" style="9" customWidth="1"/>
    <col min="13580" max="13580" width="17.3046875" style="9" customWidth="1"/>
    <col min="13581" max="13582" width="20.15234375" style="9" customWidth="1"/>
    <col min="13583" max="13583" width="10.3046875" style="9" customWidth="1"/>
    <col min="13584" max="13584" width="42" style="9" customWidth="1"/>
    <col min="13585" max="13585" width="15" style="9" customWidth="1"/>
    <col min="13586" max="13586" width="11.3828125" style="9"/>
    <col min="13587" max="13587" width="13" style="9" customWidth="1"/>
    <col min="13588" max="13588" width="16.53515625" style="9" bestFit="1" customWidth="1"/>
    <col min="13589" max="13824" width="11.3828125" style="9"/>
    <col min="13825" max="13825" width="12" style="9" customWidth="1"/>
    <col min="13826" max="13826" width="17.69140625" style="9" customWidth="1"/>
    <col min="13827" max="13827" width="16.3828125" style="9" customWidth="1"/>
    <col min="13828" max="13828" width="24.3828125" style="9" customWidth="1"/>
    <col min="13829" max="13829" width="28.15234375" style="9" customWidth="1"/>
    <col min="13830" max="13830" width="53.15234375" style="9" customWidth="1"/>
    <col min="13831" max="13831" width="12.69140625" style="9" customWidth="1"/>
    <col min="13832" max="13832" width="23.84375" style="9" customWidth="1"/>
    <col min="13833" max="13833" width="13.84375" style="9" customWidth="1"/>
    <col min="13834" max="13834" width="16.69140625" style="9" customWidth="1"/>
    <col min="13835" max="13835" width="13.15234375" style="9" customWidth="1"/>
    <col min="13836" max="13836" width="17.3046875" style="9" customWidth="1"/>
    <col min="13837" max="13838" width="20.15234375" style="9" customWidth="1"/>
    <col min="13839" max="13839" width="10.3046875" style="9" customWidth="1"/>
    <col min="13840" max="13840" width="42" style="9" customWidth="1"/>
    <col min="13841" max="13841" width="15" style="9" customWidth="1"/>
    <col min="13842" max="13842" width="11.3828125" style="9"/>
    <col min="13843" max="13843" width="13" style="9" customWidth="1"/>
    <col min="13844" max="13844" width="16.53515625" style="9" bestFit="1" customWidth="1"/>
    <col min="13845" max="14080" width="11.3828125" style="9"/>
    <col min="14081" max="14081" width="12" style="9" customWidth="1"/>
    <col min="14082" max="14082" width="17.69140625" style="9" customWidth="1"/>
    <col min="14083" max="14083" width="16.3828125" style="9" customWidth="1"/>
    <col min="14084" max="14084" width="24.3828125" style="9" customWidth="1"/>
    <col min="14085" max="14085" width="28.15234375" style="9" customWidth="1"/>
    <col min="14086" max="14086" width="53.15234375" style="9" customWidth="1"/>
    <col min="14087" max="14087" width="12.69140625" style="9" customWidth="1"/>
    <col min="14088" max="14088" width="23.84375" style="9" customWidth="1"/>
    <col min="14089" max="14089" width="13.84375" style="9" customWidth="1"/>
    <col min="14090" max="14090" width="16.69140625" style="9" customWidth="1"/>
    <col min="14091" max="14091" width="13.15234375" style="9" customWidth="1"/>
    <col min="14092" max="14092" width="17.3046875" style="9" customWidth="1"/>
    <col min="14093" max="14094" width="20.15234375" style="9" customWidth="1"/>
    <col min="14095" max="14095" width="10.3046875" style="9" customWidth="1"/>
    <col min="14096" max="14096" width="42" style="9" customWidth="1"/>
    <col min="14097" max="14097" width="15" style="9" customWidth="1"/>
    <col min="14098" max="14098" width="11.3828125" style="9"/>
    <col min="14099" max="14099" width="13" style="9" customWidth="1"/>
    <col min="14100" max="14100" width="16.53515625" style="9" bestFit="1" customWidth="1"/>
    <col min="14101" max="14336" width="11.3828125" style="9"/>
    <col min="14337" max="14337" width="12" style="9" customWidth="1"/>
    <col min="14338" max="14338" width="17.69140625" style="9" customWidth="1"/>
    <col min="14339" max="14339" width="16.3828125" style="9" customWidth="1"/>
    <col min="14340" max="14340" width="24.3828125" style="9" customWidth="1"/>
    <col min="14341" max="14341" width="28.15234375" style="9" customWidth="1"/>
    <col min="14342" max="14342" width="53.15234375" style="9" customWidth="1"/>
    <col min="14343" max="14343" width="12.69140625" style="9" customWidth="1"/>
    <col min="14344" max="14344" width="23.84375" style="9" customWidth="1"/>
    <col min="14345" max="14345" width="13.84375" style="9" customWidth="1"/>
    <col min="14346" max="14346" width="16.69140625" style="9" customWidth="1"/>
    <col min="14347" max="14347" width="13.15234375" style="9" customWidth="1"/>
    <col min="14348" max="14348" width="17.3046875" style="9" customWidth="1"/>
    <col min="14349" max="14350" width="20.15234375" style="9" customWidth="1"/>
    <col min="14351" max="14351" width="10.3046875" style="9" customWidth="1"/>
    <col min="14352" max="14352" width="42" style="9" customWidth="1"/>
    <col min="14353" max="14353" width="15" style="9" customWidth="1"/>
    <col min="14354" max="14354" width="11.3828125" style="9"/>
    <col min="14355" max="14355" width="13" style="9" customWidth="1"/>
    <col min="14356" max="14356" width="16.53515625" style="9" bestFit="1" customWidth="1"/>
    <col min="14357" max="14592" width="11.3828125" style="9"/>
    <col min="14593" max="14593" width="12" style="9" customWidth="1"/>
    <col min="14594" max="14594" width="17.69140625" style="9" customWidth="1"/>
    <col min="14595" max="14595" width="16.3828125" style="9" customWidth="1"/>
    <col min="14596" max="14596" width="24.3828125" style="9" customWidth="1"/>
    <col min="14597" max="14597" width="28.15234375" style="9" customWidth="1"/>
    <col min="14598" max="14598" width="53.15234375" style="9" customWidth="1"/>
    <col min="14599" max="14599" width="12.69140625" style="9" customWidth="1"/>
    <col min="14600" max="14600" width="23.84375" style="9" customWidth="1"/>
    <col min="14601" max="14601" width="13.84375" style="9" customWidth="1"/>
    <col min="14602" max="14602" width="16.69140625" style="9" customWidth="1"/>
    <col min="14603" max="14603" width="13.15234375" style="9" customWidth="1"/>
    <col min="14604" max="14604" width="17.3046875" style="9" customWidth="1"/>
    <col min="14605" max="14606" width="20.15234375" style="9" customWidth="1"/>
    <col min="14607" max="14607" width="10.3046875" style="9" customWidth="1"/>
    <col min="14608" max="14608" width="42" style="9" customWidth="1"/>
    <col min="14609" max="14609" width="15" style="9" customWidth="1"/>
    <col min="14610" max="14610" width="11.3828125" style="9"/>
    <col min="14611" max="14611" width="13" style="9" customWidth="1"/>
    <col min="14612" max="14612" width="16.53515625" style="9" bestFit="1" customWidth="1"/>
    <col min="14613" max="14848" width="11.3828125" style="9"/>
    <col min="14849" max="14849" width="12" style="9" customWidth="1"/>
    <col min="14850" max="14850" width="17.69140625" style="9" customWidth="1"/>
    <col min="14851" max="14851" width="16.3828125" style="9" customWidth="1"/>
    <col min="14852" max="14852" width="24.3828125" style="9" customWidth="1"/>
    <col min="14853" max="14853" width="28.15234375" style="9" customWidth="1"/>
    <col min="14854" max="14854" width="53.15234375" style="9" customWidth="1"/>
    <col min="14855" max="14855" width="12.69140625" style="9" customWidth="1"/>
    <col min="14856" max="14856" width="23.84375" style="9" customWidth="1"/>
    <col min="14857" max="14857" width="13.84375" style="9" customWidth="1"/>
    <col min="14858" max="14858" width="16.69140625" style="9" customWidth="1"/>
    <col min="14859" max="14859" width="13.15234375" style="9" customWidth="1"/>
    <col min="14860" max="14860" width="17.3046875" style="9" customWidth="1"/>
    <col min="14861" max="14862" width="20.15234375" style="9" customWidth="1"/>
    <col min="14863" max="14863" width="10.3046875" style="9" customWidth="1"/>
    <col min="14864" max="14864" width="42" style="9" customWidth="1"/>
    <col min="14865" max="14865" width="15" style="9" customWidth="1"/>
    <col min="14866" max="14866" width="11.3828125" style="9"/>
    <col min="14867" max="14867" width="13" style="9" customWidth="1"/>
    <col min="14868" max="14868" width="16.53515625" style="9" bestFit="1" customWidth="1"/>
    <col min="14869" max="15104" width="11.3828125" style="9"/>
    <col min="15105" max="15105" width="12" style="9" customWidth="1"/>
    <col min="15106" max="15106" width="17.69140625" style="9" customWidth="1"/>
    <col min="15107" max="15107" width="16.3828125" style="9" customWidth="1"/>
    <col min="15108" max="15108" width="24.3828125" style="9" customWidth="1"/>
    <col min="15109" max="15109" width="28.15234375" style="9" customWidth="1"/>
    <col min="15110" max="15110" width="53.15234375" style="9" customWidth="1"/>
    <col min="15111" max="15111" width="12.69140625" style="9" customWidth="1"/>
    <col min="15112" max="15112" width="23.84375" style="9" customWidth="1"/>
    <col min="15113" max="15113" width="13.84375" style="9" customWidth="1"/>
    <col min="15114" max="15114" width="16.69140625" style="9" customWidth="1"/>
    <col min="15115" max="15115" width="13.15234375" style="9" customWidth="1"/>
    <col min="15116" max="15116" width="17.3046875" style="9" customWidth="1"/>
    <col min="15117" max="15118" width="20.15234375" style="9" customWidth="1"/>
    <col min="15119" max="15119" width="10.3046875" style="9" customWidth="1"/>
    <col min="15120" max="15120" width="42" style="9" customWidth="1"/>
    <col min="15121" max="15121" width="15" style="9" customWidth="1"/>
    <col min="15122" max="15122" width="11.3828125" style="9"/>
    <col min="15123" max="15123" width="13" style="9" customWidth="1"/>
    <col min="15124" max="15124" width="16.53515625" style="9" bestFit="1" customWidth="1"/>
    <col min="15125" max="15360" width="11.3828125" style="9"/>
    <col min="15361" max="15361" width="12" style="9" customWidth="1"/>
    <col min="15362" max="15362" width="17.69140625" style="9" customWidth="1"/>
    <col min="15363" max="15363" width="16.3828125" style="9" customWidth="1"/>
    <col min="15364" max="15364" width="24.3828125" style="9" customWidth="1"/>
    <col min="15365" max="15365" width="28.15234375" style="9" customWidth="1"/>
    <col min="15366" max="15366" width="53.15234375" style="9" customWidth="1"/>
    <col min="15367" max="15367" width="12.69140625" style="9" customWidth="1"/>
    <col min="15368" max="15368" width="23.84375" style="9" customWidth="1"/>
    <col min="15369" max="15369" width="13.84375" style="9" customWidth="1"/>
    <col min="15370" max="15370" width="16.69140625" style="9" customWidth="1"/>
    <col min="15371" max="15371" width="13.15234375" style="9" customWidth="1"/>
    <col min="15372" max="15372" width="17.3046875" style="9" customWidth="1"/>
    <col min="15373" max="15374" width="20.15234375" style="9" customWidth="1"/>
    <col min="15375" max="15375" width="10.3046875" style="9" customWidth="1"/>
    <col min="15376" max="15376" width="42" style="9" customWidth="1"/>
    <col min="15377" max="15377" width="15" style="9" customWidth="1"/>
    <col min="15378" max="15378" width="11.3828125" style="9"/>
    <col min="15379" max="15379" width="13" style="9" customWidth="1"/>
    <col min="15380" max="15380" width="16.53515625" style="9" bestFit="1" customWidth="1"/>
    <col min="15381" max="15616" width="11.3828125" style="9"/>
    <col min="15617" max="15617" width="12" style="9" customWidth="1"/>
    <col min="15618" max="15618" width="17.69140625" style="9" customWidth="1"/>
    <col min="15619" max="15619" width="16.3828125" style="9" customWidth="1"/>
    <col min="15620" max="15620" width="24.3828125" style="9" customWidth="1"/>
    <col min="15621" max="15621" width="28.15234375" style="9" customWidth="1"/>
    <col min="15622" max="15622" width="53.15234375" style="9" customWidth="1"/>
    <col min="15623" max="15623" width="12.69140625" style="9" customWidth="1"/>
    <col min="15624" max="15624" width="23.84375" style="9" customWidth="1"/>
    <col min="15625" max="15625" width="13.84375" style="9" customWidth="1"/>
    <col min="15626" max="15626" width="16.69140625" style="9" customWidth="1"/>
    <col min="15627" max="15627" width="13.15234375" style="9" customWidth="1"/>
    <col min="15628" max="15628" width="17.3046875" style="9" customWidth="1"/>
    <col min="15629" max="15630" width="20.15234375" style="9" customWidth="1"/>
    <col min="15631" max="15631" width="10.3046875" style="9" customWidth="1"/>
    <col min="15632" max="15632" width="42" style="9" customWidth="1"/>
    <col min="15633" max="15633" width="15" style="9" customWidth="1"/>
    <col min="15634" max="15634" width="11.3828125" style="9"/>
    <col min="15635" max="15635" width="13" style="9" customWidth="1"/>
    <col min="15636" max="15636" width="16.53515625" style="9" bestFit="1" customWidth="1"/>
    <col min="15637" max="15872" width="11.3828125" style="9"/>
    <col min="15873" max="15873" width="12" style="9" customWidth="1"/>
    <col min="15874" max="15874" width="17.69140625" style="9" customWidth="1"/>
    <col min="15875" max="15875" width="16.3828125" style="9" customWidth="1"/>
    <col min="15876" max="15876" width="24.3828125" style="9" customWidth="1"/>
    <col min="15877" max="15877" width="28.15234375" style="9" customWidth="1"/>
    <col min="15878" max="15878" width="53.15234375" style="9" customWidth="1"/>
    <col min="15879" max="15879" width="12.69140625" style="9" customWidth="1"/>
    <col min="15880" max="15880" width="23.84375" style="9" customWidth="1"/>
    <col min="15881" max="15881" width="13.84375" style="9" customWidth="1"/>
    <col min="15882" max="15882" width="16.69140625" style="9" customWidth="1"/>
    <col min="15883" max="15883" width="13.15234375" style="9" customWidth="1"/>
    <col min="15884" max="15884" width="17.3046875" style="9" customWidth="1"/>
    <col min="15885" max="15886" width="20.15234375" style="9" customWidth="1"/>
    <col min="15887" max="15887" width="10.3046875" style="9" customWidth="1"/>
    <col min="15888" max="15888" width="42" style="9" customWidth="1"/>
    <col min="15889" max="15889" width="15" style="9" customWidth="1"/>
    <col min="15890" max="15890" width="11.3828125" style="9"/>
    <col min="15891" max="15891" width="13" style="9" customWidth="1"/>
    <col min="15892" max="15892" width="16.53515625" style="9" bestFit="1" customWidth="1"/>
    <col min="15893" max="16128" width="11.3828125" style="9"/>
    <col min="16129" max="16129" width="12" style="9" customWidth="1"/>
    <col min="16130" max="16130" width="17.69140625" style="9" customWidth="1"/>
    <col min="16131" max="16131" width="16.3828125" style="9" customWidth="1"/>
    <col min="16132" max="16132" width="24.3828125" style="9" customWidth="1"/>
    <col min="16133" max="16133" width="28.15234375" style="9" customWidth="1"/>
    <col min="16134" max="16134" width="53.15234375" style="9" customWidth="1"/>
    <col min="16135" max="16135" width="12.69140625" style="9" customWidth="1"/>
    <col min="16136" max="16136" width="23.84375" style="9" customWidth="1"/>
    <col min="16137" max="16137" width="13.84375" style="9" customWidth="1"/>
    <col min="16138" max="16138" width="16.69140625" style="9" customWidth="1"/>
    <col min="16139" max="16139" width="13.15234375" style="9" customWidth="1"/>
    <col min="16140" max="16140" width="17.3046875" style="9" customWidth="1"/>
    <col min="16141" max="16142" width="20.15234375" style="9" customWidth="1"/>
    <col min="16143" max="16143" width="10.3046875" style="9" customWidth="1"/>
    <col min="16144" max="16144" width="42" style="9" customWidth="1"/>
    <col min="16145" max="16145" width="15" style="9" customWidth="1"/>
    <col min="16146" max="16146" width="11.3828125" style="9"/>
    <col min="16147" max="16147" width="13" style="9" customWidth="1"/>
    <col min="16148" max="16148" width="16.53515625" style="9" bestFit="1" customWidth="1"/>
    <col min="16149" max="16384" width="11.3828125" style="9"/>
  </cols>
  <sheetData>
    <row r="1" spans="1:18" ht="23.25" customHeight="1">
      <c r="A1" s="151" t="s">
        <v>18</v>
      </c>
      <c r="B1" s="152"/>
      <c r="C1" s="152"/>
      <c r="D1" s="152"/>
      <c r="E1" s="152"/>
      <c r="F1" s="152"/>
      <c r="G1" s="152"/>
      <c r="H1" s="152"/>
      <c r="I1" s="152"/>
      <c r="J1" s="152"/>
      <c r="K1" s="152"/>
      <c r="L1" s="152"/>
      <c r="M1" s="152"/>
      <c r="N1" s="152"/>
      <c r="O1" s="152"/>
      <c r="P1" s="152"/>
      <c r="Q1" s="153"/>
      <c r="R1" s="8"/>
    </row>
    <row r="2" spans="1:18" ht="23.25" customHeight="1">
      <c r="A2" s="154" t="s">
        <v>57</v>
      </c>
      <c r="B2" s="155"/>
      <c r="C2" s="155"/>
      <c r="D2" s="155"/>
      <c r="E2" s="155"/>
      <c r="F2" s="155"/>
      <c r="G2" s="155"/>
      <c r="H2" s="155"/>
      <c r="I2" s="155"/>
      <c r="J2" s="155"/>
      <c r="K2" s="155"/>
      <c r="L2" s="155"/>
      <c r="M2" s="155"/>
      <c r="N2" s="155"/>
      <c r="O2" s="155"/>
      <c r="P2" s="155"/>
      <c r="Q2" s="156"/>
      <c r="R2" s="8"/>
    </row>
    <row r="3" spans="1:18">
      <c r="A3" s="157"/>
      <c r="B3" s="158"/>
      <c r="C3" s="158"/>
      <c r="D3" s="158"/>
      <c r="E3" s="158"/>
      <c r="F3" s="158"/>
      <c r="G3" s="158"/>
      <c r="H3" s="158"/>
      <c r="I3" s="158"/>
      <c r="J3" s="158"/>
      <c r="K3" s="158"/>
      <c r="L3" s="158"/>
      <c r="M3" s="158"/>
      <c r="N3" s="158"/>
      <c r="O3" s="158"/>
      <c r="P3" s="158"/>
      <c r="Q3" s="159"/>
    </row>
    <row r="4" spans="1:18" ht="49.5" customHeight="1">
      <c r="A4" s="154" t="s">
        <v>17</v>
      </c>
      <c r="B4" s="155"/>
      <c r="C4" s="155"/>
      <c r="D4" s="155"/>
      <c r="E4" s="155"/>
      <c r="F4" s="155"/>
      <c r="G4" s="155"/>
      <c r="H4" s="155"/>
      <c r="I4" s="155"/>
      <c r="J4" s="155"/>
      <c r="K4" s="155"/>
      <c r="L4" s="155"/>
      <c r="M4" s="155"/>
      <c r="N4" s="155"/>
      <c r="O4" s="155"/>
      <c r="P4" s="155"/>
      <c r="Q4" s="156"/>
      <c r="R4" s="11"/>
    </row>
    <row r="5" spans="1:18">
      <c r="A5" s="157"/>
      <c r="B5" s="158"/>
      <c r="C5" s="158"/>
      <c r="D5" s="158"/>
      <c r="E5" s="158"/>
      <c r="F5" s="158"/>
      <c r="G5" s="158"/>
      <c r="H5" s="158"/>
      <c r="I5" s="158"/>
      <c r="J5" s="158"/>
      <c r="K5" s="158"/>
      <c r="L5" s="158"/>
      <c r="M5" s="158"/>
      <c r="N5" s="158"/>
      <c r="O5" s="158"/>
      <c r="P5" s="158"/>
      <c r="Q5" s="159"/>
    </row>
    <row r="6" spans="1:18" ht="18.75" customHeight="1">
      <c r="A6" s="25"/>
      <c r="B6" s="26"/>
      <c r="C6" s="27"/>
      <c r="D6" s="27"/>
      <c r="E6" s="27"/>
      <c r="F6" s="27"/>
      <c r="G6" s="27"/>
      <c r="H6" s="27"/>
      <c r="I6" s="27"/>
      <c r="J6" s="27"/>
      <c r="K6" s="27"/>
      <c r="L6" s="27"/>
      <c r="M6" s="27"/>
      <c r="N6" s="28"/>
      <c r="O6" s="26"/>
      <c r="P6" s="10"/>
      <c r="Q6" s="29"/>
    </row>
    <row r="7" spans="1:18" ht="24.75" customHeight="1">
      <c r="A7" s="30" t="s">
        <v>19</v>
      </c>
      <c r="B7" s="144" t="str">
        <f>+'Analisis Artificial'!B11</f>
        <v>MENELEC SAS</v>
      </c>
      <c r="C7" s="144"/>
      <c r="D7" s="144"/>
      <c r="E7" s="144"/>
      <c r="F7" s="144"/>
      <c r="G7" s="145" t="s">
        <v>20</v>
      </c>
      <c r="H7" s="146"/>
      <c r="I7" s="147">
        <v>45190</v>
      </c>
      <c r="J7" s="148"/>
      <c r="K7" s="148"/>
      <c r="L7" s="145" t="s">
        <v>21</v>
      </c>
      <c r="M7" s="149"/>
      <c r="N7" s="146"/>
      <c r="O7" s="148" t="s">
        <v>58</v>
      </c>
      <c r="P7" s="148"/>
      <c r="Q7" s="150"/>
    </row>
    <row r="8" spans="1:18" ht="24.75" customHeight="1">
      <c r="A8" s="160"/>
      <c r="B8" s="161"/>
      <c r="C8" s="161"/>
      <c r="D8" s="161"/>
      <c r="E8" s="161"/>
      <c r="F8" s="161"/>
      <c r="G8" s="161"/>
      <c r="H8" s="161"/>
      <c r="I8" s="161"/>
      <c r="J8" s="161"/>
      <c r="K8" s="161"/>
      <c r="L8" s="161"/>
      <c r="M8" s="161"/>
      <c r="N8" s="161"/>
      <c r="O8" s="161"/>
      <c r="P8" s="161"/>
      <c r="Q8" s="162"/>
    </row>
    <row r="9" spans="1:18" ht="30" customHeight="1">
      <c r="A9" s="163" t="s">
        <v>22</v>
      </c>
      <c r="B9" s="165" t="s">
        <v>23</v>
      </c>
      <c r="C9" s="165"/>
      <c r="D9" s="166" t="s">
        <v>24</v>
      </c>
      <c r="E9" s="166"/>
      <c r="F9" s="166"/>
      <c r="G9" s="166"/>
      <c r="H9" s="166"/>
      <c r="I9" s="167"/>
      <c r="J9" s="15" t="s">
        <v>25</v>
      </c>
      <c r="K9" s="170" t="s">
        <v>26</v>
      </c>
      <c r="L9" s="171"/>
      <c r="M9" s="171"/>
      <c r="N9" s="171"/>
      <c r="O9" s="171"/>
      <c r="P9" s="172"/>
      <c r="Q9" s="16" t="s">
        <v>27</v>
      </c>
    </row>
    <row r="10" spans="1:18" ht="69.75" customHeight="1">
      <c r="A10" s="164"/>
      <c r="B10" s="165"/>
      <c r="C10" s="165"/>
      <c r="D10" s="168"/>
      <c r="E10" s="168"/>
      <c r="F10" s="168"/>
      <c r="G10" s="168"/>
      <c r="H10" s="168"/>
      <c r="I10" s="169"/>
      <c r="J10" s="12" t="s">
        <v>28</v>
      </c>
      <c r="K10" s="223" t="s">
        <v>35</v>
      </c>
      <c r="L10" s="224"/>
      <c r="M10" s="224"/>
      <c r="N10" s="224"/>
      <c r="O10" s="224"/>
      <c r="P10" s="225"/>
      <c r="Q10" s="17" t="s">
        <v>28</v>
      </c>
    </row>
    <row r="11" spans="1:18" ht="24.75" customHeight="1">
      <c r="A11" s="160"/>
      <c r="B11" s="161"/>
      <c r="C11" s="161"/>
      <c r="D11" s="161"/>
      <c r="E11" s="161"/>
      <c r="F11" s="161"/>
      <c r="G11" s="161"/>
      <c r="H11" s="161"/>
      <c r="I11" s="161"/>
      <c r="J11" s="161"/>
      <c r="K11" s="161"/>
      <c r="L11" s="161"/>
      <c r="M11" s="161"/>
      <c r="N11" s="161"/>
      <c r="O11" s="161"/>
      <c r="P11" s="161"/>
      <c r="Q11" s="162"/>
    </row>
    <row r="12" spans="1:18" ht="21" customHeight="1">
      <c r="A12" s="176" t="s">
        <v>29</v>
      </c>
      <c r="B12" s="177"/>
      <c r="C12" s="177"/>
      <c r="D12" s="177"/>
      <c r="E12" s="177"/>
      <c r="F12" s="177"/>
      <c r="G12" s="177"/>
      <c r="H12" s="177"/>
      <c r="I12" s="177"/>
      <c r="J12" s="177"/>
      <c r="K12" s="177"/>
      <c r="L12" s="177"/>
      <c r="M12" s="177"/>
      <c r="N12" s="177"/>
      <c r="O12" s="177"/>
      <c r="P12" s="177"/>
      <c r="Q12" s="178"/>
    </row>
    <row r="13" spans="1:18" ht="30" customHeight="1">
      <c r="A13"/>
      <c r="B13"/>
      <c r="C13"/>
      <c r="D13"/>
      <c r="E13"/>
      <c r="F13"/>
      <c r="G13"/>
      <c r="H13"/>
      <c r="I13"/>
      <c r="J13"/>
      <c r="K13"/>
      <c r="L13"/>
      <c r="M13"/>
      <c r="N13"/>
      <c r="O13"/>
      <c r="P13"/>
      <c r="Q13"/>
    </row>
    <row r="14" spans="1:18" ht="41.25" customHeight="1">
      <c r="A14" s="163" t="s">
        <v>40</v>
      </c>
      <c r="B14" s="179" t="s">
        <v>33</v>
      </c>
      <c r="C14" s="180"/>
      <c r="D14" s="183" t="s">
        <v>34</v>
      </c>
      <c r="E14" s="184"/>
      <c r="F14" s="184"/>
      <c r="G14" s="184"/>
      <c r="H14" s="184"/>
      <c r="I14" s="185"/>
      <c r="J14" s="18" t="s">
        <v>25</v>
      </c>
      <c r="K14" s="189" t="s">
        <v>32</v>
      </c>
      <c r="L14" s="189"/>
      <c r="M14" s="189"/>
      <c r="N14" s="189"/>
      <c r="O14" s="189"/>
      <c r="P14" s="189"/>
      <c r="Q14" s="31" t="s">
        <v>27</v>
      </c>
    </row>
    <row r="15" spans="1:18" ht="36.75" customHeight="1">
      <c r="A15" s="164"/>
      <c r="B15" s="181"/>
      <c r="C15" s="182"/>
      <c r="D15" s="186"/>
      <c r="E15" s="187"/>
      <c r="F15" s="187"/>
      <c r="G15" s="187"/>
      <c r="H15" s="187"/>
      <c r="I15" s="188"/>
      <c r="J15" s="13" t="s">
        <v>61</v>
      </c>
      <c r="K15" s="148" t="s">
        <v>146</v>
      </c>
      <c r="L15" s="148"/>
      <c r="M15" s="148"/>
      <c r="N15" s="148"/>
      <c r="O15" s="148"/>
      <c r="P15" s="148"/>
      <c r="Q15" s="14" t="s">
        <v>61</v>
      </c>
    </row>
    <row r="16" spans="1:18" ht="58.5" customHeight="1">
      <c r="A16" s="163" t="s">
        <v>40</v>
      </c>
      <c r="B16" s="214" t="s">
        <v>33</v>
      </c>
      <c r="C16" s="189" t="s">
        <v>41</v>
      </c>
      <c r="D16" s="189" t="s">
        <v>42</v>
      </c>
      <c r="E16" s="189" t="s">
        <v>43</v>
      </c>
      <c r="F16" s="189" t="s">
        <v>44</v>
      </c>
      <c r="G16" s="191" t="s">
        <v>45</v>
      </c>
      <c r="H16" s="191" t="s">
        <v>46</v>
      </c>
      <c r="I16" s="191" t="s">
        <v>47</v>
      </c>
      <c r="J16" s="191" t="s">
        <v>48</v>
      </c>
      <c r="K16" s="191" t="s">
        <v>152</v>
      </c>
      <c r="L16" s="191" t="s">
        <v>67</v>
      </c>
      <c r="M16" s="189" t="s">
        <v>68</v>
      </c>
      <c r="N16" s="189" t="s">
        <v>69</v>
      </c>
      <c r="O16" s="191" t="s">
        <v>50</v>
      </c>
      <c r="P16" s="191" t="s">
        <v>32</v>
      </c>
      <c r="Q16" s="194" t="s">
        <v>27</v>
      </c>
    </row>
    <row r="17" spans="1:20" ht="58.5" customHeight="1">
      <c r="A17" s="213"/>
      <c r="B17" s="215"/>
      <c r="C17" s="189"/>
      <c r="D17" s="189"/>
      <c r="E17" s="189"/>
      <c r="F17" s="189"/>
      <c r="G17" s="192"/>
      <c r="H17" s="192"/>
      <c r="I17" s="192"/>
      <c r="J17" s="192"/>
      <c r="K17" s="192"/>
      <c r="L17" s="192"/>
      <c r="M17" s="189"/>
      <c r="N17" s="189"/>
      <c r="O17" s="192"/>
      <c r="P17" s="192"/>
      <c r="Q17" s="195"/>
    </row>
    <row r="18" spans="1:20" ht="189" customHeight="1">
      <c r="A18" s="213"/>
      <c r="B18" s="215"/>
      <c r="C18" s="19">
        <v>1</v>
      </c>
      <c r="D18" s="13" t="s">
        <v>149</v>
      </c>
      <c r="E18" s="13" t="str">
        <f>+B7</f>
        <v>MENELEC SAS</v>
      </c>
      <c r="F18" s="13" t="s">
        <v>151</v>
      </c>
      <c r="G18" s="13">
        <v>100</v>
      </c>
      <c r="H18" s="90">
        <v>96000000</v>
      </c>
      <c r="I18" s="13">
        <f>+H18/SMMLV!C41</f>
        <v>96</v>
      </c>
      <c r="J18" s="82">
        <v>45133</v>
      </c>
      <c r="K18" s="13" t="s">
        <v>28</v>
      </c>
      <c r="L18" s="13" t="s">
        <v>135</v>
      </c>
      <c r="M18" s="13" t="s">
        <v>28</v>
      </c>
      <c r="N18" s="13" t="s">
        <v>28</v>
      </c>
      <c r="O18" s="13" t="s">
        <v>28</v>
      </c>
      <c r="P18" s="13" t="s">
        <v>153</v>
      </c>
      <c r="Q18" s="190" t="s">
        <v>61</v>
      </c>
    </row>
    <row r="19" spans="1:20" ht="44.25" customHeight="1">
      <c r="A19" s="213"/>
      <c r="B19" s="215"/>
      <c r="C19" s="19">
        <v>2</v>
      </c>
      <c r="D19" s="83" t="s">
        <v>150</v>
      </c>
      <c r="E19" s="83"/>
      <c r="F19" s="84"/>
      <c r="G19" s="84"/>
      <c r="H19" s="85"/>
      <c r="I19" s="86"/>
      <c r="J19" s="87"/>
      <c r="K19" s="84"/>
      <c r="L19" s="84"/>
      <c r="M19" s="84"/>
      <c r="N19" s="84"/>
      <c r="O19" s="84"/>
      <c r="P19" s="88"/>
      <c r="Q19" s="190"/>
    </row>
    <row r="20" spans="1:20" ht="44.25" customHeight="1">
      <c r="A20" s="213"/>
      <c r="B20" s="215"/>
      <c r="C20" s="19">
        <v>3</v>
      </c>
      <c r="D20" s="83"/>
      <c r="E20" s="83"/>
      <c r="F20" s="84"/>
      <c r="G20" s="84"/>
      <c r="H20" s="85"/>
      <c r="I20" s="89"/>
      <c r="J20" s="87"/>
      <c r="K20" s="84"/>
      <c r="L20" s="84"/>
      <c r="M20" s="84"/>
      <c r="N20" s="84"/>
      <c r="O20" s="84"/>
      <c r="P20" s="88"/>
      <c r="Q20" s="190"/>
    </row>
    <row r="21" spans="1:20" ht="57" customHeight="1">
      <c r="A21" s="164"/>
      <c r="B21" s="216"/>
      <c r="C21" s="193" t="s">
        <v>51</v>
      </c>
      <c r="D21" s="193"/>
      <c r="E21" s="193"/>
      <c r="F21" s="193"/>
      <c r="G21" s="193"/>
      <c r="H21" s="193"/>
      <c r="I21" s="20">
        <f>SUM(I18:I19)</f>
        <v>96</v>
      </c>
      <c r="J21" s="37" t="s">
        <v>52</v>
      </c>
      <c r="K21" s="226">
        <f>+I21*SMMLV!C42</f>
        <v>111360000</v>
      </c>
      <c r="L21" s="227"/>
      <c r="M21" s="38" t="s">
        <v>70</v>
      </c>
      <c r="N21" s="39"/>
      <c r="O21" s="40"/>
      <c r="P21" s="13" t="s">
        <v>28</v>
      </c>
      <c r="Q21" s="190"/>
    </row>
    <row r="22" spans="1:20">
      <c r="A22"/>
      <c r="B22"/>
      <c r="C22"/>
      <c r="D22"/>
      <c r="E22"/>
      <c r="F22"/>
      <c r="G22"/>
      <c r="H22"/>
      <c r="I22"/>
      <c r="J22"/>
      <c r="K22"/>
      <c r="L22"/>
      <c r="M22"/>
      <c r="N22"/>
      <c r="O22"/>
      <c r="P22"/>
      <c r="Q22"/>
    </row>
    <row r="23" spans="1:20" ht="37.5" customHeight="1">
      <c r="A23" s="198" t="s">
        <v>71</v>
      </c>
      <c r="B23" s="201" t="s">
        <v>59</v>
      </c>
      <c r="C23" s="202"/>
      <c r="D23" s="207" t="s">
        <v>60</v>
      </c>
      <c r="E23" s="208"/>
      <c r="F23" s="208"/>
      <c r="G23" s="208"/>
      <c r="H23" s="208"/>
      <c r="I23" s="209"/>
      <c r="J23" s="18" t="s">
        <v>25</v>
      </c>
      <c r="K23" s="189" t="s">
        <v>32</v>
      </c>
      <c r="L23" s="189"/>
      <c r="M23" s="189"/>
      <c r="N23" s="189"/>
      <c r="O23" s="189"/>
      <c r="P23" s="189"/>
      <c r="Q23" s="31" t="s">
        <v>27</v>
      </c>
    </row>
    <row r="24" spans="1:20" ht="37.5" customHeight="1">
      <c r="A24" s="199"/>
      <c r="B24" s="203"/>
      <c r="C24" s="204"/>
      <c r="D24" s="210"/>
      <c r="E24" s="211"/>
      <c r="F24" s="211"/>
      <c r="G24" s="211"/>
      <c r="H24" s="211"/>
      <c r="I24" s="212"/>
      <c r="J24" s="13" t="s">
        <v>61</v>
      </c>
      <c r="K24" s="148" t="s">
        <v>119</v>
      </c>
      <c r="L24" s="148"/>
      <c r="M24" s="148"/>
      <c r="N24" s="148"/>
      <c r="O24" s="148"/>
      <c r="P24" s="148"/>
      <c r="Q24" s="14" t="s">
        <v>61</v>
      </c>
    </row>
    <row r="25" spans="1:20" ht="37.5" customHeight="1">
      <c r="A25" s="199"/>
      <c r="B25" s="203"/>
      <c r="C25" s="204"/>
      <c r="D25" s="207" t="s">
        <v>62</v>
      </c>
      <c r="E25" s="208"/>
      <c r="F25" s="208"/>
      <c r="G25" s="208"/>
      <c r="H25" s="208"/>
      <c r="I25" s="209"/>
      <c r="J25" s="18" t="s">
        <v>25</v>
      </c>
      <c r="K25" s="189" t="s">
        <v>32</v>
      </c>
      <c r="L25" s="189"/>
      <c r="M25" s="189"/>
      <c r="N25" s="189"/>
      <c r="O25" s="189"/>
      <c r="P25" s="189"/>
      <c r="Q25" s="31" t="s">
        <v>27</v>
      </c>
    </row>
    <row r="26" spans="1:20" ht="62.25" customHeight="1">
      <c r="A26" s="200"/>
      <c r="B26" s="205"/>
      <c r="C26" s="206"/>
      <c r="D26" s="210"/>
      <c r="E26" s="211"/>
      <c r="F26" s="211"/>
      <c r="G26" s="211"/>
      <c r="H26" s="211"/>
      <c r="I26" s="212"/>
      <c r="J26" s="13" t="s">
        <v>61</v>
      </c>
      <c r="K26" s="148" t="s">
        <v>119</v>
      </c>
      <c r="L26" s="148"/>
      <c r="M26" s="148"/>
      <c r="N26" s="148"/>
      <c r="O26" s="148"/>
      <c r="P26" s="148"/>
      <c r="Q26" s="14" t="s">
        <v>61</v>
      </c>
    </row>
    <row r="27" spans="1:20">
      <c r="A27" s="198" t="s">
        <v>30</v>
      </c>
      <c r="B27" s="179" t="s">
        <v>36</v>
      </c>
      <c r="C27" s="180"/>
      <c r="D27" s="183" t="s">
        <v>63</v>
      </c>
      <c r="E27" s="184"/>
      <c r="F27" s="184"/>
      <c r="G27" s="184"/>
      <c r="H27" s="184"/>
      <c r="I27" s="185"/>
      <c r="J27" s="18" t="s">
        <v>25</v>
      </c>
      <c r="K27" s="217" t="s">
        <v>32</v>
      </c>
      <c r="L27" s="218"/>
      <c r="M27" s="218"/>
      <c r="N27" s="218"/>
      <c r="O27" s="218"/>
      <c r="P27" s="219"/>
      <c r="Q27" s="31" t="s">
        <v>27</v>
      </c>
    </row>
    <row r="28" spans="1:20" ht="57" customHeight="1">
      <c r="A28" s="200"/>
      <c r="B28" s="181"/>
      <c r="C28" s="182"/>
      <c r="D28" s="186"/>
      <c r="E28" s="187"/>
      <c r="F28" s="187"/>
      <c r="G28" s="187"/>
      <c r="H28" s="187"/>
      <c r="I28" s="188"/>
      <c r="J28" s="13" t="s">
        <v>28</v>
      </c>
      <c r="K28" s="148" t="s">
        <v>35</v>
      </c>
      <c r="L28" s="148"/>
      <c r="M28" s="148"/>
      <c r="N28" s="148"/>
      <c r="O28" s="148"/>
      <c r="P28" s="148"/>
      <c r="Q28" s="14" t="s">
        <v>28</v>
      </c>
    </row>
    <row r="29" spans="1:20" ht="36.75" customHeight="1">
      <c r="A29" s="198" t="s">
        <v>37</v>
      </c>
      <c r="B29" s="179" t="s">
        <v>38</v>
      </c>
      <c r="C29" s="180"/>
      <c r="D29" s="207" t="s">
        <v>39</v>
      </c>
      <c r="E29" s="208"/>
      <c r="F29" s="208"/>
      <c r="G29" s="208"/>
      <c r="H29" s="208"/>
      <c r="I29" s="209"/>
      <c r="J29" s="18" t="s">
        <v>25</v>
      </c>
      <c r="K29" s="189" t="s">
        <v>32</v>
      </c>
      <c r="L29" s="189"/>
      <c r="M29" s="189"/>
      <c r="N29" s="189"/>
      <c r="O29" s="189"/>
      <c r="P29" s="189"/>
      <c r="Q29" s="31" t="s">
        <v>27</v>
      </c>
      <c r="T29" s="36"/>
    </row>
    <row r="30" spans="1:20" ht="36.75" customHeight="1">
      <c r="A30" s="200"/>
      <c r="B30" s="181"/>
      <c r="C30" s="182"/>
      <c r="D30" s="210"/>
      <c r="E30" s="211"/>
      <c r="F30" s="211"/>
      <c r="G30" s="211"/>
      <c r="H30" s="211"/>
      <c r="I30" s="212"/>
      <c r="J30" s="13" t="s">
        <v>61</v>
      </c>
      <c r="K30" s="148" t="s">
        <v>35</v>
      </c>
      <c r="L30" s="148"/>
      <c r="M30" s="148"/>
      <c r="N30" s="148"/>
      <c r="O30" s="148"/>
      <c r="P30" s="148"/>
      <c r="Q30" s="14" t="s">
        <v>61</v>
      </c>
      <c r="T30" s="36"/>
    </row>
    <row r="31" spans="1:20" ht="60.75" customHeight="1">
      <c r="A31" s="198" t="s">
        <v>72</v>
      </c>
      <c r="B31" s="179" t="s">
        <v>31</v>
      </c>
      <c r="C31" s="180"/>
      <c r="D31" s="183" t="s">
        <v>65</v>
      </c>
      <c r="E31" s="184"/>
      <c r="F31" s="184"/>
      <c r="G31" s="184"/>
      <c r="H31" s="184"/>
      <c r="I31" s="185"/>
      <c r="J31" s="18" t="s">
        <v>25</v>
      </c>
      <c r="K31" s="189" t="s">
        <v>32</v>
      </c>
      <c r="L31" s="189"/>
      <c r="M31" s="189"/>
      <c r="N31" s="189"/>
      <c r="O31" s="189"/>
      <c r="P31" s="189"/>
      <c r="Q31" s="31" t="s">
        <v>27</v>
      </c>
      <c r="T31" s="36"/>
    </row>
    <row r="32" spans="1:20" s="21" customFormat="1" ht="60.75" customHeight="1">
      <c r="A32" s="200"/>
      <c r="B32" s="181"/>
      <c r="C32" s="182"/>
      <c r="D32" s="186"/>
      <c r="E32" s="187"/>
      <c r="F32" s="187"/>
      <c r="G32" s="187"/>
      <c r="H32" s="187"/>
      <c r="I32" s="188"/>
      <c r="J32" s="13" t="s">
        <v>61</v>
      </c>
      <c r="K32" s="148" t="s">
        <v>66</v>
      </c>
      <c r="L32" s="148"/>
      <c r="M32" s="148"/>
      <c r="N32" s="148"/>
      <c r="O32" s="148"/>
      <c r="P32" s="148"/>
      <c r="Q32" s="14" t="s">
        <v>61</v>
      </c>
    </row>
    <row r="33" spans="1:19" ht="32.25" customHeight="1">
      <c r="A33" s="198" t="s">
        <v>73</v>
      </c>
      <c r="B33" s="179" t="s">
        <v>53</v>
      </c>
      <c r="C33" s="180"/>
      <c r="D33" s="183" t="s">
        <v>64</v>
      </c>
      <c r="E33" s="184"/>
      <c r="F33" s="184"/>
      <c r="G33" s="184"/>
      <c r="H33" s="184"/>
      <c r="I33" s="185"/>
      <c r="J33" s="19" t="s">
        <v>25</v>
      </c>
      <c r="K33" s="189" t="s">
        <v>32</v>
      </c>
      <c r="L33" s="189"/>
      <c r="M33" s="189"/>
      <c r="N33" s="189"/>
      <c r="O33" s="189"/>
      <c r="P33" s="189"/>
      <c r="Q33" s="18" t="s">
        <v>27</v>
      </c>
    </row>
    <row r="34" spans="1:19" ht="32.25" customHeight="1">
      <c r="A34" s="200"/>
      <c r="B34" s="181"/>
      <c r="C34" s="182"/>
      <c r="D34" s="186"/>
      <c r="E34" s="187"/>
      <c r="F34" s="187"/>
      <c r="G34" s="187"/>
      <c r="H34" s="187"/>
      <c r="I34" s="188"/>
      <c r="J34" s="13" t="s">
        <v>28</v>
      </c>
      <c r="K34" s="148" t="s">
        <v>35</v>
      </c>
      <c r="L34" s="148"/>
      <c r="M34" s="148"/>
      <c r="N34" s="148"/>
      <c r="O34" s="148"/>
      <c r="P34" s="148"/>
      <c r="Q34" s="14" t="s">
        <v>28</v>
      </c>
      <c r="S34" s="23"/>
    </row>
    <row r="36" spans="1:19" ht="19.5" customHeight="1">
      <c r="A36" s="9"/>
      <c r="I36" s="220" t="s">
        <v>54</v>
      </c>
      <c r="J36" s="221"/>
      <c r="K36" s="221"/>
      <c r="L36" s="221"/>
      <c r="M36" s="221"/>
      <c r="N36" s="221"/>
      <c r="O36" s="220" t="s">
        <v>55</v>
      </c>
      <c r="P36" s="222"/>
      <c r="Q36" s="22" t="s">
        <v>61</v>
      </c>
    </row>
    <row r="37" spans="1:19" ht="43.5" customHeight="1">
      <c r="A37" s="9"/>
    </row>
  </sheetData>
  <mergeCells count="73">
    <mergeCell ref="B7:F7"/>
    <mergeCell ref="G7:H7"/>
    <mergeCell ref="I7:K7"/>
    <mergeCell ref="L7:N7"/>
    <mergeCell ref="O7:Q7"/>
    <mergeCell ref="A1:Q1"/>
    <mergeCell ref="A2:Q2"/>
    <mergeCell ref="A3:Q3"/>
    <mergeCell ref="A4:Q4"/>
    <mergeCell ref="A5:Q5"/>
    <mergeCell ref="A8:Q8"/>
    <mergeCell ref="A9:A10"/>
    <mergeCell ref="B9:C10"/>
    <mergeCell ref="D9:I10"/>
    <mergeCell ref="K9:P9"/>
    <mergeCell ref="K10:P10"/>
    <mergeCell ref="A11:Q11"/>
    <mergeCell ref="A12:Q12"/>
    <mergeCell ref="A14:A15"/>
    <mergeCell ref="B14:C15"/>
    <mergeCell ref="D14:I15"/>
    <mergeCell ref="K14:P14"/>
    <mergeCell ref="K15:P15"/>
    <mergeCell ref="Q18:Q21"/>
    <mergeCell ref="G16:G17"/>
    <mergeCell ref="H16:H17"/>
    <mergeCell ref="I16:I17"/>
    <mergeCell ref="J16:J17"/>
    <mergeCell ref="C21:H21"/>
    <mergeCell ref="M16:M17"/>
    <mergeCell ref="N16:N17"/>
    <mergeCell ref="O16:O17"/>
    <mergeCell ref="P16:P17"/>
    <mergeCell ref="Q16:Q17"/>
    <mergeCell ref="K21:L21"/>
    <mergeCell ref="F16:F17"/>
    <mergeCell ref="A23:A26"/>
    <mergeCell ref="B23:C26"/>
    <mergeCell ref="D23:I24"/>
    <mergeCell ref="K23:P23"/>
    <mergeCell ref="K24:P24"/>
    <mergeCell ref="D25:I26"/>
    <mergeCell ref="K25:P25"/>
    <mergeCell ref="K26:P26"/>
    <mergeCell ref="A16:A21"/>
    <mergeCell ref="B16:B21"/>
    <mergeCell ref="C16:C17"/>
    <mergeCell ref="D16:D17"/>
    <mergeCell ref="E16:E17"/>
    <mergeCell ref="D27:I28"/>
    <mergeCell ref="K27:P27"/>
    <mergeCell ref="K28:P28"/>
    <mergeCell ref="A29:A30"/>
    <mergeCell ref="B29:C30"/>
    <mergeCell ref="D29:I30"/>
    <mergeCell ref="K29:P29"/>
    <mergeCell ref="K30:P30"/>
    <mergeCell ref="I36:N36"/>
    <mergeCell ref="O36:P36"/>
    <mergeCell ref="L16:L17"/>
    <mergeCell ref="K16:K17"/>
    <mergeCell ref="A31:A32"/>
    <mergeCell ref="B31:C32"/>
    <mergeCell ref="D31:I32"/>
    <mergeCell ref="K31:P31"/>
    <mergeCell ref="K32:P32"/>
    <mergeCell ref="A33:A34"/>
    <mergeCell ref="B33:C34"/>
    <mergeCell ref="D33:I34"/>
    <mergeCell ref="K33:P33"/>
    <mergeCell ref="K34:P34"/>
    <mergeCell ref="A27:A28"/>
    <mergeCell ref="B27:C28"/>
  </mergeCells>
  <printOptions horizontalCentered="1"/>
  <pageMargins left="1.0080708661417321" right="0.55118110236220474" top="1.0236220472440944" bottom="0.35433070866141736" header="0.31496062992125984" footer="0.31496062992125984"/>
  <pageSetup paperSize="9" scale="33" fitToHeight="0" orientation="landscape"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91CE-192B-4B94-8D82-307C7CB42C0F}">
  <sheetPr>
    <pageSetUpPr fitToPage="1"/>
  </sheetPr>
  <dimension ref="A1:T28"/>
  <sheetViews>
    <sheetView view="pageBreakPreview" topLeftCell="A4" zoomScale="40" zoomScaleNormal="62" zoomScaleSheetLayoutView="40" workbookViewId="0">
      <selection activeCell="R19" sqref="R19"/>
    </sheetView>
  </sheetViews>
  <sheetFormatPr baseColWidth="10" defaultRowHeight="14.6"/>
  <cols>
    <col min="1" max="1" width="12" style="10" customWidth="1"/>
    <col min="2" max="2" width="17.69140625" style="9" customWidth="1"/>
    <col min="3" max="3" width="16.3828125" style="9" customWidth="1"/>
    <col min="4" max="4" width="36.3828125" style="9" customWidth="1"/>
    <col min="5" max="5" width="28.15234375" style="9" customWidth="1"/>
    <col min="6" max="6" width="53.15234375" style="9" customWidth="1"/>
    <col min="7" max="7" width="12.69140625" style="9" customWidth="1"/>
    <col min="8" max="8" width="23.84375" style="9" customWidth="1"/>
    <col min="9" max="9" width="13.84375" style="9" customWidth="1"/>
    <col min="10" max="10" width="16.69140625" style="9" customWidth="1"/>
    <col min="11" max="11" width="13.15234375" style="9" customWidth="1"/>
    <col min="12" max="14" width="21.84375" style="9" customWidth="1"/>
    <col min="15" max="15" width="10.3046875" style="9" customWidth="1"/>
    <col min="16" max="16" width="42" style="9" customWidth="1"/>
    <col min="17" max="17" width="21.15234375" style="9" customWidth="1"/>
    <col min="18" max="18" width="11.3828125" style="9"/>
    <col min="19" max="19" width="13" style="9" customWidth="1"/>
    <col min="20" max="20" width="16.53515625" style="9" bestFit="1" customWidth="1"/>
    <col min="21" max="256" width="11.3828125" style="9"/>
    <col min="257" max="257" width="12" style="9" customWidth="1"/>
    <col min="258" max="258" width="17.69140625" style="9" customWidth="1"/>
    <col min="259" max="259" width="16.3828125" style="9" customWidth="1"/>
    <col min="260" max="260" width="24.3828125" style="9" customWidth="1"/>
    <col min="261" max="261" width="28.15234375" style="9" customWidth="1"/>
    <col min="262" max="262" width="53.15234375" style="9" customWidth="1"/>
    <col min="263" max="263" width="12.69140625" style="9" customWidth="1"/>
    <col min="264" max="264" width="23.84375" style="9" customWidth="1"/>
    <col min="265" max="265" width="13.84375" style="9" customWidth="1"/>
    <col min="266" max="266" width="16.69140625" style="9" customWidth="1"/>
    <col min="267" max="267" width="13.15234375" style="9" customWidth="1"/>
    <col min="268" max="268" width="17.3046875" style="9" customWidth="1"/>
    <col min="269" max="270" width="20.15234375" style="9" customWidth="1"/>
    <col min="271" max="271" width="10.3046875" style="9" customWidth="1"/>
    <col min="272" max="272" width="42" style="9" customWidth="1"/>
    <col min="273" max="273" width="15" style="9" customWidth="1"/>
    <col min="274" max="274" width="11.3828125" style="9"/>
    <col min="275" max="275" width="13" style="9" customWidth="1"/>
    <col min="276" max="276" width="16.53515625" style="9" bestFit="1" customWidth="1"/>
    <col min="277" max="512" width="11.3828125" style="9"/>
    <col min="513" max="513" width="12" style="9" customWidth="1"/>
    <col min="514" max="514" width="17.69140625" style="9" customWidth="1"/>
    <col min="515" max="515" width="16.3828125" style="9" customWidth="1"/>
    <col min="516" max="516" width="24.3828125" style="9" customWidth="1"/>
    <col min="517" max="517" width="28.15234375" style="9" customWidth="1"/>
    <col min="518" max="518" width="53.15234375" style="9" customWidth="1"/>
    <col min="519" max="519" width="12.69140625" style="9" customWidth="1"/>
    <col min="520" max="520" width="23.84375" style="9" customWidth="1"/>
    <col min="521" max="521" width="13.84375" style="9" customWidth="1"/>
    <col min="522" max="522" width="16.69140625" style="9" customWidth="1"/>
    <col min="523" max="523" width="13.15234375" style="9" customWidth="1"/>
    <col min="524" max="524" width="17.3046875" style="9" customWidth="1"/>
    <col min="525" max="526" width="20.15234375" style="9" customWidth="1"/>
    <col min="527" max="527" width="10.3046875" style="9" customWidth="1"/>
    <col min="528" max="528" width="42" style="9" customWidth="1"/>
    <col min="529" max="529" width="15" style="9" customWidth="1"/>
    <col min="530" max="530" width="11.3828125" style="9"/>
    <col min="531" max="531" width="13" style="9" customWidth="1"/>
    <col min="532" max="532" width="16.53515625" style="9" bestFit="1" customWidth="1"/>
    <col min="533" max="768" width="11.3828125" style="9"/>
    <col min="769" max="769" width="12" style="9" customWidth="1"/>
    <col min="770" max="770" width="17.69140625" style="9" customWidth="1"/>
    <col min="771" max="771" width="16.3828125" style="9" customWidth="1"/>
    <col min="772" max="772" width="24.3828125" style="9" customWidth="1"/>
    <col min="773" max="773" width="28.15234375" style="9" customWidth="1"/>
    <col min="774" max="774" width="53.15234375" style="9" customWidth="1"/>
    <col min="775" max="775" width="12.69140625" style="9" customWidth="1"/>
    <col min="776" max="776" width="23.84375" style="9" customWidth="1"/>
    <col min="777" max="777" width="13.84375" style="9" customWidth="1"/>
    <col min="778" max="778" width="16.69140625" style="9" customWidth="1"/>
    <col min="779" max="779" width="13.15234375" style="9" customWidth="1"/>
    <col min="780" max="780" width="17.3046875" style="9" customWidth="1"/>
    <col min="781" max="782" width="20.15234375" style="9" customWidth="1"/>
    <col min="783" max="783" width="10.3046875" style="9" customWidth="1"/>
    <col min="784" max="784" width="42" style="9" customWidth="1"/>
    <col min="785" max="785" width="15" style="9" customWidth="1"/>
    <col min="786" max="786" width="11.3828125" style="9"/>
    <col min="787" max="787" width="13" style="9" customWidth="1"/>
    <col min="788" max="788" width="16.53515625" style="9" bestFit="1" customWidth="1"/>
    <col min="789" max="1024" width="11.3828125" style="9"/>
    <col min="1025" max="1025" width="12" style="9" customWidth="1"/>
    <col min="1026" max="1026" width="17.69140625" style="9" customWidth="1"/>
    <col min="1027" max="1027" width="16.3828125" style="9" customWidth="1"/>
    <col min="1028" max="1028" width="24.3828125" style="9" customWidth="1"/>
    <col min="1029" max="1029" width="28.15234375" style="9" customWidth="1"/>
    <col min="1030" max="1030" width="53.15234375" style="9" customWidth="1"/>
    <col min="1031" max="1031" width="12.69140625" style="9" customWidth="1"/>
    <col min="1032" max="1032" width="23.84375" style="9" customWidth="1"/>
    <col min="1033" max="1033" width="13.84375" style="9" customWidth="1"/>
    <col min="1034" max="1034" width="16.69140625" style="9" customWidth="1"/>
    <col min="1035" max="1035" width="13.15234375" style="9" customWidth="1"/>
    <col min="1036" max="1036" width="17.3046875" style="9" customWidth="1"/>
    <col min="1037" max="1038" width="20.15234375" style="9" customWidth="1"/>
    <col min="1039" max="1039" width="10.3046875" style="9" customWidth="1"/>
    <col min="1040" max="1040" width="42" style="9" customWidth="1"/>
    <col min="1041" max="1041" width="15" style="9" customWidth="1"/>
    <col min="1042" max="1042" width="11.3828125" style="9"/>
    <col min="1043" max="1043" width="13" style="9" customWidth="1"/>
    <col min="1044" max="1044" width="16.53515625" style="9" bestFit="1" customWidth="1"/>
    <col min="1045" max="1280" width="11.3828125" style="9"/>
    <col min="1281" max="1281" width="12" style="9" customWidth="1"/>
    <col min="1282" max="1282" width="17.69140625" style="9" customWidth="1"/>
    <col min="1283" max="1283" width="16.3828125" style="9" customWidth="1"/>
    <col min="1284" max="1284" width="24.3828125" style="9" customWidth="1"/>
    <col min="1285" max="1285" width="28.15234375" style="9" customWidth="1"/>
    <col min="1286" max="1286" width="53.15234375" style="9" customWidth="1"/>
    <col min="1287" max="1287" width="12.69140625" style="9" customWidth="1"/>
    <col min="1288" max="1288" width="23.84375" style="9" customWidth="1"/>
    <col min="1289" max="1289" width="13.84375" style="9" customWidth="1"/>
    <col min="1290" max="1290" width="16.69140625" style="9" customWidth="1"/>
    <col min="1291" max="1291" width="13.15234375" style="9" customWidth="1"/>
    <col min="1292" max="1292" width="17.3046875" style="9" customWidth="1"/>
    <col min="1293" max="1294" width="20.15234375" style="9" customWidth="1"/>
    <col min="1295" max="1295" width="10.3046875" style="9" customWidth="1"/>
    <col min="1296" max="1296" width="42" style="9" customWidth="1"/>
    <col min="1297" max="1297" width="15" style="9" customWidth="1"/>
    <col min="1298" max="1298" width="11.3828125" style="9"/>
    <col min="1299" max="1299" width="13" style="9" customWidth="1"/>
    <col min="1300" max="1300" width="16.53515625" style="9" bestFit="1" customWidth="1"/>
    <col min="1301" max="1536" width="11.3828125" style="9"/>
    <col min="1537" max="1537" width="12" style="9" customWidth="1"/>
    <col min="1538" max="1538" width="17.69140625" style="9" customWidth="1"/>
    <col min="1539" max="1539" width="16.3828125" style="9" customWidth="1"/>
    <col min="1540" max="1540" width="24.3828125" style="9" customWidth="1"/>
    <col min="1541" max="1541" width="28.15234375" style="9" customWidth="1"/>
    <col min="1542" max="1542" width="53.15234375" style="9" customWidth="1"/>
    <col min="1543" max="1543" width="12.69140625" style="9" customWidth="1"/>
    <col min="1544" max="1544" width="23.84375" style="9" customWidth="1"/>
    <col min="1545" max="1545" width="13.84375" style="9" customWidth="1"/>
    <col min="1546" max="1546" width="16.69140625" style="9" customWidth="1"/>
    <col min="1547" max="1547" width="13.15234375" style="9" customWidth="1"/>
    <col min="1548" max="1548" width="17.3046875" style="9" customWidth="1"/>
    <col min="1549" max="1550" width="20.15234375" style="9" customWidth="1"/>
    <col min="1551" max="1551" width="10.3046875" style="9" customWidth="1"/>
    <col min="1552" max="1552" width="42" style="9" customWidth="1"/>
    <col min="1553" max="1553" width="15" style="9" customWidth="1"/>
    <col min="1554" max="1554" width="11.3828125" style="9"/>
    <col min="1555" max="1555" width="13" style="9" customWidth="1"/>
    <col min="1556" max="1556" width="16.53515625" style="9" bestFit="1" customWidth="1"/>
    <col min="1557" max="1792" width="11.3828125" style="9"/>
    <col min="1793" max="1793" width="12" style="9" customWidth="1"/>
    <col min="1794" max="1794" width="17.69140625" style="9" customWidth="1"/>
    <col min="1795" max="1795" width="16.3828125" style="9" customWidth="1"/>
    <col min="1796" max="1796" width="24.3828125" style="9" customWidth="1"/>
    <col min="1797" max="1797" width="28.15234375" style="9" customWidth="1"/>
    <col min="1798" max="1798" width="53.15234375" style="9" customWidth="1"/>
    <col min="1799" max="1799" width="12.69140625" style="9" customWidth="1"/>
    <col min="1800" max="1800" width="23.84375" style="9" customWidth="1"/>
    <col min="1801" max="1801" width="13.84375" style="9" customWidth="1"/>
    <col min="1802" max="1802" width="16.69140625" style="9" customWidth="1"/>
    <col min="1803" max="1803" width="13.15234375" style="9" customWidth="1"/>
    <col min="1804" max="1804" width="17.3046875" style="9" customWidth="1"/>
    <col min="1805" max="1806" width="20.15234375" style="9" customWidth="1"/>
    <col min="1807" max="1807" width="10.3046875" style="9" customWidth="1"/>
    <col min="1808" max="1808" width="42" style="9" customWidth="1"/>
    <col min="1809" max="1809" width="15" style="9" customWidth="1"/>
    <col min="1810" max="1810" width="11.3828125" style="9"/>
    <col min="1811" max="1811" width="13" style="9" customWidth="1"/>
    <col min="1812" max="1812" width="16.53515625" style="9" bestFit="1" customWidth="1"/>
    <col min="1813" max="2048" width="11.3828125" style="9"/>
    <col min="2049" max="2049" width="12" style="9" customWidth="1"/>
    <col min="2050" max="2050" width="17.69140625" style="9" customWidth="1"/>
    <col min="2051" max="2051" width="16.3828125" style="9" customWidth="1"/>
    <col min="2052" max="2052" width="24.3828125" style="9" customWidth="1"/>
    <col min="2053" max="2053" width="28.15234375" style="9" customWidth="1"/>
    <col min="2054" max="2054" width="53.15234375" style="9" customWidth="1"/>
    <col min="2055" max="2055" width="12.69140625" style="9" customWidth="1"/>
    <col min="2056" max="2056" width="23.84375" style="9" customWidth="1"/>
    <col min="2057" max="2057" width="13.84375" style="9" customWidth="1"/>
    <col min="2058" max="2058" width="16.69140625" style="9" customWidth="1"/>
    <col min="2059" max="2059" width="13.15234375" style="9" customWidth="1"/>
    <col min="2060" max="2060" width="17.3046875" style="9" customWidth="1"/>
    <col min="2061" max="2062" width="20.15234375" style="9" customWidth="1"/>
    <col min="2063" max="2063" width="10.3046875" style="9" customWidth="1"/>
    <col min="2064" max="2064" width="42" style="9" customWidth="1"/>
    <col min="2065" max="2065" width="15" style="9" customWidth="1"/>
    <col min="2066" max="2066" width="11.3828125" style="9"/>
    <col min="2067" max="2067" width="13" style="9" customWidth="1"/>
    <col min="2068" max="2068" width="16.53515625" style="9" bestFit="1" customWidth="1"/>
    <col min="2069" max="2304" width="11.3828125" style="9"/>
    <col min="2305" max="2305" width="12" style="9" customWidth="1"/>
    <col min="2306" max="2306" width="17.69140625" style="9" customWidth="1"/>
    <col min="2307" max="2307" width="16.3828125" style="9" customWidth="1"/>
    <col min="2308" max="2308" width="24.3828125" style="9" customWidth="1"/>
    <col min="2309" max="2309" width="28.15234375" style="9" customWidth="1"/>
    <col min="2310" max="2310" width="53.15234375" style="9" customWidth="1"/>
    <col min="2311" max="2311" width="12.69140625" style="9" customWidth="1"/>
    <col min="2312" max="2312" width="23.84375" style="9" customWidth="1"/>
    <col min="2313" max="2313" width="13.84375" style="9" customWidth="1"/>
    <col min="2314" max="2314" width="16.69140625" style="9" customWidth="1"/>
    <col min="2315" max="2315" width="13.15234375" style="9" customWidth="1"/>
    <col min="2316" max="2316" width="17.3046875" style="9" customWidth="1"/>
    <col min="2317" max="2318" width="20.15234375" style="9" customWidth="1"/>
    <col min="2319" max="2319" width="10.3046875" style="9" customWidth="1"/>
    <col min="2320" max="2320" width="42" style="9" customWidth="1"/>
    <col min="2321" max="2321" width="15" style="9" customWidth="1"/>
    <col min="2322" max="2322" width="11.3828125" style="9"/>
    <col min="2323" max="2323" width="13" style="9" customWidth="1"/>
    <col min="2324" max="2324" width="16.53515625" style="9" bestFit="1" customWidth="1"/>
    <col min="2325" max="2560" width="11.3828125" style="9"/>
    <col min="2561" max="2561" width="12" style="9" customWidth="1"/>
    <col min="2562" max="2562" width="17.69140625" style="9" customWidth="1"/>
    <col min="2563" max="2563" width="16.3828125" style="9" customWidth="1"/>
    <col min="2564" max="2564" width="24.3828125" style="9" customWidth="1"/>
    <col min="2565" max="2565" width="28.15234375" style="9" customWidth="1"/>
    <col min="2566" max="2566" width="53.15234375" style="9" customWidth="1"/>
    <col min="2567" max="2567" width="12.69140625" style="9" customWidth="1"/>
    <col min="2568" max="2568" width="23.84375" style="9" customWidth="1"/>
    <col min="2569" max="2569" width="13.84375" style="9" customWidth="1"/>
    <col min="2570" max="2570" width="16.69140625" style="9" customWidth="1"/>
    <col min="2571" max="2571" width="13.15234375" style="9" customWidth="1"/>
    <col min="2572" max="2572" width="17.3046875" style="9" customWidth="1"/>
    <col min="2573" max="2574" width="20.15234375" style="9" customWidth="1"/>
    <col min="2575" max="2575" width="10.3046875" style="9" customWidth="1"/>
    <col min="2576" max="2576" width="42" style="9" customWidth="1"/>
    <col min="2577" max="2577" width="15" style="9" customWidth="1"/>
    <col min="2578" max="2578" width="11.3828125" style="9"/>
    <col min="2579" max="2579" width="13" style="9" customWidth="1"/>
    <col min="2580" max="2580" width="16.53515625" style="9" bestFit="1" customWidth="1"/>
    <col min="2581" max="2816" width="11.3828125" style="9"/>
    <col min="2817" max="2817" width="12" style="9" customWidth="1"/>
    <col min="2818" max="2818" width="17.69140625" style="9" customWidth="1"/>
    <col min="2819" max="2819" width="16.3828125" style="9" customWidth="1"/>
    <col min="2820" max="2820" width="24.3828125" style="9" customWidth="1"/>
    <col min="2821" max="2821" width="28.15234375" style="9" customWidth="1"/>
    <col min="2822" max="2822" width="53.15234375" style="9" customWidth="1"/>
    <col min="2823" max="2823" width="12.69140625" style="9" customWidth="1"/>
    <col min="2824" max="2824" width="23.84375" style="9" customWidth="1"/>
    <col min="2825" max="2825" width="13.84375" style="9" customWidth="1"/>
    <col min="2826" max="2826" width="16.69140625" style="9" customWidth="1"/>
    <col min="2827" max="2827" width="13.15234375" style="9" customWidth="1"/>
    <col min="2828" max="2828" width="17.3046875" style="9" customWidth="1"/>
    <col min="2829" max="2830" width="20.15234375" style="9" customWidth="1"/>
    <col min="2831" max="2831" width="10.3046875" style="9" customWidth="1"/>
    <col min="2832" max="2832" width="42" style="9" customWidth="1"/>
    <col min="2833" max="2833" width="15" style="9" customWidth="1"/>
    <col min="2834" max="2834" width="11.3828125" style="9"/>
    <col min="2835" max="2835" width="13" style="9" customWidth="1"/>
    <col min="2836" max="2836" width="16.53515625" style="9" bestFit="1" customWidth="1"/>
    <col min="2837" max="3072" width="11.3828125" style="9"/>
    <col min="3073" max="3073" width="12" style="9" customWidth="1"/>
    <col min="3074" max="3074" width="17.69140625" style="9" customWidth="1"/>
    <col min="3075" max="3075" width="16.3828125" style="9" customWidth="1"/>
    <col min="3076" max="3076" width="24.3828125" style="9" customWidth="1"/>
    <col min="3077" max="3077" width="28.15234375" style="9" customWidth="1"/>
    <col min="3078" max="3078" width="53.15234375" style="9" customWidth="1"/>
    <col min="3079" max="3079" width="12.69140625" style="9" customWidth="1"/>
    <col min="3080" max="3080" width="23.84375" style="9" customWidth="1"/>
    <col min="3081" max="3081" width="13.84375" style="9" customWidth="1"/>
    <col min="3082" max="3082" width="16.69140625" style="9" customWidth="1"/>
    <col min="3083" max="3083" width="13.15234375" style="9" customWidth="1"/>
    <col min="3084" max="3084" width="17.3046875" style="9" customWidth="1"/>
    <col min="3085" max="3086" width="20.15234375" style="9" customWidth="1"/>
    <col min="3087" max="3087" width="10.3046875" style="9" customWidth="1"/>
    <col min="3088" max="3088" width="42" style="9" customWidth="1"/>
    <col min="3089" max="3089" width="15" style="9" customWidth="1"/>
    <col min="3090" max="3090" width="11.3828125" style="9"/>
    <col min="3091" max="3091" width="13" style="9" customWidth="1"/>
    <col min="3092" max="3092" width="16.53515625" style="9" bestFit="1" customWidth="1"/>
    <col min="3093" max="3328" width="11.3828125" style="9"/>
    <col min="3329" max="3329" width="12" style="9" customWidth="1"/>
    <col min="3330" max="3330" width="17.69140625" style="9" customWidth="1"/>
    <col min="3331" max="3331" width="16.3828125" style="9" customWidth="1"/>
    <col min="3332" max="3332" width="24.3828125" style="9" customWidth="1"/>
    <col min="3333" max="3333" width="28.15234375" style="9" customWidth="1"/>
    <col min="3334" max="3334" width="53.15234375" style="9" customWidth="1"/>
    <col min="3335" max="3335" width="12.69140625" style="9" customWidth="1"/>
    <col min="3336" max="3336" width="23.84375" style="9" customWidth="1"/>
    <col min="3337" max="3337" width="13.84375" style="9" customWidth="1"/>
    <col min="3338" max="3338" width="16.69140625" style="9" customWidth="1"/>
    <col min="3339" max="3339" width="13.15234375" style="9" customWidth="1"/>
    <col min="3340" max="3340" width="17.3046875" style="9" customWidth="1"/>
    <col min="3341" max="3342" width="20.15234375" style="9" customWidth="1"/>
    <col min="3343" max="3343" width="10.3046875" style="9" customWidth="1"/>
    <col min="3344" max="3344" width="42" style="9" customWidth="1"/>
    <col min="3345" max="3345" width="15" style="9" customWidth="1"/>
    <col min="3346" max="3346" width="11.3828125" style="9"/>
    <col min="3347" max="3347" width="13" style="9" customWidth="1"/>
    <col min="3348" max="3348" width="16.53515625" style="9" bestFit="1" customWidth="1"/>
    <col min="3349" max="3584" width="11.3828125" style="9"/>
    <col min="3585" max="3585" width="12" style="9" customWidth="1"/>
    <col min="3586" max="3586" width="17.69140625" style="9" customWidth="1"/>
    <col min="3587" max="3587" width="16.3828125" style="9" customWidth="1"/>
    <col min="3588" max="3588" width="24.3828125" style="9" customWidth="1"/>
    <col min="3589" max="3589" width="28.15234375" style="9" customWidth="1"/>
    <col min="3590" max="3590" width="53.15234375" style="9" customWidth="1"/>
    <col min="3591" max="3591" width="12.69140625" style="9" customWidth="1"/>
    <col min="3592" max="3592" width="23.84375" style="9" customWidth="1"/>
    <col min="3593" max="3593" width="13.84375" style="9" customWidth="1"/>
    <col min="3594" max="3594" width="16.69140625" style="9" customWidth="1"/>
    <col min="3595" max="3595" width="13.15234375" style="9" customWidth="1"/>
    <col min="3596" max="3596" width="17.3046875" style="9" customWidth="1"/>
    <col min="3597" max="3598" width="20.15234375" style="9" customWidth="1"/>
    <col min="3599" max="3599" width="10.3046875" style="9" customWidth="1"/>
    <col min="3600" max="3600" width="42" style="9" customWidth="1"/>
    <col min="3601" max="3601" width="15" style="9" customWidth="1"/>
    <col min="3602" max="3602" width="11.3828125" style="9"/>
    <col min="3603" max="3603" width="13" style="9" customWidth="1"/>
    <col min="3604" max="3604" width="16.53515625" style="9" bestFit="1" customWidth="1"/>
    <col min="3605" max="3840" width="11.3828125" style="9"/>
    <col min="3841" max="3841" width="12" style="9" customWidth="1"/>
    <col min="3842" max="3842" width="17.69140625" style="9" customWidth="1"/>
    <col min="3843" max="3843" width="16.3828125" style="9" customWidth="1"/>
    <col min="3844" max="3844" width="24.3828125" style="9" customWidth="1"/>
    <col min="3845" max="3845" width="28.15234375" style="9" customWidth="1"/>
    <col min="3846" max="3846" width="53.15234375" style="9" customWidth="1"/>
    <col min="3847" max="3847" width="12.69140625" style="9" customWidth="1"/>
    <col min="3848" max="3848" width="23.84375" style="9" customWidth="1"/>
    <col min="3849" max="3849" width="13.84375" style="9" customWidth="1"/>
    <col min="3850" max="3850" width="16.69140625" style="9" customWidth="1"/>
    <col min="3851" max="3851" width="13.15234375" style="9" customWidth="1"/>
    <col min="3852" max="3852" width="17.3046875" style="9" customWidth="1"/>
    <col min="3853" max="3854" width="20.15234375" style="9" customWidth="1"/>
    <col min="3855" max="3855" width="10.3046875" style="9" customWidth="1"/>
    <col min="3856" max="3856" width="42" style="9" customWidth="1"/>
    <col min="3857" max="3857" width="15" style="9" customWidth="1"/>
    <col min="3858" max="3858" width="11.3828125" style="9"/>
    <col min="3859" max="3859" width="13" style="9" customWidth="1"/>
    <col min="3860" max="3860" width="16.53515625" style="9" bestFit="1" customWidth="1"/>
    <col min="3861" max="4096" width="11.3828125" style="9"/>
    <col min="4097" max="4097" width="12" style="9" customWidth="1"/>
    <col min="4098" max="4098" width="17.69140625" style="9" customWidth="1"/>
    <col min="4099" max="4099" width="16.3828125" style="9" customWidth="1"/>
    <col min="4100" max="4100" width="24.3828125" style="9" customWidth="1"/>
    <col min="4101" max="4101" width="28.15234375" style="9" customWidth="1"/>
    <col min="4102" max="4102" width="53.15234375" style="9" customWidth="1"/>
    <col min="4103" max="4103" width="12.69140625" style="9" customWidth="1"/>
    <col min="4104" max="4104" width="23.84375" style="9" customWidth="1"/>
    <col min="4105" max="4105" width="13.84375" style="9" customWidth="1"/>
    <col min="4106" max="4106" width="16.69140625" style="9" customWidth="1"/>
    <col min="4107" max="4107" width="13.15234375" style="9" customWidth="1"/>
    <col min="4108" max="4108" width="17.3046875" style="9" customWidth="1"/>
    <col min="4109" max="4110" width="20.15234375" style="9" customWidth="1"/>
    <col min="4111" max="4111" width="10.3046875" style="9" customWidth="1"/>
    <col min="4112" max="4112" width="42" style="9" customWidth="1"/>
    <col min="4113" max="4113" width="15" style="9" customWidth="1"/>
    <col min="4114" max="4114" width="11.3828125" style="9"/>
    <col min="4115" max="4115" width="13" style="9" customWidth="1"/>
    <col min="4116" max="4116" width="16.53515625" style="9" bestFit="1" customWidth="1"/>
    <col min="4117" max="4352" width="11.3828125" style="9"/>
    <col min="4353" max="4353" width="12" style="9" customWidth="1"/>
    <col min="4354" max="4354" width="17.69140625" style="9" customWidth="1"/>
    <col min="4355" max="4355" width="16.3828125" style="9" customWidth="1"/>
    <col min="4356" max="4356" width="24.3828125" style="9" customWidth="1"/>
    <col min="4357" max="4357" width="28.15234375" style="9" customWidth="1"/>
    <col min="4358" max="4358" width="53.15234375" style="9" customWidth="1"/>
    <col min="4359" max="4359" width="12.69140625" style="9" customWidth="1"/>
    <col min="4360" max="4360" width="23.84375" style="9" customWidth="1"/>
    <col min="4361" max="4361" width="13.84375" style="9" customWidth="1"/>
    <col min="4362" max="4362" width="16.69140625" style="9" customWidth="1"/>
    <col min="4363" max="4363" width="13.15234375" style="9" customWidth="1"/>
    <col min="4364" max="4364" width="17.3046875" style="9" customWidth="1"/>
    <col min="4365" max="4366" width="20.15234375" style="9" customWidth="1"/>
    <col min="4367" max="4367" width="10.3046875" style="9" customWidth="1"/>
    <col min="4368" max="4368" width="42" style="9" customWidth="1"/>
    <col min="4369" max="4369" width="15" style="9" customWidth="1"/>
    <col min="4370" max="4370" width="11.3828125" style="9"/>
    <col min="4371" max="4371" width="13" style="9" customWidth="1"/>
    <col min="4372" max="4372" width="16.53515625" style="9" bestFit="1" customWidth="1"/>
    <col min="4373" max="4608" width="11.3828125" style="9"/>
    <col min="4609" max="4609" width="12" style="9" customWidth="1"/>
    <col min="4610" max="4610" width="17.69140625" style="9" customWidth="1"/>
    <col min="4611" max="4611" width="16.3828125" style="9" customWidth="1"/>
    <col min="4612" max="4612" width="24.3828125" style="9" customWidth="1"/>
    <col min="4613" max="4613" width="28.15234375" style="9" customWidth="1"/>
    <col min="4614" max="4614" width="53.15234375" style="9" customWidth="1"/>
    <col min="4615" max="4615" width="12.69140625" style="9" customWidth="1"/>
    <col min="4616" max="4616" width="23.84375" style="9" customWidth="1"/>
    <col min="4617" max="4617" width="13.84375" style="9" customWidth="1"/>
    <col min="4618" max="4618" width="16.69140625" style="9" customWidth="1"/>
    <col min="4619" max="4619" width="13.15234375" style="9" customWidth="1"/>
    <col min="4620" max="4620" width="17.3046875" style="9" customWidth="1"/>
    <col min="4621" max="4622" width="20.15234375" style="9" customWidth="1"/>
    <col min="4623" max="4623" width="10.3046875" style="9" customWidth="1"/>
    <col min="4624" max="4624" width="42" style="9" customWidth="1"/>
    <col min="4625" max="4625" width="15" style="9" customWidth="1"/>
    <col min="4626" max="4626" width="11.3828125" style="9"/>
    <col min="4627" max="4627" width="13" style="9" customWidth="1"/>
    <col min="4628" max="4628" width="16.53515625" style="9" bestFit="1" customWidth="1"/>
    <col min="4629" max="4864" width="11.3828125" style="9"/>
    <col min="4865" max="4865" width="12" style="9" customWidth="1"/>
    <col min="4866" max="4866" width="17.69140625" style="9" customWidth="1"/>
    <col min="4867" max="4867" width="16.3828125" style="9" customWidth="1"/>
    <col min="4868" max="4868" width="24.3828125" style="9" customWidth="1"/>
    <col min="4869" max="4869" width="28.15234375" style="9" customWidth="1"/>
    <col min="4870" max="4870" width="53.15234375" style="9" customWidth="1"/>
    <col min="4871" max="4871" width="12.69140625" style="9" customWidth="1"/>
    <col min="4872" max="4872" width="23.84375" style="9" customWidth="1"/>
    <col min="4873" max="4873" width="13.84375" style="9" customWidth="1"/>
    <col min="4874" max="4874" width="16.69140625" style="9" customWidth="1"/>
    <col min="4875" max="4875" width="13.15234375" style="9" customWidth="1"/>
    <col min="4876" max="4876" width="17.3046875" style="9" customWidth="1"/>
    <col min="4877" max="4878" width="20.15234375" style="9" customWidth="1"/>
    <col min="4879" max="4879" width="10.3046875" style="9" customWidth="1"/>
    <col min="4880" max="4880" width="42" style="9" customWidth="1"/>
    <col min="4881" max="4881" width="15" style="9" customWidth="1"/>
    <col min="4882" max="4882" width="11.3828125" style="9"/>
    <col min="4883" max="4883" width="13" style="9" customWidth="1"/>
    <col min="4884" max="4884" width="16.53515625" style="9" bestFit="1" customWidth="1"/>
    <col min="4885" max="5120" width="11.3828125" style="9"/>
    <col min="5121" max="5121" width="12" style="9" customWidth="1"/>
    <col min="5122" max="5122" width="17.69140625" style="9" customWidth="1"/>
    <col min="5123" max="5123" width="16.3828125" style="9" customWidth="1"/>
    <col min="5124" max="5124" width="24.3828125" style="9" customWidth="1"/>
    <col min="5125" max="5125" width="28.15234375" style="9" customWidth="1"/>
    <col min="5126" max="5126" width="53.15234375" style="9" customWidth="1"/>
    <col min="5127" max="5127" width="12.69140625" style="9" customWidth="1"/>
    <col min="5128" max="5128" width="23.84375" style="9" customWidth="1"/>
    <col min="5129" max="5129" width="13.84375" style="9" customWidth="1"/>
    <col min="5130" max="5130" width="16.69140625" style="9" customWidth="1"/>
    <col min="5131" max="5131" width="13.15234375" style="9" customWidth="1"/>
    <col min="5132" max="5132" width="17.3046875" style="9" customWidth="1"/>
    <col min="5133" max="5134" width="20.15234375" style="9" customWidth="1"/>
    <col min="5135" max="5135" width="10.3046875" style="9" customWidth="1"/>
    <col min="5136" max="5136" width="42" style="9" customWidth="1"/>
    <col min="5137" max="5137" width="15" style="9" customWidth="1"/>
    <col min="5138" max="5138" width="11.3828125" style="9"/>
    <col min="5139" max="5139" width="13" style="9" customWidth="1"/>
    <col min="5140" max="5140" width="16.53515625" style="9" bestFit="1" customWidth="1"/>
    <col min="5141" max="5376" width="11.3828125" style="9"/>
    <col min="5377" max="5377" width="12" style="9" customWidth="1"/>
    <col min="5378" max="5378" width="17.69140625" style="9" customWidth="1"/>
    <col min="5379" max="5379" width="16.3828125" style="9" customWidth="1"/>
    <col min="5380" max="5380" width="24.3828125" style="9" customWidth="1"/>
    <col min="5381" max="5381" width="28.15234375" style="9" customWidth="1"/>
    <col min="5382" max="5382" width="53.15234375" style="9" customWidth="1"/>
    <col min="5383" max="5383" width="12.69140625" style="9" customWidth="1"/>
    <col min="5384" max="5384" width="23.84375" style="9" customWidth="1"/>
    <col min="5385" max="5385" width="13.84375" style="9" customWidth="1"/>
    <col min="5386" max="5386" width="16.69140625" style="9" customWidth="1"/>
    <col min="5387" max="5387" width="13.15234375" style="9" customWidth="1"/>
    <col min="5388" max="5388" width="17.3046875" style="9" customWidth="1"/>
    <col min="5389" max="5390" width="20.15234375" style="9" customWidth="1"/>
    <col min="5391" max="5391" width="10.3046875" style="9" customWidth="1"/>
    <col min="5392" max="5392" width="42" style="9" customWidth="1"/>
    <col min="5393" max="5393" width="15" style="9" customWidth="1"/>
    <col min="5394" max="5394" width="11.3828125" style="9"/>
    <col min="5395" max="5395" width="13" style="9" customWidth="1"/>
    <col min="5396" max="5396" width="16.53515625" style="9" bestFit="1" customWidth="1"/>
    <col min="5397" max="5632" width="11.3828125" style="9"/>
    <col min="5633" max="5633" width="12" style="9" customWidth="1"/>
    <col min="5634" max="5634" width="17.69140625" style="9" customWidth="1"/>
    <col min="5635" max="5635" width="16.3828125" style="9" customWidth="1"/>
    <col min="5636" max="5636" width="24.3828125" style="9" customWidth="1"/>
    <col min="5637" max="5637" width="28.15234375" style="9" customWidth="1"/>
    <col min="5638" max="5638" width="53.15234375" style="9" customWidth="1"/>
    <col min="5639" max="5639" width="12.69140625" style="9" customWidth="1"/>
    <col min="5640" max="5640" width="23.84375" style="9" customWidth="1"/>
    <col min="5641" max="5641" width="13.84375" style="9" customWidth="1"/>
    <col min="5642" max="5642" width="16.69140625" style="9" customWidth="1"/>
    <col min="5643" max="5643" width="13.15234375" style="9" customWidth="1"/>
    <col min="5644" max="5644" width="17.3046875" style="9" customWidth="1"/>
    <col min="5645" max="5646" width="20.15234375" style="9" customWidth="1"/>
    <col min="5647" max="5647" width="10.3046875" style="9" customWidth="1"/>
    <col min="5648" max="5648" width="42" style="9" customWidth="1"/>
    <col min="5649" max="5649" width="15" style="9" customWidth="1"/>
    <col min="5650" max="5650" width="11.3828125" style="9"/>
    <col min="5651" max="5651" width="13" style="9" customWidth="1"/>
    <col min="5652" max="5652" width="16.53515625" style="9" bestFit="1" customWidth="1"/>
    <col min="5653" max="5888" width="11.3828125" style="9"/>
    <col min="5889" max="5889" width="12" style="9" customWidth="1"/>
    <col min="5890" max="5890" width="17.69140625" style="9" customWidth="1"/>
    <col min="5891" max="5891" width="16.3828125" style="9" customWidth="1"/>
    <col min="5892" max="5892" width="24.3828125" style="9" customWidth="1"/>
    <col min="5893" max="5893" width="28.15234375" style="9" customWidth="1"/>
    <col min="5894" max="5894" width="53.15234375" style="9" customWidth="1"/>
    <col min="5895" max="5895" width="12.69140625" style="9" customWidth="1"/>
    <col min="5896" max="5896" width="23.84375" style="9" customWidth="1"/>
    <col min="5897" max="5897" width="13.84375" style="9" customWidth="1"/>
    <col min="5898" max="5898" width="16.69140625" style="9" customWidth="1"/>
    <col min="5899" max="5899" width="13.15234375" style="9" customWidth="1"/>
    <col min="5900" max="5900" width="17.3046875" style="9" customWidth="1"/>
    <col min="5901" max="5902" width="20.15234375" style="9" customWidth="1"/>
    <col min="5903" max="5903" width="10.3046875" style="9" customWidth="1"/>
    <col min="5904" max="5904" width="42" style="9" customWidth="1"/>
    <col min="5905" max="5905" width="15" style="9" customWidth="1"/>
    <col min="5906" max="5906" width="11.3828125" style="9"/>
    <col min="5907" max="5907" width="13" style="9" customWidth="1"/>
    <col min="5908" max="5908" width="16.53515625" style="9" bestFit="1" customWidth="1"/>
    <col min="5909" max="6144" width="11.3828125" style="9"/>
    <col min="6145" max="6145" width="12" style="9" customWidth="1"/>
    <col min="6146" max="6146" width="17.69140625" style="9" customWidth="1"/>
    <col min="6147" max="6147" width="16.3828125" style="9" customWidth="1"/>
    <col min="6148" max="6148" width="24.3828125" style="9" customWidth="1"/>
    <col min="6149" max="6149" width="28.15234375" style="9" customWidth="1"/>
    <col min="6150" max="6150" width="53.15234375" style="9" customWidth="1"/>
    <col min="6151" max="6151" width="12.69140625" style="9" customWidth="1"/>
    <col min="6152" max="6152" width="23.84375" style="9" customWidth="1"/>
    <col min="6153" max="6153" width="13.84375" style="9" customWidth="1"/>
    <col min="6154" max="6154" width="16.69140625" style="9" customWidth="1"/>
    <col min="6155" max="6155" width="13.15234375" style="9" customWidth="1"/>
    <col min="6156" max="6156" width="17.3046875" style="9" customWidth="1"/>
    <col min="6157" max="6158" width="20.15234375" style="9" customWidth="1"/>
    <col min="6159" max="6159" width="10.3046875" style="9" customWidth="1"/>
    <col min="6160" max="6160" width="42" style="9" customWidth="1"/>
    <col min="6161" max="6161" width="15" style="9" customWidth="1"/>
    <col min="6162" max="6162" width="11.3828125" style="9"/>
    <col min="6163" max="6163" width="13" style="9" customWidth="1"/>
    <col min="6164" max="6164" width="16.53515625" style="9" bestFit="1" customWidth="1"/>
    <col min="6165" max="6400" width="11.3828125" style="9"/>
    <col min="6401" max="6401" width="12" style="9" customWidth="1"/>
    <col min="6402" max="6402" width="17.69140625" style="9" customWidth="1"/>
    <col min="6403" max="6403" width="16.3828125" style="9" customWidth="1"/>
    <col min="6404" max="6404" width="24.3828125" style="9" customWidth="1"/>
    <col min="6405" max="6405" width="28.15234375" style="9" customWidth="1"/>
    <col min="6406" max="6406" width="53.15234375" style="9" customWidth="1"/>
    <col min="6407" max="6407" width="12.69140625" style="9" customWidth="1"/>
    <col min="6408" max="6408" width="23.84375" style="9" customWidth="1"/>
    <col min="6409" max="6409" width="13.84375" style="9" customWidth="1"/>
    <col min="6410" max="6410" width="16.69140625" style="9" customWidth="1"/>
    <col min="6411" max="6411" width="13.15234375" style="9" customWidth="1"/>
    <col min="6412" max="6412" width="17.3046875" style="9" customWidth="1"/>
    <col min="6413" max="6414" width="20.15234375" style="9" customWidth="1"/>
    <col min="6415" max="6415" width="10.3046875" style="9" customWidth="1"/>
    <col min="6416" max="6416" width="42" style="9" customWidth="1"/>
    <col min="6417" max="6417" width="15" style="9" customWidth="1"/>
    <col min="6418" max="6418" width="11.3828125" style="9"/>
    <col min="6419" max="6419" width="13" style="9" customWidth="1"/>
    <col min="6420" max="6420" width="16.53515625" style="9" bestFit="1" customWidth="1"/>
    <col min="6421" max="6656" width="11.3828125" style="9"/>
    <col min="6657" max="6657" width="12" style="9" customWidth="1"/>
    <col min="6658" max="6658" width="17.69140625" style="9" customWidth="1"/>
    <col min="6659" max="6659" width="16.3828125" style="9" customWidth="1"/>
    <col min="6660" max="6660" width="24.3828125" style="9" customWidth="1"/>
    <col min="6661" max="6661" width="28.15234375" style="9" customWidth="1"/>
    <col min="6662" max="6662" width="53.15234375" style="9" customWidth="1"/>
    <col min="6663" max="6663" width="12.69140625" style="9" customWidth="1"/>
    <col min="6664" max="6664" width="23.84375" style="9" customWidth="1"/>
    <col min="6665" max="6665" width="13.84375" style="9" customWidth="1"/>
    <col min="6666" max="6666" width="16.69140625" style="9" customWidth="1"/>
    <col min="6667" max="6667" width="13.15234375" style="9" customWidth="1"/>
    <col min="6668" max="6668" width="17.3046875" style="9" customWidth="1"/>
    <col min="6669" max="6670" width="20.15234375" style="9" customWidth="1"/>
    <col min="6671" max="6671" width="10.3046875" style="9" customWidth="1"/>
    <col min="6672" max="6672" width="42" style="9" customWidth="1"/>
    <col min="6673" max="6673" width="15" style="9" customWidth="1"/>
    <col min="6674" max="6674" width="11.3828125" style="9"/>
    <col min="6675" max="6675" width="13" style="9" customWidth="1"/>
    <col min="6676" max="6676" width="16.53515625" style="9" bestFit="1" customWidth="1"/>
    <col min="6677" max="6912" width="11.3828125" style="9"/>
    <col min="6913" max="6913" width="12" style="9" customWidth="1"/>
    <col min="6914" max="6914" width="17.69140625" style="9" customWidth="1"/>
    <col min="6915" max="6915" width="16.3828125" style="9" customWidth="1"/>
    <col min="6916" max="6916" width="24.3828125" style="9" customWidth="1"/>
    <col min="6917" max="6917" width="28.15234375" style="9" customWidth="1"/>
    <col min="6918" max="6918" width="53.15234375" style="9" customWidth="1"/>
    <col min="6919" max="6919" width="12.69140625" style="9" customWidth="1"/>
    <col min="6920" max="6920" width="23.84375" style="9" customWidth="1"/>
    <col min="6921" max="6921" width="13.84375" style="9" customWidth="1"/>
    <col min="6922" max="6922" width="16.69140625" style="9" customWidth="1"/>
    <col min="6923" max="6923" width="13.15234375" style="9" customWidth="1"/>
    <col min="6924" max="6924" width="17.3046875" style="9" customWidth="1"/>
    <col min="6925" max="6926" width="20.15234375" style="9" customWidth="1"/>
    <col min="6927" max="6927" width="10.3046875" style="9" customWidth="1"/>
    <col min="6928" max="6928" width="42" style="9" customWidth="1"/>
    <col min="6929" max="6929" width="15" style="9" customWidth="1"/>
    <col min="6930" max="6930" width="11.3828125" style="9"/>
    <col min="6931" max="6931" width="13" style="9" customWidth="1"/>
    <col min="6932" max="6932" width="16.53515625" style="9" bestFit="1" customWidth="1"/>
    <col min="6933" max="7168" width="11.3828125" style="9"/>
    <col min="7169" max="7169" width="12" style="9" customWidth="1"/>
    <col min="7170" max="7170" width="17.69140625" style="9" customWidth="1"/>
    <col min="7171" max="7171" width="16.3828125" style="9" customWidth="1"/>
    <col min="7172" max="7172" width="24.3828125" style="9" customWidth="1"/>
    <col min="7173" max="7173" width="28.15234375" style="9" customWidth="1"/>
    <col min="7174" max="7174" width="53.15234375" style="9" customWidth="1"/>
    <col min="7175" max="7175" width="12.69140625" style="9" customWidth="1"/>
    <col min="7176" max="7176" width="23.84375" style="9" customWidth="1"/>
    <col min="7177" max="7177" width="13.84375" style="9" customWidth="1"/>
    <col min="7178" max="7178" width="16.69140625" style="9" customWidth="1"/>
    <col min="7179" max="7179" width="13.15234375" style="9" customWidth="1"/>
    <col min="7180" max="7180" width="17.3046875" style="9" customWidth="1"/>
    <col min="7181" max="7182" width="20.15234375" style="9" customWidth="1"/>
    <col min="7183" max="7183" width="10.3046875" style="9" customWidth="1"/>
    <col min="7184" max="7184" width="42" style="9" customWidth="1"/>
    <col min="7185" max="7185" width="15" style="9" customWidth="1"/>
    <col min="7186" max="7186" width="11.3828125" style="9"/>
    <col min="7187" max="7187" width="13" style="9" customWidth="1"/>
    <col min="7188" max="7188" width="16.53515625" style="9" bestFit="1" customWidth="1"/>
    <col min="7189" max="7424" width="11.3828125" style="9"/>
    <col min="7425" max="7425" width="12" style="9" customWidth="1"/>
    <col min="7426" max="7426" width="17.69140625" style="9" customWidth="1"/>
    <col min="7427" max="7427" width="16.3828125" style="9" customWidth="1"/>
    <col min="7428" max="7428" width="24.3828125" style="9" customWidth="1"/>
    <col min="7429" max="7429" width="28.15234375" style="9" customWidth="1"/>
    <col min="7430" max="7430" width="53.15234375" style="9" customWidth="1"/>
    <col min="7431" max="7431" width="12.69140625" style="9" customWidth="1"/>
    <col min="7432" max="7432" width="23.84375" style="9" customWidth="1"/>
    <col min="7433" max="7433" width="13.84375" style="9" customWidth="1"/>
    <col min="7434" max="7434" width="16.69140625" style="9" customWidth="1"/>
    <col min="7435" max="7435" width="13.15234375" style="9" customWidth="1"/>
    <col min="7436" max="7436" width="17.3046875" style="9" customWidth="1"/>
    <col min="7437" max="7438" width="20.15234375" style="9" customWidth="1"/>
    <col min="7439" max="7439" width="10.3046875" style="9" customWidth="1"/>
    <col min="7440" max="7440" width="42" style="9" customWidth="1"/>
    <col min="7441" max="7441" width="15" style="9" customWidth="1"/>
    <col min="7442" max="7442" width="11.3828125" style="9"/>
    <col min="7443" max="7443" width="13" style="9" customWidth="1"/>
    <col min="7444" max="7444" width="16.53515625" style="9" bestFit="1" customWidth="1"/>
    <col min="7445" max="7680" width="11.3828125" style="9"/>
    <col min="7681" max="7681" width="12" style="9" customWidth="1"/>
    <col min="7682" max="7682" width="17.69140625" style="9" customWidth="1"/>
    <col min="7683" max="7683" width="16.3828125" style="9" customWidth="1"/>
    <col min="7684" max="7684" width="24.3828125" style="9" customWidth="1"/>
    <col min="7685" max="7685" width="28.15234375" style="9" customWidth="1"/>
    <col min="7686" max="7686" width="53.15234375" style="9" customWidth="1"/>
    <col min="7687" max="7687" width="12.69140625" style="9" customWidth="1"/>
    <col min="7688" max="7688" width="23.84375" style="9" customWidth="1"/>
    <col min="7689" max="7689" width="13.84375" style="9" customWidth="1"/>
    <col min="7690" max="7690" width="16.69140625" style="9" customWidth="1"/>
    <col min="7691" max="7691" width="13.15234375" style="9" customWidth="1"/>
    <col min="7692" max="7692" width="17.3046875" style="9" customWidth="1"/>
    <col min="7693" max="7694" width="20.15234375" style="9" customWidth="1"/>
    <col min="7695" max="7695" width="10.3046875" style="9" customWidth="1"/>
    <col min="7696" max="7696" width="42" style="9" customWidth="1"/>
    <col min="7697" max="7697" width="15" style="9" customWidth="1"/>
    <col min="7698" max="7698" width="11.3828125" style="9"/>
    <col min="7699" max="7699" width="13" style="9" customWidth="1"/>
    <col min="7700" max="7700" width="16.53515625" style="9" bestFit="1" customWidth="1"/>
    <col min="7701" max="7936" width="11.3828125" style="9"/>
    <col min="7937" max="7937" width="12" style="9" customWidth="1"/>
    <col min="7938" max="7938" width="17.69140625" style="9" customWidth="1"/>
    <col min="7939" max="7939" width="16.3828125" style="9" customWidth="1"/>
    <col min="7940" max="7940" width="24.3828125" style="9" customWidth="1"/>
    <col min="7941" max="7941" width="28.15234375" style="9" customWidth="1"/>
    <col min="7942" max="7942" width="53.15234375" style="9" customWidth="1"/>
    <col min="7943" max="7943" width="12.69140625" style="9" customWidth="1"/>
    <col min="7944" max="7944" width="23.84375" style="9" customWidth="1"/>
    <col min="7945" max="7945" width="13.84375" style="9" customWidth="1"/>
    <col min="7946" max="7946" width="16.69140625" style="9" customWidth="1"/>
    <col min="7947" max="7947" width="13.15234375" style="9" customWidth="1"/>
    <col min="7948" max="7948" width="17.3046875" style="9" customWidth="1"/>
    <col min="7949" max="7950" width="20.15234375" style="9" customWidth="1"/>
    <col min="7951" max="7951" width="10.3046875" style="9" customWidth="1"/>
    <col min="7952" max="7952" width="42" style="9" customWidth="1"/>
    <col min="7953" max="7953" width="15" style="9" customWidth="1"/>
    <col min="7954" max="7954" width="11.3828125" style="9"/>
    <col min="7955" max="7955" width="13" style="9" customWidth="1"/>
    <col min="7956" max="7956" width="16.53515625" style="9" bestFit="1" customWidth="1"/>
    <col min="7957" max="8192" width="11.3828125" style="9"/>
    <col min="8193" max="8193" width="12" style="9" customWidth="1"/>
    <col min="8194" max="8194" width="17.69140625" style="9" customWidth="1"/>
    <col min="8195" max="8195" width="16.3828125" style="9" customWidth="1"/>
    <col min="8196" max="8196" width="24.3828125" style="9" customWidth="1"/>
    <col min="8197" max="8197" width="28.15234375" style="9" customWidth="1"/>
    <col min="8198" max="8198" width="53.15234375" style="9" customWidth="1"/>
    <col min="8199" max="8199" width="12.69140625" style="9" customWidth="1"/>
    <col min="8200" max="8200" width="23.84375" style="9" customWidth="1"/>
    <col min="8201" max="8201" width="13.84375" style="9" customWidth="1"/>
    <col min="8202" max="8202" width="16.69140625" style="9" customWidth="1"/>
    <col min="8203" max="8203" width="13.15234375" style="9" customWidth="1"/>
    <col min="8204" max="8204" width="17.3046875" style="9" customWidth="1"/>
    <col min="8205" max="8206" width="20.15234375" style="9" customWidth="1"/>
    <col min="8207" max="8207" width="10.3046875" style="9" customWidth="1"/>
    <col min="8208" max="8208" width="42" style="9" customWidth="1"/>
    <col min="8209" max="8209" width="15" style="9" customWidth="1"/>
    <col min="8210" max="8210" width="11.3828125" style="9"/>
    <col min="8211" max="8211" width="13" style="9" customWidth="1"/>
    <col min="8212" max="8212" width="16.53515625" style="9" bestFit="1" customWidth="1"/>
    <col min="8213" max="8448" width="11.3828125" style="9"/>
    <col min="8449" max="8449" width="12" style="9" customWidth="1"/>
    <col min="8450" max="8450" width="17.69140625" style="9" customWidth="1"/>
    <col min="8451" max="8451" width="16.3828125" style="9" customWidth="1"/>
    <col min="8452" max="8452" width="24.3828125" style="9" customWidth="1"/>
    <col min="8453" max="8453" width="28.15234375" style="9" customWidth="1"/>
    <col min="8454" max="8454" width="53.15234375" style="9" customWidth="1"/>
    <col min="8455" max="8455" width="12.69140625" style="9" customWidth="1"/>
    <col min="8456" max="8456" width="23.84375" style="9" customWidth="1"/>
    <col min="8457" max="8457" width="13.84375" style="9" customWidth="1"/>
    <col min="8458" max="8458" width="16.69140625" style="9" customWidth="1"/>
    <col min="8459" max="8459" width="13.15234375" style="9" customWidth="1"/>
    <col min="8460" max="8460" width="17.3046875" style="9" customWidth="1"/>
    <col min="8461" max="8462" width="20.15234375" style="9" customWidth="1"/>
    <col min="8463" max="8463" width="10.3046875" style="9" customWidth="1"/>
    <col min="8464" max="8464" width="42" style="9" customWidth="1"/>
    <col min="8465" max="8465" width="15" style="9" customWidth="1"/>
    <col min="8466" max="8466" width="11.3828125" style="9"/>
    <col min="8467" max="8467" width="13" style="9" customWidth="1"/>
    <col min="8468" max="8468" width="16.53515625" style="9" bestFit="1" customWidth="1"/>
    <col min="8469" max="8704" width="11.3828125" style="9"/>
    <col min="8705" max="8705" width="12" style="9" customWidth="1"/>
    <col min="8706" max="8706" width="17.69140625" style="9" customWidth="1"/>
    <col min="8707" max="8707" width="16.3828125" style="9" customWidth="1"/>
    <col min="8708" max="8708" width="24.3828125" style="9" customWidth="1"/>
    <col min="8709" max="8709" width="28.15234375" style="9" customWidth="1"/>
    <col min="8710" max="8710" width="53.15234375" style="9" customWidth="1"/>
    <col min="8711" max="8711" width="12.69140625" style="9" customWidth="1"/>
    <col min="8712" max="8712" width="23.84375" style="9" customWidth="1"/>
    <col min="8713" max="8713" width="13.84375" style="9" customWidth="1"/>
    <col min="8714" max="8714" width="16.69140625" style="9" customWidth="1"/>
    <col min="8715" max="8715" width="13.15234375" style="9" customWidth="1"/>
    <col min="8716" max="8716" width="17.3046875" style="9" customWidth="1"/>
    <col min="8717" max="8718" width="20.15234375" style="9" customWidth="1"/>
    <col min="8719" max="8719" width="10.3046875" style="9" customWidth="1"/>
    <col min="8720" max="8720" width="42" style="9" customWidth="1"/>
    <col min="8721" max="8721" width="15" style="9" customWidth="1"/>
    <col min="8722" max="8722" width="11.3828125" style="9"/>
    <col min="8723" max="8723" width="13" style="9" customWidth="1"/>
    <col min="8724" max="8724" width="16.53515625" style="9" bestFit="1" customWidth="1"/>
    <col min="8725" max="8960" width="11.3828125" style="9"/>
    <col min="8961" max="8961" width="12" style="9" customWidth="1"/>
    <col min="8962" max="8962" width="17.69140625" style="9" customWidth="1"/>
    <col min="8963" max="8963" width="16.3828125" style="9" customWidth="1"/>
    <col min="8964" max="8964" width="24.3828125" style="9" customWidth="1"/>
    <col min="8965" max="8965" width="28.15234375" style="9" customWidth="1"/>
    <col min="8966" max="8966" width="53.15234375" style="9" customWidth="1"/>
    <col min="8967" max="8967" width="12.69140625" style="9" customWidth="1"/>
    <col min="8968" max="8968" width="23.84375" style="9" customWidth="1"/>
    <col min="8969" max="8969" width="13.84375" style="9" customWidth="1"/>
    <col min="8970" max="8970" width="16.69140625" style="9" customWidth="1"/>
    <col min="8971" max="8971" width="13.15234375" style="9" customWidth="1"/>
    <col min="8972" max="8972" width="17.3046875" style="9" customWidth="1"/>
    <col min="8973" max="8974" width="20.15234375" style="9" customWidth="1"/>
    <col min="8975" max="8975" width="10.3046875" style="9" customWidth="1"/>
    <col min="8976" max="8976" width="42" style="9" customWidth="1"/>
    <col min="8977" max="8977" width="15" style="9" customWidth="1"/>
    <col min="8978" max="8978" width="11.3828125" style="9"/>
    <col min="8979" max="8979" width="13" style="9" customWidth="1"/>
    <col min="8980" max="8980" width="16.53515625" style="9" bestFit="1" customWidth="1"/>
    <col min="8981" max="9216" width="11.3828125" style="9"/>
    <col min="9217" max="9217" width="12" style="9" customWidth="1"/>
    <col min="9218" max="9218" width="17.69140625" style="9" customWidth="1"/>
    <col min="9219" max="9219" width="16.3828125" style="9" customWidth="1"/>
    <col min="9220" max="9220" width="24.3828125" style="9" customWidth="1"/>
    <col min="9221" max="9221" width="28.15234375" style="9" customWidth="1"/>
    <col min="9222" max="9222" width="53.15234375" style="9" customWidth="1"/>
    <col min="9223" max="9223" width="12.69140625" style="9" customWidth="1"/>
    <col min="9224" max="9224" width="23.84375" style="9" customWidth="1"/>
    <col min="9225" max="9225" width="13.84375" style="9" customWidth="1"/>
    <col min="9226" max="9226" width="16.69140625" style="9" customWidth="1"/>
    <col min="9227" max="9227" width="13.15234375" style="9" customWidth="1"/>
    <col min="9228" max="9228" width="17.3046875" style="9" customWidth="1"/>
    <col min="9229" max="9230" width="20.15234375" style="9" customWidth="1"/>
    <col min="9231" max="9231" width="10.3046875" style="9" customWidth="1"/>
    <col min="9232" max="9232" width="42" style="9" customWidth="1"/>
    <col min="9233" max="9233" width="15" style="9" customWidth="1"/>
    <col min="9234" max="9234" width="11.3828125" style="9"/>
    <col min="9235" max="9235" width="13" style="9" customWidth="1"/>
    <col min="9236" max="9236" width="16.53515625" style="9" bestFit="1" customWidth="1"/>
    <col min="9237" max="9472" width="11.3828125" style="9"/>
    <col min="9473" max="9473" width="12" style="9" customWidth="1"/>
    <col min="9474" max="9474" width="17.69140625" style="9" customWidth="1"/>
    <col min="9475" max="9475" width="16.3828125" style="9" customWidth="1"/>
    <col min="9476" max="9476" width="24.3828125" style="9" customWidth="1"/>
    <col min="9477" max="9477" width="28.15234375" style="9" customWidth="1"/>
    <col min="9478" max="9478" width="53.15234375" style="9" customWidth="1"/>
    <col min="9479" max="9479" width="12.69140625" style="9" customWidth="1"/>
    <col min="9480" max="9480" width="23.84375" style="9" customWidth="1"/>
    <col min="9481" max="9481" width="13.84375" style="9" customWidth="1"/>
    <col min="9482" max="9482" width="16.69140625" style="9" customWidth="1"/>
    <col min="9483" max="9483" width="13.15234375" style="9" customWidth="1"/>
    <col min="9484" max="9484" width="17.3046875" style="9" customWidth="1"/>
    <col min="9485" max="9486" width="20.15234375" style="9" customWidth="1"/>
    <col min="9487" max="9487" width="10.3046875" style="9" customWidth="1"/>
    <col min="9488" max="9488" width="42" style="9" customWidth="1"/>
    <col min="9489" max="9489" width="15" style="9" customWidth="1"/>
    <col min="9490" max="9490" width="11.3828125" style="9"/>
    <col min="9491" max="9491" width="13" style="9" customWidth="1"/>
    <col min="9492" max="9492" width="16.53515625" style="9" bestFit="1" customWidth="1"/>
    <col min="9493" max="9728" width="11.3828125" style="9"/>
    <col min="9729" max="9729" width="12" style="9" customWidth="1"/>
    <col min="9730" max="9730" width="17.69140625" style="9" customWidth="1"/>
    <col min="9731" max="9731" width="16.3828125" style="9" customWidth="1"/>
    <col min="9732" max="9732" width="24.3828125" style="9" customWidth="1"/>
    <col min="9733" max="9733" width="28.15234375" style="9" customWidth="1"/>
    <col min="9734" max="9734" width="53.15234375" style="9" customWidth="1"/>
    <col min="9735" max="9735" width="12.69140625" style="9" customWidth="1"/>
    <col min="9736" max="9736" width="23.84375" style="9" customWidth="1"/>
    <col min="9737" max="9737" width="13.84375" style="9" customWidth="1"/>
    <col min="9738" max="9738" width="16.69140625" style="9" customWidth="1"/>
    <col min="9739" max="9739" width="13.15234375" style="9" customWidth="1"/>
    <col min="9740" max="9740" width="17.3046875" style="9" customWidth="1"/>
    <col min="9741" max="9742" width="20.15234375" style="9" customWidth="1"/>
    <col min="9743" max="9743" width="10.3046875" style="9" customWidth="1"/>
    <col min="9744" max="9744" width="42" style="9" customWidth="1"/>
    <col min="9745" max="9745" width="15" style="9" customWidth="1"/>
    <col min="9746" max="9746" width="11.3828125" style="9"/>
    <col min="9747" max="9747" width="13" style="9" customWidth="1"/>
    <col min="9748" max="9748" width="16.53515625" style="9" bestFit="1" customWidth="1"/>
    <col min="9749" max="9984" width="11.3828125" style="9"/>
    <col min="9985" max="9985" width="12" style="9" customWidth="1"/>
    <col min="9986" max="9986" width="17.69140625" style="9" customWidth="1"/>
    <col min="9987" max="9987" width="16.3828125" style="9" customWidth="1"/>
    <col min="9988" max="9988" width="24.3828125" style="9" customWidth="1"/>
    <col min="9989" max="9989" width="28.15234375" style="9" customWidth="1"/>
    <col min="9990" max="9990" width="53.15234375" style="9" customWidth="1"/>
    <col min="9991" max="9991" width="12.69140625" style="9" customWidth="1"/>
    <col min="9992" max="9992" width="23.84375" style="9" customWidth="1"/>
    <col min="9993" max="9993" width="13.84375" style="9" customWidth="1"/>
    <col min="9994" max="9994" width="16.69140625" style="9" customWidth="1"/>
    <col min="9995" max="9995" width="13.15234375" style="9" customWidth="1"/>
    <col min="9996" max="9996" width="17.3046875" style="9" customWidth="1"/>
    <col min="9997" max="9998" width="20.15234375" style="9" customWidth="1"/>
    <col min="9999" max="9999" width="10.3046875" style="9" customWidth="1"/>
    <col min="10000" max="10000" width="42" style="9" customWidth="1"/>
    <col min="10001" max="10001" width="15" style="9" customWidth="1"/>
    <col min="10002" max="10002" width="11.3828125" style="9"/>
    <col min="10003" max="10003" width="13" style="9" customWidth="1"/>
    <col min="10004" max="10004" width="16.53515625" style="9" bestFit="1" customWidth="1"/>
    <col min="10005" max="10240" width="11.3828125" style="9"/>
    <col min="10241" max="10241" width="12" style="9" customWidth="1"/>
    <col min="10242" max="10242" width="17.69140625" style="9" customWidth="1"/>
    <col min="10243" max="10243" width="16.3828125" style="9" customWidth="1"/>
    <col min="10244" max="10244" width="24.3828125" style="9" customWidth="1"/>
    <col min="10245" max="10245" width="28.15234375" style="9" customWidth="1"/>
    <col min="10246" max="10246" width="53.15234375" style="9" customWidth="1"/>
    <col min="10247" max="10247" width="12.69140625" style="9" customWidth="1"/>
    <col min="10248" max="10248" width="23.84375" style="9" customWidth="1"/>
    <col min="10249" max="10249" width="13.84375" style="9" customWidth="1"/>
    <col min="10250" max="10250" width="16.69140625" style="9" customWidth="1"/>
    <col min="10251" max="10251" width="13.15234375" style="9" customWidth="1"/>
    <col min="10252" max="10252" width="17.3046875" style="9" customWidth="1"/>
    <col min="10253" max="10254" width="20.15234375" style="9" customWidth="1"/>
    <col min="10255" max="10255" width="10.3046875" style="9" customWidth="1"/>
    <col min="10256" max="10256" width="42" style="9" customWidth="1"/>
    <col min="10257" max="10257" width="15" style="9" customWidth="1"/>
    <col min="10258" max="10258" width="11.3828125" style="9"/>
    <col min="10259" max="10259" width="13" style="9" customWidth="1"/>
    <col min="10260" max="10260" width="16.53515625" style="9" bestFit="1" customWidth="1"/>
    <col min="10261" max="10496" width="11.3828125" style="9"/>
    <col min="10497" max="10497" width="12" style="9" customWidth="1"/>
    <col min="10498" max="10498" width="17.69140625" style="9" customWidth="1"/>
    <col min="10499" max="10499" width="16.3828125" style="9" customWidth="1"/>
    <col min="10500" max="10500" width="24.3828125" style="9" customWidth="1"/>
    <col min="10501" max="10501" width="28.15234375" style="9" customWidth="1"/>
    <col min="10502" max="10502" width="53.15234375" style="9" customWidth="1"/>
    <col min="10503" max="10503" width="12.69140625" style="9" customWidth="1"/>
    <col min="10504" max="10504" width="23.84375" style="9" customWidth="1"/>
    <col min="10505" max="10505" width="13.84375" style="9" customWidth="1"/>
    <col min="10506" max="10506" width="16.69140625" style="9" customWidth="1"/>
    <col min="10507" max="10507" width="13.15234375" style="9" customWidth="1"/>
    <col min="10508" max="10508" width="17.3046875" style="9" customWidth="1"/>
    <col min="10509" max="10510" width="20.15234375" style="9" customWidth="1"/>
    <col min="10511" max="10511" width="10.3046875" style="9" customWidth="1"/>
    <col min="10512" max="10512" width="42" style="9" customWidth="1"/>
    <col min="10513" max="10513" width="15" style="9" customWidth="1"/>
    <col min="10514" max="10514" width="11.3828125" style="9"/>
    <col min="10515" max="10515" width="13" style="9" customWidth="1"/>
    <col min="10516" max="10516" width="16.53515625" style="9" bestFit="1" customWidth="1"/>
    <col min="10517" max="10752" width="11.3828125" style="9"/>
    <col min="10753" max="10753" width="12" style="9" customWidth="1"/>
    <col min="10754" max="10754" width="17.69140625" style="9" customWidth="1"/>
    <col min="10755" max="10755" width="16.3828125" style="9" customWidth="1"/>
    <col min="10756" max="10756" width="24.3828125" style="9" customWidth="1"/>
    <col min="10757" max="10757" width="28.15234375" style="9" customWidth="1"/>
    <col min="10758" max="10758" width="53.15234375" style="9" customWidth="1"/>
    <col min="10759" max="10759" width="12.69140625" style="9" customWidth="1"/>
    <col min="10760" max="10760" width="23.84375" style="9" customWidth="1"/>
    <col min="10761" max="10761" width="13.84375" style="9" customWidth="1"/>
    <col min="10762" max="10762" width="16.69140625" style="9" customWidth="1"/>
    <col min="10763" max="10763" width="13.15234375" style="9" customWidth="1"/>
    <col min="10764" max="10764" width="17.3046875" style="9" customWidth="1"/>
    <col min="10765" max="10766" width="20.15234375" style="9" customWidth="1"/>
    <col min="10767" max="10767" width="10.3046875" style="9" customWidth="1"/>
    <col min="10768" max="10768" width="42" style="9" customWidth="1"/>
    <col min="10769" max="10769" width="15" style="9" customWidth="1"/>
    <col min="10770" max="10770" width="11.3828125" style="9"/>
    <col min="10771" max="10771" width="13" style="9" customWidth="1"/>
    <col min="10772" max="10772" width="16.53515625" style="9" bestFit="1" customWidth="1"/>
    <col min="10773" max="11008" width="11.3828125" style="9"/>
    <col min="11009" max="11009" width="12" style="9" customWidth="1"/>
    <col min="11010" max="11010" width="17.69140625" style="9" customWidth="1"/>
    <col min="11011" max="11011" width="16.3828125" style="9" customWidth="1"/>
    <col min="11012" max="11012" width="24.3828125" style="9" customWidth="1"/>
    <col min="11013" max="11013" width="28.15234375" style="9" customWidth="1"/>
    <col min="11014" max="11014" width="53.15234375" style="9" customWidth="1"/>
    <col min="11015" max="11015" width="12.69140625" style="9" customWidth="1"/>
    <col min="11016" max="11016" width="23.84375" style="9" customWidth="1"/>
    <col min="11017" max="11017" width="13.84375" style="9" customWidth="1"/>
    <col min="11018" max="11018" width="16.69140625" style="9" customWidth="1"/>
    <col min="11019" max="11019" width="13.15234375" style="9" customWidth="1"/>
    <col min="11020" max="11020" width="17.3046875" style="9" customWidth="1"/>
    <col min="11021" max="11022" width="20.15234375" style="9" customWidth="1"/>
    <col min="11023" max="11023" width="10.3046875" style="9" customWidth="1"/>
    <col min="11024" max="11024" width="42" style="9" customWidth="1"/>
    <col min="11025" max="11025" width="15" style="9" customWidth="1"/>
    <col min="11026" max="11026" width="11.3828125" style="9"/>
    <col min="11027" max="11027" width="13" style="9" customWidth="1"/>
    <col min="11028" max="11028" width="16.53515625" style="9" bestFit="1" customWidth="1"/>
    <col min="11029" max="11264" width="11.3828125" style="9"/>
    <col min="11265" max="11265" width="12" style="9" customWidth="1"/>
    <col min="11266" max="11266" width="17.69140625" style="9" customWidth="1"/>
    <col min="11267" max="11267" width="16.3828125" style="9" customWidth="1"/>
    <col min="11268" max="11268" width="24.3828125" style="9" customWidth="1"/>
    <col min="11269" max="11269" width="28.15234375" style="9" customWidth="1"/>
    <col min="11270" max="11270" width="53.15234375" style="9" customWidth="1"/>
    <col min="11271" max="11271" width="12.69140625" style="9" customWidth="1"/>
    <col min="11272" max="11272" width="23.84375" style="9" customWidth="1"/>
    <col min="11273" max="11273" width="13.84375" style="9" customWidth="1"/>
    <col min="11274" max="11274" width="16.69140625" style="9" customWidth="1"/>
    <col min="11275" max="11275" width="13.15234375" style="9" customWidth="1"/>
    <col min="11276" max="11276" width="17.3046875" style="9" customWidth="1"/>
    <col min="11277" max="11278" width="20.15234375" style="9" customWidth="1"/>
    <col min="11279" max="11279" width="10.3046875" style="9" customWidth="1"/>
    <col min="11280" max="11280" width="42" style="9" customWidth="1"/>
    <col min="11281" max="11281" width="15" style="9" customWidth="1"/>
    <col min="11282" max="11282" width="11.3828125" style="9"/>
    <col min="11283" max="11283" width="13" style="9" customWidth="1"/>
    <col min="11284" max="11284" width="16.53515625" style="9" bestFit="1" customWidth="1"/>
    <col min="11285" max="11520" width="11.3828125" style="9"/>
    <col min="11521" max="11521" width="12" style="9" customWidth="1"/>
    <col min="11522" max="11522" width="17.69140625" style="9" customWidth="1"/>
    <col min="11523" max="11523" width="16.3828125" style="9" customWidth="1"/>
    <col min="11524" max="11524" width="24.3828125" style="9" customWidth="1"/>
    <col min="11525" max="11525" width="28.15234375" style="9" customWidth="1"/>
    <col min="11526" max="11526" width="53.15234375" style="9" customWidth="1"/>
    <col min="11527" max="11527" width="12.69140625" style="9" customWidth="1"/>
    <col min="11528" max="11528" width="23.84375" style="9" customWidth="1"/>
    <col min="11529" max="11529" width="13.84375" style="9" customWidth="1"/>
    <col min="11530" max="11530" width="16.69140625" style="9" customWidth="1"/>
    <col min="11531" max="11531" width="13.15234375" style="9" customWidth="1"/>
    <col min="11532" max="11532" width="17.3046875" style="9" customWidth="1"/>
    <col min="11533" max="11534" width="20.15234375" style="9" customWidth="1"/>
    <col min="11535" max="11535" width="10.3046875" style="9" customWidth="1"/>
    <col min="11536" max="11536" width="42" style="9" customWidth="1"/>
    <col min="11537" max="11537" width="15" style="9" customWidth="1"/>
    <col min="11538" max="11538" width="11.3828125" style="9"/>
    <col min="11539" max="11539" width="13" style="9" customWidth="1"/>
    <col min="11540" max="11540" width="16.53515625" style="9" bestFit="1" customWidth="1"/>
    <col min="11541" max="11776" width="11.3828125" style="9"/>
    <col min="11777" max="11777" width="12" style="9" customWidth="1"/>
    <col min="11778" max="11778" width="17.69140625" style="9" customWidth="1"/>
    <col min="11779" max="11779" width="16.3828125" style="9" customWidth="1"/>
    <col min="11780" max="11780" width="24.3828125" style="9" customWidth="1"/>
    <col min="11781" max="11781" width="28.15234375" style="9" customWidth="1"/>
    <col min="11782" max="11782" width="53.15234375" style="9" customWidth="1"/>
    <col min="11783" max="11783" width="12.69140625" style="9" customWidth="1"/>
    <col min="11784" max="11784" width="23.84375" style="9" customWidth="1"/>
    <col min="11785" max="11785" width="13.84375" style="9" customWidth="1"/>
    <col min="11786" max="11786" width="16.69140625" style="9" customWidth="1"/>
    <col min="11787" max="11787" width="13.15234375" style="9" customWidth="1"/>
    <col min="11788" max="11788" width="17.3046875" style="9" customWidth="1"/>
    <col min="11789" max="11790" width="20.15234375" style="9" customWidth="1"/>
    <col min="11791" max="11791" width="10.3046875" style="9" customWidth="1"/>
    <col min="11792" max="11792" width="42" style="9" customWidth="1"/>
    <col min="11793" max="11793" width="15" style="9" customWidth="1"/>
    <col min="11794" max="11794" width="11.3828125" style="9"/>
    <col min="11795" max="11795" width="13" style="9" customWidth="1"/>
    <col min="11796" max="11796" width="16.53515625" style="9" bestFit="1" customWidth="1"/>
    <col min="11797" max="12032" width="11.3828125" style="9"/>
    <col min="12033" max="12033" width="12" style="9" customWidth="1"/>
    <col min="12034" max="12034" width="17.69140625" style="9" customWidth="1"/>
    <col min="12035" max="12035" width="16.3828125" style="9" customWidth="1"/>
    <col min="12036" max="12036" width="24.3828125" style="9" customWidth="1"/>
    <col min="12037" max="12037" width="28.15234375" style="9" customWidth="1"/>
    <col min="12038" max="12038" width="53.15234375" style="9" customWidth="1"/>
    <col min="12039" max="12039" width="12.69140625" style="9" customWidth="1"/>
    <col min="12040" max="12040" width="23.84375" style="9" customWidth="1"/>
    <col min="12041" max="12041" width="13.84375" style="9" customWidth="1"/>
    <col min="12042" max="12042" width="16.69140625" style="9" customWidth="1"/>
    <col min="12043" max="12043" width="13.15234375" style="9" customWidth="1"/>
    <col min="12044" max="12044" width="17.3046875" style="9" customWidth="1"/>
    <col min="12045" max="12046" width="20.15234375" style="9" customWidth="1"/>
    <col min="12047" max="12047" width="10.3046875" style="9" customWidth="1"/>
    <col min="12048" max="12048" width="42" style="9" customWidth="1"/>
    <col min="12049" max="12049" width="15" style="9" customWidth="1"/>
    <col min="12050" max="12050" width="11.3828125" style="9"/>
    <col min="12051" max="12051" width="13" style="9" customWidth="1"/>
    <col min="12052" max="12052" width="16.53515625" style="9" bestFit="1" customWidth="1"/>
    <col min="12053" max="12288" width="11.3828125" style="9"/>
    <col min="12289" max="12289" width="12" style="9" customWidth="1"/>
    <col min="12290" max="12290" width="17.69140625" style="9" customWidth="1"/>
    <col min="12291" max="12291" width="16.3828125" style="9" customWidth="1"/>
    <col min="12292" max="12292" width="24.3828125" style="9" customWidth="1"/>
    <col min="12293" max="12293" width="28.15234375" style="9" customWidth="1"/>
    <col min="12294" max="12294" width="53.15234375" style="9" customWidth="1"/>
    <col min="12295" max="12295" width="12.69140625" style="9" customWidth="1"/>
    <col min="12296" max="12296" width="23.84375" style="9" customWidth="1"/>
    <col min="12297" max="12297" width="13.84375" style="9" customWidth="1"/>
    <col min="12298" max="12298" width="16.69140625" style="9" customWidth="1"/>
    <col min="12299" max="12299" width="13.15234375" style="9" customWidth="1"/>
    <col min="12300" max="12300" width="17.3046875" style="9" customWidth="1"/>
    <col min="12301" max="12302" width="20.15234375" style="9" customWidth="1"/>
    <col min="12303" max="12303" width="10.3046875" style="9" customWidth="1"/>
    <col min="12304" max="12304" width="42" style="9" customWidth="1"/>
    <col min="12305" max="12305" width="15" style="9" customWidth="1"/>
    <col min="12306" max="12306" width="11.3828125" style="9"/>
    <col min="12307" max="12307" width="13" style="9" customWidth="1"/>
    <col min="12308" max="12308" width="16.53515625" style="9" bestFit="1" customWidth="1"/>
    <col min="12309" max="12544" width="11.3828125" style="9"/>
    <col min="12545" max="12545" width="12" style="9" customWidth="1"/>
    <col min="12546" max="12546" width="17.69140625" style="9" customWidth="1"/>
    <col min="12547" max="12547" width="16.3828125" style="9" customWidth="1"/>
    <col min="12548" max="12548" width="24.3828125" style="9" customWidth="1"/>
    <col min="12549" max="12549" width="28.15234375" style="9" customWidth="1"/>
    <col min="12550" max="12550" width="53.15234375" style="9" customWidth="1"/>
    <col min="12551" max="12551" width="12.69140625" style="9" customWidth="1"/>
    <col min="12552" max="12552" width="23.84375" style="9" customWidth="1"/>
    <col min="12553" max="12553" width="13.84375" style="9" customWidth="1"/>
    <col min="12554" max="12554" width="16.69140625" style="9" customWidth="1"/>
    <col min="12555" max="12555" width="13.15234375" style="9" customWidth="1"/>
    <col min="12556" max="12556" width="17.3046875" style="9" customWidth="1"/>
    <col min="12557" max="12558" width="20.15234375" style="9" customWidth="1"/>
    <col min="12559" max="12559" width="10.3046875" style="9" customWidth="1"/>
    <col min="12560" max="12560" width="42" style="9" customWidth="1"/>
    <col min="12561" max="12561" width="15" style="9" customWidth="1"/>
    <col min="12562" max="12562" width="11.3828125" style="9"/>
    <col min="12563" max="12563" width="13" style="9" customWidth="1"/>
    <col min="12564" max="12564" width="16.53515625" style="9" bestFit="1" customWidth="1"/>
    <col min="12565" max="12800" width="11.3828125" style="9"/>
    <col min="12801" max="12801" width="12" style="9" customWidth="1"/>
    <col min="12802" max="12802" width="17.69140625" style="9" customWidth="1"/>
    <col min="12803" max="12803" width="16.3828125" style="9" customWidth="1"/>
    <col min="12804" max="12804" width="24.3828125" style="9" customWidth="1"/>
    <col min="12805" max="12805" width="28.15234375" style="9" customWidth="1"/>
    <col min="12806" max="12806" width="53.15234375" style="9" customWidth="1"/>
    <col min="12807" max="12807" width="12.69140625" style="9" customWidth="1"/>
    <col min="12808" max="12808" width="23.84375" style="9" customWidth="1"/>
    <col min="12809" max="12809" width="13.84375" style="9" customWidth="1"/>
    <col min="12810" max="12810" width="16.69140625" style="9" customWidth="1"/>
    <col min="12811" max="12811" width="13.15234375" style="9" customWidth="1"/>
    <col min="12812" max="12812" width="17.3046875" style="9" customWidth="1"/>
    <col min="12813" max="12814" width="20.15234375" style="9" customWidth="1"/>
    <col min="12815" max="12815" width="10.3046875" style="9" customWidth="1"/>
    <col min="12816" max="12816" width="42" style="9" customWidth="1"/>
    <col min="12817" max="12817" width="15" style="9" customWidth="1"/>
    <col min="12818" max="12818" width="11.3828125" style="9"/>
    <col min="12819" max="12819" width="13" style="9" customWidth="1"/>
    <col min="12820" max="12820" width="16.53515625" style="9" bestFit="1" customWidth="1"/>
    <col min="12821" max="13056" width="11.3828125" style="9"/>
    <col min="13057" max="13057" width="12" style="9" customWidth="1"/>
    <col min="13058" max="13058" width="17.69140625" style="9" customWidth="1"/>
    <col min="13059" max="13059" width="16.3828125" style="9" customWidth="1"/>
    <col min="13060" max="13060" width="24.3828125" style="9" customWidth="1"/>
    <col min="13061" max="13061" width="28.15234375" style="9" customWidth="1"/>
    <col min="13062" max="13062" width="53.15234375" style="9" customWidth="1"/>
    <col min="13063" max="13063" width="12.69140625" style="9" customWidth="1"/>
    <col min="13064" max="13064" width="23.84375" style="9" customWidth="1"/>
    <col min="13065" max="13065" width="13.84375" style="9" customWidth="1"/>
    <col min="13066" max="13066" width="16.69140625" style="9" customWidth="1"/>
    <col min="13067" max="13067" width="13.15234375" style="9" customWidth="1"/>
    <col min="13068" max="13068" width="17.3046875" style="9" customWidth="1"/>
    <col min="13069" max="13070" width="20.15234375" style="9" customWidth="1"/>
    <col min="13071" max="13071" width="10.3046875" style="9" customWidth="1"/>
    <col min="13072" max="13072" width="42" style="9" customWidth="1"/>
    <col min="13073" max="13073" width="15" style="9" customWidth="1"/>
    <col min="13074" max="13074" width="11.3828125" style="9"/>
    <col min="13075" max="13075" width="13" style="9" customWidth="1"/>
    <col min="13076" max="13076" width="16.53515625" style="9" bestFit="1" customWidth="1"/>
    <col min="13077" max="13312" width="11.3828125" style="9"/>
    <col min="13313" max="13313" width="12" style="9" customWidth="1"/>
    <col min="13314" max="13314" width="17.69140625" style="9" customWidth="1"/>
    <col min="13315" max="13315" width="16.3828125" style="9" customWidth="1"/>
    <col min="13316" max="13316" width="24.3828125" style="9" customWidth="1"/>
    <col min="13317" max="13317" width="28.15234375" style="9" customWidth="1"/>
    <col min="13318" max="13318" width="53.15234375" style="9" customWidth="1"/>
    <col min="13319" max="13319" width="12.69140625" style="9" customWidth="1"/>
    <col min="13320" max="13320" width="23.84375" style="9" customWidth="1"/>
    <col min="13321" max="13321" width="13.84375" style="9" customWidth="1"/>
    <col min="13322" max="13322" width="16.69140625" style="9" customWidth="1"/>
    <col min="13323" max="13323" width="13.15234375" style="9" customWidth="1"/>
    <col min="13324" max="13324" width="17.3046875" style="9" customWidth="1"/>
    <col min="13325" max="13326" width="20.15234375" style="9" customWidth="1"/>
    <col min="13327" max="13327" width="10.3046875" style="9" customWidth="1"/>
    <col min="13328" max="13328" width="42" style="9" customWidth="1"/>
    <col min="13329" max="13329" width="15" style="9" customWidth="1"/>
    <col min="13330" max="13330" width="11.3828125" style="9"/>
    <col min="13331" max="13331" width="13" style="9" customWidth="1"/>
    <col min="13332" max="13332" width="16.53515625" style="9" bestFit="1" customWidth="1"/>
    <col min="13333" max="13568" width="11.3828125" style="9"/>
    <col min="13569" max="13569" width="12" style="9" customWidth="1"/>
    <col min="13570" max="13570" width="17.69140625" style="9" customWidth="1"/>
    <col min="13571" max="13571" width="16.3828125" style="9" customWidth="1"/>
    <col min="13572" max="13572" width="24.3828125" style="9" customWidth="1"/>
    <col min="13573" max="13573" width="28.15234375" style="9" customWidth="1"/>
    <col min="13574" max="13574" width="53.15234375" style="9" customWidth="1"/>
    <col min="13575" max="13575" width="12.69140625" style="9" customWidth="1"/>
    <col min="13576" max="13576" width="23.84375" style="9" customWidth="1"/>
    <col min="13577" max="13577" width="13.84375" style="9" customWidth="1"/>
    <col min="13578" max="13578" width="16.69140625" style="9" customWidth="1"/>
    <col min="13579" max="13579" width="13.15234375" style="9" customWidth="1"/>
    <col min="13580" max="13580" width="17.3046875" style="9" customWidth="1"/>
    <col min="13581" max="13582" width="20.15234375" style="9" customWidth="1"/>
    <col min="13583" max="13583" width="10.3046875" style="9" customWidth="1"/>
    <col min="13584" max="13584" width="42" style="9" customWidth="1"/>
    <col min="13585" max="13585" width="15" style="9" customWidth="1"/>
    <col min="13586" max="13586" width="11.3828125" style="9"/>
    <col min="13587" max="13587" width="13" style="9" customWidth="1"/>
    <col min="13588" max="13588" width="16.53515625" style="9" bestFit="1" customWidth="1"/>
    <col min="13589" max="13824" width="11.3828125" style="9"/>
    <col min="13825" max="13825" width="12" style="9" customWidth="1"/>
    <col min="13826" max="13826" width="17.69140625" style="9" customWidth="1"/>
    <col min="13827" max="13827" width="16.3828125" style="9" customWidth="1"/>
    <col min="13828" max="13828" width="24.3828125" style="9" customWidth="1"/>
    <col min="13829" max="13829" width="28.15234375" style="9" customWidth="1"/>
    <col min="13830" max="13830" width="53.15234375" style="9" customWidth="1"/>
    <col min="13831" max="13831" width="12.69140625" style="9" customWidth="1"/>
    <col min="13832" max="13832" width="23.84375" style="9" customWidth="1"/>
    <col min="13833" max="13833" width="13.84375" style="9" customWidth="1"/>
    <col min="13834" max="13834" width="16.69140625" style="9" customWidth="1"/>
    <col min="13835" max="13835" width="13.15234375" style="9" customWidth="1"/>
    <col min="13836" max="13836" width="17.3046875" style="9" customWidth="1"/>
    <col min="13837" max="13838" width="20.15234375" style="9" customWidth="1"/>
    <col min="13839" max="13839" width="10.3046875" style="9" customWidth="1"/>
    <col min="13840" max="13840" width="42" style="9" customWidth="1"/>
    <col min="13841" max="13841" width="15" style="9" customWidth="1"/>
    <col min="13842" max="13842" width="11.3828125" style="9"/>
    <col min="13843" max="13843" width="13" style="9" customWidth="1"/>
    <col min="13844" max="13844" width="16.53515625" style="9" bestFit="1" customWidth="1"/>
    <col min="13845" max="14080" width="11.3828125" style="9"/>
    <col min="14081" max="14081" width="12" style="9" customWidth="1"/>
    <col min="14082" max="14082" width="17.69140625" style="9" customWidth="1"/>
    <col min="14083" max="14083" width="16.3828125" style="9" customWidth="1"/>
    <col min="14084" max="14084" width="24.3828125" style="9" customWidth="1"/>
    <col min="14085" max="14085" width="28.15234375" style="9" customWidth="1"/>
    <col min="14086" max="14086" width="53.15234375" style="9" customWidth="1"/>
    <col min="14087" max="14087" width="12.69140625" style="9" customWidth="1"/>
    <col min="14088" max="14088" width="23.84375" style="9" customWidth="1"/>
    <col min="14089" max="14089" width="13.84375" style="9" customWidth="1"/>
    <col min="14090" max="14090" width="16.69140625" style="9" customWidth="1"/>
    <col min="14091" max="14091" width="13.15234375" style="9" customWidth="1"/>
    <col min="14092" max="14092" width="17.3046875" style="9" customWidth="1"/>
    <col min="14093" max="14094" width="20.15234375" style="9" customWidth="1"/>
    <col min="14095" max="14095" width="10.3046875" style="9" customWidth="1"/>
    <col min="14096" max="14096" width="42" style="9" customWidth="1"/>
    <col min="14097" max="14097" width="15" style="9" customWidth="1"/>
    <col min="14098" max="14098" width="11.3828125" style="9"/>
    <col min="14099" max="14099" width="13" style="9" customWidth="1"/>
    <col min="14100" max="14100" width="16.53515625" style="9" bestFit="1" customWidth="1"/>
    <col min="14101" max="14336" width="11.3828125" style="9"/>
    <col min="14337" max="14337" width="12" style="9" customWidth="1"/>
    <col min="14338" max="14338" width="17.69140625" style="9" customWidth="1"/>
    <col min="14339" max="14339" width="16.3828125" style="9" customWidth="1"/>
    <col min="14340" max="14340" width="24.3828125" style="9" customWidth="1"/>
    <col min="14341" max="14341" width="28.15234375" style="9" customWidth="1"/>
    <col min="14342" max="14342" width="53.15234375" style="9" customWidth="1"/>
    <col min="14343" max="14343" width="12.69140625" style="9" customWidth="1"/>
    <col min="14344" max="14344" width="23.84375" style="9" customWidth="1"/>
    <col min="14345" max="14345" width="13.84375" style="9" customWidth="1"/>
    <col min="14346" max="14346" width="16.69140625" style="9" customWidth="1"/>
    <col min="14347" max="14347" width="13.15234375" style="9" customWidth="1"/>
    <col min="14348" max="14348" width="17.3046875" style="9" customWidth="1"/>
    <col min="14349" max="14350" width="20.15234375" style="9" customWidth="1"/>
    <col min="14351" max="14351" width="10.3046875" style="9" customWidth="1"/>
    <col min="14352" max="14352" width="42" style="9" customWidth="1"/>
    <col min="14353" max="14353" width="15" style="9" customWidth="1"/>
    <col min="14354" max="14354" width="11.3828125" style="9"/>
    <col min="14355" max="14355" width="13" style="9" customWidth="1"/>
    <col min="14356" max="14356" width="16.53515625" style="9" bestFit="1" customWidth="1"/>
    <col min="14357" max="14592" width="11.3828125" style="9"/>
    <col min="14593" max="14593" width="12" style="9" customWidth="1"/>
    <col min="14594" max="14594" width="17.69140625" style="9" customWidth="1"/>
    <col min="14595" max="14595" width="16.3828125" style="9" customWidth="1"/>
    <col min="14596" max="14596" width="24.3828125" style="9" customWidth="1"/>
    <col min="14597" max="14597" width="28.15234375" style="9" customWidth="1"/>
    <col min="14598" max="14598" width="53.15234375" style="9" customWidth="1"/>
    <col min="14599" max="14599" width="12.69140625" style="9" customWidth="1"/>
    <col min="14600" max="14600" width="23.84375" style="9" customWidth="1"/>
    <col min="14601" max="14601" width="13.84375" style="9" customWidth="1"/>
    <col min="14602" max="14602" width="16.69140625" style="9" customWidth="1"/>
    <col min="14603" max="14603" width="13.15234375" style="9" customWidth="1"/>
    <col min="14604" max="14604" width="17.3046875" style="9" customWidth="1"/>
    <col min="14605" max="14606" width="20.15234375" style="9" customWidth="1"/>
    <col min="14607" max="14607" width="10.3046875" style="9" customWidth="1"/>
    <col min="14608" max="14608" width="42" style="9" customWidth="1"/>
    <col min="14609" max="14609" width="15" style="9" customWidth="1"/>
    <col min="14610" max="14610" width="11.3828125" style="9"/>
    <col min="14611" max="14611" width="13" style="9" customWidth="1"/>
    <col min="14612" max="14612" width="16.53515625" style="9" bestFit="1" customWidth="1"/>
    <col min="14613" max="14848" width="11.3828125" style="9"/>
    <col min="14849" max="14849" width="12" style="9" customWidth="1"/>
    <col min="14850" max="14850" width="17.69140625" style="9" customWidth="1"/>
    <col min="14851" max="14851" width="16.3828125" style="9" customWidth="1"/>
    <col min="14852" max="14852" width="24.3828125" style="9" customWidth="1"/>
    <col min="14853" max="14853" width="28.15234375" style="9" customWidth="1"/>
    <col min="14854" max="14854" width="53.15234375" style="9" customWidth="1"/>
    <col min="14855" max="14855" width="12.69140625" style="9" customWidth="1"/>
    <col min="14856" max="14856" width="23.84375" style="9" customWidth="1"/>
    <col min="14857" max="14857" width="13.84375" style="9" customWidth="1"/>
    <col min="14858" max="14858" width="16.69140625" style="9" customWidth="1"/>
    <col min="14859" max="14859" width="13.15234375" style="9" customWidth="1"/>
    <col min="14860" max="14860" width="17.3046875" style="9" customWidth="1"/>
    <col min="14861" max="14862" width="20.15234375" style="9" customWidth="1"/>
    <col min="14863" max="14863" width="10.3046875" style="9" customWidth="1"/>
    <col min="14864" max="14864" width="42" style="9" customWidth="1"/>
    <col min="14865" max="14865" width="15" style="9" customWidth="1"/>
    <col min="14866" max="14866" width="11.3828125" style="9"/>
    <col min="14867" max="14867" width="13" style="9" customWidth="1"/>
    <col min="14868" max="14868" width="16.53515625" style="9" bestFit="1" customWidth="1"/>
    <col min="14869" max="15104" width="11.3828125" style="9"/>
    <col min="15105" max="15105" width="12" style="9" customWidth="1"/>
    <col min="15106" max="15106" width="17.69140625" style="9" customWidth="1"/>
    <col min="15107" max="15107" width="16.3828125" style="9" customWidth="1"/>
    <col min="15108" max="15108" width="24.3828125" style="9" customWidth="1"/>
    <col min="15109" max="15109" width="28.15234375" style="9" customWidth="1"/>
    <col min="15110" max="15110" width="53.15234375" style="9" customWidth="1"/>
    <col min="15111" max="15111" width="12.69140625" style="9" customWidth="1"/>
    <col min="15112" max="15112" width="23.84375" style="9" customWidth="1"/>
    <col min="15113" max="15113" width="13.84375" style="9" customWidth="1"/>
    <col min="15114" max="15114" width="16.69140625" style="9" customWidth="1"/>
    <col min="15115" max="15115" width="13.15234375" style="9" customWidth="1"/>
    <col min="15116" max="15116" width="17.3046875" style="9" customWidth="1"/>
    <col min="15117" max="15118" width="20.15234375" style="9" customWidth="1"/>
    <col min="15119" max="15119" width="10.3046875" style="9" customWidth="1"/>
    <col min="15120" max="15120" width="42" style="9" customWidth="1"/>
    <col min="15121" max="15121" width="15" style="9" customWidth="1"/>
    <col min="15122" max="15122" width="11.3828125" style="9"/>
    <col min="15123" max="15123" width="13" style="9" customWidth="1"/>
    <col min="15124" max="15124" width="16.53515625" style="9" bestFit="1" customWidth="1"/>
    <col min="15125" max="15360" width="11.3828125" style="9"/>
    <col min="15361" max="15361" width="12" style="9" customWidth="1"/>
    <col min="15362" max="15362" width="17.69140625" style="9" customWidth="1"/>
    <col min="15363" max="15363" width="16.3828125" style="9" customWidth="1"/>
    <col min="15364" max="15364" width="24.3828125" style="9" customWidth="1"/>
    <col min="15365" max="15365" width="28.15234375" style="9" customWidth="1"/>
    <col min="15366" max="15366" width="53.15234375" style="9" customWidth="1"/>
    <col min="15367" max="15367" width="12.69140625" style="9" customWidth="1"/>
    <col min="15368" max="15368" width="23.84375" style="9" customWidth="1"/>
    <col min="15369" max="15369" width="13.84375" style="9" customWidth="1"/>
    <col min="15370" max="15370" width="16.69140625" style="9" customWidth="1"/>
    <col min="15371" max="15371" width="13.15234375" style="9" customWidth="1"/>
    <col min="15372" max="15372" width="17.3046875" style="9" customWidth="1"/>
    <col min="15373" max="15374" width="20.15234375" style="9" customWidth="1"/>
    <col min="15375" max="15375" width="10.3046875" style="9" customWidth="1"/>
    <col min="15376" max="15376" width="42" style="9" customWidth="1"/>
    <col min="15377" max="15377" width="15" style="9" customWidth="1"/>
    <col min="15378" max="15378" width="11.3828125" style="9"/>
    <col min="15379" max="15379" width="13" style="9" customWidth="1"/>
    <col min="15380" max="15380" width="16.53515625" style="9" bestFit="1" customWidth="1"/>
    <col min="15381" max="15616" width="11.3828125" style="9"/>
    <col min="15617" max="15617" width="12" style="9" customWidth="1"/>
    <col min="15618" max="15618" width="17.69140625" style="9" customWidth="1"/>
    <col min="15619" max="15619" width="16.3828125" style="9" customWidth="1"/>
    <col min="15620" max="15620" width="24.3828125" style="9" customWidth="1"/>
    <col min="15621" max="15621" width="28.15234375" style="9" customWidth="1"/>
    <col min="15622" max="15622" width="53.15234375" style="9" customWidth="1"/>
    <col min="15623" max="15623" width="12.69140625" style="9" customWidth="1"/>
    <col min="15624" max="15624" width="23.84375" style="9" customWidth="1"/>
    <col min="15625" max="15625" width="13.84375" style="9" customWidth="1"/>
    <col min="15626" max="15626" width="16.69140625" style="9" customWidth="1"/>
    <col min="15627" max="15627" width="13.15234375" style="9" customWidth="1"/>
    <col min="15628" max="15628" width="17.3046875" style="9" customWidth="1"/>
    <col min="15629" max="15630" width="20.15234375" style="9" customWidth="1"/>
    <col min="15631" max="15631" width="10.3046875" style="9" customWidth="1"/>
    <col min="15632" max="15632" width="42" style="9" customWidth="1"/>
    <col min="15633" max="15633" width="15" style="9" customWidth="1"/>
    <col min="15634" max="15634" width="11.3828125" style="9"/>
    <col min="15635" max="15635" width="13" style="9" customWidth="1"/>
    <col min="15636" max="15636" width="16.53515625" style="9" bestFit="1" customWidth="1"/>
    <col min="15637" max="15872" width="11.3828125" style="9"/>
    <col min="15873" max="15873" width="12" style="9" customWidth="1"/>
    <col min="15874" max="15874" width="17.69140625" style="9" customWidth="1"/>
    <col min="15875" max="15875" width="16.3828125" style="9" customWidth="1"/>
    <col min="15876" max="15876" width="24.3828125" style="9" customWidth="1"/>
    <col min="15877" max="15877" width="28.15234375" style="9" customWidth="1"/>
    <col min="15878" max="15878" width="53.15234375" style="9" customWidth="1"/>
    <col min="15879" max="15879" width="12.69140625" style="9" customWidth="1"/>
    <col min="15880" max="15880" width="23.84375" style="9" customWidth="1"/>
    <col min="15881" max="15881" width="13.84375" style="9" customWidth="1"/>
    <col min="15882" max="15882" width="16.69140625" style="9" customWidth="1"/>
    <col min="15883" max="15883" width="13.15234375" style="9" customWidth="1"/>
    <col min="15884" max="15884" width="17.3046875" style="9" customWidth="1"/>
    <col min="15885" max="15886" width="20.15234375" style="9" customWidth="1"/>
    <col min="15887" max="15887" width="10.3046875" style="9" customWidth="1"/>
    <col min="15888" max="15888" width="42" style="9" customWidth="1"/>
    <col min="15889" max="15889" width="15" style="9" customWidth="1"/>
    <col min="15890" max="15890" width="11.3828125" style="9"/>
    <col min="15891" max="15891" width="13" style="9" customWidth="1"/>
    <col min="15892" max="15892" width="16.53515625" style="9" bestFit="1" customWidth="1"/>
    <col min="15893" max="16128" width="11.3828125" style="9"/>
    <col min="16129" max="16129" width="12" style="9" customWidth="1"/>
    <col min="16130" max="16130" width="17.69140625" style="9" customWidth="1"/>
    <col min="16131" max="16131" width="16.3828125" style="9" customWidth="1"/>
    <col min="16132" max="16132" width="24.3828125" style="9" customWidth="1"/>
    <col min="16133" max="16133" width="28.15234375" style="9" customWidth="1"/>
    <col min="16134" max="16134" width="53.15234375" style="9" customWidth="1"/>
    <col min="16135" max="16135" width="12.69140625" style="9" customWidth="1"/>
    <col min="16136" max="16136" width="23.84375" style="9" customWidth="1"/>
    <col min="16137" max="16137" width="13.84375" style="9" customWidth="1"/>
    <col min="16138" max="16138" width="16.69140625" style="9" customWidth="1"/>
    <col min="16139" max="16139" width="13.15234375" style="9" customWidth="1"/>
    <col min="16140" max="16140" width="17.3046875" style="9" customWidth="1"/>
    <col min="16141" max="16142" width="20.15234375" style="9" customWidth="1"/>
    <col min="16143" max="16143" width="10.3046875" style="9" customWidth="1"/>
    <col min="16144" max="16144" width="42" style="9" customWidth="1"/>
    <col min="16145" max="16145" width="15" style="9" customWidth="1"/>
    <col min="16146" max="16146" width="11.3828125" style="9"/>
    <col min="16147" max="16147" width="13" style="9" customWidth="1"/>
    <col min="16148" max="16148" width="16.53515625" style="9" bestFit="1" customWidth="1"/>
    <col min="16149" max="16384" width="11.3828125" style="9"/>
  </cols>
  <sheetData>
    <row r="1" spans="1:18" ht="23.25" customHeight="1">
      <c r="A1" s="151" t="s">
        <v>18</v>
      </c>
      <c r="B1" s="152"/>
      <c r="C1" s="152"/>
      <c r="D1" s="152"/>
      <c r="E1" s="152"/>
      <c r="F1" s="152"/>
      <c r="G1" s="152"/>
      <c r="H1" s="152"/>
      <c r="I1" s="152"/>
      <c r="J1" s="152"/>
      <c r="K1" s="152"/>
      <c r="L1" s="152"/>
      <c r="M1" s="152"/>
      <c r="N1" s="152"/>
      <c r="O1" s="152"/>
      <c r="P1" s="152"/>
      <c r="Q1" s="153"/>
      <c r="R1" s="8"/>
    </row>
    <row r="2" spans="1:18" ht="23.25" customHeight="1">
      <c r="A2" s="154" t="s">
        <v>193</v>
      </c>
      <c r="B2" s="155"/>
      <c r="C2" s="155"/>
      <c r="D2" s="155"/>
      <c r="E2" s="155"/>
      <c r="F2" s="155"/>
      <c r="G2" s="155"/>
      <c r="H2" s="155"/>
      <c r="I2" s="155"/>
      <c r="J2" s="155"/>
      <c r="K2" s="155"/>
      <c r="L2" s="155"/>
      <c r="M2" s="155"/>
      <c r="N2" s="155"/>
      <c r="O2" s="155"/>
      <c r="P2" s="155"/>
      <c r="Q2" s="156"/>
      <c r="R2" s="8"/>
    </row>
    <row r="3" spans="1:18">
      <c r="A3" s="157"/>
      <c r="B3" s="158"/>
      <c r="C3" s="158"/>
      <c r="D3" s="158"/>
      <c r="E3" s="158"/>
      <c r="F3" s="158"/>
      <c r="G3" s="158"/>
      <c r="H3" s="158"/>
      <c r="I3" s="158"/>
      <c r="J3" s="158"/>
      <c r="K3" s="158"/>
      <c r="L3" s="158"/>
      <c r="M3" s="158"/>
      <c r="N3" s="158"/>
      <c r="O3" s="158"/>
      <c r="P3" s="158"/>
      <c r="Q3" s="159"/>
    </row>
    <row r="4" spans="1:18" ht="49.5" customHeight="1">
      <c r="A4" s="154" t="s">
        <v>180</v>
      </c>
      <c r="B4" s="155"/>
      <c r="C4" s="155"/>
      <c r="D4" s="155"/>
      <c r="E4" s="155"/>
      <c r="F4" s="155"/>
      <c r="G4" s="155"/>
      <c r="H4" s="155"/>
      <c r="I4" s="155"/>
      <c r="J4" s="155"/>
      <c r="K4" s="155"/>
      <c r="L4" s="155"/>
      <c r="M4" s="155"/>
      <c r="N4" s="155"/>
      <c r="O4" s="155"/>
      <c r="P4" s="155"/>
      <c r="Q4" s="156"/>
      <c r="R4" s="11"/>
    </row>
    <row r="5" spans="1:18">
      <c r="A5" s="157"/>
      <c r="B5" s="158"/>
      <c r="C5" s="158"/>
      <c r="D5" s="158"/>
      <c r="E5" s="158"/>
      <c r="F5" s="158"/>
      <c r="G5" s="158"/>
      <c r="H5" s="158"/>
      <c r="I5" s="158"/>
      <c r="J5" s="158"/>
      <c r="K5" s="158"/>
      <c r="L5" s="158"/>
      <c r="M5" s="158"/>
      <c r="N5" s="158"/>
      <c r="O5" s="158"/>
      <c r="P5" s="158"/>
      <c r="Q5" s="159"/>
    </row>
    <row r="6" spans="1:18" ht="18.75" customHeight="1">
      <c r="A6" s="25"/>
      <c r="B6" s="26"/>
      <c r="C6" s="27"/>
      <c r="D6" s="27"/>
      <c r="E6" s="27"/>
      <c r="F6" s="27"/>
      <c r="G6" s="27"/>
      <c r="H6" s="27"/>
      <c r="I6" s="27"/>
      <c r="J6" s="27"/>
      <c r="K6" s="27"/>
      <c r="L6" s="27"/>
      <c r="M6" s="27"/>
      <c r="N6" s="27"/>
      <c r="O6" s="26"/>
      <c r="P6" s="10"/>
      <c r="Q6" s="29"/>
    </row>
    <row r="7" spans="1:18" ht="24.75" customHeight="1">
      <c r="A7" s="30" t="s">
        <v>19</v>
      </c>
      <c r="B7" s="144" t="str">
        <f>+OFERENTES!B8</f>
        <v>RIO TECHNOLOGY S.A.S.</v>
      </c>
      <c r="C7" s="144"/>
      <c r="D7" s="144"/>
      <c r="E7" s="144"/>
      <c r="F7" s="144"/>
      <c r="G7" s="145" t="s">
        <v>20</v>
      </c>
      <c r="H7" s="146"/>
      <c r="I7" s="147">
        <v>45604</v>
      </c>
      <c r="J7" s="148"/>
      <c r="K7" s="148"/>
      <c r="L7" s="145" t="s">
        <v>21</v>
      </c>
      <c r="M7" s="149"/>
      <c r="N7" s="149"/>
      <c r="O7" s="148" t="s">
        <v>194</v>
      </c>
      <c r="P7" s="148"/>
      <c r="Q7" s="150"/>
    </row>
    <row r="8" spans="1:18" ht="24.75" customHeight="1">
      <c r="A8" s="160"/>
      <c r="B8" s="161"/>
      <c r="C8" s="161"/>
      <c r="D8" s="161"/>
      <c r="E8" s="161"/>
      <c r="F8" s="161"/>
      <c r="G8" s="161"/>
      <c r="H8" s="161"/>
      <c r="I8" s="161"/>
      <c r="J8" s="161"/>
      <c r="K8" s="161"/>
      <c r="L8" s="161"/>
      <c r="M8" s="161"/>
      <c r="N8" s="161"/>
      <c r="O8" s="161"/>
      <c r="P8" s="161"/>
      <c r="Q8" s="162"/>
    </row>
    <row r="9" spans="1:18" ht="28.3" customHeight="1">
      <c r="A9" s="163" t="s">
        <v>22</v>
      </c>
      <c r="B9" s="165" t="s">
        <v>23</v>
      </c>
      <c r="C9" s="165"/>
      <c r="D9" s="166" t="s">
        <v>24</v>
      </c>
      <c r="E9" s="166"/>
      <c r="F9" s="166"/>
      <c r="G9" s="166"/>
      <c r="H9" s="166"/>
      <c r="I9" s="167"/>
      <c r="J9" s="15" t="s">
        <v>25</v>
      </c>
      <c r="K9" s="170" t="s">
        <v>26</v>
      </c>
      <c r="L9" s="171"/>
      <c r="M9" s="171"/>
      <c r="N9" s="171"/>
      <c r="O9" s="171"/>
      <c r="P9" s="172"/>
      <c r="Q9" s="16" t="s">
        <v>27</v>
      </c>
    </row>
    <row r="10" spans="1:18" ht="108.55" customHeight="1">
      <c r="A10" s="164"/>
      <c r="B10" s="165"/>
      <c r="C10" s="165"/>
      <c r="D10" s="168"/>
      <c r="E10" s="168"/>
      <c r="F10" s="168"/>
      <c r="G10" s="168"/>
      <c r="H10" s="168"/>
      <c r="I10" s="169"/>
      <c r="J10" s="12" t="s">
        <v>28</v>
      </c>
      <c r="K10" s="223" t="s">
        <v>195</v>
      </c>
      <c r="L10" s="224"/>
      <c r="M10" s="224"/>
      <c r="N10" s="224"/>
      <c r="O10" s="224"/>
      <c r="P10" s="225"/>
      <c r="Q10" s="17" t="s">
        <v>61</v>
      </c>
    </row>
    <row r="11" spans="1:18" ht="24.75" customHeight="1">
      <c r="A11" s="160"/>
      <c r="B11" s="161"/>
      <c r="C11" s="161"/>
      <c r="D11" s="161"/>
      <c r="E11" s="161"/>
      <c r="F11" s="161"/>
      <c r="G11" s="161"/>
      <c r="H11" s="161"/>
      <c r="I11" s="161"/>
      <c r="J11" s="161"/>
      <c r="K11" s="161"/>
      <c r="L11" s="161"/>
      <c r="M11" s="161"/>
      <c r="N11" s="161"/>
      <c r="O11" s="161"/>
      <c r="P11" s="161"/>
      <c r="Q11" s="162"/>
    </row>
    <row r="12" spans="1:18" ht="21" customHeight="1">
      <c r="A12" s="176" t="s">
        <v>29</v>
      </c>
      <c r="B12" s="177"/>
      <c r="C12" s="177"/>
      <c r="D12" s="177"/>
      <c r="E12" s="177"/>
      <c r="F12" s="177"/>
      <c r="G12" s="177"/>
      <c r="H12" s="177"/>
      <c r="I12" s="177"/>
      <c r="J12" s="177"/>
      <c r="K12" s="177"/>
      <c r="L12" s="177"/>
      <c r="M12" s="177"/>
      <c r="N12" s="177"/>
      <c r="O12" s="177"/>
      <c r="P12" s="177"/>
      <c r="Q12" s="178"/>
    </row>
    <row r="13" spans="1:18" ht="30" customHeight="1">
      <c r="A13"/>
      <c r="B13"/>
      <c r="C13"/>
      <c r="D13"/>
      <c r="E13"/>
      <c r="F13"/>
      <c r="G13"/>
      <c r="H13"/>
      <c r="I13"/>
      <c r="J13"/>
      <c r="K13"/>
      <c r="L13"/>
      <c r="M13"/>
      <c r="N13"/>
      <c r="O13"/>
      <c r="P13"/>
      <c r="Q13"/>
    </row>
    <row r="14" spans="1:18" ht="41.25" customHeight="1">
      <c r="A14" s="163" t="s">
        <v>40</v>
      </c>
      <c r="B14" s="179" t="s">
        <v>33</v>
      </c>
      <c r="C14" s="180"/>
      <c r="D14" s="183" t="s">
        <v>34</v>
      </c>
      <c r="E14" s="184"/>
      <c r="F14" s="184"/>
      <c r="G14" s="184"/>
      <c r="H14" s="184"/>
      <c r="I14" s="185"/>
      <c r="J14" s="18" t="s">
        <v>25</v>
      </c>
      <c r="K14" s="189" t="s">
        <v>32</v>
      </c>
      <c r="L14" s="189"/>
      <c r="M14" s="189"/>
      <c r="N14" s="189"/>
      <c r="O14" s="189"/>
      <c r="P14" s="189"/>
      <c r="Q14" s="31" t="s">
        <v>27</v>
      </c>
    </row>
    <row r="15" spans="1:18" ht="36.75" customHeight="1">
      <c r="A15" s="164"/>
      <c r="B15" s="181"/>
      <c r="C15" s="182"/>
      <c r="D15" s="186"/>
      <c r="E15" s="187"/>
      <c r="F15" s="187"/>
      <c r="G15" s="187"/>
      <c r="H15" s="187"/>
      <c r="I15" s="188"/>
      <c r="J15" s="13" t="s">
        <v>61</v>
      </c>
      <c r="K15" s="148" t="s">
        <v>35</v>
      </c>
      <c r="L15" s="148"/>
      <c r="M15" s="148"/>
      <c r="N15" s="148"/>
      <c r="O15" s="148"/>
      <c r="P15" s="148"/>
      <c r="Q15" s="14" t="s">
        <v>61</v>
      </c>
    </row>
    <row r="16" spans="1:18" ht="58.5" customHeight="1">
      <c r="A16" s="163" t="s">
        <v>40</v>
      </c>
      <c r="B16" s="214" t="s">
        <v>33</v>
      </c>
      <c r="C16" s="189" t="s">
        <v>41</v>
      </c>
      <c r="D16" s="189" t="s">
        <v>42</v>
      </c>
      <c r="E16" s="189" t="s">
        <v>43</v>
      </c>
      <c r="F16" s="189" t="s">
        <v>44</v>
      </c>
      <c r="G16" s="191" t="s">
        <v>45</v>
      </c>
      <c r="H16" s="191" t="s">
        <v>46</v>
      </c>
      <c r="I16" s="191" t="s">
        <v>47</v>
      </c>
      <c r="J16" s="191" t="s">
        <v>48</v>
      </c>
      <c r="K16" s="191" t="s">
        <v>152</v>
      </c>
      <c r="L16" s="191" t="s">
        <v>198</v>
      </c>
      <c r="M16" s="191" t="s">
        <v>50</v>
      </c>
      <c r="N16" s="238" t="s">
        <v>32</v>
      </c>
      <c r="O16" s="239"/>
      <c r="P16" s="240"/>
      <c r="Q16" s="194" t="s">
        <v>27</v>
      </c>
    </row>
    <row r="17" spans="1:20" ht="58.5" customHeight="1">
      <c r="A17" s="213"/>
      <c r="B17" s="215"/>
      <c r="C17" s="189"/>
      <c r="D17" s="189"/>
      <c r="E17" s="189"/>
      <c r="F17" s="189"/>
      <c r="G17" s="192"/>
      <c r="H17" s="192"/>
      <c r="I17" s="192"/>
      <c r="J17" s="192"/>
      <c r="K17" s="192"/>
      <c r="L17" s="192"/>
      <c r="M17" s="192"/>
      <c r="N17" s="241"/>
      <c r="O17" s="242"/>
      <c r="P17" s="243"/>
      <c r="Q17" s="195"/>
    </row>
    <row r="18" spans="1:20" ht="189" customHeight="1">
      <c r="A18" s="213"/>
      <c r="B18" s="215"/>
      <c r="C18" s="19">
        <v>1</v>
      </c>
      <c r="D18" s="114" t="s">
        <v>196</v>
      </c>
      <c r="E18" s="13" t="str">
        <f>+B7</f>
        <v>RIO TECHNOLOGY S.A.S.</v>
      </c>
      <c r="F18" s="114" t="s">
        <v>197</v>
      </c>
      <c r="G18" s="237">
        <v>1</v>
      </c>
      <c r="H18" s="90">
        <v>102200000</v>
      </c>
      <c r="I18" s="105">
        <f>+H18/SMMLV!C42</f>
        <v>88.103448275862064</v>
      </c>
      <c r="J18" s="82">
        <v>45215</v>
      </c>
      <c r="K18" s="13" t="s">
        <v>28</v>
      </c>
      <c r="L18" s="13" t="s">
        <v>28</v>
      </c>
      <c r="M18" s="13" t="s">
        <v>28</v>
      </c>
      <c r="N18" s="244" t="s">
        <v>35</v>
      </c>
      <c r="O18" s="244"/>
      <c r="P18" s="244"/>
      <c r="Q18" s="17" t="s">
        <v>28</v>
      </c>
    </row>
    <row r="19" spans="1:20" ht="171" customHeight="1">
      <c r="A19" s="213"/>
      <c r="B19" s="215"/>
      <c r="C19" s="19">
        <v>2</v>
      </c>
      <c r="D19" s="114" t="s">
        <v>196</v>
      </c>
      <c r="E19" s="13" t="str">
        <f>+E18</f>
        <v>RIO TECHNOLOGY S.A.S.</v>
      </c>
      <c r="F19" s="114" t="s">
        <v>199</v>
      </c>
      <c r="G19" s="237">
        <v>1</v>
      </c>
      <c r="H19" s="90">
        <v>43500000</v>
      </c>
      <c r="I19" s="105">
        <f>+H19/SMMLV!C41</f>
        <v>43.5</v>
      </c>
      <c r="J19" s="82">
        <v>44925</v>
      </c>
      <c r="K19" s="13" t="s">
        <v>28</v>
      </c>
      <c r="L19" s="13" t="s">
        <v>28</v>
      </c>
      <c r="M19" s="13" t="s">
        <v>28</v>
      </c>
      <c r="N19" s="244" t="s">
        <v>35</v>
      </c>
      <c r="O19" s="244"/>
      <c r="P19" s="244"/>
      <c r="Q19" s="17" t="s">
        <v>28</v>
      </c>
    </row>
    <row r="20" spans="1:20" ht="57" customHeight="1">
      <c r="A20" s="164"/>
      <c r="B20" s="216"/>
      <c r="C20" s="193" t="s">
        <v>51</v>
      </c>
      <c r="D20" s="193"/>
      <c r="E20" s="193"/>
      <c r="F20" s="193"/>
      <c r="G20" s="193"/>
      <c r="H20" s="193"/>
      <c r="I20" s="20">
        <f>SUM(I18:I19)</f>
        <v>131.60344827586206</v>
      </c>
      <c r="J20" s="228"/>
      <c r="K20" s="229"/>
      <c r="L20" s="230" t="s">
        <v>176</v>
      </c>
      <c r="M20" s="230"/>
      <c r="N20" s="230"/>
      <c r="O20" s="37" t="s">
        <v>28</v>
      </c>
      <c r="P20" s="13" t="s">
        <v>28</v>
      </c>
      <c r="Q20" s="17" t="s">
        <v>28</v>
      </c>
    </row>
    <row r="21" spans="1:20">
      <c r="A21"/>
      <c r="B21"/>
      <c r="C21"/>
      <c r="D21"/>
      <c r="E21"/>
      <c r="F21"/>
      <c r="G21"/>
      <c r="H21"/>
      <c r="I21"/>
      <c r="J21"/>
      <c r="K21"/>
      <c r="L21"/>
      <c r="M21"/>
      <c r="N21"/>
      <c r="O21"/>
      <c r="P21"/>
      <c r="Q21"/>
    </row>
    <row r="22" spans="1:20">
      <c r="A22" s="198" t="s">
        <v>30</v>
      </c>
      <c r="B22" s="179" t="s">
        <v>36</v>
      </c>
      <c r="C22" s="180"/>
      <c r="D22" s="183" t="s">
        <v>63</v>
      </c>
      <c r="E22" s="184"/>
      <c r="F22" s="184"/>
      <c r="G22" s="184"/>
      <c r="H22" s="184"/>
      <c r="I22" s="185"/>
      <c r="J22" s="18" t="s">
        <v>25</v>
      </c>
      <c r="K22" s="217" t="s">
        <v>32</v>
      </c>
      <c r="L22" s="218"/>
      <c r="M22" s="218"/>
      <c r="N22" s="218"/>
      <c r="O22" s="218"/>
      <c r="P22" s="219"/>
      <c r="Q22" s="31" t="s">
        <v>27</v>
      </c>
    </row>
    <row r="23" spans="1:20" ht="57" customHeight="1">
      <c r="A23" s="200"/>
      <c r="B23" s="181"/>
      <c r="C23" s="182"/>
      <c r="D23" s="186"/>
      <c r="E23" s="187"/>
      <c r="F23" s="187"/>
      <c r="G23" s="187"/>
      <c r="H23" s="187"/>
      <c r="I23" s="188"/>
      <c r="J23" s="13" t="s">
        <v>28</v>
      </c>
      <c r="K23" s="148" t="s">
        <v>35</v>
      </c>
      <c r="L23" s="148"/>
      <c r="M23" s="148"/>
      <c r="N23" s="148"/>
      <c r="O23" s="148"/>
      <c r="P23" s="148"/>
      <c r="Q23" s="14" t="s">
        <v>28</v>
      </c>
    </row>
    <row r="24" spans="1:20" ht="36.75" customHeight="1">
      <c r="A24" s="198" t="s">
        <v>177</v>
      </c>
      <c r="B24" s="179" t="s">
        <v>38</v>
      </c>
      <c r="C24" s="180"/>
      <c r="D24" s="207" t="s">
        <v>39</v>
      </c>
      <c r="E24" s="208"/>
      <c r="F24" s="208"/>
      <c r="G24" s="208"/>
      <c r="H24" s="208"/>
      <c r="I24" s="209"/>
      <c r="J24" s="18" t="s">
        <v>25</v>
      </c>
      <c r="K24" s="189" t="s">
        <v>32</v>
      </c>
      <c r="L24" s="189"/>
      <c r="M24" s="189"/>
      <c r="N24" s="189"/>
      <c r="O24" s="189"/>
      <c r="P24" s="189"/>
      <c r="Q24" s="31" t="s">
        <v>27</v>
      </c>
      <c r="T24" s="36"/>
    </row>
    <row r="25" spans="1:20" ht="36.75" customHeight="1">
      <c r="A25" s="200"/>
      <c r="B25" s="181"/>
      <c r="C25" s="182"/>
      <c r="D25" s="210"/>
      <c r="E25" s="211"/>
      <c r="F25" s="211"/>
      <c r="G25" s="211"/>
      <c r="H25" s="211"/>
      <c r="I25" s="212"/>
      <c r="J25" s="13" t="s">
        <v>120</v>
      </c>
      <c r="K25" s="148" t="s">
        <v>178</v>
      </c>
      <c r="L25" s="148"/>
      <c r="M25" s="148"/>
      <c r="N25" s="148"/>
      <c r="O25" s="148"/>
      <c r="P25" s="148"/>
      <c r="Q25" s="14" t="s">
        <v>35</v>
      </c>
      <c r="T25" s="36"/>
    </row>
    <row r="27" spans="1:20" ht="19.5" customHeight="1">
      <c r="A27" s="9"/>
      <c r="I27" s="220" t="s">
        <v>54</v>
      </c>
      <c r="J27" s="221"/>
      <c r="K27" s="221"/>
      <c r="L27" s="221"/>
      <c r="M27" s="221"/>
      <c r="N27" s="221"/>
      <c r="O27" s="220" t="s">
        <v>55</v>
      </c>
      <c r="P27" s="222"/>
      <c r="Q27" s="22" t="s">
        <v>61</v>
      </c>
    </row>
    <row r="28" spans="1:20" ht="43.5" customHeight="1">
      <c r="A28" s="9"/>
    </row>
  </sheetData>
  <mergeCells count="55">
    <mergeCell ref="I27:N27"/>
    <mergeCell ref="O27:P27"/>
    <mergeCell ref="J20:K20"/>
    <mergeCell ref="L20:N20"/>
    <mergeCell ref="M16:M17"/>
    <mergeCell ref="N16:P17"/>
    <mergeCell ref="N18:P18"/>
    <mergeCell ref="N19:P19"/>
    <mergeCell ref="A22:A23"/>
    <mergeCell ref="B22:C23"/>
    <mergeCell ref="D22:I23"/>
    <mergeCell ref="K22:P22"/>
    <mergeCell ref="K23:P23"/>
    <mergeCell ref="A24:A25"/>
    <mergeCell ref="B24:C25"/>
    <mergeCell ref="D24:I25"/>
    <mergeCell ref="K24:P24"/>
    <mergeCell ref="K25:P25"/>
    <mergeCell ref="Q16:Q17"/>
    <mergeCell ref="H16:H17"/>
    <mergeCell ref="I16:I17"/>
    <mergeCell ref="J16:J17"/>
    <mergeCell ref="K16:K17"/>
    <mergeCell ref="L16:L17"/>
    <mergeCell ref="F16:F17"/>
    <mergeCell ref="C20:H20"/>
    <mergeCell ref="A11:Q11"/>
    <mergeCell ref="A12:Q12"/>
    <mergeCell ref="A14:A15"/>
    <mergeCell ref="B14:C15"/>
    <mergeCell ref="D14:I15"/>
    <mergeCell ref="K14:P14"/>
    <mergeCell ref="K15:P15"/>
    <mergeCell ref="A16:A20"/>
    <mergeCell ref="B16:B20"/>
    <mergeCell ref="C16:C17"/>
    <mergeCell ref="D16:D17"/>
    <mergeCell ref="E16:E17"/>
    <mergeCell ref="G16:G17"/>
    <mergeCell ref="A8:Q8"/>
    <mergeCell ref="A9:A10"/>
    <mergeCell ref="B9:C10"/>
    <mergeCell ref="D9:I10"/>
    <mergeCell ref="K9:P9"/>
    <mergeCell ref="K10:P10"/>
    <mergeCell ref="A1:Q1"/>
    <mergeCell ref="A2:Q2"/>
    <mergeCell ref="A3:Q3"/>
    <mergeCell ref="A4:Q4"/>
    <mergeCell ref="A5:Q5"/>
    <mergeCell ref="B7:F7"/>
    <mergeCell ref="G7:H7"/>
    <mergeCell ref="I7:K7"/>
    <mergeCell ref="L7:N7"/>
    <mergeCell ref="O7:Q7"/>
  </mergeCells>
  <printOptions horizontalCentered="1"/>
  <pageMargins left="1.0080708661417321" right="0.55118110236220474" top="1.0236220472440944" bottom="0.35433070866141736" header="0.31496062992125984" footer="0.31496062992125984"/>
  <pageSetup paperSize="9" scale="33" orientation="landscape" r:id="rId1"/>
  <rowBreaks count="1" manualBreakCount="1">
    <brk id="25" max="16" man="1"/>
  </rowBreaks>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E7DF5-B3DD-4775-995F-2D0C3317988A}">
  <dimension ref="A2:E44"/>
  <sheetViews>
    <sheetView topLeftCell="A17" workbookViewId="0">
      <selection activeCell="B45" sqref="B45"/>
    </sheetView>
  </sheetViews>
  <sheetFormatPr baseColWidth="10" defaultRowHeight="14.6"/>
  <cols>
    <col min="1" max="1" width="11" style="24" customWidth="1"/>
    <col min="2" max="2" width="18.15234375" customWidth="1"/>
    <col min="3" max="3" width="20.3828125" customWidth="1"/>
    <col min="4" max="4" width="22.3046875" customWidth="1"/>
    <col min="5" max="5" width="27.3046875" customWidth="1"/>
    <col min="257" max="257" width="11" customWidth="1"/>
    <col min="258" max="258" width="18.15234375" customWidth="1"/>
    <col min="259" max="259" width="20.3828125" customWidth="1"/>
    <col min="260" max="260" width="22.3046875" customWidth="1"/>
    <col min="261" max="261" width="27.3046875" customWidth="1"/>
    <col min="513" max="513" width="11" customWidth="1"/>
    <col min="514" max="514" width="18.15234375" customWidth="1"/>
    <col min="515" max="515" width="20.3828125" customWidth="1"/>
    <col min="516" max="516" width="22.3046875" customWidth="1"/>
    <col min="517" max="517" width="27.3046875" customWidth="1"/>
    <col min="769" max="769" width="11" customWidth="1"/>
    <col min="770" max="770" width="18.15234375" customWidth="1"/>
    <col min="771" max="771" width="20.3828125" customWidth="1"/>
    <col min="772" max="772" width="22.3046875" customWidth="1"/>
    <col min="773" max="773" width="27.3046875" customWidth="1"/>
    <col min="1025" max="1025" width="11" customWidth="1"/>
    <col min="1026" max="1026" width="18.15234375" customWidth="1"/>
    <col min="1027" max="1027" width="20.3828125" customWidth="1"/>
    <col min="1028" max="1028" width="22.3046875" customWidth="1"/>
    <col min="1029" max="1029" width="27.3046875" customWidth="1"/>
    <col min="1281" max="1281" width="11" customWidth="1"/>
    <col min="1282" max="1282" width="18.15234375" customWidth="1"/>
    <col min="1283" max="1283" width="20.3828125" customWidth="1"/>
    <col min="1284" max="1284" width="22.3046875" customWidth="1"/>
    <col min="1285" max="1285" width="27.3046875" customWidth="1"/>
    <col min="1537" max="1537" width="11" customWidth="1"/>
    <col min="1538" max="1538" width="18.15234375" customWidth="1"/>
    <col min="1539" max="1539" width="20.3828125" customWidth="1"/>
    <col min="1540" max="1540" width="22.3046875" customWidth="1"/>
    <col min="1541" max="1541" width="27.3046875" customWidth="1"/>
    <col min="1793" max="1793" width="11" customWidth="1"/>
    <col min="1794" max="1794" width="18.15234375" customWidth="1"/>
    <col min="1795" max="1795" width="20.3828125" customWidth="1"/>
    <col min="1796" max="1796" width="22.3046875" customWidth="1"/>
    <col min="1797" max="1797" width="27.3046875" customWidth="1"/>
    <col min="2049" max="2049" width="11" customWidth="1"/>
    <col min="2050" max="2050" width="18.15234375" customWidth="1"/>
    <col min="2051" max="2051" width="20.3828125" customWidth="1"/>
    <col min="2052" max="2052" width="22.3046875" customWidth="1"/>
    <col min="2053" max="2053" width="27.3046875" customWidth="1"/>
    <col min="2305" max="2305" width="11" customWidth="1"/>
    <col min="2306" max="2306" width="18.15234375" customWidth="1"/>
    <col min="2307" max="2307" width="20.3828125" customWidth="1"/>
    <col min="2308" max="2308" width="22.3046875" customWidth="1"/>
    <col min="2309" max="2309" width="27.3046875" customWidth="1"/>
    <col min="2561" max="2561" width="11" customWidth="1"/>
    <col min="2562" max="2562" width="18.15234375" customWidth="1"/>
    <col min="2563" max="2563" width="20.3828125" customWidth="1"/>
    <col min="2564" max="2564" width="22.3046875" customWidth="1"/>
    <col min="2565" max="2565" width="27.3046875" customWidth="1"/>
    <col min="2817" max="2817" width="11" customWidth="1"/>
    <col min="2818" max="2818" width="18.15234375" customWidth="1"/>
    <col min="2819" max="2819" width="20.3828125" customWidth="1"/>
    <col min="2820" max="2820" width="22.3046875" customWidth="1"/>
    <col min="2821" max="2821" width="27.3046875" customWidth="1"/>
    <col min="3073" max="3073" width="11" customWidth="1"/>
    <col min="3074" max="3074" width="18.15234375" customWidth="1"/>
    <col min="3075" max="3075" width="20.3828125" customWidth="1"/>
    <col min="3076" max="3076" width="22.3046875" customWidth="1"/>
    <col min="3077" max="3077" width="27.3046875" customWidth="1"/>
    <col min="3329" max="3329" width="11" customWidth="1"/>
    <col min="3330" max="3330" width="18.15234375" customWidth="1"/>
    <col min="3331" max="3331" width="20.3828125" customWidth="1"/>
    <col min="3332" max="3332" width="22.3046875" customWidth="1"/>
    <col min="3333" max="3333" width="27.3046875" customWidth="1"/>
    <col min="3585" max="3585" width="11" customWidth="1"/>
    <col min="3586" max="3586" width="18.15234375" customWidth="1"/>
    <col min="3587" max="3587" width="20.3828125" customWidth="1"/>
    <col min="3588" max="3588" width="22.3046875" customWidth="1"/>
    <col min="3589" max="3589" width="27.3046875" customWidth="1"/>
    <col min="3841" max="3841" width="11" customWidth="1"/>
    <col min="3842" max="3842" width="18.15234375" customWidth="1"/>
    <col min="3843" max="3843" width="20.3828125" customWidth="1"/>
    <col min="3844" max="3844" width="22.3046875" customWidth="1"/>
    <col min="3845" max="3845" width="27.3046875" customWidth="1"/>
    <col min="4097" max="4097" width="11" customWidth="1"/>
    <col min="4098" max="4098" width="18.15234375" customWidth="1"/>
    <col min="4099" max="4099" width="20.3828125" customWidth="1"/>
    <col min="4100" max="4100" width="22.3046875" customWidth="1"/>
    <col min="4101" max="4101" width="27.3046875" customWidth="1"/>
    <col min="4353" max="4353" width="11" customWidth="1"/>
    <col min="4354" max="4354" width="18.15234375" customWidth="1"/>
    <col min="4355" max="4355" width="20.3828125" customWidth="1"/>
    <col min="4356" max="4356" width="22.3046875" customWidth="1"/>
    <col min="4357" max="4357" width="27.3046875" customWidth="1"/>
    <col min="4609" max="4609" width="11" customWidth="1"/>
    <col min="4610" max="4610" width="18.15234375" customWidth="1"/>
    <col min="4611" max="4611" width="20.3828125" customWidth="1"/>
    <col min="4612" max="4612" width="22.3046875" customWidth="1"/>
    <col min="4613" max="4613" width="27.3046875" customWidth="1"/>
    <col min="4865" max="4865" width="11" customWidth="1"/>
    <col min="4866" max="4866" width="18.15234375" customWidth="1"/>
    <col min="4867" max="4867" width="20.3828125" customWidth="1"/>
    <col min="4868" max="4868" width="22.3046875" customWidth="1"/>
    <col min="4869" max="4869" width="27.3046875" customWidth="1"/>
    <col min="5121" max="5121" width="11" customWidth="1"/>
    <col min="5122" max="5122" width="18.15234375" customWidth="1"/>
    <col min="5123" max="5123" width="20.3828125" customWidth="1"/>
    <col min="5124" max="5124" width="22.3046875" customWidth="1"/>
    <col min="5125" max="5125" width="27.3046875" customWidth="1"/>
    <col min="5377" max="5377" width="11" customWidth="1"/>
    <col min="5378" max="5378" width="18.15234375" customWidth="1"/>
    <col min="5379" max="5379" width="20.3828125" customWidth="1"/>
    <col min="5380" max="5380" width="22.3046875" customWidth="1"/>
    <col min="5381" max="5381" width="27.3046875" customWidth="1"/>
    <col min="5633" max="5633" width="11" customWidth="1"/>
    <col min="5634" max="5634" width="18.15234375" customWidth="1"/>
    <col min="5635" max="5635" width="20.3828125" customWidth="1"/>
    <col min="5636" max="5636" width="22.3046875" customWidth="1"/>
    <col min="5637" max="5637" width="27.3046875" customWidth="1"/>
    <col min="5889" max="5889" width="11" customWidth="1"/>
    <col min="5890" max="5890" width="18.15234375" customWidth="1"/>
    <col min="5891" max="5891" width="20.3828125" customWidth="1"/>
    <col min="5892" max="5892" width="22.3046875" customWidth="1"/>
    <col min="5893" max="5893" width="27.3046875" customWidth="1"/>
    <col min="6145" max="6145" width="11" customWidth="1"/>
    <col min="6146" max="6146" width="18.15234375" customWidth="1"/>
    <col min="6147" max="6147" width="20.3828125" customWidth="1"/>
    <col min="6148" max="6148" width="22.3046875" customWidth="1"/>
    <col min="6149" max="6149" width="27.3046875" customWidth="1"/>
    <col min="6401" max="6401" width="11" customWidth="1"/>
    <col min="6402" max="6402" width="18.15234375" customWidth="1"/>
    <col min="6403" max="6403" width="20.3828125" customWidth="1"/>
    <col min="6404" max="6404" width="22.3046875" customWidth="1"/>
    <col min="6405" max="6405" width="27.3046875" customWidth="1"/>
    <col min="6657" max="6657" width="11" customWidth="1"/>
    <col min="6658" max="6658" width="18.15234375" customWidth="1"/>
    <col min="6659" max="6659" width="20.3828125" customWidth="1"/>
    <col min="6660" max="6660" width="22.3046875" customWidth="1"/>
    <col min="6661" max="6661" width="27.3046875" customWidth="1"/>
    <col min="6913" max="6913" width="11" customWidth="1"/>
    <col min="6914" max="6914" width="18.15234375" customWidth="1"/>
    <col min="6915" max="6915" width="20.3828125" customWidth="1"/>
    <col min="6916" max="6916" width="22.3046875" customWidth="1"/>
    <col min="6917" max="6917" width="27.3046875" customWidth="1"/>
    <col min="7169" max="7169" width="11" customWidth="1"/>
    <col min="7170" max="7170" width="18.15234375" customWidth="1"/>
    <col min="7171" max="7171" width="20.3828125" customWidth="1"/>
    <col min="7172" max="7172" width="22.3046875" customWidth="1"/>
    <col min="7173" max="7173" width="27.3046875" customWidth="1"/>
    <col min="7425" max="7425" width="11" customWidth="1"/>
    <col min="7426" max="7426" width="18.15234375" customWidth="1"/>
    <col min="7427" max="7427" width="20.3828125" customWidth="1"/>
    <col min="7428" max="7428" width="22.3046875" customWidth="1"/>
    <col min="7429" max="7429" width="27.3046875" customWidth="1"/>
    <col min="7681" max="7681" width="11" customWidth="1"/>
    <col min="7682" max="7682" width="18.15234375" customWidth="1"/>
    <col min="7683" max="7683" width="20.3828125" customWidth="1"/>
    <col min="7684" max="7684" width="22.3046875" customWidth="1"/>
    <col min="7685" max="7685" width="27.3046875" customWidth="1"/>
    <col min="7937" max="7937" width="11" customWidth="1"/>
    <col min="7938" max="7938" width="18.15234375" customWidth="1"/>
    <col min="7939" max="7939" width="20.3828125" customWidth="1"/>
    <col min="7940" max="7940" width="22.3046875" customWidth="1"/>
    <col min="7941" max="7941" width="27.3046875" customWidth="1"/>
    <col min="8193" max="8193" width="11" customWidth="1"/>
    <col min="8194" max="8194" width="18.15234375" customWidth="1"/>
    <col min="8195" max="8195" width="20.3828125" customWidth="1"/>
    <col min="8196" max="8196" width="22.3046875" customWidth="1"/>
    <col min="8197" max="8197" width="27.3046875" customWidth="1"/>
    <col min="8449" max="8449" width="11" customWidth="1"/>
    <col min="8450" max="8450" width="18.15234375" customWidth="1"/>
    <col min="8451" max="8451" width="20.3828125" customWidth="1"/>
    <col min="8452" max="8452" width="22.3046875" customWidth="1"/>
    <col min="8453" max="8453" width="27.3046875" customWidth="1"/>
    <col min="8705" max="8705" width="11" customWidth="1"/>
    <col min="8706" max="8706" width="18.15234375" customWidth="1"/>
    <col min="8707" max="8707" width="20.3828125" customWidth="1"/>
    <col min="8708" max="8708" width="22.3046875" customWidth="1"/>
    <col min="8709" max="8709" width="27.3046875" customWidth="1"/>
    <col min="8961" max="8961" width="11" customWidth="1"/>
    <col min="8962" max="8962" width="18.15234375" customWidth="1"/>
    <col min="8963" max="8963" width="20.3828125" customWidth="1"/>
    <col min="8964" max="8964" width="22.3046875" customWidth="1"/>
    <col min="8965" max="8965" width="27.3046875" customWidth="1"/>
    <col min="9217" max="9217" width="11" customWidth="1"/>
    <col min="9218" max="9218" width="18.15234375" customWidth="1"/>
    <col min="9219" max="9219" width="20.3828125" customWidth="1"/>
    <col min="9220" max="9220" width="22.3046875" customWidth="1"/>
    <col min="9221" max="9221" width="27.3046875" customWidth="1"/>
    <col min="9473" max="9473" width="11" customWidth="1"/>
    <col min="9474" max="9474" width="18.15234375" customWidth="1"/>
    <col min="9475" max="9475" width="20.3828125" customWidth="1"/>
    <col min="9476" max="9476" width="22.3046875" customWidth="1"/>
    <col min="9477" max="9477" width="27.3046875" customWidth="1"/>
    <col min="9729" max="9729" width="11" customWidth="1"/>
    <col min="9730" max="9730" width="18.15234375" customWidth="1"/>
    <col min="9731" max="9731" width="20.3828125" customWidth="1"/>
    <col min="9732" max="9732" width="22.3046875" customWidth="1"/>
    <col min="9733" max="9733" width="27.3046875" customWidth="1"/>
    <col min="9985" max="9985" width="11" customWidth="1"/>
    <col min="9986" max="9986" width="18.15234375" customWidth="1"/>
    <col min="9987" max="9987" width="20.3828125" customWidth="1"/>
    <col min="9988" max="9988" width="22.3046875" customWidth="1"/>
    <col min="9989" max="9989" width="27.3046875" customWidth="1"/>
    <col min="10241" max="10241" width="11" customWidth="1"/>
    <col min="10242" max="10242" width="18.15234375" customWidth="1"/>
    <col min="10243" max="10243" width="20.3828125" customWidth="1"/>
    <col min="10244" max="10244" width="22.3046875" customWidth="1"/>
    <col min="10245" max="10245" width="27.3046875" customWidth="1"/>
    <col min="10497" max="10497" width="11" customWidth="1"/>
    <col min="10498" max="10498" width="18.15234375" customWidth="1"/>
    <col min="10499" max="10499" width="20.3828125" customWidth="1"/>
    <col min="10500" max="10500" width="22.3046875" customWidth="1"/>
    <col min="10501" max="10501" width="27.3046875" customWidth="1"/>
    <col min="10753" max="10753" width="11" customWidth="1"/>
    <col min="10754" max="10754" width="18.15234375" customWidth="1"/>
    <col min="10755" max="10755" width="20.3828125" customWidth="1"/>
    <col min="10756" max="10756" width="22.3046875" customWidth="1"/>
    <col min="10757" max="10757" width="27.3046875" customWidth="1"/>
    <col min="11009" max="11009" width="11" customWidth="1"/>
    <col min="11010" max="11010" width="18.15234375" customWidth="1"/>
    <col min="11011" max="11011" width="20.3828125" customWidth="1"/>
    <col min="11012" max="11012" width="22.3046875" customWidth="1"/>
    <col min="11013" max="11013" width="27.3046875" customWidth="1"/>
    <col min="11265" max="11265" width="11" customWidth="1"/>
    <col min="11266" max="11266" width="18.15234375" customWidth="1"/>
    <col min="11267" max="11267" width="20.3828125" customWidth="1"/>
    <col min="11268" max="11268" width="22.3046875" customWidth="1"/>
    <col min="11269" max="11269" width="27.3046875" customWidth="1"/>
    <col min="11521" max="11521" width="11" customWidth="1"/>
    <col min="11522" max="11522" width="18.15234375" customWidth="1"/>
    <col min="11523" max="11523" width="20.3828125" customWidth="1"/>
    <col min="11524" max="11524" width="22.3046875" customWidth="1"/>
    <col min="11525" max="11525" width="27.3046875" customWidth="1"/>
    <col min="11777" max="11777" width="11" customWidth="1"/>
    <col min="11778" max="11778" width="18.15234375" customWidth="1"/>
    <col min="11779" max="11779" width="20.3828125" customWidth="1"/>
    <col min="11780" max="11780" width="22.3046875" customWidth="1"/>
    <col min="11781" max="11781" width="27.3046875" customWidth="1"/>
    <col min="12033" max="12033" width="11" customWidth="1"/>
    <col min="12034" max="12034" width="18.15234375" customWidth="1"/>
    <col min="12035" max="12035" width="20.3828125" customWidth="1"/>
    <col min="12036" max="12036" width="22.3046875" customWidth="1"/>
    <col min="12037" max="12037" width="27.3046875" customWidth="1"/>
    <col min="12289" max="12289" width="11" customWidth="1"/>
    <col min="12290" max="12290" width="18.15234375" customWidth="1"/>
    <col min="12291" max="12291" width="20.3828125" customWidth="1"/>
    <col min="12292" max="12292" width="22.3046875" customWidth="1"/>
    <col min="12293" max="12293" width="27.3046875" customWidth="1"/>
    <col min="12545" max="12545" width="11" customWidth="1"/>
    <col min="12546" max="12546" width="18.15234375" customWidth="1"/>
    <col min="12547" max="12547" width="20.3828125" customWidth="1"/>
    <col min="12548" max="12548" width="22.3046875" customWidth="1"/>
    <col min="12549" max="12549" width="27.3046875" customWidth="1"/>
    <col min="12801" max="12801" width="11" customWidth="1"/>
    <col min="12802" max="12802" width="18.15234375" customWidth="1"/>
    <col min="12803" max="12803" width="20.3828125" customWidth="1"/>
    <col min="12804" max="12804" width="22.3046875" customWidth="1"/>
    <col min="12805" max="12805" width="27.3046875" customWidth="1"/>
    <col min="13057" max="13057" width="11" customWidth="1"/>
    <col min="13058" max="13058" width="18.15234375" customWidth="1"/>
    <col min="13059" max="13059" width="20.3828125" customWidth="1"/>
    <col min="13060" max="13060" width="22.3046875" customWidth="1"/>
    <col min="13061" max="13061" width="27.3046875" customWidth="1"/>
    <col min="13313" max="13313" width="11" customWidth="1"/>
    <col min="13314" max="13314" width="18.15234375" customWidth="1"/>
    <col min="13315" max="13315" width="20.3828125" customWidth="1"/>
    <col min="13316" max="13316" width="22.3046875" customWidth="1"/>
    <col min="13317" max="13317" width="27.3046875" customWidth="1"/>
    <col min="13569" max="13569" width="11" customWidth="1"/>
    <col min="13570" max="13570" width="18.15234375" customWidth="1"/>
    <col min="13571" max="13571" width="20.3828125" customWidth="1"/>
    <col min="13572" max="13572" width="22.3046875" customWidth="1"/>
    <col min="13573" max="13573" width="27.3046875" customWidth="1"/>
    <col min="13825" max="13825" width="11" customWidth="1"/>
    <col min="13826" max="13826" width="18.15234375" customWidth="1"/>
    <col min="13827" max="13827" width="20.3828125" customWidth="1"/>
    <col min="13828" max="13828" width="22.3046875" customWidth="1"/>
    <col min="13829" max="13829" width="27.3046875" customWidth="1"/>
    <col min="14081" max="14081" width="11" customWidth="1"/>
    <col min="14082" max="14082" width="18.15234375" customWidth="1"/>
    <col min="14083" max="14083" width="20.3828125" customWidth="1"/>
    <col min="14084" max="14084" width="22.3046875" customWidth="1"/>
    <col min="14085" max="14085" width="27.3046875" customWidth="1"/>
    <col min="14337" max="14337" width="11" customWidth="1"/>
    <col min="14338" max="14338" width="18.15234375" customWidth="1"/>
    <col min="14339" max="14339" width="20.3828125" customWidth="1"/>
    <col min="14340" max="14340" width="22.3046875" customWidth="1"/>
    <col min="14341" max="14341" width="27.3046875" customWidth="1"/>
    <col min="14593" max="14593" width="11" customWidth="1"/>
    <col min="14594" max="14594" width="18.15234375" customWidth="1"/>
    <col min="14595" max="14595" width="20.3828125" customWidth="1"/>
    <col min="14596" max="14596" width="22.3046875" customWidth="1"/>
    <col min="14597" max="14597" width="27.3046875" customWidth="1"/>
    <col min="14849" max="14849" width="11" customWidth="1"/>
    <col min="14850" max="14850" width="18.15234375" customWidth="1"/>
    <col min="14851" max="14851" width="20.3828125" customWidth="1"/>
    <col min="14852" max="14852" width="22.3046875" customWidth="1"/>
    <col min="14853" max="14853" width="27.3046875" customWidth="1"/>
    <col min="15105" max="15105" width="11" customWidth="1"/>
    <col min="15106" max="15106" width="18.15234375" customWidth="1"/>
    <col min="15107" max="15107" width="20.3828125" customWidth="1"/>
    <col min="15108" max="15108" width="22.3046875" customWidth="1"/>
    <col min="15109" max="15109" width="27.3046875" customWidth="1"/>
    <col min="15361" max="15361" width="11" customWidth="1"/>
    <col min="15362" max="15362" width="18.15234375" customWidth="1"/>
    <col min="15363" max="15363" width="20.3828125" customWidth="1"/>
    <col min="15364" max="15364" width="22.3046875" customWidth="1"/>
    <col min="15365" max="15365" width="27.3046875" customWidth="1"/>
    <col min="15617" max="15617" width="11" customWidth="1"/>
    <col min="15618" max="15618" width="18.15234375" customWidth="1"/>
    <col min="15619" max="15619" width="20.3828125" customWidth="1"/>
    <col min="15620" max="15620" width="22.3046875" customWidth="1"/>
    <col min="15621" max="15621" width="27.3046875" customWidth="1"/>
    <col min="15873" max="15873" width="11" customWidth="1"/>
    <col min="15874" max="15874" width="18.15234375" customWidth="1"/>
    <col min="15875" max="15875" width="20.3828125" customWidth="1"/>
    <col min="15876" max="15876" width="22.3046875" customWidth="1"/>
    <col min="15877" max="15877" width="27.3046875" customWidth="1"/>
    <col min="16129" max="16129" width="11" customWidth="1"/>
    <col min="16130" max="16130" width="18.15234375" customWidth="1"/>
    <col min="16131" max="16131" width="20.3828125" customWidth="1"/>
    <col min="16132" max="16132" width="22.3046875" customWidth="1"/>
    <col min="16133" max="16133" width="27.3046875" customWidth="1"/>
  </cols>
  <sheetData>
    <row r="2" spans="1:5" ht="36.9">
      <c r="A2" s="42" t="s">
        <v>77</v>
      </c>
      <c r="B2" s="43" t="s">
        <v>78</v>
      </c>
      <c r="C2" s="44" t="s">
        <v>79</v>
      </c>
      <c r="D2" s="43" t="s">
        <v>80</v>
      </c>
      <c r="E2" s="45" t="s">
        <v>81</v>
      </c>
    </row>
    <row r="3" spans="1:5">
      <c r="A3" s="46">
        <v>1984</v>
      </c>
      <c r="B3" s="47">
        <v>376.6</v>
      </c>
      <c r="C3" s="48">
        <v>11298</v>
      </c>
      <c r="D3" s="49">
        <v>0</v>
      </c>
      <c r="E3" s="50" t="s">
        <v>82</v>
      </c>
    </row>
    <row r="4" spans="1:5">
      <c r="A4" s="46">
        <v>1985</v>
      </c>
      <c r="B4" s="51">
        <v>451.92</v>
      </c>
      <c r="C4" s="48">
        <v>13558</v>
      </c>
      <c r="D4" s="52">
        <v>0.2</v>
      </c>
      <c r="E4" s="53" t="s">
        <v>83</v>
      </c>
    </row>
    <row r="5" spans="1:5">
      <c r="A5" s="46">
        <v>1986</v>
      </c>
      <c r="B5" s="47">
        <v>560.38</v>
      </c>
      <c r="C5" s="48">
        <v>16811</v>
      </c>
      <c r="D5" s="49">
        <v>0.24</v>
      </c>
      <c r="E5" s="50" t="s">
        <v>84</v>
      </c>
    </row>
    <row r="6" spans="1:5">
      <c r="A6" s="46">
        <v>1987</v>
      </c>
      <c r="B6" s="51">
        <v>683.66</v>
      </c>
      <c r="C6" s="48">
        <v>20510</v>
      </c>
      <c r="D6" s="52">
        <v>0.22</v>
      </c>
      <c r="E6" s="53" t="s">
        <v>85</v>
      </c>
    </row>
    <row r="7" spans="1:5">
      <c r="A7" s="46">
        <v>1988</v>
      </c>
      <c r="B7" s="47">
        <v>854.58</v>
      </c>
      <c r="C7" s="48">
        <v>25637</v>
      </c>
      <c r="D7" s="49">
        <v>0.25</v>
      </c>
      <c r="E7" s="50" t="s">
        <v>86</v>
      </c>
    </row>
    <row r="8" spans="1:5">
      <c r="A8" s="46">
        <v>1989</v>
      </c>
      <c r="B8" s="51">
        <v>1085.32</v>
      </c>
      <c r="C8" s="48">
        <v>32560</v>
      </c>
      <c r="D8" s="52">
        <v>0.27</v>
      </c>
      <c r="E8" s="53" t="s">
        <v>87</v>
      </c>
    </row>
    <row r="9" spans="1:5">
      <c r="A9" s="46">
        <v>1990</v>
      </c>
      <c r="B9" s="47">
        <v>1367.5</v>
      </c>
      <c r="C9" s="48">
        <v>41025</v>
      </c>
      <c r="D9" s="49">
        <v>0.26</v>
      </c>
      <c r="E9" s="50" t="s">
        <v>88</v>
      </c>
    </row>
    <row r="10" spans="1:5">
      <c r="A10" s="46">
        <v>1991</v>
      </c>
      <c r="B10" s="51">
        <v>1723.87</v>
      </c>
      <c r="C10" s="48">
        <v>51716</v>
      </c>
      <c r="D10" s="52">
        <v>0.26100000000000001</v>
      </c>
      <c r="E10" s="53" t="s">
        <v>89</v>
      </c>
    </row>
    <row r="11" spans="1:5">
      <c r="A11" s="46">
        <v>1992</v>
      </c>
      <c r="B11" s="47">
        <v>2173</v>
      </c>
      <c r="C11" s="48">
        <v>65190</v>
      </c>
      <c r="D11" s="49">
        <v>0.26100000000000001</v>
      </c>
      <c r="E11" s="50" t="s">
        <v>90</v>
      </c>
    </row>
    <row r="12" spans="1:5">
      <c r="A12" s="46">
        <v>1993</v>
      </c>
      <c r="B12" s="51">
        <v>2717</v>
      </c>
      <c r="C12" s="48">
        <v>81510</v>
      </c>
      <c r="D12" s="52">
        <v>0.25</v>
      </c>
      <c r="E12" s="53" t="s">
        <v>91</v>
      </c>
    </row>
    <row r="13" spans="1:5">
      <c r="A13" s="46">
        <v>1994</v>
      </c>
      <c r="B13" s="47">
        <v>3290</v>
      </c>
      <c r="C13" s="48">
        <v>98700</v>
      </c>
      <c r="D13" s="49">
        <v>0.21099999999999999</v>
      </c>
      <c r="E13" s="50" t="s">
        <v>92</v>
      </c>
    </row>
    <row r="14" spans="1:5">
      <c r="A14" s="46">
        <v>1995</v>
      </c>
      <c r="B14" s="51">
        <v>3964.45</v>
      </c>
      <c r="C14" s="48">
        <v>118934</v>
      </c>
      <c r="D14" s="52">
        <v>0.20499999999999999</v>
      </c>
      <c r="E14" s="53" t="s">
        <v>93</v>
      </c>
    </row>
    <row r="15" spans="1:5">
      <c r="A15" s="46">
        <v>1996</v>
      </c>
      <c r="B15" s="47">
        <v>4737.5</v>
      </c>
      <c r="C15" s="48">
        <v>142125</v>
      </c>
      <c r="D15" s="49">
        <v>0.19500000000000001</v>
      </c>
      <c r="E15" s="50" t="s">
        <v>94</v>
      </c>
    </row>
    <row r="16" spans="1:5">
      <c r="A16" s="46">
        <v>1997</v>
      </c>
      <c r="B16" s="51">
        <v>5733.5</v>
      </c>
      <c r="C16" s="48">
        <v>172005</v>
      </c>
      <c r="D16" s="52">
        <v>0.21</v>
      </c>
      <c r="E16" s="53" t="s">
        <v>95</v>
      </c>
    </row>
    <row r="17" spans="1:5">
      <c r="A17" s="46">
        <v>1998</v>
      </c>
      <c r="B17" s="47">
        <v>6794.2</v>
      </c>
      <c r="C17" s="48">
        <v>203826</v>
      </c>
      <c r="D17" s="49">
        <v>0.185</v>
      </c>
      <c r="E17" s="50" t="s">
        <v>96</v>
      </c>
    </row>
    <row r="18" spans="1:5">
      <c r="A18" s="46">
        <v>1999</v>
      </c>
      <c r="B18" s="51">
        <v>7882</v>
      </c>
      <c r="C18" s="48">
        <v>236460</v>
      </c>
      <c r="D18" s="52">
        <v>0.16</v>
      </c>
      <c r="E18" s="53" t="s">
        <v>97</v>
      </c>
    </row>
    <row r="19" spans="1:5">
      <c r="A19" s="46">
        <v>2000</v>
      </c>
      <c r="B19" s="47">
        <v>8670</v>
      </c>
      <c r="C19" s="48">
        <v>260100</v>
      </c>
      <c r="D19" s="49">
        <v>0.1</v>
      </c>
      <c r="E19" s="50" t="s">
        <v>98</v>
      </c>
    </row>
    <row r="20" spans="1:5">
      <c r="A20" s="46">
        <v>2001</v>
      </c>
      <c r="B20" s="51">
        <v>9533.33</v>
      </c>
      <c r="C20" s="48">
        <v>286000</v>
      </c>
      <c r="D20" s="52">
        <v>0.1</v>
      </c>
      <c r="E20" s="53" t="s">
        <v>99</v>
      </c>
    </row>
    <row r="21" spans="1:5">
      <c r="A21" s="46">
        <v>2002</v>
      </c>
      <c r="B21" s="47">
        <v>10300</v>
      </c>
      <c r="C21" s="48">
        <v>309000</v>
      </c>
      <c r="D21" s="49">
        <v>0.08</v>
      </c>
      <c r="E21" s="50" t="s">
        <v>100</v>
      </c>
    </row>
    <row r="22" spans="1:5">
      <c r="A22" s="46">
        <v>2003</v>
      </c>
      <c r="B22" s="51">
        <v>11066.67</v>
      </c>
      <c r="C22" s="48">
        <v>332000</v>
      </c>
      <c r="D22" s="52">
        <v>7.3999999999999996E-2</v>
      </c>
      <c r="E22" s="53" t="s">
        <v>101</v>
      </c>
    </row>
    <row r="23" spans="1:5">
      <c r="A23" s="46">
        <v>2004</v>
      </c>
      <c r="B23" s="47">
        <v>11933.33</v>
      </c>
      <c r="C23" s="48">
        <v>358000</v>
      </c>
      <c r="D23" s="49">
        <v>7.8E-2</v>
      </c>
      <c r="E23" s="50" t="s">
        <v>102</v>
      </c>
    </row>
    <row r="24" spans="1:5">
      <c r="A24" s="46">
        <v>2005</v>
      </c>
      <c r="B24" s="51">
        <v>12716.67</v>
      </c>
      <c r="C24" s="48">
        <v>381500</v>
      </c>
      <c r="D24" s="52">
        <v>6.6000000000000003E-2</v>
      </c>
      <c r="E24" s="53" t="s">
        <v>103</v>
      </c>
    </row>
    <row r="25" spans="1:5">
      <c r="A25" s="46">
        <v>2006</v>
      </c>
      <c r="B25" s="47">
        <v>13600</v>
      </c>
      <c r="C25" s="48">
        <v>408000</v>
      </c>
      <c r="D25" s="49">
        <v>6.9000000000000006E-2</v>
      </c>
      <c r="E25" s="50" t="s">
        <v>104</v>
      </c>
    </row>
    <row r="26" spans="1:5">
      <c r="A26" s="46">
        <v>2007</v>
      </c>
      <c r="B26" s="51">
        <v>14456.67</v>
      </c>
      <c r="C26" s="48">
        <v>433700</v>
      </c>
      <c r="D26" s="52">
        <v>6.3E-2</v>
      </c>
      <c r="E26" s="53" t="s">
        <v>105</v>
      </c>
    </row>
    <row r="27" spans="1:5">
      <c r="A27" s="46">
        <v>2008</v>
      </c>
      <c r="B27" s="47">
        <v>15383.33</v>
      </c>
      <c r="C27" s="48">
        <v>461500</v>
      </c>
      <c r="D27" s="49">
        <v>6.4000000000000001E-2</v>
      </c>
      <c r="E27" s="50" t="s">
        <v>106</v>
      </c>
    </row>
    <row r="28" spans="1:5">
      <c r="A28" s="46">
        <v>2009</v>
      </c>
      <c r="B28" s="51">
        <v>16563.330000000002</v>
      </c>
      <c r="C28" s="48">
        <v>496900</v>
      </c>
      <c r="D28" s="52">
        <v>7.6999999999999999E-2</v>
      </c>
      <c r="E28" s="53" t="s">
        <v>107</v>
      </c>
    </row>
    <row r="29" spans="1:5">
      <c r="A29" s="46">
        <v>2010</v>
      </c>
      <c r="B29" s="47">
        <v>17166.669999999998</v>
      </c>
      <c r="C29" s="48">
        <v>515000</v>
      </c>
      <c r="D29" s="49">
        <v>3.5999999999999997E-2</v>
      </c>
      <c r="E29" s="50" t="s">
        <v>108</v>
      </c>
    </row>
    <row r="30" spans="1:5">
      <c r="A30" s="46">
        <v>2011</v>
      </c>
      <c r="B30" s="51">
        <v>17853.330000000002</v>
      </c>
      <c r="C30" s="48">
        <v>535600</v>
      </c>
      <c r="D30" s="52">
        <v>0.04</v>
      </c>
      <c r="E30" s="53" t="s">
        <v>109</v>
      </c>
    </row>
    <row r="31" spans="1:5">
      <c r="A31" s="46">
        <v>2012</v>
      </c>
      <c r="B31" s="47">
        <v>18890</v>
      </c>
      <c r="C31" s="48">
        <v>566700</v>
      </c>
      <c r="D31" s="49">
        <v>5.8000000000000003E-2</v>
      </c>
      <c r="E31" s="50" t="s">
        <v>110</v>
      </c>
    </row>
    <row r="32" spans="1:5">
      <c r="A32" s="46">
        <v>2013</v>
      </c>
      <c r="B32" s="51">
        <v>19650</v>
      </c>
      <c r="C32" s="48">
        <v>589500</v>
      </c>
      <c r="D32" s="52">
        <v>4.02E-2</v>
      </c>
      <c r="E32" s="53" t="s">
        <v>111</v>
      </c>
    </row>
    <row r="33" spans="1:5">
      <c r="A33" s="46">
        <v>2014</v>
      </c>
      <c r="B33" s="47">
        <v>20533.330000000002</v>
      </c>
      <c r="C33" s="48">
        <v>616000</v>
      </c>
      <c r="D33" s="49">
        <v>4.4999999999999998E-2</v>
      </c>
      <c r="E33" s="50" t="s">
        <v>112</v>
      </c>
    </row>
    <row r="34" spans="1:5">
      <c r="A34" s="46">
        <v>2015</v>
      </c>
      <c r="B34" s="51">
        <v>21478.33</v>
      </c>
      <c r="C34" s="48">
        <v>644350</v>
      </c>
      <c r="D34" s="52">
        <v>4.5999999999999999E-2</v>
      </c>
      <c r="E34" s="53" t="s">
        <v>113</v>
      </c>
    </row>
    <row r="35" spans="1:5">
      <c r="A35" s="46">
        <v>2016</v>
      </c>
      <c r="B35" s="47">
        <v>22981.83</v>
      </c>
      <c r="C35" s="48">
        <v>689455</v>
      </c>
      <c r="D35" s="49">
        <v>7.0000000000000007E-2</v>
      </c>
      <c r="E35" s="50" t="s">
        <v>114</v>
      </c>
    </row>
    <row r="36" spans="1:5">
      <c r="A36" s="46">
        <v>2017</v>
      </c>
      <c r="B36" s="51">
        <v>24590.560000000001</v>
      </c>
      <c r="C36" s="48">
        <v>737717</v>
      </c>
      <c r="D36" s="52">
        <v>7.0000000000000007E-2</v>
      </c>
      <c r="E36" s="53" t="s">
        <v>115</v>
      </c>
    </row>
    <row r="37" spans="1:5">
      <c r="A37" s="46">
        <v>2018</v>
      </c>
      <c r="B37" s="47">
        <v>26041.4</v>
      </c>
      <c r="C37" s="48">
        <v>781242</v>
      </c>
      <c r="D37" s="49">
        <v>5.8999999999999997E-2</v>
      </c>
      <c r="E37" s="50" t="s">
        <v>116</v>
      </c>
    </row>
    <row r="38" spans="1:5" ht="29.15">
      <c r="A38" s="46">
        <v>2019</v>
      </c>
      <c r="B38" s="47">
        <v>27603.87</v>
      </c>
      <c r="C38" s="48">
        <v>828116</v>
      </c>
      <c r="D38" s="49">
        <v>0.06</v>
      </c>
      <c r="E38" s="50" t="s">
        <v>117</v>
      </c>
    </row>
    <row r="39" spans="1:5">
      <c r="A39" s="46">
        <v>2020</v>
      </c>
      <c r="B39" s="47">
        <v>29260.1</v>
      </c>
      <c r="C39" s="48">
        <v>877803</v>
      </c>
      <c r="D39" s="49">
        <v>5.8999999999999997E-2</v>
      </c>
      <c r="E39" s="50"/>
    </row>
    <row r="40" spans="1:5">
      <c r="A40" s="46">
        <v>2021</v>
      </c>
      <c r="B40" s="47">
        <v>30284.2</v>
      </c>
      <c r="C40" s="48">
        <v>908526</v>
      </c>
      <c r="D40" s="49"/>
      <c r="E40" s="50"/>
    </row>
    <row r="41" spans="1:5">
      <c r="A41" s="46">
        <v>2022</v>
      </c>
      <c r="B41" s="47">
        <v>33333.33</v>
      </c>
      <c r="C41" s="48">
        <v>1000000</v>
      </c>
      <c r="D41" s="49"/>
      <c r="E41" s="50"/>
    </row>
    <row r="42" spans="1:5">
      <c r="A42" s="46">
        <v>2023</v>
      </c>
      <c r="B42" s="47">
        <v>38666.666666666664</v>
      </c>
      <c r="C42" s="48">
        <v>1160000</v>
      </c>
      <c r="D42" s="49"/>
      <c r="E42" s="50"/>
    </row>
    <row r="43" spans="1:5">
      <c r="A43" s="46">
        <v>2024</v>
      </c>
      <c r="B43" s="47">
        <f>+C43/30</f>
        <v>43333.333333333336</v>
      </c>
      <c r="C43" s="113">
        <v>1300000</v>
      </c>
      <c r="D43" s="54">
        <f>319000000/C37</f>
        <v>408.32418123961588</v>
      </c>
    </row>
    <row r="44" spans="1:5">
      <c r="D44" s="54">
        <f>319000000/C38</f>
        <v>385.21173362185976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8</vt:i4>
      </vt:variant>
    </vt:vector>
  </HeadingPairs>
  <TitlesOfParts>
    <vt:vector size="21" baseType="lpstr">
      <vt:lpstr>Analisis Artificial</vt:lpstr>
      <vt:lpstr>VERIFICACIÓN DE VALORES</vt:lpstr>
      <vt:lpstr>OFERENTES</vt:lpstr>
      <vt:lpstr>Consolidado</vt:lpstr>
      <vt:lpstr>TEC-HAB GPS</vt:lpstr>
      <vt:lpstr>TEC-HAB C&amp;M</vt:lpstr>
      <vt:lpstr>TEC-HAB ALL TEC</vt:lpstr>
      <vt:lpstr>TEC-HAB ALL YOLUK</vt:lpstr>
      <vt:lpstr>TEC-HAB LYN ING</vt:lpstr>
      <vt:lpstr>TEC-HAB MAZU</vt:lpstr>
      <vt:lpstr>CRR Soluciones</vt:lpstr>
      <vt:lpstr>RIO TECHNOLOGY</vt:lpstr>
      <vt:lpstr>SMMLV</vt:lpstr>
      <vt:lpstr>'CRR Soluciones'!Área_de_impresión</vt:lpstr>
      <vt:lpstr>'RIO TECHNOLOGY'!Área_de_impresión</vt:lpstr>
      <vt:lpstr>'TEC-HAB ALL TEC'!Área_de_impresión</vt:lpstr>
      <vt:lpstr>'TEC-HAB ALL YOLUK'!Área_de_impresión</vt:lpstr>
      <vt:lpstr>'TEC-HAB C&amp;M'!Área_de_impresión</vt:lpstr>
      <vt:lpstr>'TEC-HAB GPS'!Área_de_impresión</vt:lpstr>
      <vt:lpstr>'TEC-HAB LYN ING'!Área_de_impresión</vt:lpstr>
      <vt:lpstr>'TEC-HAB MAZU'!Área_de_impresión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Estefanía AG</dc:creator>
  <cp:lastModifiedBy>Laura Victoria Herrera Marin</cp:lastModifiedBy>
  <cp:lastPrinted>2024-11-08T18:52:22Z</cp:lastPrinted>
  <dcterms:created xsi:type="dcterms:W3CDTF">2023-08-27T17:31:10Z</dcterms:created>
  <dcterms:modified xsi:type="dcterms:W3CDTF">2024-11-08T18:52:42Z</dcterms:modified>
</cp:coreProperties>
</file>