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tesoreria\OneDrive - Escuela Tecnologica Instituto Tecnico Central\Andrea Lopez\EVALUACIONES ECONOMICAS\2024\"/>
    </mc:Choice>
  </mc:AlternateContent>
  <bookViews>
    <workbookView xWindow="0" yWindow="0" windowWidth="28770" windowHeight="10500"/>
  </bookViews>
  <sheets>
    <sheet name="OFERTA ECONOMICA" sheetId="6" r:id="rId1"/>
  </sheets>
  <definedNames>
    <definedName name="_xlnm.Print_Area" localSheetId="0">'OFERTA ECONOMICA'!$A$1:$C$77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1" i="6" l="1"/>
  <c r="O62" i="6" s="1"/>
  <c r="O63" i="6" s="1"/>
  <c r="L61" i="6"/>
  <c r="I61" i="6"/>
  <c r="F61" i="6"/>
  <c r="L62" i="6" l="1"/>
  <c r="L63" i="6" s="1"/>
  <c r="I62" i="6"/>
  <c r="I63" i="6" s="1"/>
  <c r="F62" i="6"/>
  <c r="F63" i="6" s="1"/>
  <c r="C61" i="6"/>
  <c r="C62" i="6" l="1"/>
  <c r="C63" i="6" s="1"/>
</calcChain>
</file>

<file path=xl/sharedStrings.xml><?xml version="1.0" encoding="utf-8"?>
<sst xmlns="http://schemas.openxmlformats.org/spreadsheetml/2006/main" count="96" uniqueCount="69">
  <si>
    <t>SUB TOTAL</t>
  </si>
  <si>
    <t>IVA</t>
  </si>
  <si>
    <t>GRAN TOTAL</t>
  </si>
  <si>
    <t>ESCUELA TECNOLÓGICA INSTITUTO TÉCNICO CENTRAL</t>
  </si>
  <si>
    <t>VALOR TOTAL (SIN IVA)</t>
  </si>
  <si>
    <t>Para evaluar la capacidad técnica del proponente, este debe allegar los siguientes documentos:</t>
  </si>
  <si>
    <t xml:space="preserve">Se requieren las siguientes actividades, las cuales deben cumplir con lo establecido en los capítulos V y VI de la Resolución 631 de 2015 </t>
  </si>
  <si>
    <t>PARÁMETRO</t>
  </si>
  <si>
    <t>CANTIDAD</t>
  </si>
  <si>
    <t>GENERALES</t>
  </si>
  <si>
    <t>Temperatura</t>
  </si>
  <si>
    <t>PH</t>
  </si>
  <si>
    <t>Demanda Química de Oxígeno (DQO)</t>
  </si>
  <si>
    <t>Demanda Bioquímica de Oxígeno (DBO5)</t>
  </si>
  <si>
    <t>Sólidos Suspendidos Totales (SST)</t>
  </si>
  <si>
    <t>Sólidos Sedimentables (SSED)</t>
  </si>
  <si>
    <t>Grasas y Aceites</t>
  </si>
  <si>
    <t>Compuestos Semivolátiles Fenólicos</t>
  </si>
  <si>
    <t>Fenoles</t>
  </si>
  <si>
    <t>Sustancias activas al azul de metileno (SAAM)</t>
  </si>
  <si>
    <t>HIDROCARBUROS</t>
  </si>
  <si>
    <t>Hidrocarburos Totales (HTP)</t>
  </si>
  <si>
    <t>Hidrocarburos Aromáticos Policíclicos (HAP)</t>
  </si>
  <si>
    <t>BTEX (Benceno, Tolueno, Etilbenceno y Xileno)</t>
  </si>
  <si>
    <t>Compuestos Orgánicos Halogenados (AOX)</t>
  </si>
  <si>
    <t>COMPUESTOS DE FÓSFORO</t>
  </si>
  <si>
    <t>Ortofosfatos (P-PO43-)</t>
  </si>
  <si>
    <t>Fósforo Total (P)</t>
  </si>
  <si>
    <t>Compuestos de Nitrógeno</t>
  </si>
  <si>
    <t>Nitratos (N-NO3-)</t>
  </si>
  <si>
    <t>Nitritos (N-NO2-)</t>
  </si>
  <si>
    <t>Nitrógeno Amoniacal (N-NH3)</t>
  </si>
  <si>
    <t>Nitrógeno Total (N)</t>
  </si>
  <si>
    <t>IONES</t>
  </si>
  <si>
    <t>Cianuro Total (CN-)</t>
  </si>
  <si>
    <t>Cloruros (Cl-)</t>
  </si>
  <si>
    <t>Fluoruros (F-)</t>
  </si>
  <si>
    <t>Sulfatos (SO42-)</t>
  </si>
  <si>
    <t>Sulfuros (S2-)</t>
  </si>
  <si>
    <t>METALES Y METALOIDES</t>
  </si>
  <si>
    <t>Aluminio (Al)</t>
  </si>
  <si>
    <t>Arsénico (As)</t>
  </si>
  <si>
    <t>Bario (Ba)</t>
  </si>
  <si>
    <t>Boro (B)</t>
  </si>
  <si>
    <t>Cadmio (Cd)</t>
  </si>
  <si>
    <t>Cinc (Zn)</t>
  </si>
  <si>
    <t>Cobalto (Co)</t>
  </si>
  <si>
    <t>Cobre (Cu)</t>
  </si>
  <si>
    <t>Toma de Muestra (Muestreo compuesto de 8 horas)</t>
  </si>
  <si>
    <t>Logística y Transporte</t>
  </si>
  <si>
    <t>Global</t>
  </si>
  <si>
    <t>Como requisito necesario para aceptar información cuantitativa física, química y biótica para los estudios o análisis ambientales, tanto el Laboratorio que realiza los análisis, como cada uno de los parámetros a monitorear y el procedimiento de muestreo deberá estar acreditado por el IDEAM, en cumplimiento del Decreto 1076 de 2015, Capítulo 9, Sección 1 y Resolución 176 de 2003, modificada por la Resolución 268 de 2015. El Laboratorio podrá subcontratar los parámetros que no estén dentro del alcance de su acreditación con laboratorios que, si los tenga, para lo cual deberá anexar copia del formato de cadena de custodia. Se deberá incluir el nombre y número de cédula de ciudadanía de la persona que realiza el muestreo.</t>
  </si>
  <si>
    <t>PRESUPUESTO: OCHO MILLONES SETECIENTOS CATORCE MIL TRECE PESOS MONEDA CORRIENTE ($8,714,013.00) MONEDA CORRIENTE.</t>
  </si>
  <si>
    <t>•   Para el caso de las caracterizaciones presentadas dando cumplimiento a la Resolución 631 de 2015, se aceptarán los resultados de análisis que provengan de laboratorios extranjeros acreditados por otro organismo de acreditación, hasta tanto se cuenten con la disponibilidad de capacidad analítica en el país, de acuerdo con lo señalado en el Artículo 18 de la Resolución 631 de 2015, modificada por la Resolución No. 2659 de 2015.</t>
  </si>
  <si>
    <t>•   El informe de caracterización deberá entregarse en formato magnético y físico original incluyendo el plan de monitoreo, formatos de calibración de los equipos utilizados en la medición y/o análisis, copia de la hoja de resultados de los parámetros de campo, original de la hoja de resultados de los parámetros analizados tanto por los laboratorios contratados y subcontratados para tal efecto y demás información relevante respecto al proceso de toma y análisis de las muestras.</t>
  </si>
  <si>
    <t xml:space="preserve"> TORMET AMBIENTE Y DESARROLLO SAS
 NIT 901386524</t>
  </si>
  <si>
    <t>CIAN SAS
 NIT 830502614</t>
  </si>
  <si>
    <t>ANALQUIM LTDA NIT 830055841</t>
  </si>
  <si>
    <t>Aliquambiente S.A.S NIT 901278113</t>
  </si>
  <si>
    <t xml:space="preserve"> INAMCON S.A.S. NIT 900893231</t>
  </si>
  <si>
    <t>De acuerdo con el literal i. )  Cuando se establezca que en la propuesta económica se fijan condiciones económicas y de contratación artificialmente bajas. En caso de determinar que un precio es artificialmente bajo se seguirá el procedimiento establecido en el artículo 2.2.1.1.2.2.4 del Decreto 1082 de 2015.Se solicita al proponente explicar por escrito y en detalle su oferta indicando que hace la solicitud por considerar que la oferta puede ser artificialmente baja. La explicación del proponente debe ser completa para permitir el análisis completo de la oferta y su sostenibilidad durante la vigencia del contrato. Guía para el manejo de ofertas artificialmente bajas en Procesos de Contratación 8 Menú Colombia Compra Eficiente recomienda incluir en la solicitud de aclaración de la oferta la siguiente desagregación de su precio: Oferta = Costo del bien, servicio u obra (insumos, equipos, personal) + gastos generales + imprevistos + utilidad</t>
  </si>
  <si>
    <t>Jenny Andrea López Molina</t>
  </si>
  <si>
    <t>Evaluador Econòmico</t>
  </si>
  <si>
    <t>Noviembre 14 de 2024</t>
  </si>
  <si>
    <t>IP-039-2024 EVALUACIÓN ECONÓMICA PRELIMINAR</t>
  </si>
  <si>
    <t>OBJETO: REALIZAR LA CARACTERIZACIÓN DE AGUAS RESIDUALES NO DOMÉSTICAS GENERADOS EN LOS LABORATORIOS DE CIENCIAS NATURALES (QUÍMICA – FÍSICA Y BIOLOGÍA) DE LA ESCUELA TECNOLÓGICA INSTITUTO TÉCNICO CENTRAL.</t>
  </si>
  <si>
    <t>Copia de la Resolución emitida por el IDEAM que lo acredite para prestar los servicios de caracterización de aguas residuales no domésticas, donde se evidencie que tiene acreditación para analizar cada uno de los parámetros que se requieren evaluar.</t>
  </si>
  <si>
    <t>Si el proponente subcontrata a un tercero para analizar parámetros que no tenga acreditados, este debe presentar una carta de relación comercial y la respectiva Resolución de acreditación de los parámetros a analizar por el tercero.</t>
  </si>
  <si>
    <t>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</si>
</sst>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quot;$&quot;\ * #,##0_-;\-&quot;$&quot;\ * #,##0_-;_-&quot;$&quot;\ * &quot;-&quot;??_-;_-@_-"/>
  </numFmts>
  <fonts count="7" x14ac:knownFonts="1">
    <font>
      <sz val="11"/>
      <color theme="1"/>
      <name val="Calibri"/>
      <family val="2"/>
      <scheme val="minor"/>
    </font>
    <font>
      <b/>
      <sz val="11"/>
      <color rgb="FF000000"/>
      <name val="Arial"/>
      <family val="2"/>
    </font>
    <font>
      <b/>
      <sz val="11"/>
      <color theme="1"/>
      <name val="Arial"/>
      <family val="2"/>
    </font>
    <font>
      <sz val="11"/>
      <color theme="1"/>
      <name val="Arial"/>
      <family val="2"/>
    </font>
    <font>
      <sz val="11"/>
      <color theme="1"/>
      <name val="Calibri"/>
      <family val="2"/>
      <scheme val="minor"/>
    </font>
    <font>
      <sz val="10"/>
      <color theme="1"/>
      <name val="Arial"/>
      <family val="2"/>
    </font>
    <font>
      <sz val="11"/>
      <color rgb="FF000000"/>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BFBFBF"/>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4" fillId="0" borderId="0" applyFont="0" applyFill="0" applyBorder="0" applyAlignment="0" applyProtection="0"/>
    <xf numFmtId="9" fontId="4" fillId="0" borderId="0" applyFont="0" applyFill="0" applyBorder="0" applyAlignment="0" applyProtection="0"/>
  </cellStyleXfs>
  <cellXfs count="47">
    <xf numFmtId="0" fontId="0" fillId="0" borderId="0" xfId="0"/>
    <xf numFmtId="0" fontId="2"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wrapText="1"/>
    </xf>
    <xf numFmtId="0" fontId="3" fillId="0" borderId="0" xfId="0" applyFont="1" applyAlignment="1">
      <alignment horizontal="justify" vertical="center" wrapText="1"/>
    </xf>
    <xf numFmtId="0" fontId="2" fillId="2" borderId="1" xfId="0" applyFont="1" applyFill="1" applyBorder="1" applyAlignment="1">
      <alignment horizontal="right" vertical="center" wrapText="1"/>
    </xf>
    <xf numFmtId="0" fontId="3" fillId="0" borderId="0" xfId="0" applyFont="1" applyAlignment="1">
      <alignment horizontal="justify" wrapText="1"/>
    </xf>
    <xf numFmtId="0" fontId="3" fillId="0" borderId="0" xfId="0" applyFont="1" applyAlignment="1">
      <alignment horizontal="left" wrapText="1"/>
    </xf>
    <xf numFmtId="0" fontId="3" fillId="0" borderId="0" xfId="0" applyFont="1" applyAlignment="1">
      <alignment horizontal="justify" vertical="center" wrapText="1"/>
    </xf>
    <xf numFmtId="0" fontId="3" fillId="0" borderId="0" xfId="0" applyFont="1" applyAlignment="1">
      <alignment horizontal="left" vertical="center" wrapText="1"/>
    </xf>
    <xf numFmtId="44" fontId="3" fillId="0" borderId="1" xfId="1" applyFont="1" applyBorder="1" applyAlignment="1">
      <alignment wrapText="1"/>
    </xf>
    <xf numFmtId="0" fontId="2" fillId="0" borderId="0" xfId="0" applyFont="1" applyBorder="1" applyAlignment="1">
      <alignment horizont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3" fillId="4" borderId="1" xfId="0" applyFont="1" applyFill="1" applyBorder="1" applyAlignment="1">
      <alignment horizontal="center" vertical="center" wrapText="1"/>
    </xf>
    <xf numFmtId="44" fontId="3" fillId="4" borderId="1" xfId="1" applyFont="1" applyFill="1" applyBorder="1" applyAlignment="1">
      <alignment wrapText="1"/>
    </xf>
    <xf numFmtId="0" fontId="3" fillId="0" borderId="0" xfId="0" applyFont="1" applyAlignment="1">
      <alignment vertical="center" wrapText="1"/>
    </xf>
    <xf numFmtId="44" fontId="3" fillId="2" borderId="1" xfId="1" applyFont="1" applyFill="1" applyBorder="1" applyAlignment="1">
      <alignment vertical="center" wrapText="1"/>
    </xf>
    <xf numFmtId="164" fontId="3" fillId="2" borderId="1" xfId="1" applyNumberFormat="1" applyFont="1" applyFill="1" applyBorder="1" applyAlignment="1">
      <alignment vertical="center" wrapText="1"/>
    </xf>
    <xf numFmtId="44" fontId="3" fillId="0" borderId="0" xfId="0" applyNumberFormat="1" applyFont="1" applyAlignment="1">
      <alignment vertical="center" wrapText="1"/>
    </xf>
    <xf numFmtId="0" fontId="5" fillId="0" borderId="0" xfId="0" applyFont="1" applyAlignment="1">
      <alignment horizontal="center" vertical="center" wrapText="1"/>
    </xf>
    <xf numFmtId="0" fontId="5" fillId="0" borderId="0" xfId="0" applyFont="1" applyAlignment="1">
      <alignment wrapText="1"/>
    </xf>
    <xf numFmtId="0" fontId="5" fillId="0" borderId="0" xfId="0" applyFont="1" applyAlignment="1">
      <alignment vertical="center" wrapText="1"/>
    </xf>
    <xf numFmtId="0" fontId="3" fillId="0" borderId="0" xfId="0" applyFont="1" applyFill="1" applyAlignment="1">
      <alignment horizontal="center" vertical="center" wrapText="1"/>
    </xf>
    <xf numFmtId="0" fontId="2" fillId="0" borderId="0" xfId="0" applyFont="1" applyFill="1" applyBorder="1" applyAlignment="1">
      <alignment horizontal="right" vertical="center" wrapText="1"/>
    </xf>
    <xf numFmtId="44" fontId="3" fillId="0" borderId="0" xfId="1" applyFont="1" applyFill="1" applyBorder="1" applyAlignment="1">
      <alignment vertical="center" wrapText="1"/>
    </xf>
    <xf numFmtId="0" fontId="3" fillId="0" borderId="0" xfId="0" applyFont="1" applyFill="1" applyAlignment="1">
      <alignment vertical="center" wrapText="1"/>
    </xf>
    <xf numFmtId="0" fontId="3" fillId="0" borderId="0" xfId="0" applyFont="1" applyFill="1" applyAlignment="1">
      <alignment wrapText="1"/>
    </xf>
    <xf numFmtId="0" fontId="1" fillId="0" borderId="0" xfId="0" applyFont="1"/>
    <xf numFmtId="0" fontId="6" fillId="0" borderId="0" xfId="0" applyFont="1"/>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9" fontId="5" fillId="0" borderId="2" xfId="2" applyFont="1" applyBorder="1" applyAlignment="1">
      <alignment horizontal="center" wrapText="1"/>
    </xf>
    <xf numFmtId="9" fontId="5" fillId="0" borderId="4" xfId="2" applyFont="1" applyBorder="1" applyAlignment="1">
      <alignment horizontal="center" wrapText="1"/>
    </xf>
    <xf numFmtId="0" fontId="2" fillId="0" borderId="2"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3" fillId="0" borderId="0" xfId="0" applyFont="1" applyAlignment="1">
      <alignment horizontal="left" vertical="center" wrapText="1"/>
    </xf>
    <xf numFmtId="0" fontId="2" fillId="0" borderId="0" xfId="0" applyFont="1" applyAlignment="1">
      <alignment horizontal="center" wrapText="1"/>
    </xf>
    <xf numFmtId="0" fontId="2" fillId="0" borderId="0" xfId="0" applyFont="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vertical="center" wrapText="1"/>
    </xf>
    <xf numFmtId="0" fontId="5" fillId="0" borderId="0" xfId="0" applyFont="1" applyBorder="1" applyAlignment="1">
      <alignment horizontal="center" vertical="center" wrapText="1"/>
    </xf>
    <xf numFmtId="0" fontId="5" fillId="0" borderId="0" xfId="0" applyFont="1" applyBorder="1" applyAlignment="1">
      <alignment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6"/>
  <sheetViews>
    <sheetView showGridLines="0" tabSelected="1" topLeftCell="A13" zoomScaleNormal="100" zoomScaleSheetLayoutView="100" workbookViewId="0">
      <selection activeCell="J67" sqref="J67"/>
    </sheetView>
  </sheetViews>
  <sheetFormatPr baseColWidth="10" defaultRowHeight="14.25" x14ac:dyDescent="0.2"/>
  <cols>
    <col min="1" max="1" width="53.85546875" style="5" customWidth="1"/>
    <col min="2" max="2" width="15" style="5" customWidth="1"/>
    <col min="3" max="3" width="18" style="5" customWidth="1"/>
    <col min="4" max="4" width="1.7109375" style="5" customWidth="1"/>
    <col min="5" max="5" width="13.140625" style="5" customWidth="1"/>
    <col min="6" max="6" width="19.7109375" style="5" customWidth="1"/>
    <col min="7" max="7" width="1.7109375" style="5" customWidth="1"/>
    <col min="8" max="8" width="15.28515625" style="5" customWidth="1"/>
    <col min="9" max="9" width="15.85546875" style="5" bestFit="1" customWidth="1"/>
    <col min="10" max="10" width="1.7109375" style="5" customWidth="1"/>
    <col min="11" max="11" width="14.85546875" style="5" customWidth="1"/>
    <col min="12" max="12" width="17.5703125" style="5" customWidth="1"/>
    <col min="13" max="13" width="1.7109375" style="5" customWidth="1"/>
    <col min="14" max="14" width="15.28515625" style="5" customWidth="1"/>
    <col min="15" max="15" width="18.5703125" style="5" customWidth="1"/>
    <col min="16" max="16384" width="11.42578125" style="5"/>
  </cols>
  <sheetData>
    <row r="1" spans="1:15" ht="15" customHeight="1" x14ac:dyDescent="0.25">
      <c r="A1" s="41" t="s">
        <v>3</v>
      </c>
      <c r="B1" s="41"/>
      <c r="C1" s="41"/>
      <c r="D1" s="41"/>
      <c r="E1" s="41"/>
      <c r="F1" s="41"/>
      <c r="G1" s="41"/>
      <c r="H1" s="41"/>
      <c r="I1" s="41"/>
      <c r="J1" s="41"/>
      <c r="K1" s="41"/>
      <c r="L1" s="41"/>
      <c r="M1" s="41"/>
      <c r="N1" s="41"/>
      <c r="O1" s="41"/>
    </row>
    <row r="2" spans="1:15" ht="19.5" customHeight="1" x14ac:dyDescent="0.25">
      <c r="A2" s="41" t="s">
        <v>64</v>
      </c>
      <c r="B2" s="41"/>
      <c r="C2" s="41"/>
      <c r="D2" s="41"/>
      <c r="E2" s="41"/>
      <c r="F2" s="41"/>
      <c r="G2" s="41"/>
      <c r="H2" s="41"/>
      <c r="I2" s="41"/>
      <c r="J2" s="41"/>
      <c r="K2" s="41"/>
      <c r="L2" s="41"/>
      <c r="M2" s="41"/>
      <c r="N2" s="41"/>
      <c r="O2" s="41"/>
    </row>
    <row r="4" spans="1:15" ht="44.25" customHeight="1" x14ac:dyDescent="0.2">
      <c r="A4" s="42" t="s">
        <v>65</v>
      </c>
      <c r="B4" s="42"/>
      <c r="C4" s="42"/>
      <c r="D4" s="42"/>
      <c r="E4" s="42"/>
      <c r="F4" s="42"/>
      <c r="G4" s="42"/>
      <c r="H4" s="42"/>
      <c r="I4" s="42"/>
      <c r="J4" s="42"/>
      <c r="K4" s="42"/>
      <c r="L4" s="42"/>
      <c r="M4" s="42"/>
      <c r="N4" s="42"/>
      <c r="O4" s="42"/>
    </row>
    <row r="5" spans="1:15" x14ac:dyDescent="0.2">
      <c r="A5" s="8"/>
      <c r="B5" s="8"/>
      <c r="C5" s="8"/>
    </row>
    <row r="6" spans="1:15" ht="28.5" customHeight="1" x14ac:dyDescent="0.2">
      <c r="A6" s="42" t="s">
        <v>52</v>
      </c>
      <c r="B6" s="42"/>
      <c r="C6" s="42"/>
      <c r="D6" s="42"/>
      <c r="E6" s="42"/>
      <c r="F6" s="42"/>
      <c r="G6" s="42"/>
      <c r="H6" s="42"/>
      <c r="I6" s="42"/>
      <c r="J6" s="42"/>
      <c r="K6" s="42"/>
      <c r="L6" s="42"/>
      <c r="M6" s="42"/>
      <c r="N6" s="42"/>
      <c r="O6" s="42"/>
    </row>
    <row r="7" spans="1:15" x14ac:dyDescent="0.2">
      <c r="A7" s="8"/>
      <c r="B7" s="8"/>
      <c r="C7" s="8"/>
    </row>
    <row r="8" spans="1:15" s="9" customFormat="1" ht="30" customHeight="1" x14ac:dyDescent="0.2">
      <c r="A8" s="40" t="s">
        <v>5</v>
      </c>
      <c r="B8" s="40"/>
      <c r="C8" s="40"/>
      <c r="D8" s="40"/>
      <c r="E8" s="40"/>
      <c r="F8" s="40"/>
      <c r="G8" s="40"/>
      <c r="H8" s="40"/>
      <c r="I8" s="40"/>
      <c r="J8" s="40"/>
      <c r="K8" s="40"/>
      <c r="L8" s="40"/>
      <c r="M8" s="40"/>
      <c r="N8" s="40"/>
      <c r="O8" s="40"/>
    </row>
    <row r="9" spans="1:15" s="9" customFormat="1" x14ac:dyDescent="0.2">
      <c r="A9" s="11"/>
      <c r="B9" s="11"/>
      <c r="C9" s="11"/>
    </row>
    <row r="10" spans="1:15" s="9" customFormat="1" ht="32.25" customHeight="1" x14ac:dyDescent="0.2">
      <c r="A10" s="40" t="s">
        <v>66</v>
      </c>
      <c r="B10" s="40"/>
      <c r="C10" s="40"/>
      <c r="D10" s="40"/>
      <c r="E10" s="40"/>
      <c r="F10" s="40"/>
      <c r="G10" s="40"/>
      <c r="H10" s="40"/>
      <c r="I10" s="40"/>
      <c r="J10" s="40"/>
      <c r="K10" s="40"/>
      <c r="L10" s="40"/>
      <c r="M10" s="40"/>
      <c r="N10" s="40"/>
      <c r="O10" s="40"/>
    </row>
    <row r="11" spans="1:15" s="9" customFormat="1" x14ac:dyDescent="0.2">
      <c r="A11" s="11"/>
      <c r="B11" s="11"/>
      <c r="C11" s="11"/>
    </row>
    <row r="12" spans="1:15" s="9" customFormat="1" ht="33.75" customHeight="1" x14ac:dyDescent="0.2">
      <c r="A12" s="40" t="s">
        <v>67</v>
      </c>
      <c r="B12" s="40"/>
      <c r="C12" s="40"/>
      <c r="D12" s="40"/>
      <c r="E12" s="40"/>
      <c r="F12" s="40"/>
      <c r="G12" s="40"/>
      <c r="H12" s="40"/>
      <c r="I12" s="40"/>
      <c r="J12" s="40"/>
      <c r="K12" s="40"/>
      <c r="L12" s="40"/>
      <c r="M12" s="40"/>
      <c r="N12" s="40"/>
      <c r="O12" s="40"/>
    </row>
    <row r="13" spans="1:15" s="9" customFormat="1" x14ac:dyDescent="0.2">
      <c r="A13" s="11"/>
    </row>
    <row r="14" spans="1:15" s="9" customFormat="1" ht="20.25" customHeight="1" x14ac:dyDescent="0.2">
      <c r="A14" s="40" t="s">
        <v>6</v>
      </c>
      <c r="B14" s="40"/>
      <c r="C14" s="40"/>
      <c r="D14" s="40"/>
      <c r="E14" s="40"/>
      <c r="F14" s="40"/>
      <c r="G14" s="40"/>
      <c r="H14" s="40"/>
      <c r="I14" s="40"/>
      <c r="J14" s="40"/>
      <c r="K14" s="40"/>
      <c r="L14" s="40"/>
      <c r="M14" s="40"/>
      <c r="N14" s="40"/>
      <c r="O14" s="40"/>
    </row>
    <row r="15" spans="1:15" x14ac:dyDescent="0.2">
      <c r="A15" s="6"/>
    </row>
    <row r="16" spans="1:15" x14ac:dyDescent="0.2">
      <c r="A16" s="10"/>
    </row>
    <row r="17" spans="1:15" x14ac:dyDescent="0.2">
      <c r="A17" s="10"/>
    </row>
    <row r="18" spans="1:15" ht="60.75" customHeight="1" x14ac:dyDescent="0.2">
      <c r="A18" s="10"/>
      <c r="B18" s="38" t="s">
        <v>55</v>
      </c>
      <c r="C18" s="39"/>
      <c r="E18" s="38" t="s">
        <v>57</v>
      </c>
      <c r="F18" s="39"/>
      <c r="H18" s="38" t="s">
        <v>56</v>
      </c>
      <c r="I18" s="39"/>
      <c r="K18" s="38" t="s">
        <v>58</v>
      </c>
      <c r="L18" s="39"/>
      <c r="N18" s="38" t="s">
        <v>59</v>
      </c>
      <c r="O18" s="39"/>
    </row>
    <row r="19" spans="1:15" ht="30" x14ac:dyDescent="0.2">
      <c r="A19" s="2" t="s">
        <v>7</v>
      </c>
      <c r="B19" s="2" t="s">
        <v>8</v>
      </c>
      <c r="C19" s="1" t="s">
        <v>4</v>
      </c>
      <c r="E19" s="2" t="s">
        <v>8</v>
      </c>
      <c r="F19" s="1" t="s">
        <v>4</v>
      </c>
      <c r="H19" s="2" t="s">
        <v>8</v>
      </c>
      <c r="I19" s="1" t="s">
        <v>4</v>
      </c>
      <c r="K19" s="2" t="s">
        <v>8</v>
      </c>
      <c r="L19" s="1" t="s">
        <v>4</v>
      </c>
      <c r="N19" s="2" t="s">
        <v>8</v>
      </c>
      <c r="O19" s="1" t="s">
        <v>4</v>
      </c>
    </row>
    <row r="20" spans="1:15" ht="15" x14ac:dyDescent="0.2">
      <c r="A20" s="32" t="s">
        <v>9</v>
      </c>
      <c r="B20" s="33"/>
      <c r="C20" s="15"/>
      <c r="E20" s="14"/>
      <c r="F20" s="15"/>
      <c r="H20" s="14"/>
      <c r="I20" s="15"/>
      <c r="K20" s="14"/>
      <c r="L20" s="15"/>
      <c r="N20" s="14"/>
      <c r="O20" s="15"/>
    </row>
    <row r="21" spans="1:15" x14ac:dyDescent="0.2">
      <c r="A21" s="3" t="s">
        <v>10</v>
      </c>
      <c r="B21" s="3">
        <v>2</v>
      </c>
      <c r="C21" s="12">
        <v>2100</v>
      </c>
      <c r="E21" s="3">
        <v>2</v>
      </c>
      <c r="F21" s="12">
        <v>1000</v>
      </c>
      <c r="H21" s="3">
        <v>2</v>
      </c>
      <c r="I21" s="12">
        <v>115200</v>
      </c>
      <c r="K21" s="3">
        <v>2</v>
      </c>
      <c r="L21" s="12">
        <v>4000</v>
      </c>
      <c r="N21" s="3">
        <v>2</v>
      </c>
      <c r="O21" s="12">
        <v>4664</v>
      </c>
    </row>
    <row r="22" spans="1:15" x14ac:dyDescent="0.2">
      <c r="A22" s="3" t="s">
        <v>11</v>
      </c>
      <c r="B22" s="3">
        <v>2</v>
      </c>
      <c r="C22" s="12">
        <v>2100</v>
      </c>
      <c r="E22" s="3">
        <v>2</v>
      </c>
      <c r="F22" s="12">
        <v>3500</v>
      </c>
      <c r="H22" s="3">
        <v>2</v>
      </c>
      <c r="I22" s="12">
        <v>115200</v>
      </c>
      <c r="K22" s="3">
        <v>2</v>
      </c>
      <c r="L22" s="12">
        <v>3400</v>
      </c>
      <c r="N22" s="3">
        <v>2</v>
      </c>
      <c r="O22" s="12">
        <v>5830</v>
      </c>
    </row>
    <row r="23" spans="1:15" x14ac:dyDescent="0.2">
      <c r="A23" s="3" t="s">
        <v>12</v>
      </c>
      <c r="B23" s="3">
        <v>2</v>
      </c>
      <c r="C23" s="12">
        <v>49000</v>
      </c>
      <c r="E23" s="3">
        <v>2</v>
      </c>
      <c r="F23" s="12">
        <v>73645</v>
      </c>
      <c r="H23" s="3">
        <v>2</v>
      </c>
      <c r="I23" s="12">
        <v>61200</v>
      </c>
      <c r="K23" s="3">
        <v>2</v>
      </c>
      <c r="L23" s="12">
        <v>79333</v>
      </c>
      <c r="N23" s="3">
        <v>2</v>
      </c>
      <c r="O23" s="12">
        <v>72000</v>
      </c>
    </row>
    <row r="24" spans="1:15" x14ac:dyDescent="0.2">
      <c r="A24" s="3" t="s">
        <v>13</v>
      </c>
      <c r="B24" s="3">
        <v>2</v>
      </c>
      <c r="C24" s="12">
        <v>49000</v>
      </c>
      <c r="E24" s="3">
        <v>2</v>
      </c>
      <c r="F24" s="12">
        <v>69355</v>
      </c>
      <c r="H24" s="3">
        <v>2</v>
      </c>
      <c r="I24" s="12">
        <v>61200</v>
      </c>
      <c r="K24" s="3">
        <v>2</v>
      </c>
      <c r="L24" s="12">
        <v>108573</v>
      </c>
      <c r="N24" s="3">
        <v>2</v>
      </c>
      <c r="O24" s="12">
        <v>72000</v>
      </c>
    </row>
    <row r="25" spans="1:15" x14ac:dyDescent="0.2">
      <c r="A25" s="3" t="s">
        <v>14</v>
      </c>
      <c r="B25" s="3">
        <v>2</v>
      </c>
      <c r="C25" s="12">
        <v>19600</v>
      </c>
      <c r="E25" s="3">
        <v>2</v>
      </c>
      <c r="F25" s="12">
        <v>26312</v>
      </c>
      <c r="H25" s="3">
        <v>2</v>
      </c>
      <c r="I25" s="12">
        <v>23400</v>
      </c>
      <c r="K25" s="3">
        <v>2</v>
      </c>
      <c r="L25" s="12">
        <v>24933</v>
      </c>
      <c r="N25" s="3">
        <v>2</v>
      </c>
      <c r="O25" s="12">
        <v>19200</v>
      </c>
    </row>
    <row r="26" spans="1:15" x14ac:dyDescent="0.2">
      <c r="A26" s="3" t="s">
        <v>15</v>
      </c>
      <c r="B26" s="3">
        <v>2</v>
      </c>
      <c r="C26" s="12">
        <v>3500</v>
      </c>
      <c r="E26" s="3">
        <v>2</v>
      </c>
      <c r="F26" s="12">
        <v>12584</v>
      </c>
      <c r="H26" s="3">
        <v>2</v>
      </c>
      <c r="I26" s="12">
        <v>69120</v>
      </c>
      <c r="K26" s="3">
        <v>2</v>
      </c>
      <c r="L26" s="12">
        <v>5667</v>
      </c>
      <c r="N26" s="3">
        <v>2</v>
      </c>
      <c r="O26" s="12">
        <v>9328</v>
      </c>
    </row>
    <row r="27" spans="1:15" x14ac:dyDescent="0.2">
      <c r="A27" s="3" t="s">
        <v>16</v>
      </c>
      <c r="B27" s="3">
        <v>2</v>
      </c>
      <c r="C27" s="12">
        <v>57400</v>
      </c>
      <c r="E27" s="3">
        <v>2</v>
      </c>
      <c r="F27" s="12">
        <v>85514</v>
      </c>
      <c r="H27" s="3">
        <v>2</v>
      </c>
      <c r="I27" s="12">
        <v>70200</v>
      </c>
      <c r="K27" s="3">
        <v>2</v>
      </c>
      <c r="L27" s="12">
        <v>79333</v>
      </c>
      <c r="N27" s="3">
        <v>2</v>
      </c>
      <c r="O27" s="12">
        <v>69600</v>
      </c>
    </row>
    <row r="28" spans="1:15" x14ac:dyDescent="0.2">
      <c r="A28" s="3" t="s">
        <v>17</v>
      </c>
      <c r="B28" s="3">
        <v>2</v>
      </c>
      <c r="C28" s="12">
        <v>364000</v>
      </c>
      <c r="E28" s="3">
        <v>2</v>
      </c>
      <c r="F28" s="12">
        <v>457600</v>
      </c>
      <c r="H28" s="3">
        <v>2</v>
      </c>
      <c r="I28" s="12">
        <v>470000</v>
      </c>
      <c r="K28" s="3">
        <v>2</v>
      </c>
      <c r="L28" s="12">
        <v>566667</v>
      </c>
      <c r="N28" s="3">
        <v>2</v>
      </c>
      <c r="O28" s="12">
        <v>746240</v>
      </c>
    </row>
    <row r="29" spans="1:15" x14ac:dyDescent="0.2">
      <c r="A29" s="3" t="s">
        <v>18</v>
      </c>
      <c r="B29" s="3">
        <v>2</v>
      </c>
      <c r="C29" s="12">
        <v>42000</v>
      </c>
      <c r="E29" s="3">
        <v>2</v>
      </c>
      <c r="F29" s="12">
        <v>85800</v>
      </c>
      <c r="H29" s="3">
        <v>2</v>
      </c>
      <c r="I29" s="12">
        <v>57600</v>
      </c>
      <c r="K29" s="3">
        <v>2</v>
      </c>
      <c r="L29" s="12">
        <v>79333</v>
      </c>
      <c r="N29" s="3">
        <v>2</v>
      </c>
      <c r="O29" s="12">
        <v>69600</v>
      </c>
    </row>
    <row r="30" spans="1:15" x14ac:dyDescent="0.2">
      <c r="A30" s="3" t="s">
        <v>19</v>
      </c>
      <c r="B30" s="3">
        <v>2</v>
      </c>
      <c r="C30" s="12">
        <v>49000</v>
      </c>
      <c r="E30" s="3">
        <v>2</v>
      </c>
      <c r="F30" s="12">
        <v>70785</v>
      </c>
      <c r="H30" s="3">
        <v>2</v>
      </c>
      <c r="I30" s="12">
        <v>63000</v>
      </c>
      <c r="K30" s="3">
        <v>2</v>
      </c>
      <c r="L30" s="12">
        <v>93333</v>
      </c>
      <c r="N30" s="3">
        <v>2</v>
      </c>
      <c r="O30" s="12">
        <v>62400</v>
      </c>
    </row>
    <row r="31" spans="1:15" ht="15" x14ac:dyDescent="0.2">
      <c r="A31" s="32" t="s">
        <v>20</v>
      </c>
      <c r="B31" s="33"/>
      <c r="C31" s="15"/>
      <c r="E31" s="14"/>
      <c r="F31" s="15"/>
      <c r="H31" s="14"/>
      <c r="I31" s="15"/>
      <c r="K31" s="14"/>
      <c r="L31" s="15"/>
      <c r="N31" s="14"/>
      <c r="O31" s="15"/>
    </row>
    <row r="32" spans="1:15" x14ac:dyDescent="0.2">
      <c r="A32" s="3" t="s">
        <v>21</v>
      </c>
      <c r="B32" s="3">
        <v>2</v>
      </c>
      <c r="C32" s="12">
        <v>77000</v>
      </c>
      <c r="E32" s="3">
        <v>2</v>
      </c>
      <c r="F32" s="12">
        <v>97526</v>
      </c>
      <c r="H32" s="3">
        <v>2</v>
      </c>
      <c r="I32" s="12">
        <v>86400</v>
      </c>
      <c r="K32" s="3">
        <v>2</v>
      </c>
      <c r="L32" s="12">
        <v>136000</v>
      </c>
      <c r="N32" s="3">
        <v>2</v>
      </c>
      <c r="O32" s="12">
        <v>84000</v>
      </c>
    </row>
    <row r="33" spans="1:15" x14ac:dyDescent="0.2">
      <c r="A33" s="3" t="s">
        <v>22</v>
      </c>
      <c r="B33" s="3">
        <v>2</v>
      </c>
      <c r="C33" s="12">
        <v>392000</v>
      </c>
      <c r="E33" s="3">
        <v>2</v>
      </c>
      <c r="F33" s="12">
        <v>471900</v>
      </c>
      <c r="H33" s="3">
        <v>2</v>
      </c>
      <c r="I33" s="12">
        <v>470000</v>
      </c>
      <c r="K33" s="3">
        <v>2</v>
      </c>
      <c r="L33" s="12">
        <v>408000</v>
      </c>
      <c r="N33" s="3">
        <v>2</v>
      </c>
      <c r="O33" s="12">
        <v>528000</v>
      </c>
    </row>
    <row r="34" spans="1:15" x14ac:dyDescent="0.2">
      <c r="A34" s="3" t="s">
        <v>23</v>
      </c>
      <c r="B34" s="3">
        <v>2</v>
      </c>
      <c r="C34" s="12">
        <v>336000</v>
      </c>
      <c r="E34" s="3">
        <v>2</v>
      </c>
      <c r="F34" s="12">
        <v>314600</v>
      </c>
      <c r="H34" s="3">
        <v>2</v>
      </c>
      <c r="I34" s="12">
        <v>470000</v>
      </c>
      <c r="K34" s="3">
        <v>2</v>
      </c>
      <c r="L34" s="12">
        <v>408000</v>
      </c>
      <c r="N34" s="3">
        <v>2</v>
      </c>
      <c r="O34" s="12">
        <v>528000</v>
      </c>
    </row>
    <row r="35" spans="1:15" x14ac:dyDescent="0.2">
      <c r="A35" s="3" t="s">
        <v>24</v>
      </c>
      <c r="B35" s="3">
        <v>2</v>
      </c>
      <c r="C35" s="12">
        <v>864000</v>
      </c>
      <c r="E35" s="3">
        <v>2</v>
      </c>
      <c r="F35" s="12">
        <v>672100</v>
      </c>
      <c r="H35" s="3">
        <v>2</v>
      </c>
      <c r="I35" s="12">
        <v>760000</v>
      </c>
      <c r="K35" s="3">
        <v>2</v>
      </c>
      <c r="L35" s="12">
        <v>1440000</v>
      </c>
      <c r="N35" s="3">
        <v>2</v>
      </c>
      <c r="O35" s="12">
        <v>1399200</v>
      </c>
    </row>
    <row r="36" spans="1:15" ht="15" x14ac:dyDescent="0.2">
      <c r="A36" s="32" t="s">
        <v>25</v>
      </c>
      <c r="B36" s="33"/>
      <c r="C36" s="15"/>
      <c r="E36" s="14"/>
      <c r="F36" s="15"/>
      <c r="H36" s="14"/>
      <c r="I36" s="15"/>
      <c r="K36" s="14"/>
      <c r="L36" s="15"/>
      <c r="N36" s="14"/>
      <c r="O36" s="15"/>
    </row>
    <row r="37" spans="1:15" x14ac:dyDescent="0.2">
      <c r="A37" s="3" t="s">
        <v>26</v>
      </c>
      <c r="B37" s="3">
        <v>2</v>
      </c>
      <c r="C37" s="12">
        <v>35000</v>
      </c>
      <c r="E37" s="3">
        <v>2</v>
      </c>
      <c r="F37" s="12">
        <v>22022</v>
      </c>
      <c r="H37" s="3">
        <v>2</v>
      </c>
      <c r="I37" s="12">
        <v>45000</v>
      </c>
      <c r="K37" s="3">
        <v>2</v>
      </c>
      <c r="L37" s="12">
        <v>15413</v>
      </c>
      <c r="N37" s="3">
        <v>2</v>
      </c>
      <c r="O37" s="12">
        <v>28800</v>
      </c>
    </row>
    <row r="38" spans="1:15" x14ac:dyDescent="0.2">
      <c r="A38" s="3" t="s">
        <v>27</v>
      </c>
      <c r="B38" s="3">
        <v>2</v>
      </c>
      <c r="C38" s="12">
        <v>35000</v>
      </c>
      <c r="E38" s="3">
        <v>2</v>
      </c>
      <c r="F38" s="12">
        <v>42900</v>
      </c>
      <c r="H38" s="3">
        <v>2</v>
      </c>
      <c r="I38" s="12">
        <v>39600</v>
      </c>
      <c r="K38" s="3">
        <v>2</v>
      </c>
      <c r="L38" s="12">
        <v>24933</v>
      </c>
      <c r="N38" s="3">
        <v>2</v>
      </c>
      <c r="O38" s="12">
        <v>36000</v>
      </c>
    </row>
    <row r="39" spans="1:15" x14ac:dyDescent="0.2">
      <c r="A39" s="3" t="s">
        <v>28</v>
      </c>
      <c r="B39" s="3">
        <v>2</v>
      </c>
      <c r="C39" s="12">
        <v>73200</v>
      </c>
      <c r="E39" s="16">
        <v>2</v>
      </c>
      <c r="F39" s="17">
        <v>0</v>
      </c>
      <c r="H39" s="16">
        <v>2</v>
      </c>
      <c r="I39" s="17">
        <v>0</v>
      </c>
      <c r="K39" s="16">
        <v>2</v>
      </c>
      <c r="L39" s="17">
        <v>0</v>
      </c>
      <c r="N39" s="16">
        <v>2</v>
      </c>
      <c r="O39" s="17">
        <v>0</v>
      </c>
    </row>
    <row r="40" spans="1:15" x14ac:dyDescent="0.2">
      <c r="A40" s="3" t="s">
        <v>29</v>
      </c>
      <c r="B40" s="3">
        <v>2</v>
      </c>
      <c r="C40" s="12">
        <v>19600</v>
      </c>
      <c r="E40" s="3">
        <v>2</v>
      </c>
      <c r="F40" s="12">
        <v>22880</v>
      </c>
      <c r="H40" s="3">
        <v>2</v>
      </c>
      <c r="I40" s="12">
        <v>28800</v>
      </c>
      <c r="K40" s="3">
        <v>2</v>
      </c>
      <c r="L40" s="12">
        <v>56667</v>
      </c>
      <c r="N40" s="3">
        <v>2</v>
      </c>
      <c r="O40" s="12">
        <v>22800</v>
      </c>
    </row>
    <row r="41" spans="1:15" x14ac:dyDescent="0.2">
      <c r="A41" s="3" t="s">
        <v>30</v>
      </c>
      <c r="B41" s="3">
        <v>2</v>
      </c>
      <c r="C41" s="12">
        <v>19600</v>
      </c>
      <c r="E41" s="3">
        <v>2</v>
      </c>
      <c r="F41" s="12">
        <v>22880</v>
      </c>
      <c r="H41" s="3">
        <v>2</v>
      </c>
      <c r="I41" s="12">
        <v>28800</v>
      </c>
      <c r="K41" s="3">
        <v>2</v>
      </c>
      <c r="L41" s="12">
        <v>28333</v>
      </c>
      <c r="N41" s="3">
        <v>2</v>
      </c>
      <c r="O41" s="12">
        <v>22800</v>
      </c>
    </row>
    <row r="42" spans="1:15" x14ac:dyDescent="0.2">
      <c r="A42" s="3" t="s">
        <v>31</v>
      </c>
      <c r="B42" s="3">
        <v>2</v>
      </c>
      <c r="C42" s="12">
        <v>39200</v>
      </c>
      <c r="E42" s="3">
        <v>2</v>
      </c>
      <c r="F42" s="12">
        <v>28314</v>
      </c>
      <c r="H42" s="3">
        <v>2</v>
      </c>
      <c r="I42" s="12">
        <v>45000</v>
      </c>
      <c r="K42" s="3">
        <v>2</v>
      </c>
      <c r="L42" s="12">
        <v>59728</v>
      </c>
      <c r="N42" s="3">
        <v>2</v>
      </c>
      <c r="O42" s="12">
        <v>72000</v>
      </c>
    </row>
    <row r="43" spans="1:15" x14ac:dyDescent="0.2">
      <c r="A43" s="3" t="s">
        <v>32</v>
      </c>
      <c r="B43" s="3">
        <v>2</v>
      </c>
      <c r="C43" s="12">
        <v>42000</v>
      </c>
      <c r="E43" s="3">
        <v>2</v>
      </c>
      <c r="F43" s="12">
        <v>62920</v>
      </c>
      <c r="H43" s="3">
        <v>2</v>
      </c>
      <c r="I43" s="12">
        <v>99000</v>
      </c>
      <c r="K43" s="3">
        <v>2</v>
      </c>
      <c r="L43" s="12">
        <v>186667</v>
      </c>
      <c r="N43" s="3">
        <v>2</v>
      </c>
      <c r="O43" s="12">
        <v>19200</v>
      </c>
    </row>
    <row r="44" spans="1:15" ht="15" x14ac:dyDescent="0.2">
      <c r="A44" s="32" t="s">
        <v>33</v>
      </c>
      <c r="B44" s="33"/>
      <c r="C44" s="15"/>
      <c r="E44" s="14"/>
      <c r="F44" s="15"/>
      <c r="H44" s="14"/>
      <c r="I44" s="15"/>
      <c r="K44" s="14"/>
      <c r="L44" s="15"/>
      <c r="N44" s="14"/>
      <c r="O44" s="15"/>
    </row>
    <row r="45" spans="1:15" x14ac:dyDescent="0.2">
      <c r="A45" s="3" t="s">
        <v>34</v>
      </c>
      <c r="B45" s="3">
        <v>2</v>
      </c>
      <c r="C45" s="12">
        <v>63000</v>
      </c>
      <c r="E45" s="3">
        <v>2</v>
      </c>
      <c r="F45" s="12">
        <v>86515</v>
      </c>
      <c r="H45" s="3">
        <v>2</v>
      </c>
      <c r="I45" s="12">
        <v>81000</v>
      </c>
      <c r="K45" s="3">
        <v>2</v>
      </c>
      <c r="L45" s="12">
        <v>146667</v>
      </c>
      <c r="N45" s="3">
        <v>2</v>
      </c>
      <c r="O45" s="12">
        <v>120000</v>
      </c>
    </row>
    <row r="46" spans="1:15" x14ac:dyDescent="0.2">
      <c r="A46" s="3" t="s">
        <v>35</v>
      </c>
      <c r="B46" s="3">
        <v>2</v>
      </c>
      <c r="C46" s="12">
        <v>15400</v>
      </c>
      <c r="E46" s="3">
        <v>2</v>
      </c>
      <c r="F46" s="12">
        <v>22022</v>
      </c>
      <c r="H46" s="3">
        <v>2</v>
      </c>
      <c r="I46" s="12">
        <v>21600</v>
      </c>
      <c r="K46" s="3">
        <v>2</v>
      </c>
      <c r="L46" s="12">
        <v>15413</v>
      </c>
      <c r="N46" s="3">
        <v>2</v>
      </c>
      <c r="O46" s="12">
        <v>22800</v>
      </c>
    </row>
    <row r="47" spans="1:15" x14ac:dyDescent="0.2">
      <c r="A47" s="3" t="s">
        <v>36</v>
      </c>
      <c r="B47" s="3">
        <v>2</v>
      </c>
      <c r="C47" s="12">
        <v>29400</v>
      </c>
      <c r="E47" s="3">
        <v>2</v>
      </c>
      <c r="F47" s="12">
        <v>50336</v>
      </c>
      <c r="H47" s="3">
        <v>2</v>
      </c>
      <c r="I47" s="12">
        <v>68400</v>
      </c>
      <c r="K47" s="3">
        <v>2</v>
      </c>
      <c r="L47" s="12">
        <v>50773</v>
      </c>
      <c r="N47" s="3">
        <v>2</v>
      </c>
      <c r="O47" s="12">
        <v>112800</v>
      </c>
    </row>
    <row r="48" spans="1:15" x14ac:dyDescent="0.2">
      <c r="A48" s="3" t="s">
        <v>37</v>
      </c>
      <c r="B48" s="3">
        <v>2</v>
      </c>
      <c r="C48" s="12">
        <v>21000</v>
      </c>
      <c r="E48" s="3">
        <v>2</v>
      </c>
      <c r="F48" s="12">
        <v>26455</v>
      </c>
      <c r="H48" s="3">
        <v>2</v>
      </c>
      <c r="I48" s="12">
        <v>26100</v>
      </c>
      <c r="K48" s="3">
        <v>2</v>
      </c>
      <c r="L48" s="12">
        <v>24933</v>
      </c>
      <c r="N48" s="3">
        <v>2</v>
      </c>
      <c r="O48" s="12">
        <v>23520</v>
      </c>
    </row>
    <row r="49" spans="1:15" x14ac:dyDescent="0.2">
      <c r="A49" s="3" t="s">
        <v>38</v>
      </c>
      <c r="B49" s="3">
        <v>2</v>
      </c>
      <c r="C49" s="12">
        <v>35000</v>
      </c>
      <c r="E49" s="3">
        <v>2</v>
      </c>
      <c r="F49" s="12">
        <v>33033</v>
      </c>
      <c r="H49" s="3">
        <v>2</v>
      </c>
      <c r="I49" s="12">
        <v>36000</v>
      </c>
      <c r="K49" s="3">
        <v>2</v>
      </c>
      <c r="L49" s="12">
        <v>24933</v>
      </c>
      <c r="N49" s="3">
        <v>2</v>
      </c>
      <c r="O49" s="12">
        <v>36000</v>
      </c>
    </row>
    <row r="50" spans="1:15" ht="15" x14ac:dyDescent="0.2">
      <c r="A50" s="32" t="s">
        <v>39</v>
      </c>
      <c r="B50" s="33"/>
      <c r="C50" s="15"/>
      <c r="E50" s="14"/>
      <c r="F50" s="15"/>
      <c r="H50" s="14"/>
      <c r="I50" s="15"/>
      <c r="K50" s="14"/>
      <c r="L50" s="15"/>
      <c r="N50" s="14"/>
      <c r="O50" s="15"/>
    </row>
    <row r="51" spans="1:15" x14ac:dyDescent="0.2">
      <c r="A51" s="3" t="s">
        <v>40</v>
      </c>
      <c r="B51" s="3">
        <v>2</v>
      </c>
      <c r="C51" s="12">
        <v>39200</v>
      </c>
      <c r="E51" s="3">
        <v>2</v>
      </c>
      <c r="F51" s="12">
        <v>33033</v>
      </c>
      <c r="H51" s="3">
        <v>2</v>
      </c>
      <c r="I51" s="12">
        <v>54000</v>
      </c>
      <c r="K51" s="3">
        <v>2</v>
      </c>
      <c r="L51" s="12">
        <v>56667</v>
      </c>
      <c r="N51" s="3">
        <v>2</v>
      </c>
      <c r="O51" s="12">
        <v>67200</v>
      </c>
    </row>
    <row r="52" spans="1:15" x14ac:dyDescent="0.2">
      <c r="A52" s="3" t="s">
        <v>41</v>
      </c>
      <c r="B52" s="3">
        <v>2</v>
      </c>
      <c r="C52" s="12">
        <v>56000</v>
      </c>
      <c r="E52" s="3">
        <v>2</v>
      </c>
      <c r="F52" s="12">
        <v>64350</v>
      </c>
      <c r="H52" s="3">
        <v>2</v>
      </c>
      <c r="I52" s="12">
        <v>54000</v>
      </c>
      <c r="K52" s="3">
        <v>2</v>
      </c>
      <c r="L52" s="12">
        <v>102000</v>
      </c>
      <c r="N52" s="3">
        <v>2</v>
      </c>
      <c r="O52" s="12">
        <v>132000</v>
      </c>
    </row>
    <row r="53" spans="1:15" x14ac:dyDescent="0.2">
      <c r="A53" s="3" t="s">
        <v>42</v>
      </c>
      <c r="B53" s="3">
        <v>2</v>
      </c>
      <c r="C53" s="12">
        <v>39200</v>
      </c>
      <c r="E53" s="3">
        <v>2</v>
      </c>
      <c r="F53" s="12">
        <v>64350</v>
      </c>
      <c r="H53" s="3">
        <v>2</v>
      </c>
      <c r="I53" s="12">
        <v>54000</v>
      </c>
      <c r="K53" s="3">
        <v>2</v>
      </c>
      <c r="L53" s="12">
        <v>56667</v>
      </c>
      <c r="N53" s="3">
        <v>2</v>
      </c>
      <c r="O53" s="12">
        <v>67200</v>
      </c>
    </row>
    <row r="54" spans="1:15" x14ac:dyDescent="0.2">
      <c r="A54" s="3" t="s">
        <v>43</v>
      </c>
      <c r="B54" s="3">
        <v>2</v>
      </c>
      <c r="C54" s="12">
        <v>39200</v>
      </c>
      <c r="E54" s="3">
        <v>2</v>
      </c>
      <c r="F54" s="12">
        <v>45617</v>
      </c>
      <c r="H54" s="3">
        <v>2</v>
      </c>
      <c r="I54" s="12">
        <v>54000</v>
      </c>
      <c r="K54" s="3">
        <v>2</v>
      </c>
      <c r="L54" s="12">
        <v>73440</v>
      </c>
      <c r="N54" s="3">
        <v>2</v>
      </c>
      <c r="O54" s="12">
        <v>67200</v>
      </c>
    </row>
    <row r="55" spans="1:15" x14ac:dyDescent="0.2">
      <c r="A55" s="3" t="s">
        <v>44</v>
      </c>
      <c r="B55" s="3">
        <v>2</v>
      </c>
      <c r="C55" s="12">
        <v>39200</v>
      </c>
      <c r="E55" s="3">
        <v>2</v>
      </c>
      <c r="F55" s="12">
        <v>47190</v>
      </c>
      <c r="H55" s="3">
        <v>2</v>
      </c>
      <c r="I55" s="12">
        <v>54000</v>
      </c>
      <c r="K55" s="3">
        <v>2</v>
      </c>
      <c r="L55" s="12">
        <v>56667</v>
      </c>
      <c r="N55" s="3">
        <v>2</v>
      </c>
      <c r="O55" s="12">
        <v>67200</v>
      </c>
    </row>
    <row r="56" spans="1:15" x14ac:dyDescent="0.2">
      <c r="A56" s="3" t="s">
        <v>45</v>
      </c>
      <c r="B56" s="3">
        <v>2</v>
      </c>
      <c r="C56" s="12">
        <v>39200</v>
      </c>
      <c r="E56" s="3">
        <v>2</v>
      </c>
      <c r="F56" s="12">
        <v>47190</v>
      </c>
      <c r="H56" s="3">
        <v>2</v>
      </c>
      <c r="I56" s="12">
        <v>54000</v>
      </c>
      <c r="K56" s="3">
        <v>2</v>
      </c>
      <c r="L56" s="12">
        <v>56667</v>
      </c>
      <c r="N56" s="3">
        <v>2</v>
      </c>
      <c r="O56" s="12">
        <v>67200</v>
      </c>
    </row>
    <row r="57" spans="1:15" x14ac:dyDescent="0.2">
      <c r="A57" s="3" t="s">
        <v>46</v>
      </c>
      <c r="B57" s="3">
        <v>2</v>
      </c>
      <c r="C57" s="12">
        <v>39200</v>
      </c>
      <c r="E57" s="3">
        <v>2</v>
      </c>
      <c r="F57" s="12">
        <v>47190</v>
      </c>
      <c r="H57" s="3">
        <v>2</v>
      </c>
      <c r="I57" s="12">
        <v>54000</v>
      </c>
      <c r="K57" s="3">
        <v>2</v>
      </c>
      <c r="L57" s="12">
        <v>56667</v>
      </c>
      <c r="N57" s="3">
        <v>2</v>
      </c>
      <c r="O57" s="12">
        <v>67200</v>
      </c>
    </row>
    <row r="58" spans="1:15" x14ac:dyDescent="0.2">
      <c r="A58" s="3" t="s">
        <v>47</v>
      </c>
      <c r="B58" s="3">
        <v>2</v>
      </c>
      <c r="C58" s="12">
        <v>39200</v>
      </c>
      <c r="E58" s="3">
        <v>2</v>
      </c>
      <c r="F58" s="12">
        <v>47190</v>
      </c>
      <c r="H58" s="3">
        <v>2</v>
      </c>
      <c r="I58" s="12">
        <v>54000</v>
      </c>
      <c r="K58" s="3">
        <v>2</v>
      </c>
      <c r="L58" s="12">
        <v>60000</v>
      </c>
      <c r="N58" s="3">
        <v>2</v>
      </c>
      <c r="O58" s="12">
        <v>67200</v>
      </c>
    </row>
    <row r="59" spans="1:15" x14ac:dyDescent="0.2">
      <c r="A59" s="3" t="s">
        <v>48</v>
      </c>
      <c r="B59" s="3">
        <v>2</v>
      </c>
      <c r="C59" s="12">
        <v>300000</v>
      </c>
      <c r="E59" s="3">
        <v>2</v>
      </c>
      <c r="F59" s="12">
        <v>584850</v>
      </c>
      <c r="H59" s="3">
        <v>2</v>
      </c>
      <c r="I59" s="12">
        <v>820000</v>
      </c>
      <c r="K59" s="3">
        <v>2</v>
      </c>
      <c r="L59" s="12">
        <v>506667</v>
      </c>
      <c r="N59" s="3">
        <v>2</v>
      </c>
      <c r="O59" s="12">
        <v>571000</v>
      </c>
    </row>
    <row r="60" spans="1:15" x14ac:dyDescent="0.2">
      <c r="A60" s="3" t="s">
        <v>49</v>
      </c>
      <c r="B60" s="3" t="s">
        <v>50</v>
      </c>
      <c r="C60" s="12">
        <v>710600</v>
      </c>
      <c r="E60" s="3" t="s">
        <v>50</v>
      </c>
      <c r="F60" s="12">
        <v>250650</v>
      </c>
      <c r="H60" s="3" t="s">
        <v>50</v>
      </c>
      <c r="I60" s="12">
        <v>280000</v>
      </c>
      <c r="K60" s="3" t="s">
        <v>50</v>
      </c>
      <c r="L60" s="12">
        <v>835733</v>
      </c>
      <c r="N60" s="3" t="s">
        <v>50</v>
      </c>
      <c r="O60" s="12">
        <v>850000</v>
      </c>
    </row>
    <row r="61" spans="1:15" ht="30" x14ac:dyDescent="0.2">
      <c r="A61" s="4"/>
      <c r="B61" s="7" t="s">
        <v>0</v>
      </c>
      <c r="C61" s="19">
        <f>SUM(C51:C60,C45:C49,C37:C43,C32:C35,C21:C30)</f>
        <v>4075100</v>
      </c>
      <c r="D61" s="18"/>
      <c r="E61" s="7" t="s">
        <v>0</v>
      </c>
      <c r="F61" s="19">
        <f>SUM(F51:F60,F45:F49,F37:F43,F32:F35,F21:F30)</f>
        <v>4094108</v>
      </c>
      <c r="G61" s="18"/>
      <c r="H61" s="7" t="s">
        <v>0</v>
      </c>
      <c r="I61" s="19">
        <f>SUM(I51:I60,I45:I49,I37:I43,I32:I35,I21:I30)</f>
        <v>4943820</v>
      </c>
      <c r="J61" s="18"/>
      <c r="K61" s="7" t="s">
        <v>0</v>
      </c>
      <c r="L61" s="20">
        <f>SUM(L51:L60,L45:L49,L37:L43,L32:L35,L21:L30)</f>
        <v>5932207</v>
      </c>
      <c r="M61" s="21"/>
      <c r="N61" s="7" t="s">
        <v>0</v>
      </c>
      <c r="O61" s="20">
        <f>SUM(O51:O60,O45:O49,O37:O43,O32:O35,O21:O30)</f>
        <v>6210182</v>
      </c>
    </row>
    <row r="62" spans="1:15" ht="15" x14ac:dyDescent="0.2">
      <c r="A62" s="4"/>
      <c r="B62" s="7" t="s">
        <v>1</v>
      </c>
      <c r="C62" s="19">
        <f>+C61*19%</f>
        <v>774269</v>
      </c>
      <c r="D62" s="18"/>
      <c r="E62" s="7" t="s">
        <v>1</v>
      </c>
      <c r="F62" s="19">
        <f>+F61*19%</f>
        <v>777880.52</v>
      </c>
      <c r="G62" s="18"/>
      <c r="H62" s="7" t="s">
        <v>1</v>
      </c>
      <c r="I62" s="19">
        <f>+I61*19%</f>
        <v>939325.8</v>
      </c>
      <c r="J62" s="18"/>
      <c r="K62" s="7" t="s">
        <v>1</v>
      </c>
      <c r="L62" s="19">
        <f>+L61*19%</f>
        <v>1127119.33</v>
      </c>
      <c r="M62" s="18"/>
      <c r="N62" s="7" t="s">
        <v>1</v>
      </c>
      <c r="O62" s="19">
        <f>+O61*19%</f>
        <v>1179934.58</v>
      </c>
    </row>
    <row r="63" spans="1:15" ht="30" x14ac:dyDescent="0.2">
      <c r="A63" s="4"/>
      <c r="B63" s="7" t="s">
        <v>2</v>
      </c>
      <c r="C63" s="19">
        <f>C61+C62</f>
        <v>4849369</v>
      </c>
      <c r="D63" s="18"/>
      <c r="E63" s="7" t="s">
        <v>2</v>
      </c>
      <c r="F63" s="19">
        <f>F61+F62</f>
        <v>4871988.5199999996</v>
      </c>
      <c r="G63" s="18"/>
      <c r="H63" s="7" t="s">
        <v>2</v>
      </c>
      <c r="I63" s="19">
        <f>I61+I62</f>
        <v>5883145.7999999998</v>
      </c>
      <c r="J63" s="18"/>
      <c r="K63" s="7" t="s">
        <v>2</v>
      </c>
      <c r="L63" s="19">
        <f>L62+L61</f>
        <v>7059326.3300000001</v>
      </c>
      <c r="M63" s="18"/>
      <c r="N63" s="7" t="s">
        <v>2</v>
      </c>
      <c r="O63" s="19">
        <f>O62+O61</f>
        <v>7390116.5800000001</v>
      </c>
    </row>
    <row r="64" spans="1:15" s="29" customFormat="1" ht="15" x14ac:dyDescent="0.2">
      <c r="A64" s="25"/>
      <c r="B64" s="26"/>
      <c r="C64" s="27"/>
      <c r="D64" s="28"/>
      <c r="E64" s="26"/>
      <c r="F64" s="27"/>
      <c r="G64" s="28"/>
      <c r="H64" s="26"/>
      <c r="I64" s="27"/>
      <c r="J64" s="28"/>
      <c r="K64" s="26"/>
      <c r="L64" s="27"/>
      <c r="M64" s="28"/>
      <c r="N64" s="26"/>
      <c r="O64" s="27"/>
    </row>
    <row r="65" spans="1:15" s="29" customFormat="1" ht="15" x14ac:dyDescent="0.2">
      <c r="A65" s="25"/>
      <c r="B65" s="26"/>
      <c r="C65" s="27"/>
      <c r="D65" s="28"/>
      <c r="E65" s="43"/>
      <c r="F65" s="43"/>
      <c r="G65" s="44"/>
      <c r="H65" s="43"/>
      <c r="I65" s="43"/>
      <c r="J65" s="28"/>
      <c r="K65" s="36" t="s">
        <v>68</v>
      </c>
      <c r="L65" s="37"/>
      <c r="M65" s="28"/>
      <c r="N65" s="36" t="s">
        <v>68</v>
      </c>
      <c r="O65" s="37"/>
    </row>
    <row r="66" spans="1:15" x14ac:dyDescent="0.2">
      <c r="A66" s="4"/>
      <c r="B66" s="4"/>
    </row>
    <row r="67" spans="1:15" s="23" customFormat="1" ht="375" customHeight="1" x14ac:dyDescent="0.2">
      <c r="A67" s="22"/>
      <c r="B67" s="34" t="s">
        <v>60</v>
      </c>
      <c r="C67" s="35"/>
      <c r="E67" s="34" t="s">
        <v>60</v>
      </c>
      <c r="F67" s="35"/>
      <c r="G67" s="24"/>
      <c r="H67" s="34" t="s">
        <v>60</v>
      </c>
      <c r="I67" s="35"/>
      <c r="J67" s="24"/>
      <c r="K67" s="45"/>
      <c r="L67" s="45"/>
      <c r="M67" s="46"/>
      <c r="N67" s="45"/>
      <c r="O67" s="45"/>
    </row>
    <row r="68" spans="1:15" x14ac:dyDescent="0.2">
      <c r="A68" s="4"/>
      <c r="B68" s="4"/>
    </row>
    <row r="69" spans="1:15" ht="59.25" customHeight="1" x14ac:dyDescent="0.2">
      <c r="A69" s="40" t="s">
        <v>53</v>
      </c>
      <c r="B69" s="40"/>
      <c r="C69" s="40"/>
      <c r="D69" s="40"/>
      <c r="E69" s="40"/>
      <c r="F69" s="40"/>
      <c r="G69" s="40"/>
      <c r="H69" s="40"/>
      <c r="I69" s="40"/>
      <c r="J69" s="40"/>
      <c r="K69" s="40"/>
      <c r="L69" s="40"/>
      <c r="M69" s="40"/>
      <c r="N69" s="40"/>
      <c r="O69" s="40"/>
    </row>
    <row r="70" spans="1:15" ht="70.5" customHeight="1" x14ac:dyDescent="0.2">
      <c r="A70" s="40" t="s">
        <v>54</v>
      </c>
      <c r="B70" s="40"/>
      <c r="C70" s="40"/>
      <c r="D70" s="40"/>
      <c r="E70" s="40"/>
      <c r="F70" s="40"/>
      <c r="G70" s="40"/>
      <c r="H70" s="40"/>
      <c r="I70" s="40"/>
      <c r="J70" s="40"/>
      <c r="K70" s="40"/>
      <c r="L70" s="40"/>
      <c r="M70" s="40"/>
      <c r="N70" s="40"/>
      <c r="O70" s="40"/>
    </row>
    <row r="71" spans="1:15" ht="93" customHeight="1" x14ac:dyDescent="0.2">
      <c r="A71" s="40" t="s">
        <v>51</v>
      </c>
      <c r="B71" s="40"/>
      <c r="C71" s="40"/>
      <c r="D71" s="40"/>
      <c r="E71" s="40"/>
      <c r="F71" s="40"/>
      <c r="G71" s="40"/>
      <c r="H71" s="40"/>
      <c r="I71" s="40"/>
      <c r="J71" s="40"/>
      <c r="K71" s="40"/>
      <c r="L71" s="40"/>
      <c r="M71" s="40"/>
      <c r="N71" s="40"/>
      <c r="O71" s="40"/>
    </row>
    <row r="72" spans="1:15" ht="15" x14ac:dyDescent="0.25">
      <c r="A72" s="30" t="s">
        <v>61</v>
      </c>
    </row>
    <row r="73" spans="1:15" ht="15" x14ac:dyDescent="0.25">
      <c r="A73" s="30" t="s">
        <v>62</v>
      </c>
    </row>
    <row r="74" spans="1:15" ht="15" x14ac:dyDescent="0.25">
      <c r="A74"/>
    </row>
    <row r="75" spans="1:15" x14ac:dyDescent="0.2">
      <c r="A75" s="31" t="s">
        <v>63</v>
      </c>
    </row>
    <row r="76" spans="1:15" ht="15" x14ac:dyDescent="0.25">
      <c r="A76" s="13"/>
    </row>
  </sheetData>
  <mergeCells count="30">
    <mergeCell ref="A69:O69"/>
    <mergeCell ref="A70:O70"/>
    <mergeCell ref="A71:O71"/>
    <mergeCell ref="A8:O8"/>
    <mergeCell ref="A10:O10"/>
    <mergeCell ref="A12:O12"/>
    <mergeCell ref="A14:O14"/>
    <mergeCell ref="A1:O1"/>
    <mergeCell ref="A2:O2"/>
    <mergeCell ref="A4:O4"/>
    <mergeCell ref="A6:O6"/>
    <mergeCell ref="H18:I18"/>
    <mergeCell ref="B18:C18"/>
    <mergeCell ref="E18:F18"/>
    <mergeCell ref="K18:L18"/>
    <mergeCell ref="N18:O18"/>
    <mergeCell ref="E67:F67"/>
    <mergeCell ref="H67:I67"/>
    <mergeCell ref="K67:L67"/>
    <mergeCell ref="N67:O67"/>
    <mergeCell ref="A20:B20"/>
    <mergeCell ref="A31:B31"/>
    <mergeCell ref="A36:B36"/>
    <mergeCell ref="A44:B44"/>
    <mergeCell ref="A50:B50"/>
    <mergeCell ref="B67:C67"/>
    <mergeCell ref="E65:F65"/>
    <mergeCell ref="H65:I65"/>
    <mergeCell ref="K65:L65"/>
    <mergeCell ref="N65:O65"/>
  </mergeCells>
  <pageMargins left="0.7" right="0.7" top="0.75" bottom="0.75" header="0.3" footer="0.3"/>
  <pageSetup paperSize="9"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Apoyo Contratación ETITC</dc:creator>
  <cp:lastModifiedBy>Tesorería ETITC</cp:lastModifiedBy>
  <cp:lastPrinted>2023-06-02T16:11:47Z</cp:lastPrinted>
  <dcterms:created xsi:type="dcterms:W3CDTF">2023-06-02T14:07:46Z</dcterms:created>
  <dcterms:modified xsi:type="dcterms:W3CDTF">2024-11-15T13:42:12Z</dcterms:modified>
</cp:coreProperties>
</file>