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C:\Users\victguerrero\Desktop\VICTOR GUERRERO MARTINEZ PAG PENAL BOGOTA\F-68\F -68 OCTUBRE 2024\RUBEN DARIO BOTERO DUQUE\"/>
    </mc:Choice>
  </mc:AlternateContent>
  <xr:revisionPtr revIDLastSave="0" documentId="13_ncr:1_{010EB187-58D3-4F6C-A2D7-9D350475C76A}" xr6:coauthVersionLast="36" xr6:coauthVersionMax="36" xr10:uidLastSave="{00000000-0000-0000-0000-000000000000}"/>
  <bookViews>
    <workbookView xWindow="0" yWindow="0" windowWidth="27570" windowHeight="1026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1'!$A$1:$AG$43</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3" l="1"/>
  <c r="Y152" i="3" l="1"/>
  <c r="AT32" i="3"/>
  <c r="Y155" i="3" l="1"/>
  <c r="B41" i="3" l="1"/>
  <c r="Y150" i="1" l="1"/>
  <c r="Y151" i="1" s="1"/>
  <c r="B133" i="1"/>
  <c r="W133" i="1"/>
  <c r="W98" i="1"/>
  <c r="C98" i="1"/>
  <c r="R41" i="3"/>
  <c r="J9" i="3"/>
  <c r="Z113" i="1"/>
  <c r="Y85" i="1" l="1"/>
  <c r="Y82" i="1" l="1"/>
</calcChain>
</file>

<file path=xl/sharedStrings.xml><?xml version="1.0" encoding="utf-8"?>
<sst xmlns="http://schemas.openxmlformats.org/spreadsheetml/2006/main" count="421" uniqueCount="254">
  <si>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</si>
  <si>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</si>
  <si>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</si>
  <si>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</si>
  <si>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</si>
  <si>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</si>
  <si>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</si>
  <si>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</si>
  <si>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</si>
  <si>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</si>
  <si>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</si>
  <si>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</si>
  <si>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</si>
  <si>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</si>
  <si>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</si>
  <si>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</si>
  <si>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</si>
  <si>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</si>
  <si>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</si>
  <si>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</si>
  <si>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</si>
  <si>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</si>
  <si>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</si>
  <si>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</si>
  <si>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</si>
  <si>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</si>
  <si>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</si>
  <si>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</si>
  <si>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</si>
  <si>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</si>
  <si>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</si>
  <si>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</si>
  <si>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</si>
  <si>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</si>
  <si>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</si>
  <si>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</si>
  <si>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</si>
  <si>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</si>
  <si>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</si>
  <si>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</si>
  <si>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</si>
  <si>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</si>
  <si>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</si>
  <si>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</si>
  <si>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</si>
  <si>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</si>
  <si>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</si>
  <si>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</si>
  <si>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</si>
  <si>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</si>
  <si>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</si>
  <si>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</si>
  <si>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</si>
  <si>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</si>
  <si>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</si>
  <si>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</si>
  <si>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</si>
  <si>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</si>
  <si>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</si>
  <si>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</si>
  <si>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</si>
  <si>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</si>
  <si>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</si>
  <si>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</si>
  <si>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</si>
  <si>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</si>
  <si>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</si>
  <si>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</si>
  <si>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</si>
  <si>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</si>
  <si>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</si>
  <si>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</si>
  <si>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</si>
  <si>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</si>
  <si>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</si>
  <si>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</si>
  <si>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</si>
  <si>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</si>
  <si>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</si>
  <si>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</si>
  <si>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</si>
  <si>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</si>
  <si>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</si>
  <si>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</si>
  <si>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</si>
  <si>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</si>
  <si>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</si>
  <si>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</si>
  <si>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</si>
  <si>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</si>
  <si>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</si>
  <si>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</si>
  <si>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</si>
  <si>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</si>
  <si>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</si>
  <si>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</si>
  <si>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</si>
  <si>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</si>
  <si>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</si>
  <si>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</si>
  <si>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</si>
  <si>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</si>
  <si>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</si>
  <si>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</si>
  <si>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</si>
  <si>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</si>
  <si>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</si>
  <si>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</si>
  <si>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</si>
  <si>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</si>
  <si>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</si>
  <si>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</si>
  <si>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</si>
  <si>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</si>
  <si>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</si>
  <si>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</si>
  <si>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</si>
  <si>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</si>
  <si>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</si>
  <si>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</si>
  <si>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</si>
  <si>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</si>
  <si>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</si>
  <si>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</si>
  <si>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</si>
  <si>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</si>
  <si>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</si>
  <si>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</si>
  <si>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</si>
  <si>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</si>
  <si>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</si>
  <si>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</si>
  <si>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</si>
  <si>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</si>
  <si>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</si>
  <si>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</si>
  <si>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</si>
  <si>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</si>
  <si>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</si>
  <si>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</si>
  <si>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</si>
  <si>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</si>
  <si>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</si>
  <si>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</si>
  <si>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</si>
  <si>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</si>
  <si>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</si>
  <si>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</si>
  <si>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</si>
  <si>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</si>
  <si>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</si>
  <si>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</si>
  <si>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</si>
  <si>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</si>
  <si>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</si>
  <si>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</si>
  <si>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</si>
  <si>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</si>
  <si>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</si>
  <si>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</si>
  <si>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</si>
  <si>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</si>
  <si>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</si>
  <si>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</si>
  <si>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</si>
  <si>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</si>
  <si>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</si>
  <si>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</si>
  <si>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</si>
  <si>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</si>
  <si>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</si>
  <si>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</si>
  <si>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</si>
  <si>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</si>
  <si>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</si>
  <si>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</si>
  <si>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</si>
  <si>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</si>
  <si>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</si>
  <si>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</si>
  <si>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</si>
  <si>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</si>
  <si>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</si>
  <si>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</si>
  <si>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</si>
  <si>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</si>
  <si>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</si>
  <si>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</si>
  <si>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Prestar de manera personal, autónoma e  ininterrumpida  el  Servicio  de  Defensoría  Pública</t>
  </si>
  <si>
    <t>Presté el servicio oportuna y cumplidamente conforme al horario fijado por el despacho judciales.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</si>
  <si>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</si>
  <si>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los  usuarios asignados ante los diferentes estrados judiciales de conformidad con la normatividad vigente.</t>
  </si>
  <si>
    <t xml:space="preserve"> Ejecutar las obligaciones que se deriven de aquellas normas, leyes y demás, que se expidan en favor de los usuarios del servicio nacional de defensoría pública.</t>
  </si>
  <si>
    <t>Ejecuté obligaciones favorables a los usuarios con el respeto a la dignidad humana.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</si>
  <si>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</si>
  <si>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</si>
  <si>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</si>
  <si>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</si>
  <si>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</si>
  <si>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este periodo  me comunique  con los  usuarios asignados por la Defensoría via telefonica.</t>
  </si>
  <si>
    <t>Asistir a las barras de defensores públicos y presentar al final de ellas las evaluaciones que establezca el coordinador académico, participar de los programas  de  capacitación,  campañas,  brigadas  y  demás  actividades  programadas  por  la  DEFENSORIA</t>
  </si>
  <si>
    <t>Actualizar sus conocimientos en el área del derecho afín al programa para el cual fue contratado.</t>
  </si>
  <si>
    <t>Cumplo con las directrices impartidas y actúo dentro del marco legal de la Defensoría</t>
  </si>
  <si>
    <t xml:space="preserve"> Dar cumplimiento a  los  lineamientos  impartidos  por  la  DEFENSORÍA  en  la ejecución de las obligaciones a su cargo</t>
  </si>
  <si>
    <t>Cumplo con las directrices impartidas y actúo dentro del marco legal de la Defensoría.</t>
  </si>
  <si>
    <t>Suministrar a los usuarios del Servicio de Defensoría Pública, la  asesoría jurídica  especializada  dejando  constancia  de  ello</t>
  </si>
  <si>
    <t>Se llenan los formatos de entrevistas, asesorando jurídicamente al usuario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</si>
  <si>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</si>
  <si>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</si>
  <si>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Cumplir  con  los turnos establecidos para la prestación del servicio, como mínimo una mes por semana.</t>
  </si>
  <si>
    <t>Cumplo con las directrices impartidas asistiendo a todas las audiencias a las que se me cita</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</si>
  <si>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</si>
  <si>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</si>
  <si>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Guardar reserva en los casos de ley</t>
  </si>
  <si>
    <t>Guardo la reserva de ley, con los usairios y ala vez con la victimas del caso en particular.</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</si>
  <si>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</si>
  <si>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ser necesario se actuará de conformidad</t>
  </si>
  <si>
    <t>No aplica para el periodo en mención</t>
  </si>
  <si>
    <t>Actuaré de conformidad</t>
  </si>
  <si>
    <t>Todas aquellas que se derivan de los imperativos legales, particularmente del estatuto disciplinario de la abogacía.</t>
  </si>
  <si>
    <t>Di cumplimiento</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</si>
  <si>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</si>
  <si>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Profesional dministrativo y de Gestion</t>
  </si>
  <si>
    <t>BOGOTA</t>
  </si>
  <si>
    <t xml:space="preserve">Prestacion de servicios profesionales de abogado para la representacion judicial y estrajudicial de los usuarios del servicio de defensoria publica; y la promocion, defensa, ejercicio y divulgacion de los derechos humanos. </t>
  </si>
  <si>
    <t>Bogota</t>
  </si>
  <si>
    <t>DAVIVIENDA</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</si>
  <si>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</si>
  <si>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</si>
  <si>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El contratista cumplió de manera personal, autónoma e ininterrumpida las obligaciones que se deriven de aquellas normas, leyes y demás, que se estan en favor de los usuarios del servicio nacional de defensoría pública.</t>
  </si>
  <si>
    <t>Se presentaron reportes diarios a tráves de teams, verificados, así mismo se dejó registro en el vision web en cada uno de los procesos asignados de la sisitencia a las diligencias programadas en el mes</t>
  </si>
  <si>
    <t>Se verificó en el sistema visón el cumpliento de las estrategías juridicas en cada uno delos procesos asignados al contratista.</t>
  </si>
  <si>
    <t>El contratista aporta evidencia de la comunicación establecida con el PPL o usuarios, inclusive con familiares dejando constancia en el vision web y el estadistico</t>
  </si>
  <si>
    <t>Asistió a las sesiones de barra académica convocadas por los coordinadores académicos, capacitaciones programadas por la entidad y barras administrativas dirigidas por la supervisora</t>
  </si>
  <si>
    <t>El contratista actualiza sus conocimientos para la sistencia de las diligencias judiciales</t>
  </si>
  <si>
    <t>El contratista dió cumplimiento a las instrucciones, requerimientos y recomendaciones solicitadas por la entidad</t>
  </si>
  <si>
    <t>Se verifico por medio de los sistemas (visión,  doccumentos aportados por el contratistas el cumplimiento de este requisito)</t>
  </si>
  <si>
    <t>De conformidad a la informacion en el sistema visión se pudo establecer que el contratista interpone los recurso a que haya lugar en cada caso asignado.</t>
  </si>
  <si>
    <t>Se verificó el cumplimiento de su obligación en los turnos asignados conforme las directrices y exigencias de la entidad</t>
  </si>
  <si>
    <t xml:space="preserve">El contratista se comprometió a dar estricto cumpliento de esta opbligación </t>
  </si>
  <si>
    <t>El contratista cumplió con el deber de la reserva  en los casos así exigidos</t>
  </si>
  <si>
    <t>El contratista ha dado cumplimiento a esta obligación y se verifico pues no reporta a la fecha sanciones disciplinarias.</t>
  </si>
  <si>
    <t>No aplica para este periodo</t>
  </si>
  <si>
    <t>El contratista se comprometió a dar estricto cumplimiento</t>
  </si>
  <si>
    <t>RUBEN DARIO BOTERO DUQUE</t>
  </si>
  <si>
    <t>AVENIDA JIMENEZ No. 9-58 OFICINA 307</t>
  </si>
  <si>
    <t>rbotero@defensoria.edu.co</t>
  </si>
  <si>
    <t>*006000994357</t>
  </si>
  <si>
    <t>CBC-100052258</t>
  </si>
  <si>
    <t>CD-DP-3714-2023</t>
  </si>
  <si>
    <t>VOCTOR ALFONSO GUERRERO MARTINEZ</t>
  </si>
  <si>
    <t>Lugar de ejecucion</t>
  </si>
  <si>
    <t>VICTOR ALFONSO GUERRERO MARTINEZ</t>
  </si>
  <si>
    <t>victguerrero@gov.co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</si>
</sst>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Trebuchet MS"/>
      <family val="2"/>
    </font>
    <font>
      <sz val="11"/>
      <name val="Calibri"/>
      <family val="2"/>
    </font>
    <font>
      <sz val="10"/>
      <color theme="1"/>
      <name val="Calibri"/>
      <family val="2"/>
      <scheme val="minor"/>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79998168889431442"/>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pplyProtection="1">
      <alignment horizontal="center" vertical="top"/>
      <protection locked="0"/>
    </xf>
    <xf numFmtId="0" fontId="7" fillId="0" borderId="0" xfId="0" applyFont="1" applyBorder="1" applyAlignment="1" applyProtection="1">
      <alignment vertical="top"/>
      <protection locked="0"/>
    </xf>
    <xf numFmtId="0" fontId="5" fillId="9" borderId="0" xfId="0" applyFont="1" applyFill="1"/>
    <xf numFmtId="0" fontId="5" fillId="10" borderId="0" xfId="0" applyFont="1" applyFill="1"/>
    <xf numFmtId="0" fontId="5" fillId="10" borderId="0" xfId="0" applyFont="1" applyFill="1" applyAlignment="1">
      <alignment wrapText="1"/>
    </xf>
    <xf numFmtId="0" fontId="7" fillId="7" borderId="0" xfId="0" applyFont="1" applyFill="1" applyAlignment="1">
      <alignment horizontal="justify" vertical="center"/>
    </xf>
    <xf numFmtId="0" fontId="27" fillId="0" borderId="0" xfId="0" applyFont="1"/>
    <xf numFmtId="165" fontId="5" fillId="0" borderId="0" xfId="0" applyNumberFormat="1" applyFont="1"/>
    <xf numFmtId="165" fontId="5" fillId="0" borderId="0" xfId="0" applyNumberFormat="1" applyFont="1" applyAlignment="1">
      <alignment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7"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8"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8"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8" borderId="9" xfId="0" applyFont="1" applyFill="1" applyBorder="1" applyAlignment="1" applyProtection="1">
      <alignment horizontal="center" vertical="center"/>
      <protection hidden="1"/>
    </xf>
    <xf numFmtId="0" fontId="13" fillId="8" borderId="10" xfId="0" applyFont="1" applyFill="1" applyBorder="1" applyAlignment="1" applyProtection="1">
      <alignment horizontal="center" vertical="center"/>
      <protection hidden="1"/>
    </xf>
    <xf numFmtId="0" fontId="13" fillId="8"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64" fontId="7" fillId="8" borderId="6" xfId="1" applyNumberFormat="1" applyFont="1" applyFill="1" applyBorder="1" applyAlignment="1" applyProtection="1">
      <alignment horizontal="center" vertical="center" wrapText="1"/>
      <protection locked="0"/>
    </xf>
    <xf numFmtId="164" fontId="7" fillId="8" borderId="7" xfId="1" applyNumberFormat="1" applyFont="1" applyFill="1" applyBorder="1" applyAlignment="1" applyProtection="1">
      <alignment horizontal="center" vertical="center" wrapText="1"/>
      <protection locked="0"/>
    </xf>
    <xf numFmtId="164" fontId="7" fillId="8" borderId="8" xfId="1" applyNumberFormat="1" applyFont="1" applyFill="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8" borderId="2" xfId="2" applyNumberFormat="1" applyFill="1" applyBorder="1" applyAlignment="1" applyProtection="1">
      <alignment horizontal="center" vertical="center"/>
      <protection locked="0"/>
    </xf>
    <xf numFmtId="49" fontId="9" fillId="8" borderId="2" xfId="0" applyNumberFormat="1"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8" borderId="2" xfId="0" applyFont="1" applyFill="1" applyBorder="1" applyAlignment="1" applyProtection="1">
      <alignment horizontal="center" vertical="center"/>
      <protection locked="0"/>
    </xf>
    <xf numFmtId="0" fontId="12" fillId="8" borderId="2" xfId="0" applyFont="1" applyFill="1" applyBorder="1" applyAlignment="1" applyProtection="1">
      <alignment horizontal="center" vertical="center" wrapText="1"/>
      <protection locked="0"/>
    </xf>
    <xf numFmtId="0" fontId="7" fillId="3" borderId="2" xfId="0" applyFont="1" applyFill="1" applyBorder="1" applyAlignment="1">
      <alignment horizontal="left" vertical="center"/>
    </xf>
    <xf numFmtId="165" fontId="6" fillId="8" borderId="2" xfId="0" applyNumberFormat="1" applyFont="1" applyFill="1" applyBorder="1" applyAlignment="1" applyProtection="1">
      <alignment horizontal="center" vertical="center"/>
      <protection locked="0"/>
    </xf>
    <xf numFmtId="0" fontId="6" fillId="8" borderId="6" xfId="0" applyFont="1" applyFill="1" applyBorder="1" applyAlignment="1" applyProtection="1">
      <alignment horizontal="center" vertical="center"/>
      <protection locked="0"/>
    </xf>
    <xf numFmtId="0" fontId="6" fillId="8" borderId="7" xfId="0" applyFont="1" applyFill="1" applyBorder="1" applyAlignment="1" applyProtection="1">
      <alignment horizontal="center" vertical="center"/>
      <protection locked="0"/>
    </xf>
    <xf numFmtId="0" fontId="6" fillId="8" borderId="8" xfId="0" applyFont="1" applyFill="1" applyBorder="1" applyAlignment="1" applyProtection="1">
      <alignment horizontal="center" vertical="center"/>
      <protection locked="0"/>
    </xf>
    <xf numFmtId="1" fontId="7" fillId="8" borderId="7" xfId="0" applyNumberFormat="1" applyFont="1" applyFill="1" applyBorder="1" applyAlignment="1" applyProtection="1">
      <alignment horizontal="center" vertical="center"/>
      <protection locked="0"/>
    </xf>
    <xf numFmtId="7" fontId="9" fillId="8"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8" borderId="6" xfId="0" applyNumberFormat="1" applyFont="1" applyFill="1" applyBorder="1" applyAlignment="1" applyProtection="1">
      <alignment horizontal="center" vertical="center"/>
      <protection locked="0"/>
    </xf>
    <xf numFmtId="165" fontId="6" fillId="8" borderId="7" xfId="0" applyNumberFormat="1" applyFont="1" applyFill="1" applyBorder="1" applyAlignment="1" applyProtection="1">
      <alignment horizontal="center" vertical="center"/>
      <protection locked="0"/>
    </xf>
    <xf numFmtId="165" fontId="6" fillId="8" borderId="8" xfId="0" applyNumberFormat="1" applyFont="1" applyFill="1" applyBorder="1" applyAlignment="1" applyProtection="1">
      <alignment horizontal="center" vertical="center"/>
      <protection locked="0"/>
    </xf>
    <xf numFmtId="165" fontId="7" fillId="8" borderId="6" xfId="0" applyNumberFormat="1" applyFont="1" applyFill="1" applyBorder="1" applyAlignment="1" applyProtection="1">
      <alignment horizontal="center" vertical="center"/>
      <protection locked="0"/>
    </xf>
    <xf numFmtId="165" fontId="7" fillId="8" borderId="7" xfId="0" applyNumberFormat="1" applyFont="1" applyFill="1" applyBorder="1" applyAlignment="1" applyProtection="1">
      <alignment horizontal="center" vertical="center"/>
      <protection locked="0"/>
    </xf>
    <xf numFmtId="165" fontId="7" fillId="8" borderId="8" xfId="0" applyNumberFormat="1"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7" fontId="9" fillId="9" borderId="2" xfId="1" applyNumberFormat="1" applyFont="1" applyFill="1" applyBorder="1" applyAlignment="1" applyProtection="1">
      <alignment horizontal="center" vertical="center"/>
      <protection locked="0"/>
    </xf>
    <xf numFmtId="0" fontId="10" fillId="9" borderId="2" xfId="0" applyFont="1" applyFill="1" applyBorder="1" applyAlignment="1" applyProtection="1">
      <alignment horizontal="center" vertical="center" wrapText="1"/>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5"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26" xfId="0" applyFont="1" applyFill="1" applyBorder="1" applyAlignment="1">
      <alignment horizontal="center" vertical="center"/>
    </xf>
    <xf numFmtId="165" fontId="1" fillId="9" borderId="2" xfId="0" applyNumberFormat="1" applyFont="1" applyFill="1" applyBorder="1" applyAlignment="1" applyProtection="1">
      <alignment horizontal="center" vertical="center"/>
      <protection hidden="1"/>
    </xf>
    <xf numFmtId="0" fontId="1" fillId="9"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11" borderId="0" xfId="0" applyFont="1" applyFill="1" applyAlignment="1">
      <alignment horizontal="center" vertical="top" wrapText="1"/>
    </xf>
    <xf numFmtId="165" fontId="7" fillId="9" borderId="2" xfId="0" applyNumberFormat="1" applyFont="1" applyFill="1" applyBorder="1" applyAlignment="1" applyProtection="1">
      <alignment horizontal="center" vertical="center"/>
      <protection locked="0"/>
    </xf>
    <xf numFmtId="0" fontId="25" fillId="0" borderId="28" xfId="0" applyFont="1" applyBorder="1" applyAlignment="1">
      <alignment horizontal="left" vertical="top" wrapText="1"/>
    </xf>
    <xf numFmtId="0" fontId="26" fillId="0" borderId="29" xfId="0" applyFont="1" applyBorder="1" applyAlignment="1">
      <alignment vertical="top"/>
    </xf>
    <xf numFmtId="0" fontId="26" fillId="0" borderId="30" xfId="0" applyFont="1" applyBorder="1" applyAlignment="1">
      <alignment vertical="top"/>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26" fillId="0" borderId="29" xfId="0" applyFont="1" applyBorder="1" applyAlignment="1"/>
    <xf numFmtId="0" fontId="26" fillId="0" borderId="30" xfId="0" applyFont="1" applyBorder="1" applyAlignment="1"/>
    <xf numFmtId="0" fontId="7" fillId="0" borderId="2" xfId="0" applyFont="1" applyBorder="1" applyAlignment="1" applyProtection="1">
      <alignment horizontal="center" vertical="center"/>
      <protection hidden="1"/>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2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53</xdr:row>
          <xdr:rowOff>152400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52</xdr:row>
          <xdr:rowOff>219075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19050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28575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15</xdr:col>
          <xdr:colOff>38100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31</xdr:col>
          <xdr:colOff>295275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19050</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9525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31</xdr:col>
          <xdr:colOff>304800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9525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31</xdr:col>
          <xdr:colOff>304800</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9525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9525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9525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323850</xdr:rowOff>
        </xdr:from>
        <xdr:to>
          <xdr:col>31</xdr:col>
          <xdr:colOff>304800</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9525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7937</xdr:colOff>
      <xdr:row>40</xdr:row>
      <xdr:rowOff>87312</xdr:rowOff>
    </xdr:from>
    <xdr:to>
      <xdr:col>11</xdr:col>
      <xdr:colOff>151447</xdr:colOff>
      <xdr:row>40</xdr:row>
      <xdr:rowOff>722313</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23937" y="24272875"/>
          <a:ext cx="1381760" cy="635001"/>
        </a:xfrm>
        <a:prstGeom prst="rect">
          <a:avLst/>
        </a:prstGeom>
        <a:noFill/>
        <a:ln>
          <a:noFill/>
        </a:ln>
      </xdr:spPr>
    </xdr:pic>
    <xdr:clientData/>
  </xdr:twoCellAnchor>
  <xdr:twoCellAnchor editAs="oneCell">
    <xdr:from>
      <xdr:col>23</xdr:col>
      <xdr:colOff>15875</xdr:colOff>
      <xdr:row>40</xdr:row>
      <xdr:rowOff>285749</xdr:rowOff>
    </xdr:from>
    <xdr:to>
      <xdr:col>25</xdr:col>
      <xdr:colOff>150495</xdr:colOff>
      <xdr:row>40</xdr:row>
      <xdr:rowOff>548004</xdr:rowOff>
    </xdr:to>
    <xdr:pic>
      <xdr:nvPicPr>
        <xdr:cNvPr id="6" name="Imagen 5">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grayscl/>
          <a:biLevel thresh="50000"/>
          <a:extLst>
            <a:ext uri="{28A0092B-C50C-407E-A947-70E740481C1C}">
              <a14:useLocalDpi xmlns:a14="http://schemas.microsoft.com/office/drawing/2010/main" val="0"/>
            </a:ext>
          </a:extLst>
        </a:blip>
        <a:srcRect l="38362" t="9987" r="42809" b="67397"/>
        <a:stretch>
          <a:fillRect/>
        </a:stretch>
      </xdr:blipFill>
      <xdr:spPr bwMode="auto">
        <a:xfrm>
          <a:off x="4746625" y="25741312"/>
          <a:ext cx="547370" cy="2622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efensoriadelpueblo.sharepoint.com/sites/UNIDADTRESSPA523/Shared%20Documents/General/DOCUMENTOS%20SECOP%202022-2023/F-68%20DICIEMBRE%202023/CO-P02-F68%20(V2)%20Dra.%20ACOSTA%20CLAUDIA%20%20marz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victguerrero@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boter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abSelected="1" topLeftCell="K1" zoomScale="130" zoomScaleNormal="130" zoomScaleSheetLayoutView="55" workbookViewId="0">
      <selection activeCell="AJ136" sqref="AJ136:AZ14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4" width="2.85546875" style="1" customWidth="1"/>
    <col min="15" max="15" width="2.140625" style="1" customWidth="1"/>
    <col min="16" max="17" width="2.85546875" style="1" customWidth="1"/>
    <col min="18" max="18" width="3.42578125" style="1" customWidth="1"/>
    <col min="19" max="19" width="4" style="1" customWidth="1"/>
    <col min="20" max="20" width="2.85546875" style="1" customWidth="1"/>
    <col min="21" max="21" width="2.5703125" style="1" customWidth="1"/>
    <col min="22" max="22" width="3.28515625" style="1" customWidth="1"/>
    <col min="23" max="23" width="3.7109375" style="1" customWidth="1"/>
    <col min="24" max="24" width="2.85546875" style="1" customWidth="1"/>
    <col min="25" max="25" width="3.28515625" style="1" customWidth="1"/>
    <col min="26" max="26" width="3.85546875" style="1" customWidth="1"/>
    <col min="27" max="27" width="3.42578125" style="1" customWidth="1"/>
    <col min="28" max="28" width="2.42578125" style="1" customWidth="1"/>
    <col min="29" max="29" width="3.42578125" style="1" customWidth="1"/>
    <col min="30" max="30" width="2.85546875" style="1" customWidth="1"/>
    <col min="31" max="31" width="4.7109375" style="1" customWidth="1"/>
    <col min="32" max="32" width="5" style="1" customWidth="1"/>
    <col min="33" max="36" width="2.85546875" style="1" customWidth="1"/>
    <col min="37" max="37" width="21" style="1" customWidth="1"/>
    <col min="38" max="45" width="2.85546875" style="1" customWidth="1"/>
    <col min="46" max="46" width="17.42578125" style="1" customWidth="1"/>
    <col min="47" max="65" width="2.85546875" style="1" customWidth="1"/>
    <col min="66" max="16384" width="11.42578125" style="1"/>
  </cols>
  <sheetData>
    <row r="2" spans="2:33" ht="11.25" customHeight="1" x14ac:dyDescent="0.3">
      <c r="B2" s="171"/>
      <c r="C2" s="171"/>
      <c r="D2" s="171"/>
      <c r="E2" s="171"/>
      <c r="F2" s="171"/>
      <c r="G2" s="119" t="s">
        <v>0</v>
      </c>
      <c r="H2" s="119"/>
      <c r="I2" s="119"/>
      <c r="J2" s="119"/>
      <c r="K2" s="119"/>
      <c r="L2" s="119"/>
      <c r="M2" s="119"/>
      <c r="N2" s="119"/>
      <c r="O2" s="119"/>
      <c r="P2" s="119"/>
      <c r="Q2" s="119"/>
      <c r="R2" s="119"/>
      <c r="S2" s="119"/>
      <c r="T2" s="119"/>
      <c r="U2" s="119"/>
      <c r="V2" s="119"/>
      <c r="W2" s="119"/>
      <c r="X2" s="119"/>
      <c r="Y2" s="119"/>
      <c r="Z2" s="119"/>
      <c r="AA2" s="118" t="s">
        <v>156</v>
      </c>
      <c r="AB2" s="118"/>
      <c r="AC2" s="118"/>
      <c r="AD2" s="118"/>
      <c r="AE2" s="118"/>
      <c r="AF2" s="118"/>
    </row>
    <row r="3" spans="2:33" ht="11.25" customHeight="1" x14ac:dyDescent="0.3">
      <c r="B3" s="171"/>
      <c r="C3" s="171"/>
      <c r="D3" s="171"/>
      <c r="E3" s="171"/>
      <c r="F3" s="171"/>
      <c r="G3" s="119"/>
      <c r="H3" s="119"/>
      <c r="I3" s="119"/>
      <c r="J3" s="119"/>
      <c r="K3" s="119"/>
      <c r="L3" s="119"/>
      <c r="M3" s="119"/>
      <c r="N3" s="119"/>
      <c r="O3" s="119"/>
      <c r="P3" s="119"/>
      <c r="Q3" s="119"/>
      <c r="R3" s="119"/>
      <c r="S3" s="119"/>
      <c r="T3" s="119"/>
      <c r="U3" s="119"/>
      <c r="V3" s="119"/>
      <c r="W3" s="119"/>
      <c r="X3" s="119"/>
      <c r="Y3" s="119"/>
      <c r="Z3" s="119"/>
      <c r="AA3" s="118"/>
      <c r="AB3" s="118"/>
      <c r="AC3" s="118"/>
      <c r="AD3" s="118"/>
      <c r="AE3" s="118"/>
      <c r="AF3" s="118"/>
    </row>
    <row r="4" spans="2:33" ht="11.25" customHeight="1" x14ac:dyDescent="0.3">
      <c r="B4" s="171"/>
      <c r="C4" s="171"/>
      <c r="D4" s="171"/>
      <c r="E4" s="171"/>
      <c r="F4" s="171"/>
      <c r="G4" s="119"/>
      <c r="H4" s="119"/>
      <c r="I4" s="119"/>
      <c r="J4" s="119"/>
      <c r="K4" s="119"/>
      <c r="L4" s="119"/>
      <c r="M4" s="119"/>
      <c r="N4" s="119"/>
      <c r="O4" s="119"/>
      <c r="P4" s="119"/>
      <c r="Q4" s="119"/>
      <c r="R4" s="119"/>
      <c r="S4" s="119"/>
      <c r="T4" s="119"/>
      <c r="U4" s="119"/>
      <c r="V4" s="119"/>
      <c r="W4" s="119"/>
      <c r="X4" s="119"/>
      <c r="Y4" s="119"/>
      <c r="Z4" s="119"/>
      <c r="AA4" s="117" t="s">
        <v>186</v>
      </c>
      <c r="AB4" s="117"/>
      <c r="AC4" s="117"/>
      <c r="AD4" s="117"/>
      <c r="AE4" s="117"/>
      <c r="AF4" s="117"/>
    </row>
    <row r="5" spans="2:33" ht="11.25" customHeight="1" x14ac:dyDescent="0.3">
      <c r="B5" s="171"/>
      <c r="C5" s="171"/>
      <c r="D5" s="171"/>
      <c r="E5" s="171"/>
      <c r="F5" s="171"/>
      <c r="G5" s="119"/>
      <c r="H5" s="119"/>
      <c r="I5" s="119"/>
      <c r="J5" s="119"/>
      <c r="K5" s="119"/>
      <c r="L5" s="119"/>
      <c r="M5" s="119"/>
      <c r="N5" s="119"/>
      <c r="O5" s="119"/>
      <c r="P5" s="119"/>
      <c r="Q5" s="119"/>
      <c r="R5" s="119"/>
      <c r="S5" s="119"/>
      <c r="T5" s="119"/>
      <c r="U5" s="119"/>
      <c r="V5" s="119"/>
      <c r="W5" s="119"/>
      <c r="X5" s="119"/>
      <c r="Y5" s="119"/>
      <c r="Z5" s="119"/>
      <c r="AA5" s="117"/>
      <c r="AB5" s="117"/>
      <c r="AC5" s="117"/>
      <c r="AD5" s="117"/>
      <c r="AE5" s="117"/>
      <c r="AF5" s="117"/>
    </row>
    <row r="6" spans="2:33" ht="15" customHeight="1" x14ac:dyDescent="0.3">
      <c r="B6" s="171"/>
      <c r="C6" s="171"/>
      <c r="D6" s="171"/>
      <c r="E6" s="171"/>
      <c r="F6" s="171"/>
      <c r="G6" s="168" t="s">
        <v>165</v>
      </c>
      <c r="H6" s="168"/>
      <c r="I6" s="168"/>
      <c r="J6" s="168"/>
      <c r="K6" s="168"/>
      <c r="L6" s="168"/>
      <c r="M6" s="168"/>
      <c r="N6" s="168"/>
      <c r="O6" s="168"/>
      <c r="P6" s="168"/>
      <c r="Q6" s="168"/>
      <c r="R6" s="168"/>
      <c r="S6" s="168"/>
      <c r="T6" s="168"/>
      <c r="U6" s="168"/>
      <c r="V6" s="168"/>
      <c r="W6" s="168"/>
      <c r="X6" s="168"/>
      <c r="Y6" s="168"/>
      <c r="Z6" s="168"/>
      <c r="AA6" s="118" t="s">
        <v>187</v>
      </c>
      <c r="AB6" s="118"/>
      <c r="AC6" s="118"/>
      <c r="AD6" s="118"/>
      <c r="AE6" s="118"/>
      <c r="AF6" s="118"/>
    </row>
    <row r="7" spans="2:33" ht="15" customHeight="1" x14ac:dyDescent="0.3">
      <c r="B7" s="171"/>
      <c r="C7" s="171"/>
      <c r="D7" s="171"/>
      <c r="E7" s="171"/>
      <c r="F7" s="171"/>
      <c r="G7" s="168"/>
      <c r="H7" s="168"/>
      <c r="I7" s="168"/>
      <c r="J7" s="168"/>
      <c r="K7" s="168"/>
      <c r="L7" s="168"/>
      <c r="M7" s="168"/>
      <c r="N7" s="168"/>
      <c r="O7" s="168"/>
      <c r="P7" s="168"/>
      <c r="Q7" s="168"/>
      <c r="R7" s="168"/>
      <c r="S7" s="168"/>
      <c r="T7" s="168"/>
      <c r="U7" s="168"/>
      <c r="V7" s="168"/>
      <c r="W7" s="168"/>
      <c r="X7" s="168"/>
      <c r="Y7" s="168"/>
      <c r="Z7" s="168"/>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36" t="s">
        <v>7</v>
      </c>
      <c r="Y9" s="136"/>
      <c r="Z9" s="136" t="s">
        <v>8</v>
      </c>
      <c r="AA9" s="136"/>
      <c r="AB9" s="136"/>
      <c r="AC9" s="136"/>
      <c r="AD9" s="136" t="s">
        <v>22</v>
      </c>
      <c r="AE9" s="136"/>
      <c r="AF9" s="136"/>
      <c r="AG9" s="11"/>
    </row>
    <row r="10" spans="2:33" ht="15" customHeight="1" x14ac:dyDescent="0.3">
      <c r="B10" s="113" t="s">
        <v>5</v>
      </c>
      <c r="C10" s="113"/>
      <c r="D10" s="113"/>
      <c r="E10" s="113"/>
      <c r="F10" s="113"/>
      <c r="G10" s="113"/>
      <c r="H10" s="109" t="s">
        <v>1</v>
      </c>
      <c r="I10" s="109"/>
      <c r="J10" s="109"/>
      <c r="K10" s="109"/>
      <c r="L10" s="3"/>
      <c r="M10" s="113" t="s">
        <v>6</v>
      </c>
      <c r="N10" s="113"/>
      <c r="O10" s="113"/>
      <c r="P10" s="113"/>
      <c r="Q10" s="113"/>
      <c r="R10" s="113"/>
      <c r="S10" s="113"/>
      <c r="T10" s="113"/>
      <c r="U10" s="113"/>
      <c r="V10" s="113"/>
      <c r="W10" s="113"/>
      <c r="X10" s="109">
        <v>1</v>
      </c>
      <c r="Y10" s="109"/>
      <c r="Z10" s="109" t="s">
        <v>19</v>
      </c>
      <c r="AA10" s="109"/>
      <c r="AB10" s="109"/>
      <c r="AC10" s="109"/>
      <c r="AD10" s="109">
        <v>2024</v>
      </c>
      <c r="AE10" s="109"/>
      <c r="AF10" s="10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163</v>
      </c>
      <c r="C12" s="129"/>
      <c r="D12" s="129"/>
      <c r="E12" s="129"/>
      <c r="F12" s="129"/>
      <c r="G12" s="129"/>
      <c r="H12" s="129"/>
      <c r="I12" s="129"/>
      <c r="J12" s="129"/>
      <c r="K12" s="129"/>
      <c r="L12" s="3"/>
      <c r="M12" s="3"/>
      <c r="N12" s="136" t="s">
        <v>7</v>
      </c>
      <c r="O12" s="136"/>
      <c r="P12" s="136" t="s">
        <v>8</v>
      </c>
      <c r="Q12" s="136"/>
      <c r="R12" s="136"/>
      <c r="S12" s="136"/>
      <c r="T12" s="136" t="s">
        <v>22</v>
      </c>
      <c r="U12" s="136"/>
      <c r="V12" s="136"/>
      <c r="W12" s="3"/>
      <c r="X12" s="136" t="s">
        <v>7</v>
      </c>
      <c r="Y12" s="136"/>
      <c r="Z12" s="136" t="s">
        <v>8</v>
      </c>
      <c r="AA12" s="136"/>
      <c r="AB12" s="136"/>
      <c r="AC12" s="136"/>
      <c r="AD12" s="136" t="s">
        <v>22</v>
      </c>
      <c r="AE12" s="136"/>
      <c r="AF12" s="136"/>
      <c r="AG12" s="11"/>
    </row>
    <row r="13" spans="2:33" ht="15" customHeight="1" x14ac:dyDescent="0.3">
      <c r="B13" s="129"/>
      <c r="C13" s="129"/>
      <c r="D13" s="129"/>
      <c r="E13" s="129"/>
      <c r="F13" s="129"/>
      <c r="G13" s="129"/>
      <c r="H13" s="129"/>
      <c r="I13" s="129"/>
      <c r="J13" s="129"/>
      <c r="K13" s="129"/>
      <c r="L13" s="169" t="s">
        <v>23</v>
      </c>
      <c r="M13" s="170"/>
      <c r="N13" s="109">
        <v>1</v>
      </c>
      <c r="O13" s="109"/>
      <c r="P13" s="109" t="s">
        <v>19</v>
      </c>
      <c r="Q13" s="109"/>
      <c r="R13" s="109"/>
      <c r="S13" s="109"/>
      <c r="T13" s="109">
        <v>2024</v>
      </c>
      <c r="U13" s="109"/>
      <c r="V13" s="109"/>
      <c r="W13" s="7" t="s">
        <v>24</v>
      </c>
      <c r="X13" s="109">
        <v>31</v>
      </c>
      <c r="Y13" s="109"/>
      <c r="Z13" s="109" t="s">
        <v>19</v>
      </c>
      <c r="AA13" s="109"/>
      <c r="AB13" s="109"/>
      <c r="AC13" s="109"/>
      <c r="AD13" s="109">
        <v>2024</v>
      </c>
      <c r="AE13" s="109"/>
      <c r="AF13" s="10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8" t="s">
        <v>94</v>
      </c>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8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46" ht="20.25" customHeight="1" thickBot="1" x14ac:dyDescent="0.35">
      <c r="B17" s="152" t="s">
        <v>39</v>
      </c>
      <c r="C17" s="152"/>
      <c r="D17" s="152"/>
      <c r="E17" s="152"/>
      <c r="F17" s="152"/>
      <c r="G17" s="152"/>
      <c r="H17" s="152"/>
      <c r="I17" s="3"/>
      <c r="J17" s="3"/>
      <c r="K17" s="114" t="s">
        <v>249</v>
      </c>
      <c r="L17" s="115"/>
      <c r="M17" s="115"/>
      <c r="N17" s="115"/>
      <c r="O17" s="115"/>
      <c r="P17" s="115"/>
      <c r="Q17" s="115"/>
      <c r="R17" s="115"/>
      <c r="S17" s="115"/>
      <c r="T17" s="115"/>
      <c r="U17" s="115"/>
      <c r="V17" s="115"/>
      <c r="W17" s="116"/>
      <c r="X17" s="9"/>
      <c r="Y17" s="9"/>
      <c r="Z17" s="10"/>
      <c r="AA17" s="10"/>
      <c r="AB17" s="10"/>
      <c r="AC17" s="10"/>
      <c r="AD17" s="10"/>
      <c r="AE17" s="10"/>
      <c r="AF17" s="10"/>
      <c r="AG17" s="11"/>
    </row>
    <row r="18" spans="2:46"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46" ht="29.25" customHeight="1" x14ac:dyDescent="0.3">
      <c r="B19" s="130" t="s">
        <v>161</v>
      </c>
      <c r="C19" s="131"/>
      <c r="D19" s="131"/>
      <c r="E19" s="131"/>
      <c r="F19" s="131"/>
      <c r="G19" s="131"/>
      <c r="H19" s="131"/>
      <c r="I19" s="131"/>
      <c r="J19" s="131"/>
      <c r="K19" s="132"/>
      <c r="L19" s="154" t="s">
        <v>244</v>
      </c>
      <c r="M19" s="155"/>
      <c r="N19" s="155"/>
      <c r="O19" s="155"/>
      <c r="P19" s="155"/>
      <c r="Q19" s="155"/>
      <c r="R19" s="155"/>
      <c r="S19" s="155"/>
      <c r="T19" s="155"/>
      <c r="U19" s="155"/>
      <c r="V19" s="155"/>
      <c r="W19" s="156"/>
      <c r="X19" s="64" t="s">
        <v>27</v>
      </c>
      <c r="Y19" s="65"/>
      <c r="Z19" s="65"/>
      <c r="AA19" s="66"/>
      <c r="AB19" s="138">
        <v>10263887</v>
      </c>
      <c r="AC19" s="139"/>
      <c r="AD19" s="139"/>
      <c r="AE19" s="139"/>
      <c r="AF19" s="140"/>
      <c r="AG19" s="11"/>
    </row>
    <row r="20" spans="2:46"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46" ht="15" customHeight="1" x14ac:dyDescent="0.3">
      <c r="B21" s="113" t="s">
        <v>103</v>
      </c>
      <c r="C21" s="113"/>
      <c r="D21" s="113"/>
      <c r="E21" s="112" t="s">
        <v>245</v>
      </c>
      <c r="F21" s="112"/>
      <c r="G21" s="112"/>
      <c r="H21" s="112"/>
      <c r="I21" s="112"/>
      <c r="J21" s="112"/>
      <c r="K21" s="112"/>
      <c r="L21" s="112"/>
      <c r="M21" s="112"/>
      <c r="N21" s="112"/>
      <c r="O21" s="112"/>
      <c r="P21" s="112"/>
      <c r="Q21" s="112"/>
      <c r="R21" s="112"/>
      <c r="S21" s="112"/>
      <c r="T21" s="112"/>
      <c r="U21" s="112"/>
      <c r="V21" s="112"/>
      <c r="W21" s="112"/>
      <c r="X21" s="113" t="s">
        <v>104</v>
      </c>
      <c r="Y21" s="113"/>
      <c r="Z21" s="113"/>
      <c r="AA21" s="112" t="s">
        <v>223</v>
      </c>
      <c r="AB21" s="112"/>
      <c r="AC21" s="112"/>
      <c r="AD21" s="112"/>
      <c r="AE21" s="112"/>
      <c r="AF21" s="112"/>
      <c r="AG21" s="11"/>
    </row>
    <row r="22" spans="2:46"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46" ht="15" customHeight="1" x14ac:dyDescent="0.3">
      <c r="B23" s="113" t="s">
        <v>105</v>
      </c>
      <c r="C23" s="113"/>
      <c r="D23" s="113"/>
      <c r="E23" s="149">
        <v>3156905636</v>
      </c>
      <c r="F23" s="149"/>
      <c r="G23" s="149"/>
      <c r="H23" s="149"/>
      <c r="I23" s="149"/>
      <c r="J23" s="149"/>
      <c r="K23" s="149"/>
      <c r="L23" s="113" t="s">
        <v>106</v>
      </c>
      <c r="M23" s="113"/>
      <c r="N23" s="113"/>
      <c r="O23" s="113"/>
      <c r="P23" s="113"/>
      <c r="Q23" s="113"/>
      <c r="R23" s="113"/>
      <c r="S23" s="113"/>
      <c r="T23" s="113"/>
      <c r="U23" s="113"/>
      <c r="V23" s="113"/>
      <c r="W23" s="113"/>
      <c r="X23" s="147" t="s">
        <v>246</v>
      </c>
      <c r="Y23" s="148"/>
      <c r="Z23" s="148"/>
      <c r="AA23" s="148"/>
      <c r="AB23" s="148"/>
      <c r="AC23" s="148"/>
      <c r="AD23" s="148"/>
      <c r="AE23" s="148"/>
      <c r="AF23" s="148"/>
      <c r="AG23" s="11"/>
    </row>
    <row r="24" spans="2:46"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46" ht="15" customHeight="1" x14ac:dyDescent="0.3">
      <c r="B25" s="113" t="s">
        <v>131</v>
      </c>
      <c r="C25" s="113"/>
      <c r="D25" s="113"/>
      <c r="E25" s="113"/>
      <c r="F25" s="113"/>
      <c r="G25" s="112" t="s">
        <v>132</v>
      </c>
      <c r="H25" s="112"/>
      <c r="I25" s="112"/>
      <c r="J25" s="112"/>
      <c r="K25" s="14" t="s">
        <v>89</v>
      </c>
      <c r="L25" s="157" t="s">
        <v>247</v>
      </c>
      <c r="M25" s="157"/>
      <c r="N25" s="157"/>
      <c r="O25" s="157"/>
      <c r="P25" s="157"/>
      <c r="Q25" s="157"/>
      <c r="R25" s="157"/>
      <c r="S25" s="157"/>
      <c r="T25" s="113" t="s">
        <v>134</v>
      </c>
      <c r="U25" s="113"/>
      <c r="V25" s="112" t="s">
        <v>226</v>
      </c>
      <c r="W25" s="112"/>
      <c r="X25" s="112"/>
      <c r="Y25" s="112"/>
      <c r="Z25" s="112"/>
      <c r="AA25" s="112"/>
      <c r="AB25" s="112"/>
      <c r="AC25" s="112"/>
      <c r="AD25" s="112"/>
      <c r="AE25" s="112"/>
      <c r="AF25" s="112"/>
      <c r="AG25" s="11"/>
    </row>
    <row r="26" spans="2:46"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46" ht="15" customHeight="1" x14ac:dyDescent="0.3">
      <c r="B27" s="113" t="s">
        <v>28</v>
      </c>
      <c r="C27" s="113"/>
      <c r="D27" s="113"/>
      <c r="E27" s="113"/>
      <c r="F27" s="113"/>
      <c r="G27" s="113"/>
      <c r="H27" s="109" t="s">
        <v>29</v>
      </c>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1"/>
    </row>
    <row r="28" spans="2:46"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46" ht="8.25" customHeight="1" x14ac:dyDescent="0.3">
      <c r="B29" s="3"/>
      <c r="C29" s="3"/>
      <c r="D29" s="3"/>
      <c r="E29" s="3"/>
      <c r="F29" s="3"/>
      <c r="G29" s="3"/>
      <c r="H29" s="3"/>
      <c r="I29" s="3"/>
      <c r="J29" s="3"/>
      <c r="K29" s="3"/>
      <c r="L29" s="3"/>
      <c r="M29" s="3"/>
      <c r="N29" s="3"/>
      <c r="O29" s="3"/>
      <c r="P29" s="3"/>
      <c r="Q29" s="3"/>
      <c r="R29" s="3"/>
      <c r="S29" s="3"/>
      <c r="T29" s="3"/>
      <c r="U29" s="3"/>
      <c r="V29" s="3"/>
      <c r="W29" s="3"/>
      <c r="X29" s="136" t="s">
        <v>7</v>
      </c>
      <c r="Y29" s="136"/>
      <c r="Z29" s="136" t="s">
        <v>8</v>
      </c>
      <c r="AA29" s="136"/>
      <c r="AB29" s="136"/>
      <c r="AC29" s="136"/>
      <c r="AD29" s="136" t="s">
        <v>22</v>
      </c>
      <c r="AE29" s="136"/>
      <c r="AF29" s="136"/>
      <c r="AG29" s="11"/>
    </row>
    <row r="30" spans="2:46" ht="15" customHeight="1" x14ac:dyDescent="0.3">
      <c r="B30" s="113" t="s">
        <v>33</v>
      </c>
      <c r="C30" s="113"/>
      <c r="D30" s="113"/>
      <c r="E30" s="113"/>
      <c r="F30" s="113"/>
      <c r="G30" s="67" t="s">
        <v>145</v>
      </c>
      <c r="H30" s="68"/>
      <c r="I30" s="69"/>
      <c r="J30" s="67" t="s">
        <v>143</v>
      </c>
      <c r="K30" s="68"/>
      <c r="L30" s="69"/>
      <c r="M30" s="113" t="s">
        <v>96</v>
      </c>
      <c r="N30" s="113"/>
      <c r="O30" s="113"/>
      <c r="P30" s="113"/>
      <c r="Q30" s="113"/>
      <c r="R30" s="113"/>
      <c r="S30" s="113"/>
      <c r="T30" s="113"/>
      <c r="U30" s="113"/>
      <c r="V30" s="113"/>
      <c r="W30" s="113"/>
      <c r="X30" s="112">
        <v>1</v>
      </c>
      <c r="Y30" s="112"/>
      <c r="Z30" s="112" t="s">
        <v>21</v>
      </c>
      <c r="AA30" s="112"/>
      <c r="AB30" s="112"/>
      <c r="AC30" s="112"/>
      <c r="AD30" s="112">
        <v>2023</v>
      </c>
      <c r="AE30" s="112"/>
      <c r="AF30" s="112"/>
      <c r="AG30" s="11"/>
    </row>
    <row r="31" spans="2:46"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46" x14ac:dyDescent="0.3">
      <c r="B32" s="141" t="s">
        <v>180</v>
      </c>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3"/>
      <c r="AG32" s="11"/>
      <c r="AT32" s="50"/>
    </row>
    <row r="33" spans="2:56" x14ac:dyDescent="0.3">
      <c r="B33" s="144" t="s">
        <v>224</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11"/>
    </row>
    <row r="34" spans="2:56"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11"/>
    </row>
    <row r="35" spans="2:56" ht="6" customHeight="1"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11"/>
    </row>
    <row r="36" spans="2:56" ht="2.25" customHeight="1"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11"/>
    </row>
    <row r="37" spans="2:56"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56" ht="8.25" customHeight="1" x14ac:dyDescent="0.3">
      <c r="B38" s="3"/>
      <c r="C38" s="3"/>
      <c r="D38" s="3"/>
      <c r="E38" s="3"/>
      <c r="F38" s="3"/>
      <c r="H38" s="136" t="s">
        <v>99</v>
      </c>
      <c r="I38" s="136"/>
      <c r="J38" s="136"/>
      <c r="K38" s="159" t="s">
        <v>136</v>
      </c>
      <c r="L38" s="136" t="s">
        <v>98</v>
      </c>
      <c r="M38" s="136"/>
      <c r="N38" s="136"/>
      <c r="O38" s="15"/>
      <c r="P38" s="3"/>
      <c r="Q38" s="3"/>
      <c r="R38" s="3"/>
      <c r="S38" s="3"/>
      <c r="T38" s="3"/>
      <c r="U38" s="3"/>
      <c r="V38" s="3"/>
      <c r="W38" s="3"/>
      <c r="X38" s="136" t="s">
        <v>7</v>
      </c>
      <c r="Y38" s="136"/>
      <c r="Z38" s="136" t="s">
        <v>8</v>
      </c>
      <c r="AA38" s="136"/>
      <c r="AB38" s="136"/>
      <c r="AC38" s="136"/>
      <c r="AD38" s="136" t="s">
        <v>22</v>
      </c>
      <c r="AE38" s="136"/>
      <c r="AF38" s="136"/>
      <c r="AG38" s="11"/>
    </row>
    <row r="39" spans="2:56" ht="15" customHeight="1" x14ac:dyDescent="0.3">
      <c r="B39" s="64" t="s">
        <v>97</v>
      </c>
      <c r="C39" s="65"/>
      <c r="D39" s="65"/>
      <c r="E39" s="65"/>
      <c r="F39" s="65"/>
      <c r="G39" s="66"/>
      <c r="H39" s="112">
        <v>13</v>
      </c>
      <c r="I39" s="112"/>
      <c r="J39" s="112"/>
      <c r="K39" s="159"/>
      <c r="L39" s="112">
        <v>0</v>
      </c>
      <c r="M39" s="112"/>
      <c r="N39" s="112"/>
      <c r="O39" s="3"/>
      <c r="P39" s="3"/>
      <c r="Q39" s="113" t="s">
        <v>34</v>
      </c>
      <c r="R39" s="113"/>
      <c r="S39" s="113"/>
      <c r="T39" s="113"/>
      <c r="U39" s="113"/>
      <c r="V39" s="113"/>
      <c r="W39" s="113"/>
      <c r="X39" s="112">
        <v>31</v>
      </c>
      <c r="Y39" s="112"/>
      <c r="Z39" s="112" t="s">
        <v>21</v>
      </c>
      <c r="AA39" s="112"/>
      <c r="AB39" s="112"/>
      <c r="AC39" s="112"/>
      <c r="AD39" s="112">
        <v>2024</v>
      </c>
      <c r="AE39" s="112"/>
      <c r="AF39" s="112"/>
      <c r="AG39" s="11"/>
    </row>
    <row r="40" spans="2:56"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56" ht="15" customHeight="1" x14ac:dyDescent="0.3">
      <c r="B41" s="113" t="s">
        <v>35</v>
      </c>
      <c r="C41" s="113"/>
      <c r="D41" s="113"/>
      <c r="E41" s="113"/>
      <c r="F41" s="113"/>
      <c r="G41" s="113"/>
      <c r="H41" s="113"/>
      <c r="I41" s="113"/>
      <c r="J41" s="153">
        <v>63351000</v>
      </c>
      <c r="K41" s="153"/>
      <c r="L41" s="153"/>
      <c r="M41" s="153"/>
      <c r="N41" s="153"/>
      <c r="O41" s="153"/>
      <c r="P41" s="153"/>
      <c r="Q41" s="64" t="s">
        <v>40</v>
      </c>
      <c r="R41" s="65"/>
      <c r="S41" s="65"/>
      <c r="T41" s="65"/>
      <c r="U41" s="65"/>
      <c r="V41" s="65"/>
      <c r="W41" s="65"/>
      <c r="X41" s="65"/>
      <c r="Y41" s="66"/>
      <c r="Z41" s="160">
        <v>5011000</v>
      </c>
      <c r="AA41" s="161"/>
      <c r="AB41" s="161"/>
      <c r="AC41" s="161"/>
      <c r="AD41" s="161"/>
      <c r="AE41" s="161"/>
      <c r="AF41" s="162"/>
      <c r="AG41" s="11"/>
    </row>
    <row r="42" spans="2:56"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56" ht="15" customHeight="1" x14ac:dyDescent="0.3">
      <c r="B43" s="113" t="s">
        <v>251</v>
      </c>
      <c r="C43" s="113"/>
      <c r="D43" s="113"/>
      <c r="E43" s="113"/>
      <c r="F43" s="113"/>
      <c r="G43" s="113"/>
      <c r="H43" s="113"/>
      <c r="I43" s="113"/>
      <c r="J43" s="163" t="s">
        <v>225</v>
      </c>
      <c r="K43" s="164"/>
      <c r="L43" s="164"/>
      <c r="M43" s="164"/>
      <c r="N43" s="164"/>
      <c r="O43" s="164"/>
      <c r="P43" s="164"/>
      <c r="Q43" s="164"/>
      <c r="R43" s="164"/>
      <c r="S43" s="164"/>
      <c r="T43" s="164"/>
      <c r="U43" s="164"/>
      <c r="V43" s="164"/>
      <c r="W43" s="164"/>
      <c r="X43" s="164"/>
      <c r="Y43" s="164"/>
      <c r="Z43" s="164"/>
      <c r="AA43" s="164"/>
      <c r="AB43" s="164"/>
      <c r="AC43" s="164"/>
      <c r="AD43" s="164"/>
      <c r="AE43" s="164"/>
      <c r="AF43" s="165"/>
      <c r="AG43" s="11"/>
    </row>
    <row r="44" spans="2:56"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56" ht="21.75" customHeight="1" x14ac:dyDescent="0.3">
      <c r="B45" s="152" t="s">
        <v>41</v>
      </c>
      <c r="C45" s="152"/>
      <c r="D45" s="152"/>
      <c r="E45" s="152"/>
      <c r="F45" s="152"/>
      <c r="G45" s="152"/>
      <c r="H45" s="152"/>
      <c r="I45" s="152"/>
      <c r="J45" s="152"/>
      <c r="K45" s="152"/>
      <c r="L45" s="152"/>
      <c r="M45" s="152"/>
      <c r="N45" s="152"/>
      <c r="O45" s="152"/>
      <c r="P45" s="151">
        <v>131223</v>
      </c>
      <c r="Q45" s="151"/>
      <c r="R45" s="151"/>
      <c r="S45" s="151"/>
      <c r="T45" s="113" t="s">
        <v>42</v>
      </c>
      <c r="U45" s="113"/>
      <c r="V45" s="113"/>
      <c r="W45" s="113"/>
      <c r="X45" s="113"/>
      <c r="Y45" s="113"/>
      <c r="Z45" s="113"/>
      <c r="AA45" s="113"/>
      <c r="AB45" s="113"/>
      <c r="AC45" s="150">
        <v>9106623</v>
      </c>
      <c r="AD45" s="150"/>
      <c r="AE45" s="150"/>
      <c r="AF45" s="150"/>
      <c r="AG45" s="11"/>
      <c r="AJ45" s="45"/>
      <c r="AK45" s="45"/>
      <c r="AL45" s="45"/>
      <c r="AM45" s="45"/>
      <c r="AN45" s="45"/>
      <c r="AO45" s="45"/>
      <c r="AP45" s="45"/>
      <c r="AQ45" s="45"/>
      <c r="AR45" s="45"/>
      <c r="AS45" s="45"/>
      <c r="AT45" s="45"/>
      <c r="AU45" s="45"/>
      <c r="AV45" s="45"/>
      <c r="AW45" s="45"/>
      <c r="AX45" s="45"/>
      <c r="AY45" s="45"/>
      <c r="AZ45" s="45"/>
      <c r="BA45" s="45"/>
      <c r="BB45" s="45"/>
      <c r="BC45" s="45"/>
      <c r="BD45" s="45"/>
    </row>
    <row r="46" spans="2:56" ht="3.6" customHeight="1" x14ac:dyDescent="0.3">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1"/>
    </row>
    <row r="47" spans="2:56" ht="27" customHeight="1" x14ac:dyDescent="0.3">
      <c r="B47" s="113" t="s">
        <v>44</v>
      </c>
      <c r="C47" s="113"/>
      <c r="D47" s="113"/>
      <c r="E47" s="113"/>
      <c r="F47" s="113"/>
      <c r="G47" s="113"/>
      <c r="H47" s="113"/>
      <c r="I47" s="109" t="s">
        <v>45</v>
      </c>
      <c r="J47" s="109"/>
      <c r="K47" s="109"/>
      <c r="L47" s="109"/>
      <c r="M47" s="109"/>
      <c r="N47" s="129" t="s">
        <v>46</v>
      </c>
      <c r="O47" s="129"/>
      <c r="P47" s="129"/>
      <c r="Q47" s="129"/>
      <c r="R47" s="129"/>
      <c r="S47" s="129"/>
      <c r="T47" s="129"/>
      <c r="U47" s="109" t="s">
        <v>222</v>
      </c>
      <c r="V47" s="109"/>
      <c r="W47" s="109"/>
      <c r="X47" s="109"/>
      <c r="Y47" s="109"/>
      <c r="Z47" s="109"/>
      <c r="AA47" s="109"/>
      <c r="AB47" s="109"/>
      <c r="AC47" s="109"/>
      <c r="AD47" s="109"/>
      <c r="AE47" s="109"/>
      <c r="AF47" s="109"/>
      <c r="AG47" s="11"/>
    </row>
    <row r="48" spans="2:56"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109" t="s">
        <v>252</v>
      </c>
      <c r="K49" s="109"/>
      <c r="L49" s="109"/>
      <c r="M49" s="109"/>
      <c r="N49" s="109"/>
      <c r="O49" s="109"/>
      <c r="P49" s="109"/>
      <c r="Q49" s="109"/>
      <c r="R49" s="109"/>
      <c r="S49" s="109"/>
      <c r="T49" s="109"/>
      <c r="U49" s="109"/>
      <c r="V49" s="109"/>
      <c r="W49" s="113" t="s">
        <v>27</v>
      </c>
      <c r="X49" s="113"/>
      <c r="Y49" s="113"/>
      <c r="Z49" s="113"/>
      <c r="AA49" s="137">
        <v>87069049</v>
      </c>
      <c r="AB49" s="137"/>
      <c r="AC49" s="137"/>
      <c r="AD49" s="137"/>
      <c r="AE49" s="137"/>
      <c r="AF49" s="13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0" t="s">
        <v>137</v>
      </c>
      <c r="C51" s="131"/>
      <c r="D51" s="131"/>
      <c r="E51" s="131"/>
      <c r="F51" s="131"/>
      <c r="G51" s="131"/>
      <c r="H51" s="131"/>
      <c r="I51" s="131"/>
      <c r="J51" s="131"/>
      <c r="K51" s="131"/>
      <c r="L51" s="131"/>
      <c r="M51" s="131"/>
      <c r="N51" s="131"/>
      <c r="O51" s="131"/>
      <c r="P51" s="131"/>
      <c r="Q51" s="131"/>
      <c r="R51" s="131"/>
      <c r="S51" s="132"/>
      <c r="T51" s="133" t="s">
        <v>253</v>
      </c>
      <c r="U51" s="134"/>
      <c r="V51" s="134"/>
      <c r="W51" s="134"/>
      <c r="X51" s="134"/>
      <c r="Y51" s="134"/>
      <c r="Z51" s="134"/>
      <c r="AA51" s="134"/>
      <c r="AB51" s="134"/>
      <c r="AC51" s="134"/>
      <c r="AD51" s="134"/>
      <c r="AE51" s="134"/>
      <c r="AF51" s="135"/>
      <c r="AG51" s="11"/>
    </row>
    <row r="52" spans="2:48" ht="3.6" customHeight="1" x14ac:dyDescent="0.3">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1"/>
    </row>
    <row r="53" spans="2:48" ht="21" customHeight="1" x14ac:dyDescent="0.3">
      <c r="B53" s="120" t="s">
        <v>63</v>
      </c>
      <c r="C53" s="121"/>
      <c r="D53" s="122"/>
      <c r="E53" s="67" t="s">
        <v>144</v>
      </c>
      <c r="F53" s="68"/>
      <c r="G53" s="69"/>
      <c r="H53" s="126" t="s">
        <v>100</v>
      </c>
      <c r="I53" s="126"/>
      <c r="J53" s="126"/>
      <c r="K53" s="126"/>
      <c r="L53" s="136" t="s">
        <v>7</v>
      </c>
      <c r="M53" s="136"/>
      <c r="N53" s="136" t="s">
        <v>8</v>
      </c>
      <c r="O53" s="136"/>
      <c r="P53" s="136"/>
      <c r="Q53" s="136"/>
      <c r="R53" s="136" t="s">
        <v>22</v>
      </c>
      <c r="S53" s="136"/>
      <c r="T53" s="136"/>
      <c r="U53" s="127" t="s">
        <v>135</v>
      </c>
      <c r="V53" s="127"/>
      <c r="W53" s="127"/>
      <c r="X53" s="136" t="s">
        <v>7</v>
      </c>
      <c r="Y53" s="136"/>
      <c r="Z53" s="136" t="s">
        <v>8</v>
      </c>
      <c r="AA53" s="136"/>
      <c r="AB53" s="136"/>
      <c r="AC53" s="136"/>
      <c r="AD53" s="136" t="s">
        <v>22</v>
      </c>
      <c r="AE53" s="136"/>
      <c r="AF53" s="136"/>
      <c r="AG53" s="11"/>
    </row>
    <row r="54" spans="2:48" x14ac:dyDescent="0.3">
      <c r="B54" s="123"/>
      <c r="C54" s="124"/>
      <c r="D54" s="125"/>
      <c r="E54" s="67" t="s">
        <v>143</v>
      </c>
      <c r="F54" s="68"/>
      <c r="G54" s="69"/>
      <c r="H54" s="126"/>
      <c r="I54" s="126"/>
      <c r="J54" s="126"/>
      <c r="K54" s="126"/>
      <c r="L54" s="112">
        <v>27</v>
      </c>
      <c r="M54" s="112"/>
      <c r="N54" s="112" t="s">
        <v>15</v>
      </c>
      <c r="O54" s="112"/>
      <c r="P54" s="112"/>
      <c r="Q54" s="112"/>
      <c r="R54" s="112">
        <v>2024</v>
      </c>
      <c r="S54" s="112"/>
      <c r="T54" s="112"/>
      <c r="U54" s="127"/>
      <c r="V54" s="127"/>
      <c r="W54" s="127"/>
      <c r="X54" s="112">
        <v>10</v>
      </c>
      <c r="Y54" s="112"/>
      <c r="Z54" s="112" t="s">
        <v>16</v>
      </c>
      <c r="AA54" s="112"/>
      <c r="AB54" s="112"/>
      <c r="AC54" s="112"/>
      <c r="AD54" s="112">
        <v>2024</v>
      </c>
      <c r="AE54" s="112"/>
      <c r="AF54" s="11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3" t="s">
        <v>68</v>
      </c>
      <c r="C56" s="113"/>
      <c r="D56" s="113"/>
      <c r="E56" s="113"/>
      <c r="F56" s="113"/>
      <c r="G56" s="113"/>
      <c r="H56" s="113"/>
      <c r="I56" s="113"/>
      <c r="J56" s="112" t="s">
        <v>62</v>
      </c>
      <c r="K56" s="112"/>
      <c r="L56" s="112"/>
      <c r="M56" s="112"/>
      <c r="N56" s="112"/>
      <c r="O56" s="112"/>
      <c r="P56" s="112"/>
      <c r="Q56" s="112"/>
      <c r="R56" s="112"/>
      <c r="S56" s="112"/>
      <c r="T56" s="112"/>
      <c r="U56" s="112"/>
      <c r="V56" s="112"/>
      <c r="W56" s="112"/>
      <c r="X56" s="112"/>
      <c r="Y56" s="112"/>
      <c r="Z56" s="113" t="s">
        <v>69</v>
      </c>
      <c r="AA56" s="113"/>
      <c r="AB56" s="113"/>
      <c r="AC56" s="113"/>
      <c r="AD56" s="113"/>
      <c r="AE56" s="113"/>
      <c r="AF56" s="113"/>
      <c r="AG56" s="11"/>
    </row>
    <row r="57" spans="2:48" ht="15" customHeight="1" x14ac:dyDescent="0.3">
      <c r="B57" s="113"/>
      <c r="C57" s="113"/>
      <c r="D57" s="113"/>
      <c r="E57" s="113"/>
      <c r="F57" s="113"/>
      <c r="G57" s="113"/>
      <c r="H57" s="113"/>
      <c r="I57" s="113"/>
      <c r="J57" s="112"/>
      <c r="K57" s="112"/>
      <c r="L57" s="112"/>
      <c r="M57" s="112"/>
      <c r="N57" s="112"/>
      <c r="O57" s="112"/>
      <c r="P57" s="112"/>
      <c r="Q57" s="112"/>
      <c r="R57" s="112"/>
      <c r="S57" s="112"/>
      <c r="T57" s="112"/>
      <c r="U57" s="112"/>
      <c r="V57" s="112"/>
      <c r="W57" s="112"/>
      <c r="X57" s="112"/>
      <c r="Y57" s="112"/>
      <c r="Z57" s="112" t="s">
        <v>248</v>
      </c>
      <c r="AA57" s="112"/>
      <c r="AB57" s="112"/>
      <c r="AC57" s="112"/>
      <c r="AD57" s="112"/>
      <c r="AE57" s="112"/>
      <c r="AF57" s="11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3" t="s">
        <v>70</v>
      </c>
      <c r="C59" s="113"/>
      <c r="D59" s="113"/>
      <c r="E59" s="113"/>
      <c r="F59" s="113" t="s">
        <v>73</v>
      </c>
      <c r="G59" s="113"/>
      <c r="H59" s="113"/>
      <c r="I59" s="113"/>
      <c r="J59" s="113"/>
      <c r="K59" s="113"/>
      <c r="L59" s="113"/>
      <c r="M59" s="113"/>
      <c r="N59" s="113"/>
      <c r="O59" s="113"/>
      <c r="P59" s="113"/>
      <c r="Q59" s="113"/>
      <c r="R59" s="113"/>
      <c r="S59" s="113"/>
      <c r="T59" s="113"/>
      <c r="U59" s="113"/>
      <c r="V59" s="113"/>
      <c r="W59" s="113"/>
      <c r="X59" s="113"/>
      <c r="Y59" s="113"/>
      <c r="Z59" s="113"/>
      <c r="AA59" s="113"/>
      <c r="AB59" s="113" t="s">
        <v>138</v>
      </c>
      <c r="AC59" s="113"/>
      <c r="AD59" s="113"/>
      <c r="AE59" s="113"/>
      <c r="AF59" s="113"/>
      <c r="AG59" s="11"/>
    </row>
    <row r="60" spans="2:48" ht="9" customHeight="1" x14ac:dyDescent="0.3">
      <c r="B60" s="166" t="s">
        <v>74</v>
      </c>
      <c r="C60" s="166"/>
      <c r="D60" s="166"/>
      <c r="E60" s="166"/>
      <c r="F60" s="167" t="s">
        <v>72</v>
      </c>
      <c r="G60" s="167"/>
      <c r="H60" s="136" t="s">
        <v>7</v>
      </c>
      <c r="I60" s="136"/>
      <c r="J60" s="136" t="s">
        <v>8</v>
      </c>
      <c r="K60" s="136"/>
      <c r="L60" s="136"/>
      <c r="M60" s="136"/>
      <c r="N60" s="136" t="s">
        <v>22</v>
      </c>
      <c r="O60" s="136"/>
      <c r="P60" s="136"/>
      <c r="Q60" s="167" t="s">
        <v>71</v>
      </c>
      <c r="R60" s="167"/>
      <c r="S60" s="136" t="s">
        <v>7</v>
      </c>
      <c r="T60" s="136"/>
      <c r="U60" s="136" t="s">
        <v>8</v>
      </c>
      <c r="V60" s="136"/>
      <c r="W60" s="136"/>
      <c r="X60" s="136"/>
      <c r="Y60" s="136" t="s">
        <v>22</v>
      </c>
      <c r="Z60" s="136"/>
      <c r="AA60" s="136"/>
      <c r="AB60" s="158">
        <v>6335100</v>
      </c>
      <c r="AC60" s="158"/>
      <c r="AD60" s="158"/>
      <c r="AE60" s="158"/>
      <c r="AF60" s="158"/>
      <c r="AG60" s="11"/>
    </row>
    <row r="61" spans="2:48" ht="24.75" customHeight="1" x14ac:dyDescent="0.3">
      <c r="B61" s="166"/>
      <c r="C61" s="166"/>
      <c r="D61" s="166"/>
      <c r="E61" s="166"/>
      <c r="F61" s="167"/>
      <c r="G61" s="167"/>
      <c r="H61" s="112">
        <v>27</v>
      </c>
      <c r="I61" s="112"/>
      <c r="J61" s="112" t="s">
        <v>15</v>
      </c>
      <c r="K61" s="112"/>
      <c r="L61" s="112"/>
      <c r="M61" s="112"/>
      <c r="N61" s="112">
        <v>2024</v>
      </c>
      <c r="O61" s="112"/>
      <c r="P61" s="112"/>
      <c r="Q61" s="167"/>
      <c r="R61" s="167"/>
      <c r="S61" s="112">
        <v>30</v>
      </c>
      <c r="T61" s="112"/>
      <c r="U61" s="112" t="s">
        <v>13</v>
      </c>
      <c r="V61" s="112"/>
      <c r="W61" s="112"/>
      <c r="X61" s="112"/>
      <c r="Y61" s="112">
        <v>2025</v>
      </c>
      <c r="Z61" s="112"/>
      <c r="AA61" s="112"/>
      <c r="AB61" s="158"/>
      <c r="AC61" s="158"/>
      <c r="AD61" s="158"/>
      <c r="AE61" s="158"/>
      <c r="AF61" s="158"/>
      <c r="AG61" s="11"/>
    </row>
    <row r="62" spans="2:48" ht="9" customHeight="1" x14ac:dyDescent="0.3">
      <c r="B62" s="166" t="s">
        <v>75</v>
      </c>
      <c r="C62" s="166"/>
      <c r="D62" s="166"/>
      <c r="E62" s="166"/>
      <c r="F62" s="167" t="s">
        <v>72</v>
      </c>
      <c r="G62" s="167"/>
      <c r="H62" s="136" t="s">
        <v>7</v>
      </c>
      <c r="I62" s="136"/>
      <c r="J62" s="136" t="s">
        <v>8</v>
      </c>
      <c r="K62" s="136"/>
      <c r="L62" s="136"/>
      <c r="M62" s="136"/>
      <c r="N62" s="136" t="s">
        <v>22</v>
      </c>
      <c r="O62" s="136"/>
      <c r="P62" s="136"/>
      <c r="Q62" s="167" t="s">
        <v>71</v>
      </c>
      <c r="R62" s="167"/>
      <c r="S62" s="136" t="s">
        <v>7</v>
      </c>
      <c r="T62" s="136"/>
      <c r="U62" s="136" t="s">
        <v>8</v>
      </c>
      <c r="V62" s="136"/>
      <c r="W62" s="136"/>
      <c r="X62" s="136"/>
      <c r="Y62" s="136" t="s">
        <v>22</v>
      </c>
      <c r="Z62" s="136"/>
      <c r="AA62" s="136"/>
      <c r="AB62" s="158">
        <v>12670200</v>
      </c>
      <c r="AC62" s="158"/>
      <c r="AD62" s="158"/>
      <c r="AE62" s="158"/>
      <c r="AF62" s="158"/>
      <c r="AG62" s="11"/>
    </row>
    <row r="63" spans="2:48" ht="24.75" customHeight="1" x14ac:dyDescent="0.3">
      <c r="B63" s="166"/>
      <c r="C63" s="166"/>
      <c r="D63" s="166"/>
      <c r="E63" s="166"/>
      <c r="F63" s="167"/>
      <c r="G63" s="167"/>
      <c r="H63" s="112">
        <v>27</v>
      </c>
      <c r="I63" s="112"/>
      <c r="J63" s="112" t="s">
        <v>15</v>
      </c>
      <c r="K63" s="112"/>
      <c r="L63" s="112"/>
      <c r="M63" s="112"/>
      <c r="N63" s="112">
        <v>2024</v>
      </c>
      <c r="O63" s="112"/>
      <c r="P63" s="112"/>
      <c r="Q63" s="167"/>
      <c r="R63" s="167"/>
      <c r="S63" s="112">
        <v>31</v>
      </c>
      <c r="T63" s="112"/>
      <c r="U63" s="112" t="s">
        <v>21</v>
      </c>
      <c r="V63" s="112"/>
      <c r="W63" s="112"/>
      <c r="X63" s="112"/>
      <c r="Y63" s="112">
        <v>2026</v>
      </c>
      <c r="Z63" s="112"/>
      <c r="AA63" s="112"/>
      <c r="AB63" s="158"/>
      <c r="AC63" s="158"/>
      <c r="AD63" s="158"/>
      <c r="AE63" s="158"/>
      <c r="AF63" s="158"/>
      <c r="AG63" s="11"/>
    </row>
    <row r="64" spans="2:48" ht="9" customHeight="1" x14ac:dyDescent="0.3">
      <c r="B64" s="166"/>
      <c r="C64" s="166"/>
      <c r="D64" s="166"/>
      <c r="E64" s="166"/>
      <c r="F64" s="167" t="s">
        <v>72</v>
      </c>
      <c r="G64" s="167"/>
      <c r="H64" s="136" t="s">
        <v>7</v>
      </c>
      <c r="I64" s="136"/>
      <c r="J64" s="136" t="s">
        <v>8</v>
      </c>
      <c r="K64" s="136"/>
      <c r="L64" s="136"/>
      <c r="M64" s="136"/>
      <c r="N64" s="136" t="s">
        <v>22</v>
      </c>
      <c r="O64" s="136"/>
      <c r="P64" s="136"/>
      <c r="Q64" s="167" t="s">
        <v>71</v>
      </c>
      <c r="R64" s="167"/>
      <c r="S64" s="136" t="s">
        <v>7</v>
      </c>
      <c r="T64" s="136"/>
      <c r="U64" s="136" t="s">
        <v>8</v>
      </c>
      <c r="V64" s="136"/>
      <c r="W64" s="136"/>
      <c r="X64" s="136"/>
      <c r="Y64" s="136" t="s">
        <v>22</v>
      </c>
      <c r="Z64" s="136"/>
      <c r="AA64" s="136"/>
      <c r="AB64" s="175"/>
      <c r="AC64" s="175"/>
      <c r="AD64" s="175"/>
      <c r="AE64" s="175"/>
      <c r="AF64" s="175"/>
      <c r="AG64" s="11"/>
    </row>
    <row r="65" spans="2:50" ht="24.75" customHeight="1" x14ac:dyDescent="0.3">
      <c r="B65" s="166"/>
      <c r="C65" s="166"/>
      <c r="D65" s="166"/>
      <c r="E65" s="166"/>
      <c r="F65" s="167"/>
      <c r="G65" s="167"/>
      <c r="H65" s="112"/>
      <c r="I65" s="112"/>
      <c r="J65" s="112"/>
      <c r="K65" s="112"/>
      <c r="L65" s="112"/>
      <c r="M65" s="112"/>
      <c r="N65" s="112"/>
      <c r="O65" s="112"/>
      <c r="P65" s="112"/>
      <c r="Q65" s="167"/>
      <c r="R65" s="167"/>
      <c r="S65" s="112"/>
      <c r="T65" s="112"/>
      <c r="U65" s="112"/>
      <c r="V65" s="112"/>
      <c r="W65" s="112"/>
      <c r="X65" s="112"/>
      <c r="Y65" s="112"/>
      <c r="Z65" s="112"/>
      <c r="AA65" s="112"/>
      <c r="AB65" s="175"/>
      <c r="AC65" s="175"/>
      <c r="AD65" s="175"/>
      <c r="AE65" s="175"/>
      <c r="AF65" s="175"/>
      <c r="AG65" s="11"/>
      <c r="AI65" s="45"/>
      <c r="AJ65" s="45"/>
      <c r="AK65" s="45"/>
      <c r="AL65" s="45"/>
      <c r="AM65" s="45"/>
      <c r="AN65" s="45"/>
      <c r="AO65" s="45"/>
      <c r="AP65" s="45"/>
      <c r="AQ65" s="45"/>
      <c r="AR65" s="45"/>
      <c r="AS65" s="45"/>
      <c r="AT65" s="45"/>
      <c r="AU65" s="45"/>
      <c r="AV65" s="45"/>
    </row>
    <row r="66" spans="2:50" ht="9" customHeight="1" x14ac:dyDescent="0.3">
      <c r="B66" s="166"/>
      <c r="C66" s="166"/>
      <c r="D66" s="166"/>
      <c r="E66" s="166"/>
      <c r="F66" s="167" t="s">
        <v>72</v>
      </c>
      <c r="G66" s="167"/>
      <c r="H66" s="136" t="s">
        <v>7</v>
      </c>
      <c r="I66" s="136"/>
      <c r="J66" s="136" t="s">
        <v>8</v>
      </c>
      <c r="K66" s="136"/>
      <c r="L66" s="136"/>
      <c r="M66" s="136"/>
      <c r="N66" s="136" t="s">
        <v>22</v>
      </c>
      <c r="O66" s="136"/>
      <c r="P66" s="136"/>
      <c r="Q66" s="167" t="s">
        <v>71</v>
      </c>
      <c r="R66" s="167"/>
      <c r="S66" s="136" t="s">
        <v>7</v>
      </c>
      <c r="T66" s="136"/>
      <c r="U66" s="136" t="s">
        <v>8</v>
      </c>
      <c r="V66" s="136"/>
      <c r="W66" s="136"/>
      <c r="X66" s="136"/>
      <c r="Y66" s="136" t="s">
        <v>22</v>
      </c>
      <c r="Z66" s="136"/>
      <c r="AA66" s="136"/>
      <c r="AB66" s="175"/>
      <c r="AC66" s="175"/>
      <c r="AD66" s="175"/>
      <c r="AE66" s="175"/>
      <c r="AF66" s="175"/>
      <c r="AG66" s="11"/>
    </row>
    <row r="67" spans="2:50" ht="24.75" customHeight="1" x14ac:dyDescent="0.3">
      <c r="B67" s="166"/>
      <c r="C67" s="166"/>
      <c r="D67" s="166"/>
      <c r="E67" s="166"/>
      <c r="F67" s="167"/>
      <c r="G67" s="167"/>
      <c r="H67" s="112"/>
      <c r="I67" s="112"/>
      <c r="J67" s="112"/>
      <c r="K67" s="112"/>
      <c r="L67" s="112"/>
      <c r="M67" s="112"/>
      <c r="N67" s="112"/>
      <c r="O67" s="112"/>
      <c r="P67" s="112"/>
      <c r="Q67" s="167"/>
      <c r="R67" s="167"/>
      <c r="S67" s="112"/>
      <c r="T67" s="112"/>
      <c r="U67" s="112"/>
      <c r="V67" s="112"/>
      <c r="W67" s="112"/>
      <c r="X67" s="112"/>
      <c r="Y67" s="112"/>
      <c r="Z67" s="112"/>
      <c r="AA67" s="112"/>
      <c r="AB67" s="175"/>
      <c r="AC67" s="175"/>
      <c r="AD67" s="175"/>
      <c r="AE67" s="175"/>
      <c r="AF67" s="175"/>
      <c r="AG67" s="11"/>
      <c r="AI67" s="45"/>
      <c r="AJ67" s="45"/>
      <c r="AK67" s="45"/>
      <c r="AL67" s="45"/>
      <c r="AM67" s="45"/>
      <c r="AN67" s="45"/>
      <c r="AO67" s="45"/>
      <c r="AP67" s="45"/>
      <c r="AQ67" s="45"/>
      <c r="AR67" s="45"/>
      <c r="AS67" s="45"/>
      <c r="AT67" s="45"/>
      <c r="AU67" s="45"/>
      <c r="AV67" s="45"/>
      <c r="AW67" s="45"/>
      <c r="AX67" s="45"/>
    </row>
    <row r="68" spans="2:50" ht="9" customHeight="1" x14ac:dyDescent="0.3">
      <c r="B68" s="176"/>
      <c r="C68" s="176"/>
      <c r="D68" s="176"/>
      <c r="E68" s="176"/>
      <c r="F68" s="167" t="s">
        <v>72</v>
      </c>
      <c r="G68" s="167"/>
      <c r="H68" s="136" t="s">
        <v>7</v>
      </c>
      <c r="I68" s="136"/>
      <c r="J68" s="136" t="s">
        <v>8</v>
      </c>
      <c r="K68" s="136"/>
      <c r="L68" s="136"/>
      <c r="M68" s="136"/>
      <c r="N68" s="136" t="s">
        <v>22</v>
      </c>
      <c r="O68" s="136"/>
      <c r="P68" s="136"/>
      <c r="Q68" s="167" t="s">
        <v>71</v>
      </c>
      <c r="R68" s="167"/>
      <c r="S68" s="136" t="s">
        <v>7</v>
      </c>
      <c r="T68" s="136"/>
      <c r="U68" s="136" t="s">
        <v>8</v>
      </c>
      <c r="V68" s="136"/>
      <c r="W68" s="136"/>
      <c r="X68" s="136"/>
      <c r="Y68" s="136" t="s">
        <v>22</v>
      </c>
      <c r="Z68" s="136"/>
      <c r="AA68" s="136"/>
      <c r="AB68" s="175"/>
      <c r="AC68" s="175"/>
      <c r="AD68" s="175"/>
      <c r="AE68" s="175"/>
      <c r="AF68" s="175"/>
      <c r="AG68" s="11"/>
    </row>
    <row r="69" spans="2:50" ht="24.75" customHeight="1" x14ac:dyDescent="0.3">
      <c r="B69" s="176"/>
      <c r="C69" s="176"/>
      <c r="D69" s="176"/>
      <c r="E69" s="176"/>
      <c r="F69" s="167"/>
      <c r="G69" s="167"/>
      <c r="H69" s="109"/>
      <c r="I69" s="109"/>
      <c r="J69" s="112"/>
      <c r="K69" s="112"/>
      <c r="L69" s="112"/>
      <c r="M69" s="112"/>
      <c r="N69" s="109"/>
      <c r="O69" s="109"/>
      <c r="P69" s="109"/>
      <c r="Q69" s="167"/>
      <c r="R69" s="167"/>
      <c r="S69" s="112"/>
      <c r="T69" s="112"/>
      <c r="U69" s="112"/>
      <c r="V69" s="112"/>
      <c r="W69" s="112"/>
      <c r="X69" s="112"/>
      <c r="Y69" s="112"/>
      <c r="Z69" s="112"/>
      <c r="AA69" s="112"/>
      <c r="AB69" s="175"/>
      <c r="AC69" s="175"/>
      <c r="AD69" s="175"/>
      <c r="AE69" s="175"/>
      <c r="AF69" s="175"/>
      <c r="AG69" s="11"/>
      <c r="AI69" s="45"/>
      <c r="AJ69" s="45"/>
      <c r="AK69" s="45"/>
      <c r="AL69" s="45"/>
      <c r="AM69" s="45"/>
      <c r="AN69" s="45"/>
      <c r="AO69" s="45"/>
      <c r="AP69" s="45"/>
      <c r="AQ69" s="45"/>
      <c r="AR69" s="45"/>
      <c r="AS69" s="45"/>
      <c r="AT69" s="45"/>
      <c r="AU69" s="45"/>
      <c r="AV69" s="45"/>
    </row>
    <row r="70" spans="2:50" ht="9" customHeight="1" x14ac:dyDescent="0.3">
      <c r="B70" s="176"/>
      <c r="C70" s="176"/>
      <c r="D70" s="176"/>
      <c r="E70" s="176"/>
      <c r="F70" s="167" t="s">
        <v>72</v>
      </c>
      <c r="G70" s="167"/>
      <c r="H70" s="136" t="s">
        <v>7</v>
      </c>
      <c r="I70" s="136"/>
      <c r="J70" s="136" t="s">
        <v>8</v>
      </c>
      <c r="K70" s="136"/>
      <c r="L70" s="136"/>
      <c r="M70" s="136"/>
      <c r="N70" s="136" t="s">
        <v>22</v>
      </c>
      <c r="O70" s="136"/>
      <c r="P70" s="136"/>
      <c r="Q70" s="167" t="s">
        <v>71</v>
      </c>
      <c r="R70" s="167"/>
      <c r="S70" s="136" t="s">
        <v>7</v>
      </c>
      <c r="T70" s="136"/>
      <c r="U70" s="136" t="s">
        <v>8</v>
      </c>
      <c r="V70" s="136"/>
      <c r="W70" s="136"/>
      <c r="X70" s="136"/>
      <c r="Y70" s="136" t="s">
        <v>22</v>
      </c>
      <c r="Z70" s="136"/>
      <c r="AA70" s="136"/>
      <c r="AB70" s="175"/>
      <c r="AC70" s="175"/>
      <c r="AD70" s="175"/>
      <c r="AE70" s="175"/>
      <c r="AF70" s="175"/>
      <c r="AG70" s="11"/>
    </row>
    <row r="71" spans="2:50" ht="3.6" customHeight="1" x14ac:dyDescent="0.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11"/>
    </row>
    <row r="72" spans="2:50" ht="15" customHeight="1" x14ac:dyDescent="0.3">
      <c r="B72" s="172" t="s">
        <v>179</v>
      </c>
      <c r="C72" s="173"/>
      <c r="D72" s="173"/>
      <c r="E72" s="173"/>
      <c r="F72" s="173"/>
      <c r="G72" s="173"/>
      <c r="H72" s="173"/>
      <c r="I72" s="173"/>
      <c r="J72" s="173"/>
      <c r="K72" s="173"/>
      <c r="L72" s="173"/>
      <c r="M72" s="173"/>
      <c r="N72" s="173"/>
      <c r="O72" s="173"/>
      <c r="P72" s="173"/>
      <c r="Q72" s="173"/>
      <c r="R72" s="173"/>
      <c r="S72" s="173"/>
      <c r="T72" s="173"/>
      <c r="U72" s="173"/>
      <c r="V72" s="173"/>
      <c r="W72" s="173"/>
      <c r="X72" s="173"/>
      <c r="Y72" s="173"/>
      <c r="Z72" s="173"/>
      <c r="AA72" s="173"/>
      <c r="AB72" s="173"/>
      <c r="AC72" s="173"/>
      <c r="AD72" s="173"/>
      <c r="AE72" s="173"/>
      <c r="AF72" s="174"/>
      <c r="AG72" s="11"/>
    </row>
    <row r="73" spans="2:50" ht="3.6" customHeight="1" x14ac:dyDescent="0.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50" ht="15" customHeight="1" x14ac:dyDescent="0.3">
      <c r="B74" s="172" t="s">
        <v>86</v>
      </c>
      <c r="C74" s="173"/>
      <c r="D74" s="173"/>
      <c r="E74" s="173"/>
      <c r="F74" s="173"/>
      <c r="G74" s="173"/>
      <c r="H74" s="173"/>
      <c r="I74" s="173"/>
      <c r="J74" s="173"/>
      <c r="K74" s="174"/>
      <c r="L74" s="67" t="s">
        <v>145</v>
      </c>
      <c r="M74" s="68"/>
      <c r="N74" s="69"/>
      <c r="O74" s="67" t="s">
        <v>143</v>
      </c>
      <c r="P74" s="68"/>
      <c r="Q74" s="69"/>
      <c r="R74" s="3"/>
      <c r="S74" s="172" t="s">
        <v>87</v>
      </c>
      <c r="T74" s="173"/>
      <c r="U74" s="173"/>
      <c r="V74" s="173"/>
      <c r="W74" s="173"/>
      <c r="X74" s="173"/>
      <c r="Y74" s="173"/>
      <c r="Z74" s="174"/>
      <c r="AA74" s="67" t="s">
        <v>145</v>
      </c>
      <c r="AB74" s="68"/>
      <c r="AC74" s="69"/>
      <c r="AD74" s="67" t="s">
        <v>143</v>
      </c>
      <c r="AE74" s="68"/>
      <c r="AF74" s="69"/>
      <c r="AG74" s="11"/>
    </row>
    <row r="75" spans="2:50" ht="15" customHeight="1" x14ac:dyDescent="0.3">
      <c r="B75" s="113" t="s">
        <v>79</v>
      </c>
      <c r="C75" s="113"/>
      <c r="D75" s="113"/>
      <c r="E75" s="113"/>
      <c r="F75" s="113"/>
      <c r="G75" s="113"/>
      <c r="H75" s="113"/>
      <c r="I75" s="136" t="s">
        <v>7</v>
      </c>
      <c r="J75" s="136"/>
      <c r="K75" s="136" t="s">
        <v>8</v>
      </c>
      <c r="L75" s="136"/>
      <c r="M75" s="136"/>
      <c r="N75" s="136"/>
      <c r="O75" s="136" t="s">
        <v>22</v>
      </c>
      <c r="P75" s="136"/>
      <c r="Q75" s="136"/>
      <c r="R75" s="3"/>
      <c r="S75" s="113" t="s">
        <v>83</v>
      </c>
      <c r="T75" s="113"/>
      <c r="U75" s="113"/>
      <c r="V75" s="113"/>
      <c r="W75" s="113"/>
      <c r="X75" s="113"/>
      <c r="Y75" s="113" t="s">
        <v>82</v>
      </c>
      <c r="Z75" s="113"/>
      <c r="AA75" s="113"/>
      <c r="AB75" s="113"/>
      <c r="AC75" s="113"/>
      <c r="AD75" s="113"/>
      <c r="AE75" s="113"/>
      <c r="AF75" s="113"/>
      <c r="AG75" s="11"/>
    </row>
    <row r="76" spans="2:50" ht="15" customHeight="1" x14ac:dyDescent="0.3">
      <c r="B76" s="113"/>
      <c r="C76" s="113"/>
      <c r="D76" s="113"/>
      <c r="E76" s="113"/>
      <c r="F76" s="113"/>
      <c r="G76" s="113"/>
      <c r="H76" s="113"/>
      <c r="I76" s="109"/>
      <c r="J76" s="109"/>
      <c r="K76" s="109"/>
      <c r="L76" s="109"/>
      <c r="M76" s="109"/>
      <c r="N76" s="109"/>
      <c r="O76" s="109"/>
      <c r="P76" s="109"/>
      <c r="Q76" s="109"/>
      <c r="R76" s="3"/>
      <c r="S76" s="225"/>
      <c r="T76" s="225"/>
      <c r="U76" s="225"/>
      <c r="V76" s="225"/>
      <c r="W76" s="225"/>
      <c r="X76" s="225"/>
      <c r="Y76" s="212"/>
      <c r="Z76" s="213"/>
      <c r="AA76" s="213"/>
      <c r="AB76" s="213"/>
      <c r="AC76" s="213"/>
      <c r="AD76" s="213"/>
      <c r="AE76" s="213"/>
      <c r="AF76" s="213"/>
      <c r="AG76" s="11"/>
      <c r="AJ76" s="45"/>
      <c r="AK76" s="45"/>
      <c r="AL76" s="45"/>
      <c r="AM76" s="45"/>
      <c r="AN76" s="45"/>
      <c r="AO76" s="45"/>
      <c r="AP76" s="45"/>
      <c r="AQ76" s="45"/>
      <c r="AR76" s="45"/>
      <c r="AS76" s="45"/>
      <c r="AT76" s="45"/>
      <c r="AU76" s="45"/>
      <c r="AV76" s="45"/>
      <c r="AW76" s="45"/>
    </row>
    <row r="77" spans="2:50"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50" ht="15" customHeight="1" x14ac:dyDescent="0.3">
      <c r="B78" s="113" t="s">
        <v>80</v>
      </c>
      <c r="C78" s="113"/>
      <c r="D78" s="113"/>
      <c r="E78" s="113"/>
      <c r="F78" s="113"/>
      <c r="G78" s="113"/>
      <c r="H78" s="113"/>
      <c r="I78" s="136" t="s">
        <v>7</v>
      </c>
      <c r="J78" s="136"/>
      <c r="K78" s="136" t="s">
        <v>8</v>
      </c>
      <c r="L78" s="136"/>
      <c r="M78" s="136"/>
      <c r="N78" s="136"/>
      <c r="O78" s="136" t="s">
        <v>22</v>
      </c>
      <c r="P78" s="136"/>
      <c r="Q78" s="136"/>
      <c r="R78" s="3"/>
      <c r="S78" s="113" t="s">
        <v>84</v>
      </c>
      <c r="T78" s="113"/>
      <c r="U78" s="113"/>
      <c r="V78" s="113"/>
      <c r="W78" s="113"/>
      <c r="X78" s="113"/>
      <c r="Y78" s="113" t="s">
        <v>82</v>
      </c>
      <c r="Z78" s="113"/>
      <c r="AA78" s="113"/>
      <c r="AB78" s="113"/>
      <c r="AC78" s="113"/>
      <c r="AD78" s="113"/>
      <c r="AE78" s="113"/>
      <c r="AF78" s="113"/>
      <c r="AG78" s="11"/>
    </row>
    <row r="79" spans="2:50" ht="15" customHeight="1" x14ac:dyDescent="0.3">
      <c r="B79" s="113"/>
      <c r="C79" s="113"/>
      <c r="D79" s="113"/>
      <c r="E79" s="113"/>
      <c r="F79" s="113"/>
      <c r="G79" s="113"/>
      <c r="H79" s="113"/>
      <c r="I79" s="109"/>
      <c r="J79" s="109"/>
      <c r="K79" s="109"/>
      <c r="L79" s="109"/>
      <c r="M79" s="109"/>
      <c r="N79" s="109"/>
      <c r="O79" s="109"/>
      <c r="P79" s="109"/>
      <c r="Q79" s="109"/>
      <c r="R79" s="3"/>
      <c r="S79" s="177"/>
      <c r="T79" s="177"/>
      <c r="U79" s="177"/>
      <c r="V79" s="177"/>
      <c r="W79" s="177"/>
      <c r="X79" s="177"/>
      <c r="Y79" s="178"/>
      <c r="Z79" s="179"/>
      <c r="AA79" s="179"/>
      <c r="AB79" s="179"/>
      <c r="AC79" s="179"/>
      <c r="AD79" s="179"/>
      <c r="AE79" s="179"/>
      <c r="AF79" s="179"/>
      <c r="AG79" s="11"/>
    </row>
    <row r="80" spans="2:50"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x14ac:dyDescent="0.3">
      <c r="B81" s="113" t="s">
        <v>81</v>
      </c>
      <c r="C81" s="113"/>
      <c r="D81" s="113"/>
      <c r="E81" s="113"/>
      <c r="F81" s="113"/>
      <c r="G81" s="113"/>
      <c r="H81" s="113"/>
      <c r="I81" s="136" t="s">
        <v>7</v>
      </c>
      <c r="J81" s="136"/>
      <c r="K81" s="136" t="s">
        <v>8</v>
      </c>
      <c r="L81" s="136"/>
      <c r="M81" s="136"/>
      <c r="N81" s="136"/>
      <c r="O81" s="136" t="s">
        <v>22</v>
      </c>
      <c r="P81" s="136"/>
      <c r="Q81" s="136"/>
      <c r="R81" s="3"/>
      <c r="S81" s="113" t="s">
        <v>85</v>
      </c>
      <c r="T81" s="113"/>
      <c r="U81" s="113"/>
      <c r="V81" s="113"/>
      <c r="W81" s="113"/>
      <c r="X81" s="113"/>
      <c r="Y81" s="113" t="s">
        <v>82</v>
      </c>
      <c r="Z81" s="113"/>
      <c r="AA81" s="113"/>
      <c r="AB81" s="113"/>
      <c r="AC81" s="113"/>
      <c r="AD81" s="113"/>
      <c r="AE81" s="113"/>
      <c r="AF81" s="113"/>
      <c r="AG81" s="11"/>
    </row>
    <row r="82" spans="2:33" ht="15" customHeight="1" x14ac:dyDescent="0.3">
      <c r="B82" s="113"/>
      <c r="C82" s="113"/>
      <c r="D82" s="113"/>
      <c r="E82" s="113"/>
      <c r="F82" s="113"/>
      <c r="G82" s="113"/>
      <c r="H82" s="113"/>
      <c r="I82" s="109"/>
      <c r="J82" s="109"/>
      <c r="K82" s="109"/>
      <c r="L82" s="109"/>
      <c r="M82" s="109"/>
      <c r="N82" s="109"/>
      <c r="O82" s="109"/>
      <c r="P82" s="109"/>
      <c r="Q82" s="109"/>
      <c r="R82" s="3"/>
      <c r="S82" s="177"/>
      <c r="T82" s="177"/>
      <c r="U82" s="177"/>
      <c r="V82" s="177"/>
      <c r="W82" s="177"/>
      <c r="X82" s="177"/>
      <c r="Y82" s="178" t="str">
        <f>IF(S82="","", Y79+S82)</f>
        <v/>
      </c>
      <c r="Z82" s="179"/>
      <c r="AA82" s="179"/>
      <c r="AB82" s="179"/>
      <c r="AC82" s="179"/>
      <c r="AD82" s="179"/>
      <c r="AE82" s="179"/>
      <c r="AF82" s="179"/>
      <c r="AG82" s="11"/>
    </row>
    <row r="83" spans="2:33"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x14ac:dyDescent="0.3">
      <c r="B84" s="172" t="s">
        <v>166</v>
      </c>
      <c r="C84" s="173"/>
      <c r="D84" s="173"/>
      <c r="E84" s="173"/>
      <c r="F84" s="173"/>
      <c r="G84" s="173"/>
      <c r="H84" s="173"/>
      <c r="I84" s="173"/>
      <c r="J84" s="173"/>
      <c r="K84" s="174"/>
      <c r="L84" s="67" t="s">
        <v>145</v>
      </c>
      <c r="M84" s="68"/>
      <c r="N84" s="69"/>
      <c r="O84" s="67" t="s">
        <v>143</v>
      </c>
      <c r="P84" s="68"/>
      <c r="Q84" s="69"/>
      <c r="R84" s="3"/>
      <c r="S84" s="113" t="s">
        <v>167</v>
      </c>
      <c r="T84" s="113"/>
      <c r="U84" s="113"/>
      <c r="V84" s="113"/>
      <c r="W84" s="113"/>
      <c r="X84" s="113"/>
      <c r="Y84" s="113" t="s">
        <v>168</v>
      </c>
      <c r="Z84" s="113"/>
      <c r="AA84" s="113"/>
      <c r="AB84" s="113"/>
      <c r="AC84" s="113"/>
      <c r="AD84" s="113"/>
      <c r="AE84" s="113"/>
      <c r="AF84" s="113"/>
      <c r="AG84" s="11"/>
    </row>
    <row r="85" spans="2:33" ht="15" customHeight="1" x14ac:dyDescent="0.3">
      <c r="P85" s="3"/>
      <c r="Q85" s="3"/>
      <c r="R85" s="3"/>
      <c r="S85" s="177"/>
      <c r="T85" s="177"/>
      <c r="U85" s="177"/>
      <c r="V85" s="177"/>
      <c r="W85" s="177"/>
      <c r="X85" s="177"/>
      <c r="Y85" s="178" t="str">
        <f>IF(S85="","", J41+S76+S79+S82-S85)</f>
        <v/>
      </c>
      <c r="Z85" s="179"/>
      <c r="AA85" s="179"/>
      <c r="AB85" s="179"/>
      <c r="AC85" s="179"/>
      <c r="AD85" s="179"/>
      <c r="AE85" s="179"/>
      <c r="AF85" s="179"/>
      <c r="AG85" s="11"/>
    </row>
    <row r="86" spans="2:33"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x14ac:dyDescent="0.3">
      <c r="B87" s="3"/>
      <c r="C87" s="3"/>
      <c r="D87" s="3"/>
      <c r="E87" s="3"/>
      <c r="F87" s="3"/>
      <c r="G87" s="3"/>
      <c r="H87" s="3"/>
      <c r="I87" s="3"/>
      <c r="J87" s="3"/>
      <c r="K87" s="3"/>
      <c r="L87" s="3"/>
      <c r="M87" s="3"/>
      <c r="N87" s="3"/>
      <c r="O87" s="81" t="s">
        <v>72</v>
      </c>
      <c r="P87" s="81"/>
      <c r="Q87" s="81"/>
      <c r="R87" s="81"/>
      <c r="S87" s="81"/>
      <c r="T87" s="81"/>
      <c r="U87" s="81"/>
      <c r="V87" s="81"/>
      <c r="W87" s="214"/>
      <c r="X87" s="215" t="s">
        <v>101</v>
      </c>
      <c r="Y87" s="81"/>
      <c r="Z87" s="81"/>
      <c r="AA87" s="81"/>
      <c r="AB87" s="81"/>
      <c r="AC87" s="81"/>
      <c r="AD87" s="81"/>
      <c r="AE87" s="81"/>
      <c r="AF87" s="81"/>
      <c r="AG87" s="11"/>
    </row>
    <row r="88" spans="2:33" ht="9" customHeight="1" x14ac:dyDescent="0.3">
      <c r="B88" s="3"/>
      <c r="C88" s="3"/>
      <c r="D88" s="3"/>
      <c r="E88" s="3"/>
      <c r="F88" s="3"/>
      <c r="G88" s="3"/>
      <c r="H88" s="3"/>
      <c r="I88" s="3"/>
      <c r="J88" s="3"/>
      <c r="K88" s="3"/>
      <c r="L88" s="3"/>
      <c r="M88" s="3"/>
      <c r="N88" s="3"/>
      <c r="O88" s="136" t="s">
        <v>7</v>
      </c>
      <c r="P88" s="136"/>
      <c r="Q88" s="136" t="s">
        <v>8</v>
      </c>
      <c r="R88" s="136"/>
      <c r="S88" s="136"/>
      <c r="T88" s="136"/>
      <c r="U88" s="136" t="s">
        <v>22</v>
      </c>
      <c r="V88" s="136"/>
      <c r="W88" s="211"/>
      <c r="X88" s="202" t="s">
        <v>7</v>
      </c>
      <c r="Y88" s="136"/>
      <c r="Z88" s="136" t="s">
        <v>8</v>
      </c>
      <c r="AA88" s="136"/>
      <c r="AB88" s="136"/>
      <c r="AC88" s="136"/>
      <c r="AD88" s="136" t="s">
        <v>22</v>
      </c>
      <c r="AE88" s="136"/>
      <c r="AF88" s="136"/>
      <c r="AG88" s="11"/>
    </row>
    <row r="89" spans="2:33" ht="15" customHeight="1" x14ac:dyDescent="0.3">
      <c r="B89" s="220" t="s">
        <v>140</v>
      </c>
      <c r="C89" s="220"/>
      <c r="D89" s="220"/>
      <c r="E89" s="220"/>
      <c r="F89" s="220"/>
      <c r="G89" s="220"/>
      <c r="H89" s="220"/>
      <c r="I89" s="220"/>
      <c r="J89" s="67" t="s">
        <v>144</v>
      </c>
      <c r="K89" s="69"/>
      <c r="L89" s="67" t="s">
        <v>143</v>
      </c>
      <c r="M89" s="68"/>
      <c r="N89" s="68"/>
      <c r="O89" s="109"/>
      <c r="P89" s="109"/>
      <c r="Q89" s="109"/>
      <c r="R89" s="109"/>
      <c r="S89" s="109"/>
      <c r="T89" s="109"/>
      <c r="U89" s="109"/>
      <c r="V89" s="109"/>
      <c r="W89" s="109"/>
      <c r="X89" s="219"/>
      <c r="Y89" s="109"/>
      <c r="Z89" s="109"/>
      <c r="AA89" s="109"/>
      <c r="AB89" s="109"/>
      <c r="AC89" s="109"/>
      <c r="AD89" s="109"/>
      <c r="AE89" s="109"/>
      <c r="AF89" s="109"/>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x14ac:dyDescent="0.3">
      <c r="B91" s="3"/>
      <c r="C91" s="3"/>
      <c r="D91" s="3"/>
      <c r="E91" s="3"/>
      <c r="F91" s="3"/>
      <c r="G91" s="3"/>
      <c r="H91" s="3"/>
      <c r="P91" s="136" t="s">
        <v>7</v>
      </c>
      <c r="Q91" s="136"/>
      <c r="R91" s="136" t="s">
        <v>8</v>
      </c>
      <c r="S91" s="136"/>
      <c r="T91" s="136"/>
      <c r="U91" s="136"/>
      <c r="V91" s="136" t="s">
        <v>22</v>
      </c>
      <c r="W91" s="136"/>
      <c r="X91" s="136"/>
      <c r="AG91" s="11"/>
    </row>
    <row r="92" spans="2:33" ht="15" customHeight="1" x14ac:dyDescent="0.3">
      <c r="B92" s="141" t="s">
        <v>102</v>
      </c>
      <c r="C92" s="142"/>
      <c r="D92" s="142"/>
      <c r="E92" s="142"/>
      <c r="F92" s="142"/>
      <c r="G92" s="142"/>
      <c r="H92" s="142"/>
      <c r="I92" s="142"/>
      <c r="J92" s="143"/>
      <c r="K92" s="67" t="s">
        <v>144</v>
      </c>
      <c r="L92" s="69"/>
      <c r="M92" s="67" t="s">
        <v>143</v>
      </c>
      <c r="N92" s="68"/>
      <c r="O92" s="69"/>
      <c r="P92" s="109"/>
      <c r="Q92" s="109"/>
      <c r="R92" s="109"/>
      <c r="S92" s="109"/>
      <c r="T92" s="109"/>
      <c r="U92" s="109"/>
      <c r="V92" s="109"/>
      <c r="W92" s="109"/>
      <c r="X92" s="109"/>
      <c r="AG92" s="11"/>
    </row>
    <row r="93" spans="2:33"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x14ac:dyDescent="0.3">
      <c r="B94" s="78" t="s">
        <v>107</v>
      </c>
      <c r="C94" s="79"/>
      <c r="D94" s="79"/>
      <c r="E94" s="79"/>
      <c r="F94" s="79"/>
      <c r="G94" s="79"/>
      <c r="H94" s="79"/>
      <c r="I94" s="79"/>
      <c r="J94" s="79"/>
      <c r="K94" s="79"/>
      <c r="L94" s="79"/>
      <c r="M94" s="79"/>
      <c r="N94" s="79"/>
      <c r="O94" s="79"/>
      <c r="P94" s="79"/>
      <c r="Q94" s="79"/>
      <c r="R94" s="79"/>
      <c r="S94" s="79"/>
      <c r="T94" s="79"/>
      <c r="U94" s="79"/>
      <c r="V94" s="79"/>
      <c r="W94" s="79"/>
      <c r="X94" s="79"/>
      <c r="Y94" s="79"/>
      <c r="Z94" s="79"/>
      <c r="AA94" s="79"/>
      <c r="AB94" s="79"/>
      <c r="AC94" s="79"/>
      <c r="AD94" s="79"/>
      <c r="AE94" s="79"/>
      <c r="AF94" s="80"/>
    </row>
    <row r="95" spans="2:33" ht="3.6" customHeight="1" x14ac:dyDescent="0.3"/>
    <row r="96" spans="2:33" ht="15" customHeight="1" x14ac:dyDescent="0.3">
      <c r="B96" s="208" t="s">
        <v>178</v>
      </c>
      <c r="C96" s="209"/>
      <c r="D96" s="209"/>
      <c r="E96" s="209"/>
      <c r="F96" s="209"/>
      <c r="G96" s="209"/>
      <c r="H96" s="209"/>
      <c r="I96" s="209"/>
      <c r="J96" s="209"/>
      <c r="K96" s="209"/>
      <c r="L96" s="209"/>
      <c r="M96" s="209"/>
      <c r="N96" s="209"/>
      <c r="O96" s="209"/>
      <c r="P96" s="209"/>
      <c r="Q96" s="209"/>
      <c r="R96" s="209"/>
      <c r="S96" s="209"/>
      <c r="T96" s="209"/>
      <c r="U96" s="209"/>
      <c r="V96" s="209"/>
      <c r="W96" s="209"/>
      <c r="X96" s="209"/>
      <c r="Y96" s="209"/>
      <c r="Z96" s="209"/>
      <c r="AA96" s="209"/>
      <c r="AB96" s="209"/>
      <c r="AC96" s="209"/>
      <c r="AD96" s="209"/>
      <c r="AE96" s="209"/>
      <c r="AF96" s="210"/>
    </row>
    <row r="97" spans="2:61" ht="3.6" customHeight="1" x14ac:dyDescent="0.3">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0" t="s">
        <v>124</v>
      </c>
      <c r="C98" s="101" t="str">
        <f>IF(L19="","",+L19)</f>
        <v>RUBEN DARIO BOTERO DUQUE</v>
      </c>
      <c r="D98" s="101"/>
      <c r="E98" s="101"/>
      <c r="F98" s="101"/>
      <c r="G98" s="101"/>
      <c r="H98" s="101"/>
      <c r="I98" s="101"/>
      <c r="J98" s="101"/>
      <c r="K98" s="101"/>
      <c r="L98" s="101"/>
      <c r="M98" s="101"/>
      <c r="N98" s="101"/>
      <c r="O98" s="102" t="s">
        <v>126</v>
      </c>
      <c r="P98" s="102"/>
      <c r="Q98" s="102"/>
      <c r="R98" s="102"/>
      <c r="S98" s="102"/>
      <c r="T98" s="102"/>
      <c r="U98" s="102"/>
      <c r="V98" s="102"/>
      <c r="W98" s="103">
        <f>IF(AB19="","",+AB19)</f>
        <v>10263887</v>
      </c>
      <c r="X98" s="103"/>
      <c r="Y98" s="103"/>
      <c r="Z98" s="103"/>
      <c r="AA98" s="103"/>
      <c r="AB98" s="203" t="s">
        <v>139</v>
      </c>
      <c r="AC98" s="203"/>
      <c r="AD98" s="203"/>
      <c r="AE98" s="203"/>
      <c r="AF98" s="2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x14ac:dyDescent="0.3">
      <c r="B99" s="186" t="s">
        <v>182</v>
      </c>
      <c r="C99" s="187"/>
      <c r="D99" s="187"/>
      <c r="E99" s="187"/>
      <c r="F99" s="187"/>
      <c r="G99" s="187"/>
      <c r="H99" s="187"/>
      <c r="I99" s="187"/>
      <c r="J99" s="187"/>
      <c r="K99" s="187"/>
      <c r="L99" s="187"/>
      <c r="M99" s="187"/>
      <c r="N99" s="187"/>
      <c r="O99" s="187"/>
      <c r="P99" s="187"/>
      <c r="Q99" s="187"/>
      <c r="R99" s="187"/>
      <c r="S99" s="187"/>
      <c r="T99" s="187"/>
      <c r="U99" s="187"/>
      <c r="V99" s="187"/>
      <c r="W99" s="187"/>
      <c r="X99" s="187"/>
      <c r="Y99" s="187"/>
      <c r="Z99" s="187"/>
      <c r="AA99" s="187"/>
      <c r="AB99" s="187"/>
      <c r="AC99" s="187"/>
      <c r="AD99" s="187"/>
      <c r="AE99" s="187"/>
      <c r="AF99" s="18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x14ac:dyDescent="0.3">
      <c r="B101" s="221" t="s">
        <v>184</v>
      </c>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205" t="s">
        <v>181</v>
      </c>
      <c r="C103" s="206"/>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6"/>
      <c r="Z103" s="206"/>
      <c r="AA103" s="206"/>
      <c r="AB103" s="207"/>
      <c r="AC103" s="200" t="s">
        <v>19</v>
      </c>
      <c r="AD103" s="201"/>
      <c r="AE103" s="201"/>
      <c r="AF103" s="20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16" t="s">
        <v>170</v>
      </c>
      <c r="C105" s="217"/>
      <c r="D105" s="217"/>
      <c r="E105" s="217"/>
      <c r="F105" s="217"/>
      <c r="G105" s="217"/>
      <c r="H105" s="217"/>
      <c r="I105" s="217"/>
      <c r="J105" s="217"/>
      <c r="K105" s="217"/>
      <c r="L105" s="217"/>
      <c r="M105" s="217"/>
      <c r="N105" s="217"/>
      <c r="O105" s="217"/>
      <c r="P105" s="217"/>
      <c r="Q105" s="217"/>
      <c r="R105" s="217"/>
      <c r="S105" s="217"/>
      <c r="T105" s="217"/>
      <c r="U105" s="217"/>
      <c r="V105" s="217"/>
      <c r="W105" s="217"/>
      <c r="X105" s="217"/>
      <c r="Y105" s="217"/>
      <c r="Z105" s="217"/>
      <c r="AA105" s="217"/>
      <c r="AB105" s="217"/>
      <c r="AC105" s="217"/>
      <c r="AD105" s="217"/>
      <c r="AE105" s="217"/>
      <c r="AF105" s="218"/>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61" t="s">
        <v>172</v>
      </c>
      <c r="C107" s="62"/>
      <c r="D107" s="62"/>
      <c r="E107" s="62"/>
      <c r="F107" s="62"/>
      <c r="G107" s="62"/>
      <c r="H107" s="62"/>
      <c r="I107" s="62"/>
      <c r="J107" s="62"/>
      <c r="K107" s="62"/>
      <c r="L107" s="62"/>
      <c r="M107" s="62"/>
      <c r="N107" s="62"/>
      <c r="O107" s="62"/>
      <c r="P107" s="62"/>
      <c r="Q107" s="62"/>
      <c r="R107" s="62"/>
      <c r="S107" s="62"/>
      <c r="T107" s="62"/>
      <c r="U107" s="62"/>
      <c r="V107" s="62"/>
      <c r="W107" s="62"/>
      <c r="X107" s="62"/>
      <c r="Y107" s="63"/>
      <c r="Z107" s="73">
        <v>290000</v>
      </c>
      <c r="AA107" s="73"/>
      <c r="AB107" s="73"/>
      <c r="AC107" s="73"/>
      <c r="AD107" s="73"/>
      <c r="AE107" s="73"/>
      <c r="AF107" s="73"/>
      <c r="AJ107" s="46"/>
      <c r="AK107" s="46"/>
      <c r="AL107" s="46"/>
      <c r="AM107" s="46"/>
      <c r="AN107" s="47"/>
      <c r="AO107" s="47"/>
      <c r="AP107" s="47"/>
      <c r="AQ107" s="47"/>
      <c r="AR107" s="47"/>
      <c r="AS107" s="47"/>
      <c r="AT107" s="47"/>
      <c r="AU107" s="47"/>
      <c r="AV107" s="47"/>
      <c r="AW107" s="47"/>
      <c r="AX107" s="47"/>
      <c r="AY107" s="47"/>
      <c r="AZ107" s="47"/>
      <c r="BA107" s="47"/>
      <c r="BB107" s="47"/>
      <c r="BC107" s="47"/>
      <c r="BD107" s="47"/>
      <c r="BE107" s="47"/>
      <c r="BF107" s="5"/>
      <c r="BG107" s="5"/>
      <c r="BH107" s="5"/>
      <c r="BI107" s="5"/>
    </row>
    <row r="108" spans="2:61" ht="3.6" customHeight="1" x14ac:dyDescent="0.3">
      <c r="B108" s="36"/>
      <c r="C108" s="36"/>
      <c r="D108" s="36"/>
      <c r="E108" s="36"/>
      <c r="F108" s="34"/>
      <c r="G108" s="34"/>
      <c r="H108" s="34"/>
      <c r="I108" s="34"/>
      <c r="J108" s="34"/>
      <c r="K108" s="34"/>
      <c r="L108" s="34"/>
      <c r="M108" s="34"/>
      <c r="N108" s="34"/>
      <c r="O108" s="34"/>
      <c r="P108" s="34"/>
      <c r="Q108" s="34"/>
      <c r="R108" s="34"/>
      <c r="S108" s="34"/>
      <c r="T108" s="34"/>
      <c r="U108" s="34"/>
      <c r="V108" s="34"/>
      <c r="W108" s="34"/>
      <c r="X108" s="34"/>
      <c r="Y108" s="34"/>
      <c r="Z108" s="48"/>
      <c r="AA108" s="48"/>
      <c r="AB108" s="48"/>
      <c r="AC108" s="48"/>
      <c r="AD108" s="48"/>
      <c r="AE108" s="48"/>
      <c r="AF108" s="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4.45" customHeight="1" x14ac:dyDescent="0.3">
      <c r="B109" s="61" t="s">
        <v>171</v>
      </c>
      <c r="C109" s="62"/>
      <c r="D109" s="62"/>
      <c r="E109" s="62"/>
      <c r="F109" s="62"/>
      <c r="G109" s="62"/>
      <c r="H109" s="62"/>
      <c r="I109" s="62"/>
      <c r="J109" s="62"/>
      <c r="K109" s="62"/>
      <c r="L109" s="62"/>
      <c r="M109" s="62"/>
      <c r="N109" s="62"/>
      <c r="O109" s="62"/>
      <c r="P109" s="62"/>
      <c r="Q109" s="62"/>
      <c r="R109" s="62"/>
      <c r="S109" s="62"/>
      <c r="T109" s="62"/>
      <c r="U109" s="62"/>
      <c r="V109" s="62"/>
      <c r="W109" s="62"/>
      <c r="X109" s="62"/>
      <c r="Y109" s="63"/>
      <c r="Z109" s="73">
        <v>371200</v>
      </c>
      <c r="AA109" s="73"/>
      <c r="AB109" s="73"/>
      <c r="AC109" s="73"/>
      <c r="AD109" s="73"/>
      <c r="AE109" s="73"/>
      <c r="AF109" s="7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G110" s="34"/>
      <c r="H110" s="34"/>
      <c r="I110" s="34"/>
      <c r="J110" s="34"/>
      <c r="K110" s="34"/>
      <c r="L110" s="34"/>
      <c r="M110" s="34"/>
      <c r="N110" s="34"/>
      <c r="O110" s="34"/>
      <c r="P110" s="34"/>
      <c r="Q110" s="34"/>
      <c r="R110" s="34"/>
      <c r="S110" s="34"/>
      <c r="T110" s="34"/>
      <c r="U110" s="34"/>
      <c r="V110" s="34"/>
      <c r="W110" s="34"/>
      <c r="X110" s="34"/>
      <c r="Y110" s="34"/>
      <c r="Z110" s="48"/>
      <c r="AA110" s="48"/>
      <c r="AB110" s="48"/>
      <c r="AC110" s="48"/>
      <c r="AD110" s="48"/>
      <c r="AE110" s="48"/>
      <c r="AF110" s="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61" t="s">
        <v>173</v>
      </c>
      <c r="C111" s="62"/>
      <c r="D111" s="62"/>
      <c r="E111" s="62"/>
      <c r="F111" s="62"/>
      <c r="G111" s="62"/>
      <c r="H111" s="62"/>
      <c r="I111" s="62"/>
      <c r="J111" s="62"/>
      <c r="K111" s="62"/>
      <c r="L111" s="62"/>
      <c r="M111" s="62"/>
      <c r="N111" s="62"/>
      <c r="O111" s="62"/>
      <c r="P111" s="62"/>
      <c r="Q111" s="62"/>
      <c r="R111" s="62"/>
      <c r="S111" s="62"/>
      <c r="T111" s="62"/>
      <c r="U111" s="62"/>
      <c r="V111" s="62"/>
      <c r="W111" s="62"/>
      <c r="X111" s="62"/>
      <c r="Y111" s="63"/>
      <c r="Z111" s="73">
        <v>12200</v>
      </c>
      <c r="AA111" s="73"/>
      <c r="AB111" s="73"/>
      <c r="AC111" s="73"/>
      <c r="AD111" s="73"/>
      <c r="AE111" s="73"/>
      <c r="AF111" s="7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74" t="s">
        <v>174</v>
      </c>
      <c r="C113" s="75"/>
      <c r="D113" s="75"/>
      <c r="E113" s="75"/>
      <c r="F113" s="75"/>
      <c r="G113" s="75"/>
      <c r="H113" s="75"/>
      <c r="I113" s="75"/>
      <c r="J113" s="75"/>
      <c r="K113" s="75"/>
      <c r="L113" s="75"/>
      <c r="M113" s="75"/>
      <c r="N113" s="75"/>
      <c r="O113" s="75"/>
      <c r="P113" s="75"/>
      <c r="Q113" s="75"/>
      <c r="R113" s="75"/>
      <c r="S113" s="75"/>
      <c r="T113" s="75"/>
      <c r="U113" s="75"/>
      <c r="V113" s="75"/>
      <c r="W113" s="75"/>
      <c r="X113" s="75"/>
      <c r="Y113" s="76"/>
      <c r="Z113" s="199">
        <f>Z107+Z109+Z111</f>
        <v>673400</v>
      </c>
      <c r="AA113" s="199"/>
      <c r="AB113" s="199"/>
      <c r="AC113" s="199"/>
      <c r="AD113" s="199"/>
      <c r="AE113" s="199"/>
      <c r="AF113" s="19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8" t="s">
        <v>127</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91"/>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2"/>
      <c r="AA116" s="92"/>
      <c r="AB116" s="92"/>
      <c r="AC116" s="92"/>
      <c r="AD116" s="92"/>
      <c r="AE116" s="92"/>
      <c r="AF116" s="93"/>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94" t="s">
        <v>149</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64" t="s">
        <v>144</v>
      </c>
      <c r="AB118" s="65"/>
      <c r="AC118" s="66"/>
      <c r="AD118" s="64" t="s">
        <v>146</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97" t="s">
        <v>150</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9"/>
      <c r="AA119" s="67" t="s">
        <v>144</v>
      </c>
      <c r="AB119" s="68"/>
      <c r="AC119" s="69"/>
      <c r="AD119" s="67" t="s">
        <v>146</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0" t="s">
        <v>162</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64" t="s">
        <v>144</v>
      </c>
      <c r="AB120" s="65"/>
      <c r="AC120" s="66"/>
      <c r="AD120" s="64" t="s">
        <v>146</v>
      </c>
      <c r="AE120" s="65"/>
      <c r="AF120" s="6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85" t="s">
        <v>155</v>
      </c>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7"/>
      <c r="AA121" s="82" t="s">
        <v>144</v>
      </c>
      <c r="AB121" s="83"/>
      <c r="AC121" s="84"/>
      <c r="AD121" s="82" t="s">
        <v>146</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94" t="s">
        <v>151</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4" t="s">
        <v>144</v>
      </c>
      <c r="AB122" s="65"/>
      <c r="AC122" s="66"/>
      <c r="AD122" s="64" t="s">
        <v>146</v>
      </c>
      <c r="AE122" s="65"/>
      <c r="AF122" s="6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85" t="s">
        <v>164</v>
      </c>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7"/>
      <c r="AA123" s="82" t="s">
        <v>144</v>
      </c>
      <c r="AB123" s="83"/>
      <c r="AC123" s="84"/>
      <c r="AD123" s="82" t="s">
        <v>146</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94" t="s">
        <v>152</v>
      </c>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6"/>
      <c r="AA124" s="64" t="s">
        <v>144</v>
      </c>
      <c r="AB124" s="65"/>
      <c r="AC124" s="66"/>
      <c r="AD124" s="64" t="s">
        <v>146</v>
      </c>
      <c r="AE124" s="65"/>
      <c r="AF124" s="66"/>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56" t="s">
        <v>175</v>
      </c>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c r="AB126" s="57"/>
      <c r="AC126" s="57"/>
      <c r="AD126" s="57"/>
      <c r="AE126" s="57"/>
      <c r="AF126" s="58"/>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52" t="s">
        <v>142</v>
      </c>
      <c r="C128" s="53"/>
      <c r="D128" s="53"/>
      <c r="E128" s="53"/>
      <c r="F128" s="53"/>
      <c r="G128" s="53"/>
      <c r="H128" s="53"/>
      <c r="I128" s="53"/>
      <c r="J128" s="53"/>
      <c r="K128" s="53"/>
      <c r="L128" s="53"/>
      <c r="M128" s="53"/>
      <c r="N128" s="53"/>
      <c r="O128" s="53"/>
      <c r="P128" s="53"/>
      <c r="Q128" s="53"/>
      <c r="R128" s="53"/>
      <c r="S128" s="53"/>
      <c r="T128" s="53"/>
      <c r="U128" s="53"/>
      <c r="V128" s="53"/>
      <c r="W128" s="53"/>
      <c r="X128" s="53"/>
      <c r="Y128" s="53"/>
      <c r="Z128" s="53"/>
      <c r="AA128" s="53"/>
      <c r="AB128" s="53"/>
      <c r="AC128" s="53"/>
      <c r="AD128" s="53"/>
      <c r="AE128" s="53"/>
      <c r="AF128" s="54"/>
    </row>
    <row r="129" spans="1:50" ht="3.6" customHeight="1" x14ac:dyDescent="0.3"/>
    <row r="130" spans="1:50" ht="15" customHeight="1" x14ac:dyDescent="0.3">
      <c r="B130" s="56" t="s">
        <v>129</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8"/>
      <c r="AJ130" s="4"/>
      <c r="AK130" s="4"/>
      <c r="AL130" s="4"/>
      <c r="AM130" s="4"/>
      <c r="AN130" s="4"/>
      <c r="AO130" s="4"/>
      <c r="AP130" s="4"/>
      <c r="AQ130" s="4"/>
    </row>
    <row r="131" spans="1:50"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50" ht="15" customHeight="1" x14ac:dyDescent="0.3">
      <c r="B132" s="23" t="s">
        <v>124</v>
      </c>
      <c r="C132" s="101" t="s">
        <v>250</v>
      </c>
      <c r="D132" s="101"/>
      <c r="E132" s="101"/>
      <c r="F132" s="101"/>
      <c r="G132" s="101"/>
      <c r="H132" s="101"/>
      <c r="I132" s="101"/>
      <c r="J132" s="101"/>
      <c r="K132" s="101"/>
      <c r="L132" s="101"/>
      <c r="M132" s="101"/>
      <c r="N132" s="101"/>
      <c r="O132" s="102" t="s">
        <v>126</v>
      </c>
      <c r="P132" s="102"/>
      <c r="Q132" s="102"/>
      <c r="R132" s="102"/>
      <c r="S132" s="102"/>
      <c r="T132" s="102"/>
      <c r="U132" s="102"/>
      <c r="V132" s="102"/>
      <c r="W132" s="103">
        <v>87069049</v>
      </c>
      <c r="X132" s="103"/>
      <c r="Y132" s="103"/>
      <c r="Z132" s="103"/>
      <c r="AA132" s="103"/>
      <c r="AB132" s="104" t="s">
        <v>130</v>
      </c>
      <c r="AC132" s="104"/>
      <c r="AD132" s="104"/>
      <c r="AE132" s="104"/>
      <c r="AF132" s="105"/>
      <c r="AJ132" s="4"/>
      <c r="AK132" s="4"/>
      <c r="AL132" s="4"/>
      <c r="AM132" s="4"/>
      <c r="AN132" s="4"/>
      <c r="AO132" s="4"/>
      <c r="AP132" s="4"/>
      <c r="AQ132" s="4"/>
    </row>
    <row r="133" spans="1:50" ht="15" customHeight="1" x14ac:dyDescent="0.3">
      <c r="B133" s="59" t="str">
        <f>IF(I47="Interventoría","Interventor",IF(I47="Supervisión","Supervisor",""))</f>
        <v>Supervisor</v>
      </c>
      <c r="C133" s="60"/>
      <c r="D133" s="60"/>
      <c r="E133" s="100" t="s">
        <v>148</v>
      </c>
      <c r="F133" s="100"/>
      <c r="G133" s="100"/>
      <c r="H133" s="100"/>
      <c r="I133" s="100"/>
      <c r="J133" s="100"/>
      <c r="K133" s="100"/>
      <c r="L133" s="100"/>
      <c r="M133" s="100"/>
      <c r="N133" s="100"/>
      <c r="O133" s="100"/>
      <c r="P133" s="100"/>
      <c r="Q133" s="100"/>
      <c r="R133" s="100"/>
      <c r="S133" s="100"/>
      <c r="T133" s="100"/>
      <c r="U133" s="100"/>
      <c r="V133" s="100"/>
      <c r="W133" s="110" t="str">
        <f>IF(L19="","",+L19)</f>
        <v>RUBEN DARIO BOTERO DUQUE</v>
      </c>
      <c r="X133" s="110"/>
      <c r="Y133" s="110"/>
      <c r="Z133" s="110"/>
      <c r="AA133" s="110"/>
      <c r="AB133" s="110"/>
      <c r="AC133" s="110"/>
      <c r="AD133" s="110"/>
      <c r="AE133" s="110"/>
      <c r="AF133" s="111"/>
      <c r="AG133" s="3"/>
      <c r="AH133" s="3"/>
      <c r="AI133" s="3"/>
      <c r="AK133" s="4"/>
      <c r="AL133" s="4"/>
      <c r="AM133" s="4"/>
      <c r="AN133" s="4"/>
      <c r="AO133" s="4"/>
      <c r="AP133" s="4"/>
      <c r="AQ133" s="4"/>
    </row>
    <row r="134" spans="1:50" ht="56.25" customHeight="1" x14ac:dyDescent="0.3">
      <c r="B134" s="186" t="s">
        <v>154</v>
      </c>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90"/>
      <c r="AK134" s="4"/>
      <c r="AL134" s="4"/>
      <c r="AM134" s="4"/>
      <c r="AN134" s="4"/>
      <c r="AO134" s="4"/>
      <c r="AP134" s="4"/>
      <c r="AQ134" s="4"/>
    </row>
    <row r="135" spans="1:50"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50" ht="18" customHeight="1" x14ac:dyDescent="0.3">
      <c r="B136" s="78" t="s">
        <v>153</v>
      </c>
      <c r="C136" s="79"/>
      <c r="D136" s="79"/>
      <c r="E136" s="79"/>
      <c r="F136" s="79"/>
      <c r="G136" s="79"/>
      <c r="H136" s="79"/>
      <c r="I136" s="79"/>
      <c r="J136" s="79"/>
      <c r="K136" s="79"/>
      <c r="L136" s="79"/>
      <c r="M136" s="79"/>
      <c r="N136" s="79"/>
      <c r="O136" s="79"/>
      <c r="P136" s="79"/>
      <c r="Q136" s="79"/>
      <c r="R136" s="79"/>
      <c r="S136" s="79"/>
      <c r="T136" s="79"/>
      <c r="U136" s="79"/>
      <c r="V136" s="79"/>
      <c r="W136" s="79"/>
      <c r="X136" s="79"/>
      <c r="Y136" s="79"/>
      <c r="Z136" s="79"/>
      <c r="AA136" s="79"/>
      <c r="AB136" s="79"/>
      <c r="AC136" s="79"/>
      <c r="AD136" s="79"/>
      <c r="AE136" s="79"/>
      <c r="AF136" s="80"/>
      <c r="AJ136" s="4"/>
      <c r="AK136" s="4"/>
      <c r="AL136" s="4"/>
      <c r="AM136" s="4"/>
      <c r="AN136" s="4"/>
      <c r="AO136" s="4"/>
      <c r="AP136" s="4"/>
      <c r="AQ136" s="4"/>
    </row>
    <row r="137" spans="1:50"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50" ht="15" customHeight="1" x14ac:dyDescent="0.3">
      <c r="A138" s="17"/>
      <c r="B138" s="191" t="s">
        <v>108</v>
      </c>
      <c r="C138" s="192"/>
      <c r="D138" s="81" t="s">
        <v>123</v>
      </c>
      <c r="E138" s="81"/>
      <c r="F138" s="81"/>
      <c r="G138" s="81"/>
      <c r="H138" s="81"/>
      <c r="I138" s="81"/>
      <c r="J138" s="81"/>
      <c r="K138" s="81"/>
      <c r="L138" s="81" t="s">
        <v>125</v>
      </c>
      <c r="M138" s="81"/>
      <c r="N138" s="81"/>
      <c r="O138" s="81"/>
      <c r="P138" s="81"/>
      <c r="Q138" s="81"/>
      <c r="R138" s="81"/>
      <c r="S138" s="81" t="s">
        <v>122</v>
      </c>
      <c r="T138" s="81"/>
      <c r="U138" s="81"/>
      <c r="V138" s="81"/>
      <c r="W138" s="81"/>
      <c r="X138" s="81"/>
      <c r="Y138" s="81" t="s">
        <v>121</v>
      </c>
      <c r="Z138" s="81"/>
      <c r="AA138" s="81"/>
      <c r="AB138" s="81"/>
      <c r="AC138" s="81"/>
      <c r="AD138" s="81"/>
      <c r="AE138" s="81"/>
      <c r="AF138" s="81"/>
      <c r="AJ138" s="4"/>
      <c r="AK138" s="4"/>
      <c r="AL138" s="4"/>
      <c r="AM138" s="4"/>
      <c r="AN138" s="4"/>
      <c r="AO138" s="4"/>
      <c r="AP138" s="4"/>
      <c r="AQ138" s="4"/>
    </row>
    <row r="139" spans="1:50" ht="18" customHeight="1" x14ac:dyDescent="0.3">
      <c r="A139" s="17"/>
      <c r="B139" s="193"/>
      <c r="C139" s="194"/>
      <c r="D139" s="55" t="s">
        <v>120</v>
      </c>
      <c r="E139" s="55"/>
      <c r="F139" s="55"/>
      <c r="G139" s="55"/>
      <c r="H139" s="55"/>
      <c r="I139" s="55"/>
      <c r="J139" s="55"/>
      <c r="K139" s="55"/>
      <c r="L139" s="109" t="s">
        <v>21</v>
      </c>
      <c r="M139" s="109"/>
      <c r="N139" s="109"/>
      <c r="O139" s="109"/>
      <c r="P139" s="109"/>
      <c r="Q139" s="109"/>
      <c r="R139" s="109"/>
      <c r="S139" s="77">
        <v>30</v>
      </c>
      <c r="T139" s="77"/>
      <c r="U139" s="77"/>
      <c r="V139" s="77"/>
      <c r="W139" s="77"/>
      <c r="X139" s="77"/>
      <c r="Y139" s="106">
        <v>4755000</v>
      </c>
      <c r="Z139" s="107"/>
      <c r="AA139" s="107"/>
      <c r="AB139" s="107"/>
      <c r="AC139" s="107"/>
      <c r="AD139" s="107"/>
      <c r="AE139" s="107"/>
      <c r="AF139" s="108"/>
      <c r="AJ139" s="224"/>
      <c r="AK139" s="224"/>
      <c r="AL139" s="224"/>
      <c r="AM139" s="224"/>
      <c r="AN139" s="224"/>
      <c r="AO139" s="224"/>
      <c r="AP139" s="224"/>
      <c r="AQ139" s="224"/>
      <c r="AR139" s="224"/>
      <c r="AS139" s="224"/>
      <c r="AT139" s="224"/>
      <c r="AU139" s="224"/>
      <c r="AV139" s="224"/>
      <c r="AW139" s="224"/>
      <c r="AX139" s="224"/>
    </row>
    <row r="140" spans="1:50" ht="18" customHeight="1" x14ac:dyDescent="0.3">
      <c r="A140" s="17"/>
      <c r="B140" s="193"/>
      <c r="C140" s="194"/>
      <c r="D140" s="55" t="s">
        <v>109</v>
      </c>
      <c r="E140" s="55"/>
      <c r="F140" s="55"/>
      <c r="G140" s="55"/>
      <c r="H140" s="55"/>
      <c r="I140" s="55"/>
      <c r="J140" s="55"/>
      <c r="K140" s="55"/>
      <c r="L140" s="109" t="s">
        <v>10</v>
      </c>
      <c r="M140" s="109"/>
      <c r="N140" s="109"/>
      <c r="O140" s="109"/>
      <c r="P140" s="109"/>
      <c r="Q140" s="109"/>
      <c r="R140" s="109"/>
      <c r="S140" s="77">
        <v>30</v>
      </c>
      <c r="T140" s="77"/>
      <c r="U140" s="77"/>
      <c r="V140" s="77"/>
      <c r="W140" s="77"/>
      <c r="X140" s="77"/>
      <c r="Y140" s="106">
        <v>4755000</v>
      </c>
      <c r="Z140" s="107"/>
      <c r="AA140" s="107"/>
      <c r="AB140" s="107"/>
      <c r="AC140" s="107"/>
      <c r="AD140" s="107"/>
      <c r="AE140" s="107"/>
      <c r="AF140" s="108"/>
      <c r="AJ140" s="4"/>
      <c r="AK140" s="4"/>
      <c r="AL140" s="4"/>
      <c r="AM140" s="4"/>
      <c r="AN140" s="180"/>
      <c r="AO140" s="180"/>
      <c r="AP140" s="180"/>
      <c r="AQ140" s="180"/>
      <c r="AR140" s="180"/>
      <c r="AS140" s="180"/>
      <c r="AT140" s="180"/>
    </row>
    <row r="141" spans="1:50" ht="18" customHeight="1" x14ac:dyDescent="0.3">
      <c r="A141" s="17"/>
      <c r="B141" s="193"/>
      <c r="C141" s="194"/>
      <c r="D141" s="55" t="s">
        <v>110</v>
      </c>
      <c r="E141" s="55"/>
      <c r="F141" s="55"/>
      <c r="G141" s="55"/>
      <c r="H141" s="55"/>
      <c r="I141" s="55"/>
      <c r="J141" s="55"/>
      <c r="K141" s="55"/>
      <c r="L141" s="109" t="s">
        <v>11</v>
      </c>
      <c r="M141" s="109"/>
      <c r="N141" s="109"/>
      <c r="O141" s="109"/>
      <c r="P141" s="109"/>
      <c r="Q141" s="109"/>
      <c r="R141" s="109"/>
      <c r="S141" s="77">
        <v>30</v>
      </c>
      <c r="T141" s="77"/>
      <c r="U141" s="77"/>
      <c r="V141" s="77"/>
      <c r="W141" s="77"/>
      <c r="X141" s="77"/>
      <c r="Y141" s="106">
        <v>4755000</v>
      </c>
      <c r="Z141" s="107"/>
      <c r="AA141" s="107"/>
      <c r="AB141" s="107"/>
      <c r="AC141" s="107"/>
      <c r="AD141" s="107"/>
      <c r="AE141" s="107"/>
      <c r="AF141" s="108"/>
      <c r="AJ141" s="4"/>
      <c r="AK141" s="4"/>
      <c r="AL141" s="4"/>
      <c r="AM141" s="4"/>
      <c r="AN141" s="4"/>
      <c r="AO141" s="4"/>
      <c r="AP141" s="4"/>
      <c r="AQ141" s="4"/>
    </row>
    <row r="142" spans="1:50" ht="18" customHeight="1" x14ac:dyDescent="0.3">
      <c r="A142" s="17"/>
      <c r="B142" s="193"/>
      <c r="C142" s="194"/>
      <c r="D142" s="55" t="s">
        <v>111</v>
      </c>
      <c r="E142" s="55"/>
      <c r="F142" s="55"/>
      <c r="G142" s="55"/>
      <c r="H142" s="55"/>
      <c r="I142" s="55"/>
      <c r="J142" s="55"/>
      <c r="K142" s="55"/>
      <c r="L142" s="109" t="s">
        <v>12</v>
      </c>
      <c r="M142" s="109"/>
      <c r="N142" s="109"/>
      <c r="O142" s="109"/>
      <c r="P142" s="109"/>
      <c r="Q142" s="109"/>
      <c r="R142" s="109"/>
      <c r="S142" s="77">
        <v>30</v>
      </c>
      <c r="T142" s="77"/>
      <c r="U142" s="77"/>
      <c r="V142" s="77"/>
      <c r="W142" s="77"/>
      <c r="X142" s="77"/>
      <c r="Y142" s="106">
        <v>4755000</v>
      </c>
      <c r="Z142" s="107"/>
      <c r="AA142" s="107"/>
      <c r="AB142" s="107"/>
      <c r="AC142" s="107"/>
      <c r="AD142" s="107"/>
      <c r="AE142" s="107"/>
      <c r="AF142" s="108"/>
      <c r="AJ142" s="4"/>
      <c r="AK142" s="4"/>
      <c r="AL142" s="4"/>
      <c r="AM142" s="4"/>
      <c r="AN142" s="4"/>
      <c r="AO142" s="4"/>
      <c r="AP142" s="4"/>
      <c r="AQ142" s="4"/>
    </row>
    <row r="143" spans="1:50" ht="18" customHeight="1" x14ac:dyDescent="0.3">
      <c r="A143" s="17"/>
      <c r="B143" s="193"/>
      <c r="C143" s="194"/>
      <c r="D143" s="55" t="s">
        <v>112</v>
      </c>
      <c r="E143" s="55"/>
      <c r="F143" s="55"/>
      <c r="G143" s="55"/>
      <c r="H143" s="55"/>
      <c r="I143" s="55"/>
      <c r="J143" s="55"/>
      <c r="K143" s="55"/>
      <c r="L143" s="109" t="s">
        <v>13</v>
      </c>
      <c r="M143" s="109"/>
      <c r="N143" s="109"/>
      <c r="O143" s="109"/>
      <c r="P143" s="109"/>
      <c r="Q143" s="109"/>
      <c r="R143" s="109"/>
      <c r="S143" s="77">
        <v>30</v>
      </c>
      <c r="T143" s="77"/>
      <c r="U143" s="77"/>
      <c r="V143" s="77"/>
      <c r="W143" s="77"/>
      <c r="X143" s="77"/>
      <c r="Y143" s="106">
        <v>4755000</v>
      </c>
      <c r="Z143" s="107"/>
      <c r="AA143" s="107"/>
      <c r="AB143" s="107"/>
      <c r="AC143" s="107"/>
      <c r="AD143" s="107"/>
      <c r="AE143" s="107"/>
      <c r="AF143" s="108"/>
      <c r="AJ143" s="4"/>
      <c r="AK143" s="4"/>
      <c r="AL143" s="4"/>
      <c r="AM143" s="4"/>
      <c r="AN143" s="4"/>
      <c r="AO143" s="4"/>
      <c r="AP143" s="4"/>
      <c r="AQ143" s="4"/>
    </row>
    <row r="144" spans="1:50" ht="18" customHeight="1" x14ac:dyDescent="0.3">
      <c r="A144" s="17"/>
      <c r="B144" s="193"/>
      <c r="C144" s="194"/>
      <c r="D144" s="55" t="s">
        <v>113</v>
      </c>
      <c r="E144" s="55"/>
      <c r="F144" s="55"/>
      <c r="G144" s="55"/>
      <c r="H144" s="55"/>
      <c r="I144" s="55"/>
      <c r="J144" s="55"/>
      <c r="K144" s="55"/>
      <c r="L144" s="109" t="s">
        <v>14</v>
      </c>
      <c r="M144" s="109"/>
      <c r="N144" s="109"/>
      <c r="O144" s="109"/>
      <c r="P144" s="109"/>
      <c r="Q144" s="109"/>
      <c r="R144" s="109"/>
      <c r="S144" s="77">
        <v>30</v>
      </c>
      <c r="T144" s="77"/>
      <c r="U144" s="77"/>
      <c r="V144" s="77"/>
      <c r="W144" s="77"/>
      <c r="X144" s="77"/>
      <c r="Y144" s="106">
        <v>4755000</v>
      </c>
      <c r="Z144" s="107"/>
      <c r="AA144" s="107"/>
      <c r="AB144" s="107"/>
      <c r="AC144" s="107"/>
      <c r="AD144" s="107"/>
      <c r="AE144" s="107"/>
      <c r="AF144" s="108"/>
      <c r="AJ144" s="4"/>
      <c r="AK144" s="4"/>
      <c r="AL144" s="4"/>
      <c r="AM144" s="4"/>
      <c r="AN144" s="4"/>
      <c r="AO144" s="4"/>
      <c r="AP144" s="4"/>
      <c r="AQ144" s="4"/>
    </row>
    <row r="145" spans="1:43" ht="18" customHeight="1" x14ac:dyDescent="0.3">
      <c r="A145" s="17"/>
      <c r="B145" s="193"/>
      <c r="C145" s="194"/>
      <c r="D145" s="55" t="s">
        <v>114</v>
      </c>
      <c r="E145" s="55"/>
      <c r="F145" s="55"/>
      <c r="G145" s="55"/>
      <c r="H145" s="55"/>
      <c r="I145" s="55"/>
      <c r="J145" s="55"/>
      <c r="K145" s="55"/>
      <c r="L145" s="109" t="s">
        <v>15</v>
      </c>
      <c r="M145" s="109"/>
      <c r="N145" s="109"/>
      <c r="O145" s="109"/>
      <c r="P145" s="109"/>
      <c r="Q145" s="109"/>
      <c r="R145" s="109"/>
      <c r="S145" s="77">
        <v>30</v>
      </c>
      <c r="T145" s="77"/>
      <c r="U145" s="77"/>
      <c r="V145" s="77"/>
      <c r="W145" s="77"/>
      <c r="X145" s="77"/>
      <c r="Y145" s="106">
        <v>4755000</v>
      </c>
      <c r="Z145" s="107"/>
      <c r="AA145" s="107"/>
      <c r="AB145" s="107"/>
      <c r="AC145" s="107"/>
      <c r="AD145" s="107"/>
      <c r="AE145" s="107"/>
      <c r="AF145" s="108"/>
      <c r="AJ145" s="4"/>
      <c r="AK145" s="51"/>
      <c r="AL145" s="4"/>
      <c r="AM145" s="4"/>
      <c r="AN145" s="4"/>
      <c r="AO145" s="4"/>
      <c r="AP145" s="4"/>
      <c r="AQ145" s="4"/>
    </row>
    <row r="146" spans="1:43" ht="18" customHeight="1" x14ac:dyDescent="0.3">
      <c r="A146" s="17"/>
      <c r="B146" s="193"/>
      <c r="C146" s="194"/>
      <c r="D146" s="55" t="s">
        <v>115</v>
      </c>
      <c r="E146" s="55"/>
      <c r="F146" s="55"/>
      <c r="G146" s="55"/>
      <c r="H146" s="55"/>
      <c r="I146" s="55"/>
      <c r="J146" s="55"/>
      <c r="K146" s="55"/>
      <c r="L146" s="109" t="s">
        <v>16</v>
      </c>
      <c r="M146" s="109"/>
      <c r="N146" s="109"/>
      <c r="O146" s="109"/>
      <c r="P146" s="109"/>
      <c r="Q146" s="109"/>
      <c r="R146" s="109"/>
      <c r="S146" s="77">
        <v>21</v>
      </c>
      <c r="T146" s="77"/>
      <c r="U146" s="77"/>
      <c r="V146" s="77"/>
      <c r="W146" s="77"/>
      <c r="X146" s="77"/>
      <c r="Y146" s="106">
        <v>4934200</v>
      </c>
      <c r="Z146" s="107"/>
      <c r="AA146" s="107"/>
      <c r="AB146" s="107"/>
      <c r="AC146" s="107"/>
      <c r="AD146" s="107"/>
      <c r="AE146" s="107"/>
      <c r="AF146" s="108"/>
      <c r="AJ146" s="4"/>
      <c r="AK146" s="4"/>
      <c r="AL146" s="4"/>
      <c r="AM146" s="4"/>
      <c r="AN146" s="4"/>
      <c r="AO146" s="4"/>
      <c r="AP146" s="4"/>
      <c r="AQ146" s="4"/>
    </row>
    <row r="147" spans="1:43" ht="18" customHeight="1" x14ac:dyDescent="0.3">
      <c r="A147" s="17"/>
      <c r="B147" s="193"/>
      <c r="C147" s="194"/>
      <c r="D147" s="55" t="s">
        <v>116</v>
      </c>
      <c r="E147" s="55"/>
      <c r="F147" s="55"/>
      <c r="G147" s="55"/>
      <c r="H147" s="55"/>
      <c r="I147" s="55"/>
      <c r="J147" s="55"/>
      <c r="K147" s="55"/>
      <c r="L147" s="109" t="s">
        <v>17</v>
      </c>
      <c r="M147" s="109"/>
      <c r="N147" s="109"/>
      <c r="O147" s="109"/>
      <c r="P147" s="109"/>
      <c r="Q147" s="109"/>
      <c r="R147" s="109"/>
      <c r="S147" s="182">
        <v>30</v>
      </c>
      <c r="T147" s="182"/>
      <c r="U147" s="182"/>
      <c r="V147" s="182"/>
      <c r="W147" s="182"/>
      <c r="X147" s="182"/>
      <c r="Y147" s="106">
        <v>5011000</v>
      </c>
      <c r="Z147" s="107"/>
      <c r="AA147" s="107"/>
      <c r="AB147" s="107"/>
      <c r="AC147" s="107"/>
      <c r="AD147" s="107"/>
      <c r="AE147" s="107"/>
      <c r="AF147" s="108"/>
      <c r="AJ147" s="4"/>
      <c r="AK147" s="51"/>
      <c r="AL147" s="4"/>
      <c r="AM147" s="4"/>
      <c r="AN147" s="4"/>
      <c r="AO147" s="4"/>
      <c r="AP147" s="4"/>
      <c r="AQ147" s="4"/>
    </row>
    <row r="148" spans="1:43" ht="18" customHeight="1" x14ac:dyDescent="0.3">
      <c r="A148" s="17"/>
      <c r="B148" s="193"/>
      <c r="C148" s="194"/>
      <c r="D148" s="55" t="s">
        <v>117</v>
      </c>
      <c r="E148" s="55"/>
      <c r="F148" s="55"/>
      <c r="G148" s="55"/>
      <c r="H148" s="55"/>
      <c r="I148" s="55"/>
      <c r="J148" s="55"/>
      <c r="K148" s="55"/>
      <c r="L148" s="109" t="s">
        <v>18</v>
      </c>
      <c r="M148" s="109"/>
      <c r="N148" s="109"/>
      <c r="O148" s="109"/>
      <c r="P148" s="109"/>
      <c r="Q148" s="109"/>
      <c r="R148" s="109"/>
      <c r="S148" s="182">
        <v>30</v>
      </c>
      <c r="T148" s="182"/>
      <c r="U148" s="182"/>
      <c r="V148" s="182"/>
      <c r="W148" s="182"/>
      <c r="X148" s="182"/>
      <c r="Y148" s="106">
        <v>5011000</v>
      </c>
      <c r="Z148" s="107"/>
      <c r="AA148" s="107"/>
      <c r="AB148" s="107"/>
      <c r="AC148" s="107"/>
      <c r="AD148" s="107"/>
      <c r="AE148" s="107"/>
      <c r="AF148" s="108"/>
      <c r="AJ148" s="4"/>
      <c r="AK148" s="4"/>
      <c r="AL148" s="4"/>
      <c r="AM148" s="4"/>
      <c r="AN148" s="4"/>
      <c r="AO148" s="4"/>
      <c r="AP148" s="4"/>
      <c r="AQ148" s="4"/>
    </row>
    <row r="149" spans="1:43" ht="18" customHeight="1" x14ac:dyDescent="0.3">
      <c r="A149" s="17"/>
      <c r="B149" s="193"/>
      <c r="C149" s="194"/>
      <c r="D149" s="55" t="s">
        <v>118</v>
      </c>
      <c r="E149" s="55"/>
      <c r="F149" s="55"/>
      <c r="G149" s="55"/>
      <c r="H149" s="55"/>
      <c r="I149" s="55"/>
      <c r="J149" s="55"/>
      <c r="K149" s="55"/>
      <c r="L149" s="109" t="s">
        <v>19</v>
      </c>
      <c r="M149" s="109"/>
      <c r="N149" s="109"/>
      <c r="O149" s="109"/>
      <c r="P149" s="109"/>
      <c r="Q149" s="109"/>
      <c r="R149" s="109"/>
      <c r="S149" s="182">
        <v>30</v>
      </c>
      <c r="T149" s="182"/>
      <c r="U149" s="182"/>
      <c r="V149" s="182"/>
      <c r="W149" s="182"/>
      <c r="X149" s="182"/>
      <c r="Y149" s="106">
        <v>5011000</v>
      </c>
      <c r="Z149" s="107"/>
      <c r="AA149" s="107"/>
      <c r="AB149" s="107"/>
      <c r="AC149" s="107"/>
      <c r="AD149" s="107"/>
      <c r="AE149" s="107"/>
      <c r="AF149" s="108"/>
      <c r="AJ149" s="4"/>
      <c r="AK149" s="4"/>
      <c r="AL149" s="4"/>
      <c r="AM149" s="4"/>
      <c r="AN149" s="4"/>
      <c r="AO149" s="4"/>
      <c r="AP149" s="4"/>
      <c r="AQ149" s="4"/>
    </row>
    <row r="150" spans="1:43" ht="18" customHeight="1" x14ac:dyDescent="0.3">
      <c r="A150" s="17"/>
      <c r="B150" s="193"/>
      <c r="C150" s="194"/>
      <c r="D150" s="55" t="s">
        <v>119</v>
      </c>
      <c r="E150" s="55"/>
      <c r="F150" s="55"/>
      <c r="G150" s="55"/>
      <c r="H150" s="55"/>
      <c r="I150" s="55"/>
      <c r="J150" s="55"/>
      <c r="K150" s="55"/>
      <c r="L150" s="109"/>
      <c r="M150" s="109"/>
      <c r="N150" s="109"/>
      <c r="O150" s="109"/>
      <c r="P150" s="109"/>
      <c r="Q150" s="109"/>
      <c r="R150" s="109"/>
      <c r="S150" s="182"/>
      <c r="T150" s="182"/>
      <c r="U150" s="182"/>
      <c r="V150" s="182"/>
      <c r="W150" s="182"/>
      <c r="X150" s="182"/>
      <c r="Y150" s="106" t="str">
        <f t="shared" ref="Y150" si="0">IF(S150="","",($Z$41/30)*S150)</f>
        <v/>
      </c>
      <c r="Z150" s="107"/>
      <c r="AA150" s="107"/>
      <c r="AB150" s="107"/>
      <c r="AC150" s="107"/>
      <c r="AD150" s="107"/>
      <c r="AE150" s="107"/>
      <c r="AF150" s="108"/>
      <c r="AJ150" s="4"/>
      <c r="AK150" s="4"/>
      <c r="AL150" s="4"/>
      <c r="AM150" s="4"/>
      <c r="AN150" s="4"/>
      <c r="AO150" s="4"/>
      <c r="AP150" s="4"/>
      <c r="AQ150" s="4"/>
    </row>
    <row r="151" spans="1:43" ht="18" customHeight="1" x14ac:dyDescent="0.3">
      <c r="A151" s="17"/>
      <c r="B151" s="193"/>
      <c r="C151" s="194"/>
      <c r="D151" s="119" t="s">
        <v>183</v>
      </c>
      <c r="E151" s="119"/>
      <c r="F151" s="119"/>
      <c r="G151" s="119"/>
      <c r="H151" s="119"/>
      <c r="I151" s="119"/>
      <c r="J151" s="119"/>
      <c r="K151" s="119"/>
      <c r="L151" s="119"/>
      <c r="M151" s="119"/>
      <c r="N151" s="119"/>
      <c r="O151" s="119"/>
      <c r="P151" s="119"/>
      <c r="Q151" s="119"/>
      <c r="R151" s="119"/>
      <c r="S151" s="119"/>
      <c r="T151" s="119"/>
      <c r="U151" s="119"/>
      <c r="V151" s="119"/>
      <c r="W151" s="119"/>
      <c r="X151" s="119"/>
      <c r="Y151" s="181">
        <f>SUM(Y139:AF150)</f>
        <v>53252200</v>
      </c>
      <c r="Z151" s="181"/>
      <c r="AA151" s="181"/>
      <c r="AB151" s="181"/>
      <c r="AC151" s="181"/>
      <c r="AD151" s="181"/>
      <c r="AE151" s="181"/>
      <c r="AF151" s="181"/>
      <c r="AJ151" s="4"/>
      <c r="AK151" s="4"/>
      <c r="AL151" s="4"/>
      <c r="AM151" s="4"/>
      <c r="AN151" s="4"/>
      <c r="AO151" s="4"/>
      <c r="AP151" s="4" t="s">
        <v>128</v>
      </c>
      <c r="AQ151" s="4"/>
    </row>
    <row r="152" spans="1:43" ht="18" customHeight="1" x14ac:dyDescent="0.3">
      <c r="A152" s="17"/>
      <c r="B152" s="195"/>
      <c r="C152" s="196"/>
      <c r="D152" s="197" t="s">
        <v>147</v>
      </c>
      <c r="E152" s="197"/>
      <c r="F152" s="197"/>
      <c r="G152" s="197"/>
      <c r="H152" s="197"/>
      <c r="I152" s="197"/>
      <c r="J152" s="197"/>
      <c r="K152" s="197"/>
      <c r="L152" s="197"/>
      <c r="M152" s="197"/>
      <c r="N152" s="197"/>
      <c r="O152" s="197"/>
      <c r="P152" s="197"/>
      <c r="Q152" s="197"/>
      <c r="R152" s="197"/>
      <c r="S152" s="197"/>
      <c r="T152" s="197"/>
      <c r="U152" s="197"/>
      <c r="V152" s="197"/>
      <c r="W152" s="197"/>
      <c r="X152" s="197"/>
      <c r="Y152" s="198">
        <v>10098800</v>
      </c>
      <c r="Z152" s="198"/>
      <c r="AA152" s="198"/>
      <c r="AB152" s="198"/>
      <c r="AC152" s="198"/>
      <c r="AD152" s="198"/>
      <c r="AE152" s="198"/>
      <c r="AF152" s="198"/>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8" t="s">
        <v>90</v>
      </c>
      <c r="C154" s="79"/>
      <c r="D154" s="79"/>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80"/>
    </row>
    <row r="155" spans="1:43" ht="78.75" customHeight="1" x14ac:dyDescent="0.3">
      <c r="B155" s="183"/>
      <c r="C155" s="184"/>
      <c r="D155" s="184"/>
      <c r="E155" s="184"/>
      <c r="F155" s="184"/>
      <c r="G155" s="184"/>
      <c r="H155" s="184"/>
      <c r="I155" s="184"/>
      <c r="J155" s="184"/>
      <c r="K155" s="184"/>
      <c r="L155" s="184"/>
      <c r="M155" s="184"/>
      <c r="N155" s="184"/>
      <c r="O155" s="184"/>
      <c r="P155" s="184"/>
      <c r="Q155" s="184"/>
      <c r="R155" s="184"/>
      <c r="S155" s="184"/>
      <c r="T155" s="184"/>
      <c r="U155" s="184"/>
      <c r="V155" s="184"/>
      <c r="W155" s="184"/>
      <c r="X155" s="184"/>
      <c r="Y155" s="184"/>
      <c r="Z155" s="184"/>
      <c r="AA155" s="184"/>
      <c r="AB155" s="184"/>
      <c r="AC155" s="184"/>
      <c r="AD155" s="184"/>
      <c r="AE155" s="184"/>
      <c r="AF155" s="185"/>
      <c r="AQ155" s="5"/>
    </row>
    <row r="156" spans="1:43" ht="3.6" customHeight="1" x14ac:dyDescent="0.3"/>
  </sheetData>
  <mergeCells count="399">
    <mergeCell ref="AJ139:AX139"/>
    <mergeCell ref="Q70:R70"/>
    <mergeCell ref="S70:T70"/>
    <mergeCell ref="U70:X70"/>
    <mergeCell ref="Y70:AA70"/>
    <mergeCell ref="AB70:AF70"/>
    <mergeCell ref="B68:E69"/>
    <mergeCell ref="F68:G69"/>
    <mergeCell ref="H68:I68"/>
    <mergeCell ref="J68:M68"/>
    <mergeCell ref="N68:P68"/>
    <mergeCell ref="Q68:R69"/>
    <mergeCell ref="S68:T68"/>
    <mergeCell ref="Z107:AF107"/>
    <mergeCell ref="S75:X75"/>
    <mergeCell ref="S76:X76"/>
    <mergeCell ref="AA74:AC74"/>
    <mergeCell ref="AD74:AF74"/>
    <mergeCell ref="S74:Z74"/>
    <mergeCell ref="B74:K74"/>
    <mergeCell ref="I76:J76"/>
    <mergeCell ref="O74:Q74"/>
    <mergeCell ref="K76:N76"/>
    <mergeCell ref="AD88:AF88"/>
    <mergeCell ref="B105:AF105"/>
    <mergeCell ref="C98:N98"/>
    <mergeCell ref="O98:V98"/>
    <mergeCell ref="J89:K89"/>
    <mergeCell ref="L89:N89"/>
    <mergeCell ref="K92:L92"/>
    <mergeCell ref="M92:O92"/>
    <mergeCell ref="X89:Y89"/>
    <mergeCell ref="P92:Q92"/>
    <mergeCell ref="B89:I89"/>
    <mergeCell ref="B92:J92"/>
    <mergeCell ref="B101:AF101"/>
    <mergeCell ref="B84:K84"/>
    <mergeCell ref="L84:N84"/>
    <mergeCell ref="O84:Q84"/>
    <mergeCell ref="W98:AA98"/>
    <mergeCell ref="B96:AF96"/>
    <mergeCell ref="I78:J78"/>
    <mergeCell ref="L74:N74"/>
    <mergeCell ref="U88:W88"/>
    <mergeCell ref="S81:X81"/>
    <mergeCell ref="Y81:AF81"/>
    <mergeCell ref="S84:X84"/>
    <mergeCell ref="Y84:AF84"/>
    <mergeCell ref="S85:X85"/>
    <mergeCell ref="Y85:AF85"/>
    <mergeCell ref="K75:N75"/>
    <mergeCell ref="O75:Q75"/>
    <mergeCell ref="Y76:AF76"/>
    <mergeCell ref="O81:Q81"/>
    <mergeCell ref="O87:W87"/>
    <mergeCell ref="X87:AF87"/>
    <mergeCell ref="O88:P88"/>
    <mergeCell ref="AA121:AC121"/>
    <mergeCell ref="AD121:AF121"/>
    <mergeCell ref="X88:Y88"/>
    <mergeCell ref="Z88:AC88"/>
    <mergeCell ref="Q88:T88"/>
    <mergeCell ref="B111:Y111"/>
    <mergeCell ref="B124:Z124"/>
    <mergeCell ref="B122:Z122"/>
    <mergeCell ref="AD123:AF123"/>
    <mergeCell ref="AD124:AF124"/>
    <mergeCell ref="Z111:AF111"/>
    <mergeCell ref="AD89:AF89"/>
    <mergeCell ref="O89:P89"/>
    <mergeCell ref="Q89:T89"/>
    <mergeCell ref="U89:W89"/>
    <mergeCell ref="R92:U92"/>
    <mergeCell ref="V92:X92"/>
    <mergeCell ref="B94:AF94"/>
    <mergeCell ref="AB98:AF98"/>
    <mergeCell ref="Z89:AC89"/>
    <mergeCell ref="B103:AB103"/>
    <mergeCell ref="P91:Q91"/>
    <mergeCell ref="R91:U91"/>
    <mergeCell ref="V91:X91"/>
    <mergeCell ref="B155:AF155"/>
    <mergeCell ref="B99:AF99"/>
    <mergeCell ref="B134:AF134"/>
    <mergeCell ref="AA118:AC118"/>
    <mergeCell ref="AA119:AC119"/>
    <mergeCell ref="AA120:AC120"/>
    <mergeCell ref="Y148:AF148"/>
    <mergeCell ref="Y149:AF149"/>
    <mergeCell ref="Y150:AF150"/>
    <mergeCell ref="B138:C152"/>
    <mergeCell ref="D152:X152"/>
    <mergeCell ref="S142:X142"/>
    <mergeCell ref="S143:X143"/>
    <mergeCell ref="S144:X144"/>
    <mergeCell ref="Y152:AF152"/>
    <mergeCell ref="L145:R145"/>
    <mergeCell ref="L146:R146"/>
    <mergeCell ref="Y140:AF140"/>
    <mergeCell ref="Y141:AF141"/>
    <mergeCell ref="Y142:AF142"/>
    <mergeCell ref="Y143:AF143"/>
    <mergeCell ref="Z113:AF113"/>
    <mergeCell ref="AC103:AF103"/>
    <mergeCell ref="Y139:AF139"/>
    <mergeCell ref="AN140:AT140"/>
    <mergeCell ref="Y151:AF151"/>
    <mergeCell ref="S145:X145"/>
    <mergeCell ref="S146:X146"/>
    <mergeCell ref="S147:X147"/>
    <mergeCell ref="S148:X148"/>
    <mergeCell ref="S149:X149"/>
    <mergeCell ref="S150:X150"/>
    <mergeCell ref="D151:X151"/>
    <mergeCell ref="L147:R147"/>
    <mergeCell ref="L148:R148"/>
    <mergeCell ref="L149:R149"/>
    <mergeCell ref="L150:R150"/>
    <mergeCell ref="Y145:AF145"/>
    <mergeCell ref="Y146:AF146"/>
    <mergeCell ref="Y147:AF147"/>
    <mergeCell ref="D140:K140"/>
    <mergeCell ref="D141:K141"/>
    <mergeCell ref="D142:K142"/>
    <mergeCell ref="D146:K146"/>
    <mergeCell ref="D147:K147"/>
    <mergeCell ref="D145:K145"/>
    <mergeCell ref="S141:X141"/>
    <mergeCell ref="AB62:AF63"/>
    <mergeCell ref="AB59:AF59"/>
    <mergeCell ref="U61:X61"/>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K82:N82"/>
    <mergeCell ref="O82:Q82"/>
    <mergeCell ref="B81:H82"/>
    <mergeCell ref="Q64:R65"/>
    <mergeCell ref="S64:T64"/>
    <mergeCell ref="U64:X64"/>
    <mergeCell ref="Y64:AA64"/>
    <mergeCell ref="AB64:AF65"/>
    <mergeCell ref="S65:T65"/>
    <mergeCell ref="U65:X65"/>
    <mergeCell ref="Y65:AA65"/>
    <mergeCell ref="AB66:AF67"/>
    <mergeCell ref="S67:T67"/>
    <mergeCell ref="U67:X67"/>
    <mergeCell ref="Y67:AA67"/>
    <mergeCell ref="B72:AF72"/>
    <mergeCell ref="I75:J75"/>
    <mergeCell ref="O76:Q76"/>
    <mergeCell ref="B75:H76"/>
    <mergeCell ref="Y75:AF75"/>
    <mergeCell ref="N66:P66"/>
    <mergeCell ref="Q66:R67"/>
    <mergeCell ref="S66:T66"/>
    <mergeCell ref="U66:X66"/>
    <mergeCell ref="Y66:AA66"/>
    <mergeCell ref="U68:X68"/>
    <mergeCell ref="Y68:AA68"/>
    <mergeCell ref="AB68:AF69"/>
    <mergeCell ref="H69:I69"/>
    <mergeCell ref="J69:M69"/>
    <mergeCell ref="N69:P69"/>
    <mergeCell ref="S69:T69"/>
    <mergeCell ref="U69:X69"/>
    <mergeCell ref="Y69:AA69"/>
    <mergeCell ref="B70:E70"/>
    <mergeCell ref="F70:G70"/>
    <mergeCell ref="H70:I70"/>
    <mergeCell ref="J70:M70"/>
    <mergeCell ref="N70:P70"/>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W133:AF133"/>
    <mergeCell ref="B123:Z123"/>
    <mergeCell ref="D149:K149"/>
    <mergeCell ref="D150:K150"/>
    <mergeCell ref="D148:K148"/>
    <mergeCell ref="B128:AF128"/>
    <mergeCell ref="D139:K139"/>
    <mergeCell ref="B126:AF126"/>
    <mergeCell ref="B130:AF130"/>
    <mergeCell ref="B133:D133"/>
    <mergeCell ref="B107:Y107"/>
    <mergeCell ref="AA122:AC122"/>
    <mergeCell ref="D144:K144"/>
    <mergeCell ref="AD118:AF118"/>
    <mergeCell ref="AD119:AF119"/>
    <mergeCell ref="AD120:AF120"/>
    <mergeCell ref="B120:Z120"/>
    <mergeCell ref="Z109:AF109"/>
    <mergeCell ref="B109:Y109"/>
    <mergeCell ref="B113:Y113"/>
    <mergeCell ref="D143:K143"/>
    <mergeCell ref="S140:X140"/>
    <mergeCell ref="S139:X139"/>
    <mergeCell ref="B136:AF136"/>
    <mergeCell ref="L138:R138"/>
    <mergeCell ref="AD122:AF122"/>
    <mergeCell ref="AA123:AC123"/>
    <mergeCell ref="AA124:AC124"/>
    <mergeCell ref="B121:Z121"/>
  </mergeCells>
  <conditionalFormatting sqref="J56:Y57 Z57:AF57 B60:E63 H61:M61 H63:M63 S61:X61 AB60:AF63 S63:X63">
    <cfRule type="containsBlanks" dxfId="121" priority="165">
      <formula>LEN(TRIM(B56))=0</formula>
    </cfRule>
  </conditionalFormatting>
  <conditionalFormatting sqref="L54:Q54 X54:AC54">
    <cfRule type="containsBlanks" dxfId="120" priority="164">
      <formula>LEN(TRIM(L54))=0</formula>
    </cfRule>
  </conditionalFormatting>
  <conditionalFormatting sqref="I76:N76 I79:N79 S79:X79 I82:N82 S82:X82">
    <cfRule type="containsBlanks" dxfId="119" priority="163">
      <formula>LEN(TRIM(I76))=0</formula>
    </cfRule>
  </conditionalFormatting>
  <conditionalFormatting sqref="O89:T89 P92:U92 X89:AC89">
    <cfRule type="containsBlanks" dxfId="118" priority="162">
      <formula>LEN(TRIM(O89))=0</formula>
    </cfRule>
  </conditionalFormatting>
  <conditionalFormatting sqref="L149:X150">
    <cfRule type="containsBlanks" dxfId="117" priority="161">
      <formula>LEN(TRIM(L149))=0</formula>
    </cfRule>
  </conditionalFormatting>
  <conditionalFormatting sqref="H10:K10 L19:W19 K17:W17 AB19:AF19 E21:W21 AA21:AF21 H27:AF27 H39:J39 L39:N39 J41:P41 Z41:AF41 P45:S45 I47:M47 U47:AF47 J49:V49 AA49:AF49 AC45:AF45">
    <cfRule type="containsBlanks" dxfId="116" priority="160">
      <formula>LEN(TRIM(E10))=0</formula>
    </cfRule>
  </conditionalFormatting>
  <conditionalFormatting sqref="B155">
    <cfRule type="containsBlanks" dxfId="115" priority="159">
      <formula>LEN(TRIM(B155))=0</formula>
    </cfRule>
  </conditionalFormatting>
  <conditionalFormatting sqref="L139:AF139">
    <cfRule type="containsBlanks" dxfId="114" priority="156">
      <formula>LEN(TRIM(L139))=0</formula>
    </cfRule>
  </conditionalFormatting>
  <conditionalFormatting sqref="W98:AA98 C98:N98">
    <cfRule type="containsBlanks" dxfId="113" priority="136">
      <formula>LEN(TRIM(C98))=0</formula>
    </cfRule>
  </conditionalFormatting>
  <conditionalFormatting sqref="C132:N132">
    <cfRule type="containsBlanks" dxfId="112" priority="134">
      <formula>LEN(TRIM(C132))=0</formula>
    </cfRule>
  </conditionalFormatting>
  <conditionalFormatting sqref="W132:AA132">
    <cfRule type="containsBlanks" dxfId="111" priority="133">
      <formula>LEN(TRIM(W132))=0</formula>
    </cfRule>
  </conditionalFormatting>
  <conditionalFormatting sqref="B133:D133">
    <cfRule type="containsBlanks" dxfId="110" priority="132">
      <formula>LEN(TRIM(B133))=0</formula>
    </cfRule>
  </conditionalFormatting>
  <conditionalFormatting sqref="W133:AF133">
    <cfRule type="containsBlanks" dxfId="109" priority="131">
      <formula>LEN(TRIM(W133))=0</formula>
    </cfRule>
  </conditionalFormatting>
  <conditionalFormatting sqref="E23:K23">
    <cfRule type="containsBlanks" dxfId="108" priority="127">
      <formula>LEN(TRIM(E23))=0</formula>
    </cfRule>
  </conditionalFormatting>
  <conditionalFormatting sqref="X23:AF23">
    <cfRule type="containsBlanks" dxfId="107" priority="126">
      <formula>LEN(TRIM(X23))=0</formula>
    </cfRule>
  </conditionalFormatting>
  <conditionalFormatting sqref="G25:J25">
    <cfRule type="containsBlanks" dxfId="106" priority="125">
      <formula>LEN(TRIM(G25))=0</formula>
    </cfRule>
  </conditionalFormatting>
  <conditionalFormatting sqref="L25:S25">
    <cfRule type="containsBlanks" dxfId="105" priority="124">
      <formula>LEN(TRIM(L25))=0</formula>
    </cfRule>
  </conditionalFormatting>
  <conditionalFormatting sqref="V25:AF25">
    <cfRule type="containsBlanks" dxfId="104" priority="123">
      <formula>LEN(TRIM(V25))=0</formula>
    </cfRule>
  </conditionalFormatting>
  <conditionalFormatting sqref="B33:AF36">
    <cfRule type="containsBlanks" dxfId="103" priority="121">
      <formula>LEN(TRIM(B33))=0</formula>
    </cfRule>
  </conditionalFormatting>
  <conditionalFormatting sqref="J43:AF43">
    <cfRule type="containsBlanks" dxfId="102" priority="119">
      <formula>LEN(TRIM(J43))=0</formula>
    </cfRule>
  </conditionalFormatting>
  <conditionalFormatting sqref="T51:AF51">
    <cfRule type="containsBlanks" dxfId="101" priority="118">
      <formula>LEN(TRIM(T51))=0</formula>
    </cfRule>
  </conditionalFormatting>
  <conditionalFormatting sqref="X39:AC39">
    <cfRule type="containsBlanks" dxfId="100" priority="117">
      <formula>LEN(TRIM(X39))=0</formula>
    </cfRule>
  </conditionalFormatting>
  <conditionalFormatting sqref="X30:AC30">
    <cfRule type="containsBlanks" dxfId="99" priority="115">
      <formula>LEN(TRIM(X30))=0</formula>
    </cfRule>
  </conditionalFormatting>
  <conditionalFormatting sqref="X13:Y13">
    <cfRule type="containsBlanks" dxfId="98" priority="113">
      <formula>LEN(TRIM(X13))=0</formula>
    </cfRule>
  </conditionalFormatting>
  <conditionalFormatting sqref="X10:AC10">
    <cfRule type="containsBlanks" dxfId="97" priority="111">
      <formula>LEN(TRIM(X10))=0</formula>
    </cfRule>
  </conditionalFormatting>
  <conditionalFormatting sqref="AD10:AF10">
    <cfRule type="containsBlanks" dxfId="96" priority="110">
      <formula>LEN(TRIM(AD10))=0</formula>
    </cfRule>
  </conditionalFormatting>
  <conditionalFormatting sqref="N13:O13">
    <cfRule type="containsBlanks" dxfId="95" priority="109">
      <formula>LEN(TRIM(N13))=0</formula>
    </cfRule>
  </conditionalFormatting>
  <conditionalFormatting sqref="S85:X85">
    <cfRule type="containsBlanks" dxfId="94" priority="80">
      <formula>LEN(TRIM(S85))=0</formula>
    </cfRule>
  </conditionalFormatting>
  <conditionalFormatting sqref="AC103:AF103">
    <cfRule type="containsBlanks" dxfId="93" priority="79">
      <formula>LEN(TRIM(AC103))=0</formula>
    </cfRule>
  </conditionalFormatting>
  <conditionalFormatting sqref="Z107:AF107">
    <cfRule type="containsBlanks" dxfId="92" priority="78">
      <formula>LEN(TRIM(Z107))=0</formula>
    </cfRule>
  </conditionalFormatting>
  <conditionalFormatting sqref="Z109:AF109">
    <cfRule type="containsBlanks" dxfId="91" priority="77">
      <formula>LEN(TRIM(Z109))=0</formula>
    </cfRule>
  </conditionalFormatting>
  <conditionalFormatting sqref="Z111:AF111 Z113:AF113">
    <cfRule type="containsBlanks" dxfId="90" priority="76">
      <formula>LEN(TRIM(Z111))=0</formula>
    </cfRule>
  </conditionalFormatting>
  <conditionalFormatting sqref="T13:V13">
    <cfRule type="containsBlanks" dxfId="89" priority="75">
      <formula>LEN(TRIM(T13))=0</formula>
    </cfRule>
  </conditionalFormatting>
  <conditionalFormatting sqref="AD13:AF13">
    <cfRule type="containsBlanks" dxfId="88" priority="74">
      <formula>LEN(TRIM(AD13))=0</formula>
    </cfRule>
  </conditionalFormatting>
  <conditionalFormatting sqref="AD30:AF30">
    <cfRule type="containsBlanks" dxfId="87" priority="73">
      <formula>LEN(TRIM(AD30))=0</formula>
    </cfRule>
  </conditionalFormatting>
  <conditionalFormatting sqref="AD39:AF39">
    <cfRule type="containsBlanks" dxfId="86" priority="72">
      <formula>LEN(TRIM(AD39))=0</formula>
    </cfRule>
  </conditionalFormatting>
  <conditionalFormatting sqref="R54:T54">
    <cfRule type="containsBlanks" dxfId="85" priority="71">
      <formula>LEN(TRIM(R54))=0</formula>
    </cfRule>
  </conditionalFormatting>
  <conditionalFormatting sqref="AD54:AF54">
    <cfRule type="containsBlanks" dxfId="84" priority="70">
      <formula>LEN(TRIM(AD54))=0</formula>
    </cfRule>
  </conditionalFormatting>
  <conditionalFormatting sqref="N61:P61">
    <cfRule type="containsBlanks" dxfId="83" priority="69">
      <formula>LEN(TRIM(N61))=0</formula>
    </cfRule>
  </conditionalFormatting>
  <conditionalFormatting sqref="N63:P63">
    <cfRule type="containsBlanks" dxfId="82" priority="68">
      <formula>LEN(TRIM(N63))=0</formula>
    </cfRule>
  </conditionalFormatting>
  <conditionalFormatting sqref="Y61:AA61">
    <cfRule type="containsBlanks" dxfId="81" priority="64">
      <formula>LEN(TRIM(Y61))=0</formula>
    </cfRule>
  </conditionalFormatting>
  <conditionalFormatting sqref="Y63:AA63">
    <cfRule type="containsBlanks" dxfId="80" priority="63">
      <formula>LEN(TRIM(Y63))=0</formula>
    </cfRule>
  </conditionalFormatting>
  <conditionalFormatting sqref="O76:Q76">
    <cfRule type="containsBlanks" dxfId="79" priority="59">
      <formula>LEN(TRIM(O76))=0</formula>
    </cfRule>
  </conditionalFormatting>
  <conditionalFormatting sqref="O79:Q79">
    <cfRule type="containsBlanks" dxfId="78" priority="58">
      <formula>LEN(TRIM(O79))=0</formula>
    </cfRule>
  </conditionalFormatting>
  <conditionalFormatting sqref="O82:Q82">
    <cfRule type="containsBlanks" dxfId="77" priority="57">
      <formula>LEN(TRIM(O82))=0</formula>
    </cfRule>
  </conditionalFormatting>
  <conditionalFormatting sqref="U89:W89">
    <cfRule type="containsBlanks" dxfId="76" priority="56">
      <formula>LEN(TRIM(U89))=0</formula>
    </cfRule>
  </conditionalFormatting>
  <conditionalFormatting sqref="AD89:AF89">
    <cfRule type="containsBlanks" dxfId="75" priority="55">
      <formula>LEN(TRIM(AD89))=0</formula>
    </cfRule>
  </conditionalFormatting>
  <conditionalFormatting sqref="V92:X92">
    <cfRule type="containsBlanks" dxfId="74" priority="54">
      <formula>LEN(TRIM(V92))=0</formula>
    </cfRule>
  </conditionalFormatting>
  <conditionalFormatting sqref="Y149:AF150">
    <cfRule type="containsBlanks" dxfId="73" priority="51">
      <formula>LEN(TRIM(Y149))=0</formula>
    </cfRule>
  </conditionalFormatting>
  <conditionalFormatting sqref="AB64:AF65">
    <cfRule type="containsBlanks" dxfId="72" priority="49">
      <formula>LEN(TRIM(AB64))=0</formula>
    </cfRule>
  </conditionalFormatting>
  <conditionalFormatting sqref="AB66:AF67">
    <cfRule type="containsBlanks" dxfId="71" priority="48">
      <formula>LEN(TRIM(AB66))=0</formula>
    </cfRule>
  </conditionalFormatting>
  <conditionalFormatting sqref="S76:X76">
    <cfRule type="containsBlanks" dxfId="70" priority="47">
      <formula>LEN(TRIM(S76))=0</formula>
    </cfRule>
  </conditionalFormatting>
  <conditionalFormatting sqref="H69:M69">
    <cfRule type="containsBlanks" dxfId="69" priority="36">
      <formula>LEN(TRIM(H69))=0</formula>
    </cfRule>
  </conditionalFormatting>
  <conditionalFormatting sqref="N69:P69">
    <cfRule type="containsBlanks" dxfId="68" priority="35">
      <formula>LEN(TRIM(N69))=0</formula>
    </cfRule>
  </conditionalFormatting>
  <conditionalFormatting sqref="B68:E70">
    <cfRule type="containsBlanks" dxfId="67" priority="34">
      <formula>LEN(TRIM(B68))=0</formula>
    </cfRule>
  </conditionalFormatting>
  <conditionalFormatting sqref="AB68:AF69">
    <cfRule type="containsBlanks" dxfId="66" priority="33">
      <formula>LEN(TRIM(AB68))=0</formula>
    </cfRule>
  </conditionalFormatting>
  <conditionalFormatting sqref="AB70:AF70">
    <cfRule type="containsBlanks" dxfId="65" priority="32">
      <formula>LEN(TRIM(AB70))=0</formula>
    </cfRule>
  </conditionalFormatting>
  <conditionalFormatting sqref="S69:X69">
    <cfRule type="containsBlanks" dxfId="64" priority="29">
      <formula>LEN(TRIM(S69))=0</formula>
    </cfRule>
  </conditionalFormatting>
  <conditionalFormatting sqref="Y69:AA69">
    <cfRule type="containsBlanks" dxfId="63" priority="28">
      <formula>LEN(TRIM(Y69))=0</formula>
    </cfRule>
  </conditionalFormatting>
  <conditionalFormatting sqref="L147:X147">
    <cfRule type="containsBlanks" dxfId="62" priority="24">
      <formula>LEN(TRIM(L147))=0</formula>
    </cfRule>
  </conditionalFormatting>
  <conditionalFormatting sqref="Y147:AF147">
    <cfRule type="containsBlanks" dxfId="61" priority="23">
      <formula>LEN(TRIM(Y147))=0</formula>
    </cfRule>
  </conditionalFormatting>
  <conditionalFormatting sqref="L148:X148">
    <cfRule type="containsBlanks" dxfId="60" priority="22">
      <formula>LEN(TRIM(L148))=0</formula>
    </cfRule>
  </conditionalFormatting>
  <conditionalFormatting sqref="Y148:AF148">
    <cfRule type="containsBlanks" dxfId="59" priority="21">
      <formula>LEN(TRIM(Y148))=0</formula>
    </cfRule>
  </conditionalFormatting>
  <conditionalFormatting sqref="L140:AF140">
    <cfRule type="containsBlanks" dxfId="58" priority="20">
      <formula>LEN(TRIM(L140))=0</formula>
    </cfRule>
  </conditionalFormatting>
  <conditionalFormatting sqref="L141:AF141">
    <cfRule type="containsBlanks" dxfId="57" priority="19">
      <formula>LEN(TRIM(L141))=0</formula>
    </cfRule>
  </conditionalFormatting>
  <conditionalFormatting sqref="L142:AF142">
    <cfRule type="containsBlanks" dxfId="56" priority="18">
      <formula>LEN(TRIM(L142))=0</formula>
    </cfRule>
  </conditionalFormatting>
  <conditionalFormatting sqref="L143:AF143">
    <cfRule type="containsBlanks" dxfId="55" priority="17">
      <formula>LEN(TRIM(L143))=0</formula>
    </cfRule>
  </conditionalFormatting>
  <conditionalFormatting sqref="Z13:AC13">
    <cfRule type="containsBlanks" dxfId="54" priority="16">
      <formula>LEN(TRIM(Z13))=0</formula>
    </cfRule>
  </conditionalFormatting>
  <conditionalFormatting sqref="P13:S13">
    <cfRule type="containsBlanks" dxfId="53" priority="15">
      <formula>LEN(TRIM(P13))=0</formula>
    </cfRule>
  </conditionalFormatting>
  <conditionalFormatting sqref="L144:AF144">
    <cfRule type="containsBlanks" dxfId="52" priority="14">
      <formula>LEN(TRIM(L144))=0</formula>
    </cfRule>
  </conditionalFormatting>
  <conditionalFormatting sqref="L145:AF145">
    <cfRule type="containsBlanks" dxfId="51" priority="13">
      <formula>LEN(TRIM(L145))=0</formula>
    </cfRule>
  </conditionalFormatting>
  <conditionalFormatting sqref="L146:AF146">
    <cfRule type="containsBlanks" dxfId="50" priority="12">
      <formula>LEN(TRIM(L146))=0</formula>
    </cfRule>
  </conditionalFormatting>
  <conditionalFormatting sqref="B64:E67">
    <cfRule type="containsBlanks" dxfId="49" priority="11">
      <formula>LEN(TRIM(B64))=0</formula>
    </cfRule>
  </conditionalFormatting>
  <conditionalFormatting sqref="S65:X65">
    <cfRule type="containsBlanks" dxfId="48" priority="10">
      <formula>LEN(TRIM(S65))=0</formula>
    </cfRule>
  </conditionalFormatting>
  <conditionalFormatting sqref="Y65:AA65">
    <cfRule type="containsBlanks" dxfId="47" priority="9">
      <formula>LEN(TRIM(Y65))=0</formula>
    </cfRule>
  </conditionalFormatting>
  <conditionalFormatting sqref="S67:X67">
    <cfRule type="containsBlanks" dxfId="46" priority="8">
      <formula>LEN(TRIM(S67))=0</formula>
    </cfRule>
  </conditionalFormatting>
  <conditionalFormatting sqref="Y67:AA67">
    <cfRule type="containsBlanks" dxfId="45" priority="7">
      <formula>LEN(TRIM(Y67))=0</formula>
    </cfRule>
  </conditionalFormatting>
  <conditionalFormatting sqref="H65:M65">
    <cfRule type="containsBlanks" dxfId="44" priority="6">
      <formula>LEN(TRIM(H65))=0</formula>
    </cfRule>
  </conditionalFormatting>
  <conditionalFormatting sqref="N65:P65">
    <cfRule type="containsBlanks" dxfId="43" priority="5">
      <formula>LEN(TRIM(N65))=0</formula>
    </cfRule>
  </conditionalFormatting>
  <conditionalFormatting sqref="H67:M67">
    <cfRule type="containsBlanks" dxfId="42" priority="2">
      <formula>LEN(TRIM(H67))=0</formula>
    </cfRule>
  </conditionalFormatting>
  <conditionalFormatting sqref="N67:P67">
    <cfRule type="containsBlanks" dxfId="41" priority="1">
      <formula>LEN(TRIM(N67))=0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86" orientation="portrait" r:id="rId3"/>
  <headerFooter>
    <oddFooter>&amp;C&amp;"Trebuchet MS,Normal"&amp;9&amp;P de &amp;N</oddFooter>
  </headerFooter>
  <rowBreaks count="4" manualBreakCount="4">
    <brk id="70" max="32" man="1"/>
    <brk id="71" max="32" man="1"/>
    <brk id="134"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53</xdr:row>
                    <xdr:rowOff>152400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52</xdr:row>
                    <xdr:rowOff>219075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19050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28575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15</xdr:col>
                    <xdr:colOff>38100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31</xdr:col>
                    <xdr:colOff>295275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19050</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57150</xdr:rowOff>
                  </from>
                  <to>
                    <xdr:col>29</xdr:col>
                    <xdr:colOff>9525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57150</xdr:rowOff>
                  </from>
                  <to>
                    <xdr:col>31</xdr:col>
                    <xdr:colOff>304800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57150</xdr:rowOff>
                  </from>
                  <to>
                    <xdr:col>29</xdr:col>
                    <xdr:colOff>9525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31</xdr:col>
                    <xdr:colOff>304800</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9525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57150</xdr:rowOff>
                  </from>
                  <to>
                    <xdr:col>29</xdr:col>
                    <xdr:colOff>9525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57150</xdr:rowOff>
                  </from>
                  <to>
                    <xdr:col>29</xdr:col>
                    <xdr:colOff>9525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323850</xdr:rowOff>
                  </from>
                  <to>
                    <xdr:col>31</xdr:col>
                    <xdr:colOff>304800</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323850</xdr:rowOff>
                  </from>
                  <to>
                    <xdr:col>29</xdr:col>
                    <xdr:colOff>9525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P92:Q92 X89:Y89 I82:J82 O89:P89 H61:I61 H63:I63 S65:T65 S61:T61 S63:T63 N13:O13 I76:J76 I79:J79 X54:Y54 X39:Y39 X30:Y30 X13:Y13 X10:Y10 S67:T67 S69:T69 H65:I65 H69:I69 H67:I67</xm:sqref>
        </x14:dataValidation>
        <x14:dataValidation type="list" allowBlank="1" showInputMessage="1" showErrorMessage="1" promptTitle="MES" prompt="Escoja el mes correspondiente" xr:uid="{00000000-0002-0000-0000-000001000000}">
          <x14:formula1>
            <xm:f>'Texto validación'!$AD$5:$AD$16</xm:f>
          </x14:formula1>
          <xm:sqref>U67:X67 N54:Q54 L139:L150 K82:N82 J61:M61 J63:M63 U65:X65 U61:X61 U63:X63 Z13:AC13 K76:N76 K79:N79 Z54:AC54 Q89:T89 Z89:AC89 R92:U92 Z39:AC39 Z30:AC30 P13:S13 Z10:AC10 AC103:AF103 J65:M65 J69:M69 U69:X69 J67:M67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Y67:AA67 V92:X92 Y61:AA61 Y63:AA63 Y65:AA65 Y69:AA69 O76:Q76 O79:Q79 O82:Q82 U89:W89 AD89:AF89 N65:P65 N69:P69 N67:P67</xm:sqref>
        </x14:dataValidation>
        <x14:dataValidation type="list" allowBlank="1" showInputMessage="1" showErrorMessage="1" errorTitle="Amparos" error="La entrada no es una opción de la lista" promptTitle="Amparos" prompt="Escoja una opción de la lista" xr:uid="{00000000-0002-0000-0000-00000B000000}">
          <x14:formula1>
            <xm:f>'https://defensoriadelpueblo.sharepoint.com/sites/UNIDADTRESSPA523/Shared Documents/General/DOCUMENTOS SECOP 2022-2023/F-68 DICIEMBRE 2023/[CO-P02-F68 (V2) Dra. ACOSTA CLAUDIA  marzo.xlsx]Texto validación'!#REF!</xm:f>
          </x14:formula1>
          <xm:sqref>B68:E70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T155"/>
  <sheetViews>
    <sheetView showGridLines="0" topLeftCell="A38" zoomScale="120" zoomScaleNormal="120" zoomScaleSheetLayoutView="55" workbookViewId="0">
      <selection activeCell="AI41" sqref="AI41"/>
    </sheetView>
  </sheetViews>
  <sheetFormatPr baseColWidth="10" defaultRowHeight="15" x14ac:dyDescent="0.25"/>
  <cols>
    <col min="1" max="1" width="2.85546875" customWidth="1"/>
    <col min="2" max="32" width="3.140625" customWidth="1"/>
    <col min="33" max="33" width="2.85546875" customWidth="1"/>
    <col min="46" max="46" width="17.42578125" customWidth="1"/>
  </cols>
  <sheetData>
    <row r="2" spans="2:32" ht="11.25" customHeight="1" x14ac:dyDescent="0.25">
      <c r="B2" s="264"/>
      <c r="C2" s="265"/>
      <c r="D2" s="265"/>
      <c r="E2" s="265"/>
      <c r="F2" s="266"/>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7"/>
      <c r="C3" s="268"/>
      <c r="D3" s="268"/>
      <c r="E3" s="268"/>
      <c r="F3" s="269"/>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7"/>
      <c r="C4" s="268"/>
      <c r="D4" s="268"/>
      <c r="E4" s="268"/>
      <c r="F4" s="269"/>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7"/>
      <c r="C5" s="268"/>
      <c r="D5" s="268"/>
      <c r="E5" s="268"/>
      <c r="F5" s="269"/>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9" customHeight="1" x14ac:dyDescent="0.25">
      <c r="B6" s="267"/>
      <c r="C6" s="268"/>
      <c r="D6" s="268"/>
      <c r="E6" s="268"/>
      <c r="F6" s="269"/>
      <c r="G6" s="249" t="s">
        <v>185</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9" customHeight="1" x14ac:dyDescent="0.25">
      <c r="B7" s="270"/>
      <c r="C7" s="271"/>
      <c r="D7" s="271"/>
      <c r="E7" s="271"/>
      <c r="F7" s="272"/>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8" t="s">
        <v>39</v>
      </c>
      <c r="C9" s="259"/>
      <c r="D9" s="259"/>
      <c r="E9" s="259"/>
      <c r="F9" s="259"/>
      <c r="G9" s="259"/>
      <c r="H9" s="259"/>
      <c r="I9" s="260"/>
      <c r="J9" s="255" t="str">
        <f>+'Formulario para pagos'!K17</f>
        <v>CD-DP-3714-2023</v>
      </c>
      <c r="K9" s="256"/>
      <c r="L9" s="256"/>
      <c r="M9" s="256"/>
      <c r="N9" s="256"/>
      <c r="O9" s="256"/>
      <c r="P9" s="256"/>
      <c r="Q9" s="256"/>
      <c r="R9" s="256"/>
      <c r="S9" s="256"/>
      <c r="T9" s="256"/>
      <c r="U9" s="256"/>
      <c r="V9" s="257"/>
    </row>
    <row r="10" spans="2:32" ht="3.6" customHeight="1" x14ac:dyDescent="0.25">
      <c r="X10">
        <v>31</v>
      </c>
      <c r="Z10" t="s">
        <v>14</v>
      </c>
    </row>
    <row r="11" spans="2:32" ht="17.25" customHeight="1" x14ac:dyDescent="0.25">
      <c r="B11" s="56" t="s">
        <v>175</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6"/>
      <c r="C13" s="277"/>
      <c r="D13" s="277"/>
      <c r="E13" s="277"/>
      <c r="F13" s="277"/>
      <c r="G13" s="277"/>
      <c r="H13" s="277"/>
      <c r="I13" s="277"/>
      <c r="J13" s="277"/>
      <c r="K13" s="277"/>
      <c r="L13" s="277"/>
      <c r="M13" s="277"/>
      <c r="N13" s="277"/>
      <c r="O13" s="277"/>
      <c r="P13" s="277"/>
      <c r="Q13" s="277"/>
      <c r="R13" s="277"/>
      <c r="S13" s="278"/>
      <c r="T13" s="17"/>
      <c r="U13" s="276"/>
      <c r="V13" s="277"/>
      <c r="W13" s="277"/>
      <c r="X13" s="277"/>
      <c r="Y13" s="277"/>
      <c r="Z13" s="277"/>
      <c r="AA13" s="277"/>
      <c r="AB13" s="277"/>
      <c r="AC13" s="277"/>
      <c r="AD13" s="277"/>
      <c r="AE13" s="277"/>
      <c r="AF13" s="278"/>
    </row>
    <row r="14" spans="2:32" ht="30" customHeight="1" thickBot="1" x14ac:dyDescent="0.3">
      <c r="B14" s="273" t="s">
        <v>177</v>
      </c>
      <c r="C14" s="274"/>
      <c r="D14" s="274"/>
      <c r="E14" s="274"/>
      <c r="F14" s="274"/>
      <c r="G14" s="274"/>
      <c r="H14" s="274"/>
      <c r="I14" s="274"/>
      <c r="J14" s="274"/>
      <c r="K14" s="274"/>
      <c r="L14" s="274"/>
      <c r="M14" s="274"/>
      <c r="N14" s="274"/>
      <c r="O14" s="274"/>
      <c r="P14" s="274"/>
      <c r="Q14" s="274"/>
      <c r="R14" s="274"/>
      <c r="S14" s="275"/>
      <c r="T14" s="17"/>
      <c r="U14" s="273" t="s">
        <v>176</v>
      </c>
      <c r="V14" s="274"/>
      <c r="W14" s="274"/>
      <c r="X14" s="274"/>
      <c r="Y14" s="274"/>
      <c r="Z14" s="274"/>
      <c r="AA14" s="274"/>
      <c r="AB14" s="274"/>
      <c r="AC14" s="274"/>
      <c r="AD14" s="274"/>
      <c r="AE14" s="274"/>
      <c r="AF14" s="275"/>
    </row>
    <row r="15" spans="2:32" ht="18" customHeight="1" x14ac:dyDescent="0.3">
      <c r="B15" s="32" t="s">
        <v>89</v>
      </c>
      <c r="C15" s="261" t="s">
        <v>88</v>
      </c>
      <c r="D15" s="262"/>
      <c r="E15" s="262"/>
      <c r="F15" s="262"/>
      <c r="G15" s="262"/>
      <c r="H15" s="262"/>
      <c r="I15" s="262"/>
      <c r="J15" s="262"/>
      <c r="K15" s="263"/>
      <c r="L15" s="262" t="s">
        <v>141</v>
      </c>
      <c r="M15" s="262"/>
      <c r="N15" s="262"/>
      <c r="O15" s="262"/>
      <c r="P15" s="262"/>
      <c r="Q15" s="262"/>
      <c r="R15" s="262"/>
      <c r="S15" s="263"/>
      <c r="T15" s="1"/>
      <c r="U15" s="32" t="s">
        <v>89</v>
      </c>
      <c r="V15" s="279" t="s">
        <v>169</v>
      </c>
      <c r="W15" s="280"/>
      <c r="X15" s="280"/>
      <c r="Y15" s="280"/>
      <c r="Z15" s="280"/>
      <c r="AA15" s="280"/>
      <c r="AB15" s="280"/>
      <c r="AC15" s="280"/>
      <c r="AD15" s="280"/>
      <c r="AE15" s="280"/>
      <c r="AF15" s="281"/>
    </row>
    <row r="16" spans="2:32" ht="76.5" customHeight="1" x14ac:dyDescent="0.25">
      <c r="B16" s="43">
        <v>1</v>
      </c>
      <c r="C16" s="226" t="s">
        <v>188</v>
      </c>
      <c r="D16" s="227"/>
      <c r="E16" s="227"/>
      <c r="F16" s="227"/>
      <c r="G16" s="227"/>
      <c r="H16" s="227"/>
      <c r="I16" s="227"/>
      <c r="J16" s="227"/>
      <c r="K16" s="228"/>
      <c r="L16" s="226" t="s">
        <v>189</v>
      </c>
      <c r="M16" s="227"/>
      <c r="N16" s="227"/>
      <c r="O16" s="227"/>
      <c r="P16" s="227"/>
      <c r="Q16" s="227"/>
      <c r="R16" s="227"/>
      <c r="S16" s="228"/>
      <c r="T16" s="44"/>
      <c r="U16" s="43">
        <v>1</v>
      </c>
      <c r="V16" s="229" t="s">
        <v>227</v>
      </c>
      <c r="W16" s="230"/>
      <c r="X16" s="230"/>
      <c r="Y16" s="230"/>
      <c r="Z16" s="230"/>
      <c r="AA16" s="230"/>
      <c r="AB16" s="230"/>
      <c r="AC16" s="230"/>
      <c r="AD16" s="230"/>
      <c r="AE16" s="230"/>
      <c r="AF16" s="231"/>
    </row>
    <row r="17" spans="2:46" ht="261" customHeight="1" x14ac:dyDescent="0.25">
      <c r="B17" s="43">
        <v>2</v>
      </c>
      <c r="C17" s="226" t="s">
        <v>190</v>
      </c>
      <c r="D17" s="227"/>
      <c r="E17" s="227"/>
      <c r="F17" s="227"/>
      <c r="G17" s="227"/>
      <c r="H17" s="227"/>
      <c r="I17" s="227"/>
      <c r="J17" s="227"/>
      <c r="K17" s="228"/>
      <c r="L17" s="226" t="s">
        <v>191</v>
      </c>
      <c r="M17" s="227"/>
      <c r="N17" s="227"/>
      <c r="O17" s="227"/>
      <c r="P17" s="227"/>
      <c r="Q17" s="227"/>
      <c r="R17" s="227"/>
      <c r="S17" s="228"/>
      <c r="T17" s="44"/>
      <c r="U17" s="43">
        <v>2</v>
      </c>
      <c r="V17" s="229" t="s">
        <v>228</v>
      </c>
      <c r="W17" s="230"/>
      <c r="X17" s="230"/>
      <c r="Y17" s="230"/>
      <c r="Z17" s="230"/>
      <c r="AA17" s="230"/>
      <c r="AB17" s="230"/>
      <c r="AC17" s="230"/>
      <c r="AD17" s="230"/>
      <c r="AE17" s="230"/>
      <c r="AF17" s="231"/>
    </row>
    <row r="18" spans="2:46" ht="80.25" customHeight="1" x14ac:dyDescent="0.25">
      <c r="B18" s="43">
        <v>3</v>
      </c>
      <c r="C18" s="226" t="s">
        <v>192</v>
      </c>
      <c r="D18" s="227"/>
      <c r="E18" s="227"/>
      <c r="F18" s="227"/>
      <c r="G18" s="227"/>
      <c r="H18" s="227"/>
      <c r="I18" s="227"/>
      <c r="J18" s="227"/>
      <c r="K18" s="228"/>
      <c r="L18" s="226" t="s">
        <v>193</v>
      </c>
      <c r="M18" s="227"/>
      <c r="N18" s="227"/>
      <c r="O18" s="227"/>
      <c r="P18" s="227"/>
      <c r="Q18" s="227"/>
      <c r="R18" s="227"/>
      <c r="S18" s="228"/>
      <c r="T18" s="44"/>
      <c r="U18" s="43">
        <v>3</v>
      </c>
      <c r="V18" s="229" t="s">
        <v>229</v>
      </c>
      <c r="W18" s="230"/>
      <c r="X18" s="230"/>
      <c r="Y18" s="230"/>
      <c r="Z18" s="230"/>
      <c r="AA18" s="230"/>
      <c r="AB18" s="230"/>
      <c r="AC18" s="230"/>
      <c r="AD18" s="230"/>
      <c r="AE18" s="230"/>
      <c r="AF18" s="231"/>
    </row>
    <row r="19" spans="2:46" ht="86.25" customHeight="1" x14ac:dyDescent="0.25">
      <c r="B19" s="43">
        <v>4</v>
      </c>
      <c r="C19" s="226" t="s">
        <v>194</v>
      </c>
      <c r="D19" s="227"/>
      <c r="E19" s="227"/>
      <c r="F19" s="227"/>
      <c r="G19" s="227"/>
      <c r="H19" s="227"/>
      <c r="I19" s="227"/>
      <c r="J19" s="227"/>
      <c r="K19" s="228"/>
      <c r="L19" s="226" t="s">
        <v>195</v>
      </c>
      <c r="M19" s="227"/>
      <c r="N19" s="227"/>
      <c r="O19" s="227"/>
      <c r="P19" s="227"/>
      <c r="Q19" s="227"/>
      <c r="R19" s="227"/>
      <c r="S19" s="228"/>
      <c r="T19" s="44"/>
      <c r="U19" s="43">
        <v>4</v>
      </c>
      <c r="V19" s="229" t="s">
        <v>230</v>
      </c>
      <c r="W19" s="230"/>
      <c r="X19" s="230"/>
      <c r="Y19" s="230"/>
      <c r="Z19" s="230"/>
      <c r="AA19" s="230"/>
      <c r="AB19" s="230"/>
      <c r="AC19" s="230"/>
      <c r="AD19" s="230"/>
      <c r="AE19" s="230"/>
      <c r="AF19" s="231"/>
    </row>
    <row r="20" spans="2:46" ht="101.25" customHeight="1" x14ac:dyDescent="0.25">
      <c r="B20" s="43">
        <v>5</v>
      </c>
      <c r="C20" s="226" t="s">
        <v>196</v>
      </c>
      <c r="D20" s="227"/>
      <c r="E20" s="227"/>
      <c r="F20" s="227"/>
      <c r="G20" s="227"/>
      <c r="H20" s="227"/>
      <c r="I20" s="227"/>
      <c r="J20" s="227"/>
      <c r="K20" s="228"/>
      <c r="L20" s="226" t="s">
        <v>197</v>
      </c>
      <c r="M20" s="227"/>
      <c r="N20" s="227"/>
      <c r="O20" s="227"/>
      <c r="P20" s="227"/>
      <c r="Q20" s="227"/>
      <c r="R20" s="227"/>
      <c r="S20" s="228"/>
      <c r="T20" s="44"/>
      <c r="U20" s="43">
        <v>5</v>
      </c>
      <c r="V20" s="229" t="s">
        <v>231</v>
      </c>
      <c r="W20" s="230"/>
      <c r="X20" s="230"/>
      <c r="Y20" s="230"/>
      <c r="Z20" s="230"/>
      <c r="AA20" s="230"/>
      <c r="AB20" s="230"/>
      <c r="AC20" s="230"/>
      <c r="AD20" s="230"/>
      <c r="AE20" s="230"/>
      <c r="AF20" s="231"/>
    </row>
    <row r="21" spans="2:46" ht="124.5" customHeight="1" x14ac:dyDescent="0.25">
      <c r="B21" s="43">
        <v>6</v>
      </c>
      <c r="C21" s="226" t="s">
        <v>198</v>
      </c>
      <c r="D21" s="227"/>
      <c r="E21" s="227"/>
      <c r="F21" s="227"/>
      <c r="G21" s="227"/>
      <c r="H21" s="227"/>
      <c r="I21" s="227"/>
      <c r="J21" s="227"/>
      <c r="K21" s="228"/>
      <c r="L21" s="226" t="s">
        <v>199</v>
      </c>
      <c r="M21" s="227"/>
      <c r="N21" s="227"/>
      <c r="O21" s="227"/>
      <c r="P21" s="227"/>
      <c r="Q21" s="227"/>
      <c r="R21" s="227"/>
      <c r="S21" s="228"/>
      <c r="T21" s="44"/>
      <c r="U21" s="43">
        <v>6</v>
      </c>
      <c r="V21" s="229" t="s">
        <v>232</v>
      </c>
      <c r="W21" s="230"/>
      <c r="X21" s="230"/>
      <c r="Y21" s="230"/>
      <c r="Z21" s="230"/>
      <c r="AA21" s="230"/>
      <c r="AB21" s="230"/>
      <c r="AC21" s="230"/>
      <c r="AD21" s="230"/>
      <c r="AE21" s="230"/>
      <c r="AF21" s="231"/>
    </row>
    <row r="22" spans="2:46" ht="127.5" customHeight="1" x14ac:dyDescent="0.25">
      <c r="B22" s="43">
        <v>7</v>
      </c>
      <c r="C22" s="226" t="s">
        <v>200</v>
      </c>
      <c r="D22" s="227"/>
      <c r="E22" s="227"/>
      <c r="F22" s="227"/>
      <c r="G22" s="227"/>
      <c r="H22" s="227"/>
      <c r="I22" s="227"/>
      <c r="J22" s="227"/>
      <c r="K22" s="228"/>
      <c r="L22" s="226" t="s">
        <v>220</v>
      </c>
      <c r="M22" s="227"/>
      <c r="N22" s="227"/>
      <c r="O22" s="227"/>
      <c r="P22" s="227"/>
      <c r="Q22" s="227"/>
      <c r="R22" s="227"/>
      <c r="S22" s="228"/>
      <c r="T22" s="44"/>
      <c r="U22" s="43">
        <v>7</v>
      </c>
      <c r="V22" s="229" t="s">
        <v>233</v>
      </c>
      <c r="W22" s="230"/>
      <c r="X22" s="230"/>
      <c r="Y22" s="230"/>
      <c r="Z22" s="230"/>
      <c r="AA22" s="230"/>
      <c r="AB22" s="230"/>
      <c r="AC22" s="230"/>
      <c r="AD22" s="230"/>
      <c r="AE22" s="230"/>
      <c r="AF22" s="231"/>
    </row>
    <row r="23" spans="2:46" ht="76.5" customHeight="1" x14ac:dyDescent="0.25">
      <c r="B23" s="43">
        <v>8</v>
      </c>
      <c r="C23" s="226" t="s">
        <v>201</v>
      </c>
      <c r="D23" s="227"/>
      <c r="E23" s="227"/>
      <c r="F23" s="227"/>
      <c r="G23" s="227"/>
      <c r="H23" s="227"/>
      <c r="I23" s="227"/>
      <c r="J23" s="227"/>
      <c r="K23" s="228"/>
      <c r="L23" s="226" t="s">
        <v>202</v>
      </c>
      <c r="M23" s="227"/>
      <c r="N23" s="227"/>
      <c r="O23" s="227"/>
      <c r="P23" s="227"/>
      <c r="Q23" s="227"/>
      <c r="R23" s="227"/>
      <c r="S23" s="228"/>
      <c r="T23" s="44"/>
      <c r="U23" s="43">
        <v>8</v>
      </c>
      <c r="V23" s="229" t="s">
        <v>234</v>
      </c>
      <c r="W23" s="230"/>
      <c r="X23" s="230"/>
      <c r="Y23" s="230"/>
      <c r="Z23" s="230"/>
      <c r="AA23" s="230"/>
      <c r="AB23" s="230"/>
      <c r="AC23" s="230"/>
      <c r="AD23" s="230"/>
      <c r="AE23" s="230"/>
      <c r="AF23" s="231"/>
    </row>
    <row r="24" spans="2:46" ht="76.5" customHeight="1" x14ac:dyDescent="0.25">
      <c r="B24" s="43">
        <v>9</v>
      </c>
      <c r="C24" s="226" t="s">
        <v>203</v>
      </c>
      <c r="D24" s="227"/>
      <c r="E24" s="227"/>
      <c r="F24" s="227"/>
      <c r="G24" s="227"/>
      <c r="H24" s="227"/>
      <c r="I24" s="227"/>
      <c r="J24" s="227"/>
      <c r="K24" s="228"/>
      <c r="L24" s="226" t="s">
        <v>204</v>
      </c>
      <c r="M24" s="227"/>
      <c r="N24" s="227"/>
      <c r="O24" s="227"/>
      <c r="P24" s="227"/>
      <c r="Q24" s="227"/>
      <c r="R24" s="227"/>
      <c r="S24" s="228"/>
      <c r="T24" s="44"/>
      <c r="U24" s="43">
        <v>9</v>
      </c>
      <c r="V24" s="229" t="s">
        <v>235</v>
      </c>
      <c r="W24" s="230"/>
      <c r="X24" s="230"/>
      <c r="Y24" s="230"/>
      <c r="Z24" s="230"/>
      <c r="AA24" s="230"/>
      <c r="AB24" s="230"/>
      <c r="AC24" s="230"/>
      <c r="AD24" s="230"/>
      <c r="AE24" s="230"/>
      <c r="AF24" s="231"/>
    </row>
    <row r="25" spans="2:46" ht="76.5" customHeight="1" x14ac:dyDescent="0.25">
      <c r="B25" s="43">
        <v>10</v>
      </c>
      <c r="C25" s="226" t="s">
        <v>205</v>
      </c>
      <c r="D25" s="227"/>
      <c r="E25" s="227"/>
      <c r="F25" s="227"/>
      <c r="G25" s="227"/>
      <c r="H25" s="227"/>
      <c r="I25" s="227"/>
      <c r="J25" s="227"/>
      <c r="K25" s="228"/>
      <c r="L25" s="226" t="s">
        <v>206</v>
      </c>
      <c r="M25" s="227"/>
      <c r="N25" s="227"/>
      <c r="O25" s="227"/>
      <c r="P25" s="227"/>
      <c r="Q25" s="227"/>
      <c r="R25" s="227"/>
      <c r="S25" s="228"/>
      <c r="T25" s="44"/>
      <c r="U25" s="43">
        <v>10</v>
      </c>
      <c r="V25" s="229" t="s">
        <v>236</v>
      </c>
      <c r="W25" s="230"/>
      <c r="X25" s="230"/>
      <c r="Y25" s="230"/>
      <c r="Z25" s="230"/>
      <c r="AA25" s="230"/>
      <c r="AB25" s="230"/>
      <c r="AC25" s="230"/>
      <c r="AD25" s="230"/>
      <c r="AE25" s="230"/>
      <c r="AF25" s="231"/>
    </row>
    <row r="26" spans="2:46" ht="96.75" customHeight="1" x14ac:dyDescent="0.25">
      <c r="B26" s="43">
        <v>11</v>
      </c>
      <c r="C26" s="226" t="s">
        <v>207</v>
      </c>
      <c r="D26" s="227"/>
      <c r="E26" s="227"/>
      <c r="F26" s="227"/>
      <c r="G26" s="227"/>
      <c r="H26" s="227"/>
      <c r="I26" s="227"/>
      <c r="J26" s="227"/>
      <c r="K26" s="228"/>
      <c r="L26" s="226" t="s">
        <v>208</v>
      </c>
      <c r="M26" s="227"/>
      <c r="N26" s="227"/>
      <c r="O26" s="227"/>
      <c r="P26" s="227"/>
      <c r="Q26" s="227"/>
      <c r="R26" s="227"/>
      <c r="S26" s="228"/>
      <c r="T26" s="44"/>
      <c r="U26" s="43">
        <v>11</v>
      </c>
      <c r="V26" s="226" t="s">
        <v>237</v>
      </c>
      <c r="W26" s="232"/>
      <c r="X26" s="232"/>
      <c r="Y26" s="232"/>
      <c r="Z26" s="232"/>
      <c r="AA26" s="232"/>
      <c r="AB26" s="232"/>
      <c r="AC26" s="232"/>
      <c r="AD26" s="232"/>
      <c r="AE26" s="232"/>
      <c r="AF26" s="233"/>
    </row>
    <row r="27" spans="2:46" ht="76.5" customHeight="1" x14ac:dyDescent="0.25">
      <c r="B27" s="43">
        <v>12</v>
      </c>
      <c r="C27" s="226" t="s">
        <v>209</v>
      </c>
      <c r="D27" s="227"/>
      <c r="E27" s="227"/>
      <c r="F27" s="227"/>
      <c r="G27" s="227"/>
      <c r="H27" s="227"/>
      <c r="I27" s="227"/>
      <c r="J27" s="227"/>
      <c r="K27" s="228"/>
      <c r="L27" s="226" t="s">
        <v>210</v>
      </c>
      <c r="M27" s="227"/>
      <c r="N27" s="227"/>
      <c r="O27" s="227"/>
      <c r="P27" s="227"/>
      <c r="Q27" s="227"/>
      <c r="R27" s="227"/>
      <c r="S27" s="228"/>
      <c r="T27" s="44"/>
      <c r="U27" s="43">
        <v>12</v>
      </c>
      <c r="V27" s="229" t="s">
        <v>238</v>
      </c>
      <c r="W27" s="230"/>
      <c r="X27" s="230"/>
      <c r="Y27" s="230"/>
      <c r="Z27" s="230"/>
      <c r="AA27" s="230"/>
      <c r="AB27" s="230"/>
      <c r="AC27" s="230"/>
      <c r="AD27" s="230"/>
      <c r="AE27" s="230"/>
      <c r="AF27" s="231"/>
    </row>
    <row r="28" spans="2:46" ht="87.75" customHeight="1" x14ac:dyDescent="0.25">
      <c r="B28" s="43">
        <v>13</v>
      </c>
      <c r="C28" s="226" t="s">
        <v>211</v>
      </c>
      <c r="D28" s="227"/>
      <c r="E28" s="227"/>
      <c r="F28" s="227"/>
      <c r="G28" s="227"/>
      <c r="H28" s="227"/>
      <c r="I28" s="227"/>
      <c r="J28" s="227"/>
      <c r="K28" s="228"/>
      <c r="L28" s="226" t="s">
        <v>212</v>
      </c>
      <c r="M28" s="227"/>
      <c r="N28" s="227"/>
      <c r="O28" s="227"/>
      <c r="P28" s="227"/>
      <c r="Q28" s="227"/>
      <c r="R28" s="227"/>
      <c r="S28" s="228"/>
      <c r="T28" s="44"/>
      <c r="U28" s="43">
        <v>13</v>
      </c>
      <c r="V28" s="226" t="s">
        <v>239</v>
      </c>
      <c r="W28" s="232"/>
      <c r="X28" s="232"/>
      <c r="Y28" s="232"/>
      <c r="Z28" s="232"/>
      <c r="AA28" s="232"/>
      <c r="AB28" s="232"/>
      <c r="AC28" s="232"/>
      <c r="AD28" s="232"/>
      <c r="AE28" s="232"/>
      <c r="AF28" s="233"/>
    </row>
    <row r="29" spans="2:46" ht="50.25" customHeight="1" x14ac:dyDescent="0.25">
      <c r="B29" s="43">
        <v>14</v>
      </c>
      <c r="C29" s="226" t="s">
        <v>213</v>
      </c>
      <c r="D29" s="227"/>
      <c r="E29" s="227"/>
      <c r="F29" s="227"/>
      <c r="G29" s="227"/>
      <c r="H29" s="227"/>
      <c r="I29" s="227"/>
      <c r="J29" s="227"/>
      <c r="K29" s="228"/>
      <c r="L29" s="226" t="s">
        <v>214</v>
      </c>
      <c r="M29" s="227"/>
      <c r="N29" s="227"/>
      <c r="O29" s="227"/>
      <c r="P29" s="227"/>
      <c r="Q29" s="227"/>
      <c r="R29" s="227"/>
      <c r="S29" s="228"/>
      <c r="T29" s="44"/>
      <c r="U29" s="43">
        <v>14</v>
      </c>
      <c r="V29" s="226" t="s">
        <v>240</v>
      </c>
      <c r="W29" s="232"/>
      <c r="X29" s="232"/>
      <c r="Y29" s="232"/>
      <c r="Z29" s="232"/>
      <c r="AA29" s="232"/>
      <c r="AB29" s="232"/>
      <c r="AC29" s="232"/>
      <c r="AD29" s="232"/>
      <c r="AE29" s="232"/>
      <c r="AF29" s="233"/>
    </row>
    <row r="30" spans="2:46" ht="117.75" customHeight="1" x14ac:dyDescent="0.25">
      <c r="B30" s="43">
        <v>15</v>
      </c>
      <c r="C30" s="226" t="s">
        <v>215</v>
      </c>
      <c r="D30" s="227"/>
      <c r="E30" s="227"/>
      <c r="F30" s="227"/>
      <c r="G30" s="227"/>
      <c r="H30" s="227"/>
      <c r="I30" s="227"/>
      <c r="J30" s="227"/>
      <c r="K30" s="228"/>
      <c r="L30" s="226" t="s">
        <v>216</v>
      </c>
      <c r="M30" s="227"/>
      <c r="N30" s="227"/>
      <c r="O30" s="227"/>
      <c r="P30" s="227"/>
      <c r="Q30" s="227"/>
      <c r="R30" s="227"/>
      <c r="S30" s="228"/>
      <c r="T30" s="44"/>
      <c r="U30" s="43">
        <v>15</v>
      </c>
      <c r="V30" s="226" t="s">
        <v>241</v>
      </c>
      <c r="W30" s="232"/>
      <c r="X30" s="232"/>
      <c r="Y30" s="232"/>
      <c r="Z30" s="232"/>
      <c r="AA30" s="232"/>
      <c r="AB30" s="232"/>
      <c r="AC30" s="232"/>
      <c r="AD30" s="232"/>
      <c r="AE30" s="232"/>
      <c r="AF30" s="233"/>
    </row>
    <row r="31" spans="2:46" ht="36.75" customHeight="1" x14ac:dyDescent="0.25">
      <c r="B31" s="43">
        <v>16</v>
      </c>
      <c r="C31" s="226" t="s">
        <v>216</v>
      </c>
      <c r="D31" s="227"/>
      <c r="E31" s="227"/>
      <c r="F31" s="227"/>
      <c r="G31" s="227"/>
      <c r="H31" s="227"/>
      <c r="I31" s="227"/>
      <c r="J31" s="227"/>
      <c r="K31" s="228"/>
      <c r="L31" s="226" t="s">
        <v>217</v>
      </c>
      <c r="M31" s="227"/>
      <c r="N31" s="227"/>
      <c r="O31" s="227"/>
      <c r="P31" s="227"/>
      <c r="Q31" s="227"/>
      <c r="R31" s="227"/>
      <c r="S31" s="228"/>
      <c r="T31" s="44"/>
      <c r="U31" s="43">
        <v>16</v>
      </c>
      <c r="V31" s="226" t="s">
        <v>242</v>
      </c>
      <c r="W31" s="232"/>
      <c r="X31" s="232"/>
      <c r="Y31" s="232"/>
      <c r="Z31" s="232"/>
      <c r="AA31" s="232"/>
      <c r="AB31" s="232"/>
      <c r="AC31" s="232"/>
      <c r="AD31" s="232"/>
      <c r="AE31" s="232"/>
      <c r="AF31" s="233"/>
    </row>
    <row r="32" spans="2:46" ht="62.25" customHeight="1" x14ac:dyDescent="0.25">
      <c r="B32" s="43">
        <v>17</v>
      </c>
      <c r="C32" s="226" t="s">
        <v>219</v>
      </c>
      <c r="D32" s="227"/>
      <c r="E32" s="227"/>
      <c r="F32" s="227"/>
      <c r="G32" s="227"/>
      <c r="H32" s="227"/>
      <c r="I32" s="227"/>
      <c r="J32" s="227"/>
      <c r="K32" s="228"/>
      <c r="L32" s="226" t="s">
        <v>218</v>
      </c>
      <c r="M32" s="227"/>
      <c r="N32" s="227"/>
      <c r="O32" s="227"/>
      <c r="P32" s="227"/>
      <c r="Q32" s="227"/>
      <c r="R32" s="227"/>
      <c r="S32" s="228"/>
      <c r="T32" s="44"/>
      <c r="U32" s="43">
        <v>17</v>
      </c>
      <c r="V32" s="226" t="s">
        <v>243</v>
      </c>
      <c r="W32" s="232"/>
      <c r="X32" s="232"/>
      <c r="Y32" s="232"/>
      <c r="Z32" s="232"/>
      <c r="AA32" s="232"/>
      <c r="AB32" s="232"/>
      <c r="AC32" s="232"/>
      <c r="AD32" s="232"/>
      <c r="AE32" s="232"/>
      <c r="AF32" s="233"/>
      <c r="AT32">
        <f>J41/13</f>
        <v>0</v>
      </c>
    </row>
    <row r="33" spans="2:32" ht="25.5" customHeight="1" x14ac:dyDescent="0.25">
      <c r="B33" s="25"/>
      <c r="C33" s="235"/>
      <c r="D33" s="235"/>
      <c r="E33" s="235"/>
      <c r="F33" s="235"/>
      <c r="G33" s="235"/>
      <c r="H33" s="235"/>
      <c r="I33" s="235"/>
      <c r="J33" s="235"/>
      <c r="K33" s="235"/>
      <c r="L33" s="235"/>
      <c r="M33" s="235"/>
      <c r="N33" s="235"/>
      <c r="O33" s="235"/>
      <c r="P33" s="235"/>
      <c r="Q33" s="235"/>
      <c r="R33" s="235"/>
      <c r="S33" s="235"/>
      <c r="T33" s="2"/>
      <c r="U33" s="25"/>
      <c r="V33" s="283"/>
      <c r="W33" s="284"/>
      <c r="X33" s="284"/>
      <c r="Y33" s="284"/>
      <c r="Z33" s="284"/>
      <c r="AA33" s="284"/>
      <c r="AB33" s="284"/>
      <c r="AC33" s="284"/>
      <c r="AD33" s="284"/>
      <c r="AE33" s="284"/>
      <c r="AF33" s="285"/>
    </row>
    <row r="34" spans="2:32" ht="3.6" customHeight="1" x14ac:dyDescent="0.25"/>
    <row r="35" spans="2:32" ht="15" customHeight="1" x14ac:dyDescent="0.25">
      <c r="B35" s="78" t="s">
        <v>90</v>
      </c>
      <c r="C35" s="79"/>
      <c r="D35" s="79"/>
      <c r="E35" s="79"/>
      <c r="F35" s="79"/>
      <c r="G35" s="79"/>
      <c r="H35" s="79"/>
      <c r="I35" s="79"/>
      <c r="J35" s="79"/>
      <c r="K35" s="79"/>
      <c r="L35" s="79"/>
      <c r="M35" s="79"/>
      <c r="N35" s="79"/>
      <c r="O35" s="79"/>
      <c r="P35" s="79"/>
      <c r="Q35" s="79"/>
      <c r="R35" s="79"/>
      <c r="S35" s="79"/>
      <c r="T35" s="79"/>
      <c r="U35" s="79"/>
      <c r="V35" s="79"/>
      <c r="W35" s="79"/>
      <c r="X35" s="79"/>
      <c r="Y35" s="79"/>
      <c r="Z35" s="79"/>
      <c r="AA35" s="79"/>
      <c r="AB35" s="79"/>
      <c r="AC35" s="79"/>
      <c r="AD35" s="79"/>
      <c r="AE35" s="79"/>
      <c r="AF35" s="80"/>
    </row>
    <row r="36" spans="2:32" ht="78.75" customHeight="1" x14ac:dyDescent="0.25">
      <c r="B36" s="183" t="s">
        <v>221</v>
      </c>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c r="AD36" s="184"/>
      <c r="AE36" s="184"/>
      <c r="AF36" s="185"/>
    </row>
    <row r="37" spans="2:32" ht="3.6" customHeight="1" x14ac:dyDescent="0.25">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row>
    <row r="38" spans="2:32" x14ac:dyDescent="0.25">
      <c r="B38" s="236" t="s">
        <v>91</v>
      </c>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row>
    <row r="39" spans="2:32" ht="6" customHeight="1" x14ac:dyDescent="0.3">
      <c r="B39" s="1"/>
      <c r="C39" s="1"/>
      <c r="D39" s="1"/>
      <c r="E39" s="1"/>
      <c r="F39" s="1"/>
      <c r="G39" s="1"/>
      <c r="H39" s="1">
        <v>13</v>
      </c>
      <c r="I39" s="1"/>
      <c r="J39" s="1"/>
      <c r="K39" s="1"/>
      <c r="L39" s="1"/>
      <c r="M39" s="1"/>
      <c r="N39" s="1"/>
      <c r="O39" s="1"/>
      <c r="P39" s="1"/>
      <c r="Q39" s="1"/>
      <c r="R39" s="1"/>
      <c r="S39" s="1"/>
      <c r="T39" s="1"/>
      <c r="U39" s="1"/>
      <c r="V39" s="1"/>
      <c r="W39" s="1"/>
      <c r="X39" s="1"/>
      <c r="Y39" s="1"/>
      <c r="Z39" s="1"/>
      <c r="AA39" s="1"/>
      <c r="AB39" s="1"/>
      <c r="AC39" s="1"/>
      <c r="AD39" s="1"/>
      <c r="AE39" s="1"/>
      <c r="AF39" s="1"/>
    </row>
    <row r="40" spans="2:32" ht="16.5" x14ac:dyDescent="0.3">
      <c r="B40" s="282" t="s">
        <v>92</v>
      </c>
      <c r="C40" s="282"/>
      <c r="D40" s="282"/>
      <c r="E40" s="282"/>
      <c r="F40" s="282"/>
      <c r="G40" s="282"/>
      <c r="H40" s="282"/>
      <c r="I40" s="282"/>
      <c r="J40" s="282"/>
      <c r="K40" s="282"/>
      <c r="L40" s="282"/>
      <c r="M40" s="282"/>
      <c r="N40" s="282"/>
      <c r="O40" s="282"/>
      <c r="P40" s="282"/>
      <c r="Q40" s="282"/>
      <c r="R40" s="282" t="s">
        <v>93</v>
      </c>
      <c r="S40" s="282"/>
      <c r="T40" s="282"/>
      <c r="U40" s="282"/>
      <c r="V40" s="282"/>
      <c r="W40" s="282"/>
      <c r="X40" s="282"/>
      <c r="Y40" s="282"/>
      <c r="Z40" s="282"/>
      <c r="AA40" s="282"/>
      <c r="AB40" s="282"/>
      <c r="AC40" s="282"/>
      <c r="AD40" s="282"/>
      <c r="AE40" s="282"/>
      <c r="AF40" s="282"/>
    </row>
    <row r="41" spans="2:32" ht="72" customHeight="1" x14ac:dyDescent="0.3">
      <c r="B41" s="237" t="str">
        <f>+'Formulario para pagos'!L19</f>
        <v>RUBEN DARIO BOTERO DUQUE</v>
      </c>
      <c r="C41" s="238"/>
      <c r="D41" s="238"/>
      <c r="E41" s="238"/>
      <c r="F41" s="238"/>
      <c r="G41" s="238"/>
      <c r="H41" s="238"/>
      <c r="I41" s="238"/>
      <c r="J41" s="238"/>
      <c r="K41" s="238"/>
      <c r="L41" s="238"/>
      <c r="M41" s="238"/>
      <c r="N41" s="238"/>
      <c r="O41" s="238"/>
      <c r="P41" s="239"/>
      <c r="Q41" s="1"/>
      <c r="R41" s="237" t="str">
        <f>+'Formulario para pagos'!J49</f>
        <v>VICTOR ALFONSO GUERRERO MARTINEZ</v>
      </c>
      <c r="S41" s="238"/>
      <c r="T41" s="238"/>
      <c r="U41" s="238"/>
      <c r="V41" s="238"/>
      <c r="W41" s="238"/>
      <c r="X41" s="238"/>
      <c r="Y41" s="238"/>
      <c r="Z41" s="238"/>
      <c r="AA41" s="238"/>
      <c r="AB41" s="238"/>
      <c r="AC41" s="238"/>
      <c r="AD41" s="238"/>
      <c r="AE41" s="238"/>
      <c r="AF41" s="239"/>
    </row>
    <row r="42" spans="2:32" x14ac:dyDescent="0.25">
      <c r="B42" s="136" t="s">
        <v>7</v>
      </c>
      <c r="C42" s="136"/>
      <c r="D42" s="136" t="s">
        <v>8</v>
      </c>
      <c r="E42" s="136"/>
      <c r="F42" s="136"/>
      <c r="G42" s="136"/>
      <c r="H42" s="136" t="s">
        <v>22</v>
      </c>
      <c r="I42" s="136"/>
      <c r="J42" s="136"/>
      <c r="R42" s="136" t="s">
        <v>7</v>
      </c>
      <c r="S42" s="136"/>
      <c r="T42" s="136" t="s">
        <v>8</v>
      </c>
      <c r="U42" s="136"/>
      <c r="V42" s="136"/>
      <c r="W42" s="136"/>
      <c r="X42" s="136" t="s">
        <v>22</v>
      </c>
      <c r="Y42" s="136"/>
      <c r="Z42" s="136"/>
    </row>
    <row r="43" spans="2:32" x14ac:dyDescent="0.25">
      <c r="B43" s="234">
        <v>1</v>
      </c>
      <c r="C43" s="234"/>
      <c r="D43" s="234" t="s">
        <v>19</v>
      </c>
      <c r="E43" s="234"/>
      <c r="F43" s="234"/>
      <c r="G43" s="234"/>
      <c r="H43" s="234">
        <v>2024</v>
      </c>
      <c r="I43" s="234"/>
      <c r="J43" s="234"/>
      <c r="R43" s="109">
        <v>31</v>
      </c>
      <c r="S43" s="109"/>
      <c r="T43" s="234" t="s">
        <v>19</v>
      </c>
      <c r="U43" s="234"/>
      <c r="V43" s="234"/>
      <c r="W43" s="234"/>
      <c r="X43" s="109">
        <v>2024</v>
      </c>
      <c r="Y43" s="109"/>
      <c r="Z43" s="109"/>
    </row>
    <row r="45" spans="2:32" x14ac:dyDescent="0.25">
      <c r="P45" s="49">
        <v>131223</v>
      </c>
      <c r="Q45" s="49"/>
      <c r="R45" s="49"/>
      <c r="S45" s="49"/>
      <c r="T45" s="49"/>
      <c r="U45" s="49"/>
      <c r="V45" s="49"/>
      <c r="W45" s="49"/>
      <c r="X45" s="49"/>
      <c r="Y45" s="49"/>
      <c r="Z45" s="49"/>
      <c r="AA45" s="49"/>
      <c r="AB45" s="49"/>
      <c r="AC45" s="49">
        <v>9106623</v>
      </c>
      <c r="AD45" s="49"/>
      <c r="AE45" s="49"/>
      <c r="AF45" s="49"/>
    </row>
    <row r="57" spans="26:28" x14ac:dyDescent="0.25">
      <c r="Z57" t="s">
        <v>248</v>
      </c>
    </row>
    <row r="60" spans="26:28" x14ac:dyDescent="0.25">
      <c r="AB60">
        <v>6181500</v>
      </c>
    </row>
    <row r="62" spans="26:28" x14ac:dyDescent="0.25">
      <c r="AB62">
        <v>12363000</v>
      </c>
    </row>
    <row r="102" spans="29:29" x14ac:dyDescent="0.25">
      <c r="AC102" t="s">
        <v>15</v>
      </c>
    </row>
    <row r="103" spans="29:29" x14ac:dyDescent="0.25">
      <c r="AC103" t="s">
        <v>14</v>
      </c>
    </row>
    <row r="151" spans="25:25" x14ac:dyDescent="0.25">
      <c r="Y151">
        <f>SUM(Y139:AF150)</f>
        <v>0</v>
      </c>
    </row>
    <row r="152" spans="25:25" x14ac:dyDescent="0.25">
      <c r="Y152">
        <f>J41-Y151</f>
        <v>0</v>
      </c>
    </row>
    <row r="155" spans="25:25" x14ac:dyDescent="0.25">
      <c r="Y155">
        <f>J41-Y154</f>
        <v>0</v>
      </c>
    </row>
  </sheetData>
  <mergeCells count="86">
    <mergeCell ref="B40:Q40"/>
    <mergeCell ref="R40:AF40"/>
    <mergeCell ref="C33:K33"/>
    <mergeCell ref="B35:AF35"/>
    <mergeCell ref="B36:AF36"/>
    <mergeCell ref="V33:AF33"/>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23:K23"/>
    <mergeCell ref="B41:P41"/>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V31:AF31"/>
    <mergeCell ref="V32:AF32"/>
    <mergeCell ref="X42:Z42"/>
    <mergeCell ref="R43:S43"/>
    <mergeCell ref="T43:W43"/>
    <mergeCell ref="X43:Z43"/>
    <mergeCell ref="L33:S33"/>
    <mergeCell ref="B38:AF38"/>
    <mergeCell ref="B43:C43"/>
    <mergeCell ref="D43:G43"/>
    <mergeCell ref="H43:J43"/>
    <mergeCell ref="R42:S42"/>
    <mergeCell ref="T42:W42"/>
    <mergeCell ref="B42:C42"/>
    <mergeCell ref="D42:G42"/>
    <mergeCell ref="H42:J42"/>
    <mergeCell ref="C32:K32"/>
    <mergeCell ref="L32:S32"/>
    <mergeCell ref="C31:K31"/>
    <mergeCell ref="L31:S31"/>
    <mergeCell ref="C29:K29"/>
    <mergeCell ref="L29:S29"/>
    <mergeCell ref="L28:S28"/>
    <mergeCell ref="V29:AF29"/>
    <mergeCell ref="V27:AF27"/>
    <mergeCell ref="C30:K30"/>
    <mergeCell ref="L30:S30"/>
    <mergeCell ref="V28:AF28"/>
    <mergeCell ref="V30:AF30"/>
    <mergeCell ref="C28:K28"/>
    <mergeCell ref="C27:K27"/>
    <mergeCell ref="L27:S27"/>
    <mergeCell ref="L23:S23"/>
    <mergeCell ref="V23:AF23"/>
    <mergeCell ref="L26:S26"/>
    <mergeCell ref="C16:K16"/>
    <mergeCell ref="L16:S16"/>
    <mergeCell ref="V16:AF16"/>
    <mergeCell ref="V22:AF22"/>
    <mergeCell ref="C20:K20"/>
    <mergeCell ref="L20:S20"/>
    <mergeCell ref="V20:AF20"/>
    <mergeCell ref="C18:K18"/>
    <mergeCell ref="L18:S18"/>
    <mergeCell ref="V18:AF18"/>
    <mergeCell ref="C19:K19"/>
    <mergeCell ref="L19:S19"/>
    <mergeCell ref="V19:AF19"/>
  </mergeCells>
  <conditionalFormatting sqref="B43:J43">
    <cfRule type="containsBlanks" dxfId="40" priority="7">
      <formula>LEN(TRIM(B43))=0</formula>
    </cfRule>
  </conditionalFormatting>
  <conditionalFormatting sqref="J9:V9">
    <cfRule type="containsBlanks" dxfId="39" priority="8">
      <formula>LEN(TRIM(J9))=0</formula>
    </cfRule>
  </conditionalFormatting>
  <conditionalFormatting sqref="R43:S43">
    <cfRule type="containsBlanks" dxfId="38" priority="6">
      <formula>LEN(TRIM(R43))=0</formula>
    </cfRule>
  </conditionalFormatting>
  <conditionalFormatting sqref="X43:Z43">
    <cfRule type="containsBlanks" dxfId="37" priority="3">
      <formula>LEN(TRIM(X43))=0</formula>
    </cfRule>
  </conditionalFormatting>
  <conditionalFormatting sqref="T43:W43">
    <cfRule type="containsBlanks" dxfId="36" priority="1">
      <formula>LEN(TRIM(T43))=0</formula>
    </cfRule>
  </conditionalFormatting>
  <printOptions horizontalCentered="1"/>
  <pageMargins left="0.31496062992125984" right="0.31496062992125984" top="0.35433070866141736" bottom="0.35433070866141736" header="0.31496062992125984" footer="0.31496062992125984"/>
  <pageSetup paperSize="14" scale="93" orientation="portrait" r:id="rId1"/>
  <headerFooter>
    <oddFooter>&amp;C&amp;P de &amp;N</oddFooter>
  </headerFooter>
  <rowBreaks count="1" manualBreakCount="1">
    <brk id="26" max="32"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r:uid="{00000000-0002-0000-0100-000000000000}">
          <x14:formula1>
            <xm:f>'Texto validación'!$AC$5:$AC$35</xm:f>
          </x14:formula1>
          <xm:sqref>R43:S43</xm:sqref>
        </x14:dataValidation>
        <x14:dataValidation type="list" allowBlank="1" showInputMessage="1" showErrorMessage="1" promptTitle="AÑO" prompt="Escoja el año correspondiente" xr:uid="{00000000-0002-0000-0100-000001000000}">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7C5EC7AD450944F8234BF3F461BA725" ma:contentTypeVersion="18" ma:contentTypeDescription="Crear nuevo documento." ma:contentTypeScope="" ma:versionID="2974a540cecf76e663ad87843f012a6d">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60fb2447cde99876b1ff639e1ff013f6"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4b9bfa12-7e3b-4197-867d-9a10ed285213}"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40bf71e5-d00b-4689-9993-dd67645e0e7d"/>
    <ds:schemaRef ds:uri="626987cb-80d7-4d67-937f-25406b1ccbed"/>
    <ds:schemaRef ds:uri="http://www.w3.org/XML/1998/namespace"/>
    <ds:schemaRef ds:uri="ad8fd53e-d4bf-431b-888e-6ab0aae102d7"/>
    <ds:schemaRef ds:uri="adcfc220-2fbb-4f4a-9b5a-f1c99ac16ca9"/>
  </ds:schemaRefs>
</ds:datastoreItem>
</file>

<file path=customXml/itemProps2.xml><?xml version="1.0" encoding="utf-8"?>
<ds:datastoreItem xmlns:ds="http://schemas.openxmlformats.org/officeDocument/2006/customXml" ds:itemID="{A9E1736C-1C9A-46BF-947E-1CB53D0923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Victor Alfonso Guerrero Martinez</cp:lastModifiedBy>
  <cp:lastPrinted>2024-07-30T09:09:25Z</cp:lastPrinted>
  <dcterms:created xsi:type="dcterms:W3CDTF">2022-03-15T15:53:25Z</dcterms:created>
  <dcterms:modified xsi:type="dcterms:W3CDTF">2024-10-31T18:42:38Z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ies>
</file>