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codeName="ThisWorkbook" defaultThemeVersion="166925"/>
  <mc:AlternateContent xmlns:mc="http://schemas.openxmlformats.org/markup-compatibility/2006">
    <mc:Choice Requires="x15">
      <x15ac:absPath xmlns:x15ac="http://schemas.microsoft.com/office/spreadsheetml/2010/11/ac" url="C:\Users\mbuenahora\Desktop\SECOP\OCTUBRE 2024\"/>
    </mc:Choice>
  </mc:AlternateContent>
  <xr:revisionPtr revIDLastSave="0" documentId="8_{D92B9C16-97D4-4867-A20E-6148BBE7C479}" xr6:coauthVersionLast="36" xr6:coauthVersionMax="36" xr10:uidLastSave="{00000000-0000-0000-0000-000000000000}"/>
  <bookViews>
    <workbookView xWindow="0" yWindow="0" windowWidth="20490" windowHeight="894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7" i="1" l="1"/>
  <c r="Y146" i="1" l="1"/>
  <c r="Y145" i="1" l="1"/>
  <c r="Y144" i="1" l="1"/>
  <c r="T46" i="3" l="1"/>
  <c r="D46" i="3"/>
  <c r="H46" i="3" l="1"/>
  <c r="B46" i="3"/>
  <c r="R46" i="3" s="1"/>
  <c r="Z111" i="1" l="1"/>
  <c r="Y85" i="1" l="1"/>
  <c r="W131" i="1" l="1"/>
  <c r="W130" i="1"/>
  <c r="C130" i="1"/>
  <c r="W98" i="1"/>
  <c r="C98" i="1"/>
  <c r="K18" i="1"/>
  <c r="Y76" i="1"/>
  <c r="Y79" i="1" s="1"/>
  <c r="Y82" i="1" s="1"/>
  <c r="B131" i="1"/>
  <c r="Y149" i="1" l="1"/>
  <c r="Y150" i="1" s="1"/>
  <c r="J9" i="3"/>
</calcChain>
</file>

<file path=xl/sharedStrings.xml><?xml version="1.0" encoding="utf-8"?>
<sst xmlns="http://schemas.openxmlformats.org/spreadsheetml/2006/main" count="411" uniqueCount="252">
  <si>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</si>
  <si>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</si>
  <si>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</si>
  <si>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</si>
  <si>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</si>
  <si>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</si>
  <si>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</si>
  <si>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</si>
  <si>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</si>
  <si>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</si>
  <si>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</si>
  <si>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</si>
  <si>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</si>
  <si>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</si>
  <si>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</si>
  <si>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</si>
  <si>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</si>
  <si>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</si>
  <si>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</si>
  <si>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</si>
  <si>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</si>
  <si>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</si>
  <si>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</si>
  <si>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</si>
  <si>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</si>
  <si>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</si>
  <si>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</si>
  <si>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</si>
  <si>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</si>
  <si>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</si>
  <si>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</si>
  <si>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</si>
  <si>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</si>
  <si>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</si>
  <si>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</si>
  <si>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</si>
  <si>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</si>
  <si>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</si>
  <si>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</si>
  <si>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</si>
  <si>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</si>
  <si>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</si>
  <si>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</si>
  <si>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</si>
  <si>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</si>
  <si>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</si>
  <si>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</si>
  <si>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</si>
  <si>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</si>
  <si>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</si>
  <si>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</si>
  <si>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</si>
  <si>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</si>
  <si>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</si>
  <si>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</si>
  <si>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</si>
  <si>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</si>
  <si>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</si>
  <si>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</si>
  <si>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</si>
  <si>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</si>
  <si>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</si>
  <si>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</si>
  <si>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</si>
  <si>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</si>
  <si>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</si>
  <si>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</si>
  <si>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</si>
  <si>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</si>
  <si>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</si>
  <si>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</si>
  <si>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</si>
  <si>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</si>
  <si>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</si>
  <si>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</si>
  <si>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</si>
  <si>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</si>
  <si>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</si>
  <si>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</si>
  <si>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</si>
  <si>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</si>
  <si>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</si>
  <si>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</si>
  <si>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</si>
  <si>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</si>
  <si>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</si>
  <si>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</si>
  <si>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</si>
  <si>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</si>
  <si>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</si>
  <si>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</si>
  <si>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</si>
  <si>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</si>
  <si>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</si>
  <si>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</si>
  <si>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</si>
  <si>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</si>
  <si>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</si>
  <si>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</si>
  <si>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</si>
  <si>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</si>
  <si>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</si>
  <si>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</si>
  <si>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</si>
  <si>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</si>
  <si>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</si>
  <si>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</si>
  <si>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</si>
  <si>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</si>
  <si>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</si>
  <si>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</si>
  <si>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</si>
  <si>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</si>
  <si>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</si>
  <si>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</si>
  <si>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</si>
  <si>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</si>
  <si>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</si>
  <si>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</si>
  <si>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</si>
  <si>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</si>
  <si>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</si>
  <si>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</si>
  <si>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</si>
  <si>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</si>
  <si>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</si>
  <si>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</si>
  <si>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</si>
  <si>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</si>
  <si>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</si>
  <si>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</si>
  <si>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</si>
  <si>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</si>
  <si>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</si>
  <si>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</si>
  <si>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</si>
  <si>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</si>
  <si>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</si>
  <si>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</si>
  <si>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</si>
  <si>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</si>
  <si>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</si>
  <si>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</si>
  <si>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</si>
  <si>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</si>
  <si>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</si>
  <si>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</si>
  <si>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</si>
  <si>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</si>
  <si>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</si>
  <si>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</si>
  <si>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</si>
  <si>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</si>
  <si>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</si>
  <si>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</si>
  <si>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</si>
  <si>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</si>
  <si>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</si>
  <si>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</si>
  <si>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</si>
  <si>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</si>
  <si>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</si>
  <si>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</si>
  <si>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</si>
  <si>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</si>
  <si>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</si>
  <si>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</si>
  <si>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</si>
  <si>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</si>
  <si>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</si>
  <si>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</si>
  <si>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</si>
  <si>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</si>
  <si>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</si>
  <si>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</si>
  <si>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</si>
  <si>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</si>
  <si>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</si>
  <si>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</si>
  <si>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</si>
  <si>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</si>
  <si>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</si>
  <si>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</si>
  <si>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</si>
  <si>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</si>
  <si>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</si>
  <si>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</si>
  <si>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</si>
  <si>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</si>
  <si>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</si>
  <si>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</si>
  <si>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</si>
  <si>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</si>
  <si>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</si>
  <si>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</si>
  <si>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</si>
  <si>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</si>
  <si>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</si>
  <si>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</si>
  <si>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</si>
  <si>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</si>
  <si>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</si>
  <si>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</si>
  <si>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</si>
  <si>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</si>
  <si>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</si>
  <si>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</si>
  <si>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</si>
  <si>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</si>
  <si>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</si>
  <si>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</si>
  <si>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</si>
  <si>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</si>
  <si>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</si>
  <si>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</si>
  <si>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</si>
  <si>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</si>
  <si>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</si>
  <si>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</si>
  <si>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</si>
  <si>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</si>
  <si>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DIANA HERNANDEZ FAJARDO</t>
  </si>
  <si>
    <t>CARRERA 7F No.147-48 APTO 602</t>
  </si>
  <si>
    <t>dhernandez@defensoria.edu.co</t>
  </si>
  <si>
    <t>45060000940-8</t>
  </si>
  <si>
    <t>DAVIVIENDA</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</si>
  <si>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</si>
  <si>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</si>
  <si>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</si>
  <si>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</si>
  <si>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</si>
  <si>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</si>
  <si>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</si>
  <si>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</si>
  <si>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La contratista cumplió de manera personal, autónoma e ininterrumpida el Servicio de Defensoría Pública. En consideración la emergencia sanitaria, el servicio se presta de manera virtual</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</si>
  <si>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</si>
  <si>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La contratista atendió oportunamente los requerimientos de los despachos judiciales para la realización de las respectivas audiencias. Por la emergencia sanitaria, las audiencias se atienden de manera virtual</t>
  </si>
  <si>
    <t>La contratista elaboró las estrategias jurídicas de los procesos asignados.</t>
  </si>
  <si>
    <t xml:space="preserve">Teniendo en cuenta la emergencia sanitaria, las visitas a los establecimientos Carcelarios se encuentran restringidas, motivo por el cual, la contratista tuvo contacto con algunos PPL. </t>
  </si>
  <si>
    <t xml:space="preserve">La contratista participó de las Barras defensores públicos realizadas en el mes. Y en las capacitaciones organizadas por la Unidad de Capacitación. </t>
  </si>
  <si>
    <t>La contratista cumplió con los turnos programados para la atención de las solicitudes del servicio de defensoría pública. Por la emergencia sanitaria, los turnos se atienden de manera virtual.</t>
  </si>
  <si>
    <t>33-46-101054566</t>
  </si>
  <si>
    <t>2º. Pago</t>
  </si>
  <si>
    <t>3º. Pago</t>
  </si>
  <si>
    <t>4º. Pago</t>
  </si>
  <si>
    <t>5º. Pago</t>
  </si>
  <si>
    <t>6º. Pago</t>
  </si>
  <si>
    <t>7º. Pago</t>
  </si>
  <si>
    <t>8º. Pago</t>
  </si>
  <si>
    <t>9º. Pago</t>
  </si>
  <si>
    <t>10°.Pgo</t>
  </si>
  <si>
    <t>11°.Pgo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</si>
</sst>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4"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22" xfId="0" applyNumberFormat="1" applyFont="1" applyBorder="1" applyAlignment="1" applyProtection="1">
      <alignment horizontal="center" wrapText="1"/>
      <protection locked="0"/>
    </xf>
    <xf numFmtId="164"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4" fontId="7" fillId="0" borderId="22" xfId="0" applyNumberFormat="1" applyFont="1" applyBorder="1" applyAlignment="1" applyProtection="1">
      <alignment horizontal="left" wrapText="1"/>
      <protection locked="0"/>
    </xf>
    <xf numFmtId="164" fontId="7" fillId="0" borderId="24" xfId="0" applyNumberFormat="1" applyFont="1" applyBorder="1" applyAlignment="1" applyProtection="1">
      <alignment horizontal="left" wrapText="1"/>
      <protection locked="0"/>
    </xf>
    <xf numFmtId="0" fontId="5" fillId="0" borderId="0" xfId="0" applyFont="1" applyAlignment="1">
      <alignment horizontal="center"/>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17">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190498</xdr:colOff>
      <xdr:row>43</xdr:row>
      <xdr:rowOff>103187</xdr:rowOff>
    </xdr:from>
    <xdr:to>
      <xdr:col>15</xdr:col>
      <xdr:colOff>206373</xdr:colOff>
      <xdr:row>43</xdr:row>
      <xdr:rowOff>823277</xdr:rowOff>
    </xdr:to>
    <xdr:pic>
      <xdr:nvPicPr>
        <xdr:cNvPr id="8" name="Picture 536">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a:stretch>
          <a:fillRect/>
        </a:stretch>
      </xdr:blipFill>
      <xdr:spPr>
        <a:xfrm rot="5399999">
          <a:off x="1378266" y="15528607"/>
          <a:ext cx="720090" cy="30956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6" dataDxfId="35">
  <autoFilter ref="AB4:AB7" xr:uid="{00000000-0009-0000-0100-000001000000}"/>
  <tableColumns count="1">
    <tableColumn id="1" xr3:uid="{00000000-0010-0000-0000-000001000000}" name="INFORME" dataDxfId="3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3" dataDxfId="32">
  <autoFilter ref="AC4:AC35" xr:uid="{00000000-0009-0000-0100-000002000000}"/>
  <tableColumns count="1">
    <tableColumn id="1" xr3:uid="{00000000-0010-0000-0100-000001000000}" name="DÍA" dataDxfId="3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30" dataDxfId="29">
  <autoFilter ref="AD4:AD16" xr:uid="{00000000-0009-0000-0100-000003000000}"/>
  <tableColumns count="1">
    <tableColumn id="1" xr3:uid="{00000000-0010-0000-0200-000001000000}" name="MES" dataDxfId="2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7" dataDxfId="26">
  <autoFilter ref="AE4:AE11" xr:uid="{00000000-0009-0000-0100-000004000000}"/>
  <tableColumns count="1">
    <tableColumn id="1" xr3:uid="{00000000-0010-0000-0300-000001000000}" name="AÑO" dataDxfId="2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4" dataDxfId="23">
  <autoFilter ref="AF4:AF10" xr:uid="{00000000-0009-0000-0100-000005000000}"/>
  <tableColumns count="1">
    <tableColumn id="1" xr3:uid="{00000000-0010-0000-0400-000001000000}" name="No. de contrato" dataDxfId="2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1" dataDxfId="20">
  <autoFilter ref="AG4:AG8" xr:uid="{00000000-0009-0000-0100-000006000000}"/>
  <tableColumns count="1">
    <tableColumn id="1" xr3:uid="{00000000-0010-0000-0500-000001000000}" name="No. de contrato 2" dataDxfId="1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8" dataDxfId="17">
  <autoFilter ref="AH4:AH6" xr:uid="{00000000-0009-0000-0100-000007000000}"/>
  <tableColumns count="1">
    <tableColumn id="1" xr3:uid="{00000000-0010-0000-0600-000001000000}" name="Cuenta bancaria" dataDxfId="1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5" dataDxfId="14">
  <autoFilter ref="AI4:AI7" xr:uid="{00000000-0009-0000-0100-000008000000}"/>
  <tableColumns count="1">
    <tableColumn id="1" xr3:uid="{00000000-0010-0000-0700-000001000000}" name="Tipo de contrato" dataDxfId="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2" dataDxfId="11">
  <autoFilter ref="AJ4:AJ5" xr:uid="{00000000-0009-0000-0100-000009000000}"/>
  <tableColumns count="1">
    <tableColumn id="1" xr3:uid="{00000000-0010-0000-0800-000001000000}" name="Forma de pago " dataDxfId="1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9" dataDxfId="8">
  <autoFilter ref="AK4:AK6" xr:uid="{00000000-0009-0000-0100-00000A000000}"/>
  <tableColumns count="1">
    <tableColumn id="1" xr3:uid="{00000000-0010-0000-0900-000001000000}" name="Tipo de seguimiento" dataDxfId="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 dataDxfId="5">
  <autoFilter ref="AL4:AL23" xr:uid="{00000000-0009-0000-0100-00000B000000}"/>
  <tableColumns count="1">
    <tableColumn id="1" xr3:uid="{00000000-0010-0000-0A00-000001000000}" name="Asesuradoras" dataDxfId="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3" dataDxfId="2">
  <autoFilter ref="AM4:AM9" xr:uid="{00000000-0009-0000-0100-00000C000000}"/>
  <tableColumns count="1">
    <tableColumn id="1" xr3:uid="{00000000-0010-0000-0B00-000001000000}" name="Amparos" dataDxfId="1"/>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topLeftCell="A109" zoomScale="130" zoomScaleNormal="130" zoomScaleSheetLayoutView="55" workbookViewId="0">
      <selection activeCell="AR148" sqref="AR148"/>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4083</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0</v>
      </c>
      <c r="H3" s="158"/>
      <c r="I3" s="158"/>
      <c r="J3" s="158"/>
      <c r="K3" s="158"/>
      <c r="L3" s="158"/>
      <c r="M3" s="158"/>
      <c r="N3" s="158"/>
      <c r="O3" s="158"/>
      <c r="P3" s="158"/>
      <c r="Q3" s="158"/>
      <c r="R3" s="158"/>
      <c r="S3" s="158"/>
      <c r="T3" s="158"/>
      <c r="U3" s="158"/>
      <c r="V3" s="158"/>
      <c r="W3" s="158"/>
      <c r="X3" s="158"/>
      <c r="Y3" s="158"/>
      <c r="Z3" s="158"/>
      <c r="AA3" s="156" t="s">
        <v>146</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206</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159</v>
      </c>
      <c r="H7" s="159"/>
      <c r="I7" s="159"/>
      <c r="J7" s="159"/>
      <c r="K7" s="159"/>
      <c r="L7" s="159"/>
      <c r="M7" s="159"/>
      <c r="N7" s="159"/>
      <c r="O7" s="159"/>
      <c r="P7" s="159"/>
      <c r="Q7" s="159"/>
      <c r="R7" s="159"/>
      <c r="S7" s="159"/>
      <c r="T7" s="159"/>
      <c r="U7" s="159"/>
      <c r="V7" s="159"/>
      <c r="W7" s="159"/>
      <c r="X7" s="159"/>
      <c r="Y7" s="159"/>
      <c r="Z7" s="159"/>
      <c r="AA7" s="156" t="s">
        <v>207</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30</v>
      </c>
      <c r="Y11" s="91"/>
      <c r="Z11" s="91" t="s">
        <v>19</v>
      </c>
      <c r="AA11" s="91"/>
      <c r="AB11" s="91"/>
      <c r="AC11" s="91"/>
      <c r="AD11" s="91">
        <v>2024</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154</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19</v>
      </c>
      <c r="Q14" s="91"/>
      <c r="R14" s="91"/>
      <c r="S14" s="91"/>
      <c r="T14" s="91">
        <v>2024</v>
      </c>
      <c r="U14" s="91"/>
      <c r="V14" s="91"/>
      <c r="W14" s="27" t="s">
        <v>24</v>
      </c>
      <c r="X14" s="91">
        <v>30</v>
      </c>
      <c r="Y14" s="91"/>
      <c r="Z14" s="91" t="s">
        <v>19</v>
      </c>
      <c r="AA14" s="91"/>
      <c r="AB14" s="91"/>
      <c r="AC14" s="91"/>
      <c r="AD14" s="91">
        <v>2024</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39</v>
      </c>
      <c r="C18" s="174"/>
      <c r="D18" s="174"/>
      <c r="E18" s="174"/>
      <c r="F18" s="174"/>
      <c r="G18" s="174"/>
      <c r="H18" s="174"/>
      <c r="I18" s="30"/>
      <c r="J18" s="30"/>
      <c r="K18" s="153" t="str">
        <f>CONCATENATE(I1,L1,N1)</f>
        <v>CD-DP-4083-2023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151</v>
      </c>
      <c r="C20" s="176"/>
      <c r="D20" s="176"/>
      <c r="E20" s="176"/>
      <c r="F20" s="176"/>
      <c r="G20" s="176"/>
      <c r="H20" s="176"/>
      <c r="I20" s="176"/>
      <c r="J20" s="176"/>
      <c r="K20" s="177"/>
      <c r="L20" s="178" t="s">
        <v>221</v>
      </c>
      <c r="M20" s="179"/>
      <c r="N20" s="179"/>
      <c r="O20" s="179"/>
      <c r="P20" s="179"/>
      <c r="Q20" s="179"/>
      <c r="R20" s="179"/>
      <c r="S20" s="179"/>
      <c r="T20" s="179"/>
      <c r="U20" s="179"/>
      <c r="V20" s="179"/>
      <c r="W20" s="180"/>
      <c r="X20" s="64" t="s">
        <v>27</v>
      </c>
      <c r="Y20" s="65"/>
      <c r="Z20" s="65"/>
      <c r="AA20" s="66"/>
      <c r="AB20" s="183">
        <v>51580223</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222</v>
      </c>
      <c r="F22" s="91"/>
      <c r="G22" s="91"/>
      <c r="H22" s="91"/>
      <c r="I22" s="91"/>
      <c r="J22" s="91"/>
      <c r="K22" s="91"/>
      <c r="L22" s="91"/>
      <c r="M22" s="91"/>
      <c r="N22" s="91"/>
      <c r="O22" s="91"/>
      <c r="P22" s="91"/>
      <c r="Q22" s="91"/>
      <c r="R22" s="91"/>
      <c r="S22" s="91"/>
      <c r="T22" s="91"/>
      <c r="U22" s="91"/>
      <c r="V22" s="91"/>
      <c r="W22" s="91"/>
      <c r="X22" s="137" t="s">
        <v>105</v>
      </c>
      <c r="Y22" s="137"/>
      <c r="Z22" s="137"/>
      <c r="AA22" s="91" t="s">
        <v>208</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91">
        <v>3118482382</v>
      </c>
      <c r="F24" s="191"/>
      <c r="G24" s="191"/>
      <c r="H24" s="191"/>
      <c r="I24" s="191"/>
      <c r="J24" s="191"/>
      <c r="K24" s="191"/>
      <c r="L24" s="137" t="s">
        <v>107</v>
      </c>
      <c r="M24" s="137"/>
      <c r="N24" s="137"/>
      <c r="O24" s="137"/>
      <c r="P24" s="137"/>
      <c r="Q24" s="137"/>
      <c r="R24" s="137"/>
      <c r="S24" s="137"/>
      <c r="T24" s="137"/>
      <c r="U24" s="137"/>
      <c r="V24" s="137"/>
      <c r="W24" s="137"/>
      <c r="X24" s="189" t="s">
        <v>223</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121</v>
      </c>
      <c r="C26" s="137"/>
      <c r="D26" s="137"/>
      <c r="E26" s="137"/>
      <c r="F26" s="137"/>
      <c r="G26" s="91" t="s">
        <v>122</v>
      </c>
      <c r="H26" s="91"/>
      <c r="I26" s="91"/>
      <c r="J26" s="91"/>
      <c r="K26" s="33" t="s">
        <v>89</v>
      </c>
      <c r="L26" s="181" t="s">
        <v>224</v>
      </c>
      <c r="M26" s="181"/>
      <c r="N26" s="181"/>
      <c r="O26" s="181"/>
      <c r="P26" s="181"/>
      <c r="Q26" s="181"/>
      <c r="R26" s="181"/>
      <c r="S26" s="181"/>
      <c r="T26" s="137" t="s">
        <v>124</v>
      </c>
      <c r="U26" s="137"/>
      <c r="V26" s="91" t="s">
        <v>225</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135</v>
      </c>
      <c r="H31" s="116"/>
      <c r="I31" s="117"/>
      <c r="J31" s="115" t="s">
        <v>133</v>
      </c>
      <c r="K31" s="116"/>
      <c r="L31" s="117"/>
      <c r="M31" s="137" t="s">
        <v>96</v>
      </c>
      <c r="N31" s="137"/>
      <c r="O31" s="137"/>
      <c r="P31" s="137"/>
      <c r="Q31" s="137"/>
      <c r="R31" s="137"/>
      <c r="S31" s="137"/>
      <c r="T31" s="137"/>
      <c r="U31" s="137"/>
      <c r="V31" s="137"/>
      <c r="W31" s="137"/>
      <c r="X31" s="91">
        <v>2</v>
      </c>
      <c r="Y31" s="91"/>
      <c r="Z31" s="91" t="s">
        <v>21</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176</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209</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126</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13</v>
      </c>
      <c r="I40" s="91"/>
      <c r="J40" s="91"/>
      <c r="K40" s="166"/>
      <c r="L40" s="91">
        <v>0</v>
      </c>
      <c r="M40" s="91"/>
      <c r="N40" s="91"/>
      <c r="O40" s="30"/>
      <c r="P40" s="30"/>
      <c r="Q40" s="137" t="s">
        <v>34</v>
      </c>
      <c r="R40" s="137"/>
      <c r="S40" s="137"/>
      <c r="T40" s="137"/>
      <c r="U40" s="137"/>
      <c r="V40" s="137"/>
      <c r="W40" s="137"/>
      <c r="X40" s="91">
        <v>31</v>
      </c>
      <c r="Y40" s="91"/>
      <c r="Z40" s="91" t="s">
        <v>21</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67509000</v>
      </c>
      <c r="K42" s="173"/>
      <c r="L42" s="173"/>
      <c r="M42" s="173"/>
      <c r="N42" s="173"/>
      <c r="O42" s="173"/>
      <c r="P42" s="173"/>
      <c r="Q42" s="64" t="s">
        <v>40</v>
      </c>
      <c r="R42" s="65"/>
      <c r="S42" s="65"/>
      <c r="T42" s="65"/>
      <c r="U42" s="65"/>
      <c r="V42" s="65"/>
      <c r="W42" s="65"/>
      <c r="X42" s="65"/>
      <c r="Y42" s="66"/>
      <c r="Z42" s="167">
        <v>5473000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70" t="s">
        <v>210</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41</v>
      </c>
      <c r="C46" s="174"/>
      <c r="D46" s="174"/>
      <c r="E46" s="174"/>
      <c r="F46" s="174"/>
      <c r="G46" s="174"/>
      <c r="H46" s="174"/>
      <c r="I46" s="174"/>
      <c r="J46" s="174"/>
      <c r="K46" s="174"/>
      <c r="L46" s="174"/>
      <c r="M46" s="174"/>
      <c r="N46" s="174"/>
      <c r="O46" s="174"/>
      <c r="P46" s="91">
        <v>91523</v>
      </c>
      <c r="Q46" s="91"/>
      <c r="R46" s="91"/>
      <c r="S46" s="91"/>
      <c r="T46" s="137" t="s">
        <v>42</v>
      </c>
      <c r="U46" s="137"/>
      <c r="V46" s="137"/>
      <c r="W46" s="137"/>
      <c r="X46" s="137"/>
      <c r="Y46" s="137"/>
      <c r="Z46" s="137"/>
      <c r="AA46" s="137"/>
      <c r="AB46" s="137"/>
      <c r="AC46" s="91">
        <v>6394223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44</v>
      </c>
      <c r="C48" s="137"/>
      <c r="D48" s="137"/>
      <c r="E48" s="137"/>
      <c r="F48" s="137"/>
      <c r="G48" s="137"/>
      <c r="H48" s="137"/>
      <c r="I48" s="91" t="s">
        <v>45</v>
      </c>
      <c r="J48" s="91"/>
      <c r="K48" s="91"/>
      <c r="L48" s="91"/>
      <c r="M48" s="91"/>
      <c r="N48" s="194" t="s">
        <v>46</v>
      </c>
      <c r="O48" s="194"/>
      <c r="P48" s="194"/>
      <c r="Q48" s="194"/>
      <c r="R48" s="194"/>
      <c r="S48" s="194"/>
      <c r="T48" s="194"/>
      <c r="U48" s="91" t="s">
        <v>212</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43</v>
      </c>
      <c r="C50" s="194"/>
      <c r="D50" s="194"/>
      <c r="E50" s="194"/>
      <c r="F50" s="194"/>
      <c r="G50" s="194"/>
      <c r="H50" s="194"/>
      <c r="I50" s="194"/>
      <c r="J50" s="91" t="s">
        <v>211</v>
      </c>
      <c r="K50" s="91"/>
      <c r="L50" s="91"/>
      <c r="M50" s="91"/>
      <c r="N50" s="91"/>
      <c r="O50" s="91"/>
      <c r="P50" s="91"/>
      <c r="Q50" s="91"/>
      <c r="R50" s="91"/>
      <c r="S50" s="91"/>
      <c r="T50" s="91"/>
      <c r="U50" s="91"/>
      <c r="V50" s="91"/>
      <c r="W50" s="137" t="s">
        <v>27</v>
      </c>
      <c r="X50" s="137"/>
      <c r="Y50" s="137"/>
      <c r="Z50" s="137"/>
      <c r="AA50" s="198">
        <v>52647430</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127</v>
      </c>
      <c r="C52" s="176"/>
      <c r="D52" s="176"/>
      <c r="E52" s="176"/>
      <c r="F52" s="176"/>
      <c r="G52" s="176"/>
      <c r="H52" s="176"/>
      <c r="I52" s="176"/>
      <c r="J52" s="176"/>
      <c r="K52" s="176"/>
      <c r="L52" s="176"/>
      <c r="M52" s="176"/>
      <c r="N52" s="176"/>
      <c r="O52" s="176"/>
      <c r="P52" s="176"/>
      <c r="Q52" s="176"/>
      <c r="R52" s="176"/>
      <c r="S52" s="177"/>
      <c r="T52" s="195" t="s">
        <v>213</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63</v>
      </c>
      <c r="C54" s="200"/>
      <c r="D54" s="201"/>
      <c r="E54" s="115" t="s">
        <v>134</v>
      </c>
      <c r="F54" s="116"/>
      <c r="G54" s="117"/>
      <c r="H54" s="205" t="s">
        <v>100</v>
      </c>
      <c r="I54" s="205"/>
      <c r="J54" s="205"/>
      <c r="K54" s="205"/>
      <c r="L54" s="54" t="s">
        <v>7</v>
      </c>
      <c r="M54" s="54"/>
      <c r="N54" s="54" t="s">
        <v>8</v>
      </c>
      <c r="O54" s="54"/>
      <c r="P54" s="54"/>
      <c r="Q54" s="54"/>
      <c r="R54" s="54" t="s">
        <v>22</v>
      </c>
      <c r="S54" s="54"/>
      <c r="T54" s="54"/>
      <c r="U54" s="192" t="s">
        <v>125</v>
      </c>
      <c r="V54" s="192"/>
      <c r="W54" s="192"/>
      <c r="X54" s="54" t="s">
        <v>7</v>
      </c>
      <c r="Y54" s="54"/>
      <c r="Z54" s="54" t="s">
        <v>8</v>
      </c>
      <c r="AA54" s="54"/>
      <c r="AB54" s="54"/>
      <c r="AC54" s="54"/>
      <c r="AD54" s="54" t="s">
        <v>22</v>
      </c>
      <c r="AE54" s="54"/>
      <c r="AF54" s="54"/>
      <c r="AG54" s="4"/>
    </row>
    <row r="55" spans="1:48" x14ac:dyDescent="0.3">
      <c r="A55" s="26"/>
      <c r="B55" s="202"/>
      <c r="C55" s="203"/>
      <c r="D55" s="204"/>
      <c r="E55" s="115" t="s">
        <v>133</v>
      </c>
      <c r="F55" s="116"/>
      <c r="G55" s="117"/>
      <c r="H55" s="205"/>
      <c r="I55" s="205"/>
      <c r="J55" s="205"/>
      <c r="K55" s="205"/>
      <c r="L55" s="91">
        <v>5</v>
      </c>
      <c r="M55" s="91"/>
      <c r="N55" s="91" t="s">
        <v>16</v>
      </c>
      <c r="O55" s="91"/>
      <c r="P55" s="91"/>
      <c r="Q55" s="91"/>
      <c r="R55" s="91">
        <v>2024</v>
      </c>
      <c r="S55" s="91"/>
      <c r="T55" s="91"/>
      <c r="U55" s="192"/>
      <c r="V55" s="192"/>
      <c r="W55" s="192"/>
      <c r="X55" s="91">
        <v>23</v>
      </c>
      <c r="Y55" s="91"/>
      <c r="Z55" s="91" t="s">
        <v>16</v>
      </c>
      <c r="AA55" s="91"/>
      <c r="AB55" s="91"/>
      <c r="AC55" s="91"/>
      <c r="AD55" s="91">
        <v>2024</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58</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241</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128</v>
      </c>
      <c r="AC60" s="137"/>
      <c r="AD60" s="137"/>
      <c r="AE60" s="137"/>
      <c r="AF60" s="137"/>
      <c r="AG60" s="4"/>
    </row>
    <row r="61" spans="1:48" ht="9" customHeight="1" x14ac:dyDescent="0.3">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6918900</v>
      </c>
      <c r="AC61" s="90"/>
      <c r="AD61" s="90"/>
      <c r="AE61" s="90"/>
      <c r="AF61" s="90"/>
      <c r="AG61" s="4"/>
    </row>
    <row r="62" spans="1:48" ht="24.75" customHeight="1" x14ac:dyDescent="0.3">
      <c r="A62" s="26"/>
      <c r="B62" s="92"/>
      <c r="C62" s="92"/>
      <c r="D62" s="92"/>
      <c r="E62" s="92"/>
      <c r="F62" s="93"/>
      <c r="G62" s="93"/>
      <c r="H62" s="91">
        <v>29</v>
      </c>
      <c r="I62" s="91"/>
      <c r="J62" s="91" t="s">
        <v>20</v>
      </c>
      <c r="K62" s="91"/>
      <c r="L62" s="91"/>
      <c r="M62" s="91"/>
      <c r="N62" s="91">
        <v>2023</v>
      </c>
      <c r="O62" s="91"/>
      <c r="P62" s="91"/>
      <c r="Q62" s="93"/>
      <c r="R62" s="93"/>
      <c r="S62" s="91">
        <v>30</v>
      </c>
      <c r="T62" s="91"/>
      <c r="U62" s="91" t="s">
        <v>13</v>
      </c>
      <c r="V62" s="91"/>
      <c r="W62" s="91"/>
      <c r="X62" s="91"/>
      <c r="Y62" s="91">
        <v>2025</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13837800</v>
      </c>
      <c r="AC63" s="90"/>
      <c r="AD63" s="90"/>
      <c r="AE63" s="90"/>
      <c r="AF63" s="90"/>
      <c r="AG63" s="4"/>
    </row>
    <row r="64" spans="1:48" ht="24.75" customHeight="1" x14ac:dyDescent="0.3">
      <c r="A64" s="26"/>
      <c r="B64" s="92"/>
      <c r="C64" s="92"/>
      <c r="D64" s="92"/>
      <c r="E64" s="92"/>
      <c r="F64" s="93"/>
      <c r="G64" s="93"/>
      <c r="H64" s="91">
        <v>29</v>
      </c>
      <c r="I64" s="91"/>
      <c r="J64" s="91" t="s">
        <v>20</v>
      </c>
      <c r="K64" s="91"/>
      <c r="L64" s="91"/>
      <c r="M64" s="91"/>
      <c r="N64" s="91">
        <v>2023</v>
      </c>
      <c r="O64" s="91"/>
      <c r="P64" s="91"/>
      <c r="Q64" s="93"/>
      <c r="R64" s="93"/>
      <c r="S64" s="91">
        <v>31</v>
      </c>
      <c r="T64" s="91"/>
      <c r="U64" s="91" t="s">
        <v>21</v>
      </c>
      <c r="V64" s="91"/>
      <c r="W64" s="91"/>
      <c r="X64" s="91"/>
      <c r="Y64" s="91">
        <v>2026</v>
      </c>
      <c r="Z64" s="91"/>
      <c r="AA64" s="91"/>
      <c r="AB64" s="90"/>
      <c r="AC64" s="90"/>
      <c r="AD64" s="90"/>
      <c r="AE64" s="90"/>
      <c r="AF64" s="90"/>
      <c r="AG64" s="4"/>
    </row>
    <row r="65" spans="1:33" ht="9" customHeight="1" x14ac:dyDescent="0.3">
      <c r="A65" s="26"/>
      <c r="B65" s="92"/>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175</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135</v>
      </c>
      <c r="M74" s="116"/>
      <c r="N74" s="117"/>
      <c r="O74" s="115" t="s">
        <v>133</v>
      </c>
      <c r="P74" s="116"/>
      <c r="Q74" s="117"/>
      <c r="R74" s="30"/>
      <c r="S74" s="94" t="s">
        <v>87</v>
      </c>
      <c r="T74" s="95"/>
      <c r="U74" s="95"/>
      <c r="V74" s="95"/>
      <c r="W74" s="95"/>
      <c r="X74" s="95"/>
      <c r="Y74" s="95"/>
      <c r="Z74" s="96"/>
      <c r="AA74" s="115" t="s">
        <v>135</v>
      </c>
      <c r="AB74" s="116"/>
      <c r="AC74" s="117"/>
      <c r="AD74" s="115" t="s">
        <v>133</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v>1680000</v>
      </c>
      <c r="T76" s="82"/>
      <c r="U76" s="82"/>
      <c r="V76" s="82"/>
      <c r="W76" s="82"/>
      <c r="X76" s="82"/>
      <c r="Y76" s="138">
        <f>IF(S76="","", J42+S76)</f>
        <v>69189000</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162</v>
      </c>
      <c r="C84" s="95"/>
      <c r="D84" s="95"/>
      <c r="E84" s="95"/>
      <c r="F84" s="95"/>
      <c r="G84" s="95"/>
      <c r="H84" s="95"/>
      <c r="I84" s="95"/>
      <c r="J84" s="95"/>
      <c r="K84" s="96"/>
      <c r="L84" s="115" t="s">
        <v>135</v>
      </c>
      <c r="M84" s="116"/>
      <c r="N84" s="117"/>
      <c r="O84" s="115" t="s">
        <v>133</v>
      </c>
      <c r="P84" s="116"/>
      <c r="Q84" s="117"/>
      <c r="R84" s="30"/>
      <c r="S84" s="137" t="s">
        <v>163</v>
      </c>
      <c r="T84" s="137"/>
      <c r="U84" s="137"/>
      <c r="V84" s="137"/>
      <c r="W84" s="137"/>
      <c r="X84" s="137"/>
      <c r="Y84" s="140" t="s">
        <v>164</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
      <c r="A89" s="26"/>
      <c r="B89" s="60" t="s">
        <v>130</v>
      </c>
      <c r="C89" s="60"/>
      <c r="D89" s="60"/>
      <c r="E89" s="60"/>
      <c r="F89" s="60"/>
      <c r="G89" s="60"/>
      <c r="H89" s="60"/>
      <c r="I89" s="60"/>
      <c r="J89" s="115" t="s">
        <v>134</v>
      </c>
      <c r="K89" s="117"/>
      <c r="L89" s="115" t="s">
        <v>133</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61" t="s">
        <v>103</v>
      </c>
      <c r="C92" s="62"/>
      <c r="D92" s="62"/>
      <c r="E92" s="62"/>
      <c r="F92" s="62"/>
      <c r="G92" s="62"/>
      <c r="H92" s="62"/>
      <c r="I92" s="62"/>
      <c r="J92" s="63"/>
      <c r="K92" s="115" t="s">
        <v>134</v>
      </c>
      <c r="L92" s="117"/>
      <c r="M92" s="115" t="s">
        <v>133</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174</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77" t="str">
        <f>IF(L20="","",+L20)</f>
        <v>DIANA HERNANDEZ FAJARDO</v>
      </c>
      <c r="D98" s="77"/>
      <c r="E98" s="77"/>
      <c r="F98" s="77"/>
      <c r="G98" s="77"/>
      <c r="H98" s="77"/>
      <c r="I98" s="77"/>
      <c r="J98" s="77"/>
      <c r="K98" s="77"/>
      <c r="L98" s="77"/>
      <c r="M98" s="77"/>
      <c r="N98" s="77"/>
      <c r="O98" s="78" t="s">
        <v>116</v>
      </c>
      <c r="P98" s="78"/>
      <c r="Q98" s="78"/>
      <c r="R98" s="78"/>
      <c r="S98" s="78"/>
      <c r="T98" s="78"/>
      <c r="U98" s="78"/>
      <c r="V98" s="78"/>
      <c r="W98" s="76">
        <f>IF(AB20="","",+AB20)</f>
        <v>51580223</v>
      </c>
      <c r="X98" s="76"/>
      <c r="Y98" s="76"/>
      <c r="Z98" s="76"/>
      <c r="AA98" s="76"/>
      <c r="AB98" s="126" t="s">
        <v>129</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178</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177</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91" t="s">
        <v>17</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9" t="s">
        <v>166</v>
      </c>
      <c r="C103" s="220"/>
      <c r="D103" s="220"/>
      <c r="E103" s="220"/>
      <c r="F103" s="220"/>
      <c r="G103" s="220"/>
      <c r="H103" s="220"/>
      <c r="I103" s="220"/>
      <c r="J103" s="220"/>
      <c r="K103" s="220"/>
      <c r="L103" s="220"/>
      <c r="M103" s="220"/>
      <c r="N103" s="220"/>
      <c r="O103" s="220"/>
      <c r="P103" s="220"/>
      <c r="Q103" s="220"/>
      <c r="R103" s="220"/>
      <c r="S103" s="220"/>
      <c r="T103" s="220"/>
      <c r="U103" s="220"/>
      <c r="V103" s="220"/>
      <c r="W103" s="220"/>
      <c r="X103" s="220"/>
      <c r="Y103" s="220"/>
      <c r="Z103" s="220"/>
      <c r="AA103" s="220"/>
      <c r="AB103" s="220"/>
      <c r="AC103" s="220"/>
      <c r="AD103" s="220"/>
      <c r="AE103" s="220"/>
      <c r="AF103" s="221"/>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168</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273500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167</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169</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11500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170</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285000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117</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139</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134</v>
      </c>
      <c r="AB116" s="65"/>
      <c r="AC116" s="66"/>
      <c r="AD116" s="64" t="s">
        <v>136</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140</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134</v>
      </c>
      <c r="AB117" s="116"/>
      <c r="AC117" s="117"/>
      <c r="AD117" s="115" t="s">
        <v>136</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153</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134</v>
      </c>
      <c r="AB118" s="65"/>
      <c r="AC118" s="66"/>
      <c r="AD118" s="64" t="s">
        <v>136</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145</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134</v>
      </c>
      <c r="AB119" s="71"/>
      <c r="AC119" s="72"/>
      <c r="AD119" s="70" t="s">
        <v>136</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141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134</v>
      </c>
      <c r="AB120" s="65"/>
      <c r="AC120" s="66"/>
      <c r="AD120" s="64" t="s">
        <v>136</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158</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134</v>
      </c>
      <c r="AB121" s="71"/>
      <c r="AC121" s="72"/>
      <c r="AD121" s="70" t="s">
        <v>136</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142</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134</v>
      </c>
      <c r="AB122" s="65"/>
      <c r="AC122" s="66"/>
      <c r="AD122" s="64" t="s">
        <v>136</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171</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132</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119</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77" t="str">
        <f>IF(J50="","",+J50)</f>
        <v>MARIA CAROLINA BUENAHORA</v>
      </c>
      <c r="D130" s="77"/>
      <c r="E130" s="77"/>
      <c r="F130" s="77"/>
      <c r="G130" s="77"/>
      <c r="H130" s="77"/>
      <c r="I130" s="77"/>
      <c r="J130" s="77"/>
      <c r="K130" s="77"/>
      <c r="L130" s="77"/>
      <c r="M130" s="77"/>
      <c r="N130" s="77"/>
      <c r="O130" s="78" t="s">
        <v>116</v>
      </c>
      <c r="P130" s="78"/>
      <c r="Q130" s="78"/>
      <c r="R130" s="78"/>
      <c r="S130" s="78"/>
      <c r="T130" s="78"/>
      <c r="U130" s="78"/>
      <c r="V130" s="78"/>
      <c r="W130" s="76">
        <f>IF(AA50="","",+AA50)</f>
        <v>52647430</v>
      </c>
      <c r="X130" s="76"/>
      <c r="Y130" s="76"/>
      <c r="Z130" s="76"/>
      <c r="AA130" s="76"/>
      <c r="AB130" s="216" t="s">
        <v>120</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138</v>
      </c>
      <c r="F131" s="215"/>
      <c r="G131" s="215"/>
      <c r="H131" s="215"/>
      <c r="I131" s="215"/>
      <c r="J131" s="215"/>
      <c r="K131" s="215"/>
      <c r="L131" s="215"/>
      <c r="M131" s="215"/>
      <c r="N131" s="215"/>
      <c r="O131" s="215"/>
      <c r="P131" s="215"/>
      <c r="Q131" s="215"/>
      <c r="R131" s="215"/>
      <c r="S131" s="215"/>
      <c r="T131" s="215"/>
      <c r="U131" s="215"/>
      <c r="V131" s="215"/>
      <c r="W131" s="105" t="str">
        <f>IF(L20="","",+ L20)</f>
        <v>DIANA HERNANDEZ FAJARDO</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144</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143</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113</v>
      </c>
      <c r="E136" s="59"/>
      <c r="F136" s="59"/>
      <c r="G136" s="59"/>
      <c r="H136" s="59"/>
      <c r="I136" s="59"/>
      <c r="J136" s="59"/>
      <c r="K136" s="59"/>
      <c r="L136" s="59" t="s">
        <v>115</v>
      </c>
      <c r="M136" s="59"/>
      <c r="N136" s="59"/>
      <c r="O136" s="59"/>
      <c r="P136" s="59"/>
      <c r="Q136" s="59"/>
      <c r="R136" s="59"/>
      <c r="S136" s="59" t="s">
        <v>112</v>
      </c>
      <c r="T136" s="59"/>
      <c r="U136" s="59"/>
      <c r="V136" s="59"/>
      <c r="W136" s="59"/>
      <c r="X136" s="59"/>
      <c r="Y136" s="59" t="s">
        <v>111</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110</v>
      </c>
      <c r="E137" s="91"/>
      <c r="F137" s="91"/>
      <c r="G137" s="91"/>
      <c r="H137" s="91"/>
      <c r="I137" s="91"/>
      <c r="J137" s="91"/>
      <c r="K137" s="91"/>
      <c r="L137" s="91" t="s">
        <v>21</v>
      </c>
      <c r="M137" s="91"/>
      <c r="N137" s="91"/>
      <c r="O137" s="91"/>
      <c r="P137" s="91"/>
      <c r="Q137" s="91"/>
      <c r="R137" s="91"/>
      <c r="S137" s="55">
        <v>29</v>
      </c>
      <c r="T137" s="55"/>
      <c r="U137" s="55"/>
      <c r="V137" s="55"/>
      <c r="W137" s="55"/>
      <c r="X137" s="55"/>
      <c r="Y137" s="83">
        <v>5019900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t="s">
        <v>242</v>
      </c>
      <c r="E138" s="91"/>
      <c r="F138" s="91"/>
      <c r="G138" s="91"/>
      <c r="H138" s="91"/>
      <c r="I138" s="91"/>
      <c r="J138" s="91"/>
      <c r="K138" s="91"/>
      <c r="L138" s="91" t="s">
        <v>10</v>
      </c>
      <c r="M138" s="91"/>
      <c r="N138" s="91"/>
      <c r="O138" s="91"/>
      <c r="P138" s="91"/>
      <c r="Q138" s="91"/>
      <c r="R138" s="91"/>
      <c r="S138" s="55">
        <v>30</v>
      </c>
      <c r="T138" s="55"/>
      <c r="U138" s="55"/>
      <c r="V138" s="55"/>
      <c r="W138" s="55"/>
      <c r="X138" s="55"/>
      <c r="Y138" s="83">
        <v>5193000</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t="s">
        <v>243</v>
      </c>
      <c r="E139" s="91"/>
      <c r="F139" s="91"/>
      <c r="G139" s="91"/>
      <c r="H139" s="91"/>
      <c r="I139" s="91"/>
      <c r="J139" s="91"/>
      <c r="K139" s="91"/>
      <c r="L139" s="91" t="s">
        <v>11</v>
      </c>
      <c r="M139" s="91"/>
      <c r="N139" s="91"/>
      <c r="O139" s="91"/>
      <c r="P139" s="91"/>
      <c r="Q139" s="91"/>
      <c r="R139" s="91"/>
      <c r="S139" s="55">
        <v>30</v>
      </c>
      <c r="T139" s="55"/>
      <c r="U139" s="55"/>
      <c r="V139" s="55"/>
      <c r="W139" s="55"/>
      <c r="X139" s="55"/>
      <c r="Y139" s="83">
        <v>5193000</v>
      </c>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t="s">
        <v>244</v>
      </c>
      <c r="E140" s="91"/>
      <c r="F140" s="91"/>
      <c r="G140" s="91"/>
      <c r="H140" s="91"/>
      <c r="I140" s="91"/>
      <c r="J140" s="91"/>
      <c r="K140" s="91"/>
      <c r="L140" s="91" t="s">
        <v>12</v>
      </c>
      <c r="M140" s="91"/>
      <c r="N140" s="91"/>
      <c r="O140" s="91"/>
      <c r="P140" s="91"/>
      <c r="Q140" s="91"/>
      <c r="R140" s="91"/>
      <c r="S140" s="55">
        <v>30</v>
      </c>
      <c r="T140" s="55"/>
      <c r="U140" s="55"/>
      <c r="V140" s="55"/>
      <c r="W140" s="55"/>
      <c r="X140" s="55"/>
      <c r="Y140" s="83">
        <v>5193000</v>
      </c>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t="s">
        <v>245</v>
      </c>
      <c r="E141" s="91"/>
      <c r="F141" s="91"/>
      <c r="G141" s="91"/>
      <c r="H141" s="91"/>
      <c r="I141" s="91"/>
      <c r="J141" s="91"/>
      <c r="K141" s="91"/>
      <c r="L141" s="91" t="s">
        <v>13</v>
      </c>
      <c r="M141" s="91"/>
      <c r="N141" s="91"/>
      <c r="O141" s="91"/>
      <c r="P141" s="91"/>
      <c r="Q141" s="91"/>
      <c r="R141" s="91"/>
      <c r="S141" s="55">
        <v>30</v>
      </c>
      <c r="T141" s="55"/>
      <c r="U141" s="55"/>
      <c r="V141" s="55"/>
      <c r="W141" s="55"/>
      <c r="X141" s="55"/>
      <c r="Y141" s="83">
        <v>5193000</v>
      </c>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t="s">
        <v>246</v>
      </c>
      <c r="E142" s="91"/>
      <c r="F142" s="91"/>
      <c r="G142" s="91"/>
      <c r="H142" s="91"/>
      <c r="I142" s="91"/>
      <c r="J142" s="91"/>
      <c r="K142" s="91"/>
      <c r="L142" s="91" t="s">
        <v>14</v>
      </c>
      <c r="M142" s="91"/>
      <c r="N142" s="91"/>
      <c r="O142" s="91"/>
      <c r="P142" s="91"/>
      <c r="Q142" s="91"/>
      <c r="R142" s="91"/>
      <c r="S142" s="55">
        <v>30</v>
      </c>
      <c r="T142" s="55"/>
      <c r="U142" s="55"/>
      <c r="V142" s="55"/>
      <c r="W142" s="55"/>
      <c r="X142" s="55"/>
      <c r="Y142" s="83">
        <v>5193000</v>
      </c>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t="s">
        <v>247</v>
      </c>
      <c r="E143" s="91"/>
      <c r="F143" s="91"/>
      <c r="G143" s="91"/>
      <c r="H143" s="91"/>
      <c r="I143" s="91"/>
      <c r="J143" s="91"/>
      <c r="K143" s="91"/>
      <c r="L143" s="91" t="s">
        <v>15</v>
      </c>
      <c r="M143" s="91"/>
      <c r="N143" s="91"/>
      <c r="O143" s="91"/>
      <c r="P143" s="91"/>
      <c r="Q143" s="91"/>
      <c r="R143" s="91"/>
      <c r="S143" s="55">
        <v>30</v>
      </c>
      <c r="T143" s="55"/>
      <c r="U143" s="55"/>
      <c r="V143" s="55"/>
      <c r="W143" s="55"/>
      <c r="X143" s="55"/>
      <c r="Y143" s="83">
        <v>5193000</v>
      </c>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t="s">
        <v>248</v>
      </c>
      <c r="E144" s="91"/>
      <c r="F144" s="91"/>
      <c r="G144" s="91"/>
      <c r="H144" s="91"/>
      <c r="I144" s="91"/>
      <c r="J144" s="91"/>
      <c r="K144" s="91"/>
      <c r="L144" s="91" t="s">
        <v>16</v>
      </c>
      <c r="M144" s="91"/>
      <c r="N144" s="91"/>
      <c r="O144" s="91"/>
      <c r="P144" s="91"/>
      <c r="Q144" s="91"/>
      <c r="R144" s="91"/>
      <c r="S144" s="55">
        <v>30</v>
      </c>
      <c r="T144" s="55"/>
      <c r="U144" s="55"/>
      <c r="V144" s="55"/>
      <c r="W144" s="55"/>
      <c r="X144" s="55"/>
      <c r="Y144" s="83">
        <f t="shared" ref="Y144" si="0">IF(S144="","",($Z$42/30)*S144)</f>
        <v>5473000</v>
      </c>
      <c r="Z144" s="84"/>
      <c r="AA144" s="84"/>
      <c r="AB144" s="84"/>
      <c r="AC144" s="84"/>
      <c r="AD144" s="84"/>
      <c r="AE144" s="84"/>
      <c r="AF144" s="85"/>
      <c r="AH144" s="218"/>
      <c r="AI144" s="218"/>
      <c r="AJ144" s="218"/>
      <c r="AK144" s="218"/>
      <c r="AL144" s="218"/>
      <c r="AM144" s="218"/>
      <c r="AN144" s="24"/>
      <c r="AO144" s="24"/>
      <c r="AP144" s="24"/>
      <c r="AQ144" s="24"/>
    </row>
    <row r="145" spans="1:43" ht="18" customHeight="1" x14ac:dyDescent="0.3">
      <c r="A145" s="38"/>
      <c r="B145" s="120"/>
      <c r="C145" s="121"/>
      <c r="D145" s="91" t="s">
        <v>249</v>
      </c>
      <c r="E145" s="91"/>
      <c r="F145" s="91"/>
      <c r="G145" s="91"/>
      <c r="H145" s="91"/>
      <c r="I145" s="91"/>
      <c r="J145" s="91"/>
      <c r="K145" s="91"/>
      <c r="L145" s="91" t="s">
        <v>17</v>
      </c>
      <c r="M145" s="91"/>
      <c r="N145" s="91"/>
      <c r="O145" s="91"/>
      <c r="P145" s="91"/>
      <c r="Q145" s="91"/>
      <c r="R145" s="91"/>
      <c r="S145" s="55">
        <v>30</v>
      </c>
      <c r="T145" s="55"/>
      <c r="U145" s="55"/>
      <c r="V145" s="55"/>
      <c r="W145" s="55"/>
      <c r="X145" s="55"/>
      <c r="Y145" s="83">
        <f t="shared" ref="Y145" si="1">IF(S145="","",($Z$42/30)*S145)</f>
        <v>5473000</v>
      </c>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t="s">
        <v>250</v>
      </c>
      <c r="E146" s="91"/>
      <c r="F146" s="91"/>
      <c r="G146" s="91"/>
      <c r="H146" s="91"/>
      <c r="I146" s="91"/>
      <c r="J146" s="91"/>
      <c r="K146" s="91"/>
      <c r="L146" s="91" t="s">
        <v>18</v>
      </c>
      <c r="M146" s="91"/>
      <c r="N146" s="91"/>
      <c r="O146" s="91"/>
      <c r="P146" s="91"/>
      <c r="Q146" s="91"/>
      <c r="R146" s="91"/>
      <c r="S146" s="55">
        <v>30</v>
      </c>
      <c r="T146" s="55"/>
      <c r="U146" s="55"/>
      <c r="V146" s="55"/>
      <c r="W146" s="55"/>
      <c r="X146" s="55"/>
      <c r="Y146" s="83">
        <f t="shared" ref="Y146" si="2">IF(S146="","",($Z$42/30)*S146)</f>
        <v>5473000</v>
      </c>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t="s">
        <v>251</v>
      </c>
      <c r="E147" s="91"/>
      <c r="F147" s="91"/>
      <c r="G147" s="91"/>
      <c r="H147" s="91"/>
      <c r="I147" s="91"/>
      <c r="J147" s="91"/>
      <c r="K147" s="91"/>
      <c r="L147" s="91" t="s">
        <v>19</v>
      </c>
      <c r="M147" s="91"/>
      <c r="N147" s="91"/>
      <c r="O147" s="91"/>
      <c r="P147" s="91"/>
      <c r="Q147" s="91"/>
      <c r="R147" s="91"/>
      <c r="S147" s="55">
        <v>30</v>
      </c>
      <c r="T147" s="55"/>
      <c r="U147" s="55"/>
      <c r="V147" s="55"/>
      <c r="W147" s="55"/>
      <c r="X147" s="55"/>
      <c r="Y147" s="83">
        <f t="shared" ref="Y147" si="3">IF(S147="","",($Z$42/30)*S147)</f>
        <v>5473000</v>
      </c>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c r="E148" s="91"/>
      <c r="F148" s="91"/>
      <c r="G148" s="91"/>
      <c r="H148" s="91"/>
      <c r="I148" s="91"/>
      <c r="J148" s="91"/>
      <c r="K148" s="91"/>
      <c r="L148" s="91"/>
      <c r="M148" s="91"/>
      <c r="N148" s="91"/>
      <c r="O148" s="91"/>
      <c r="P148" s="91"/>
      <c r="Q148" s="91"/>
      <c r="R148" s="91"/>
      <c r="S148" s="55"/>
      <c r="T148" s="55"/>
      <c r="U148" s="55"/>
      <c r="V148" s="55"/>
      <c r="W148" s="55"/>
      <c r="X148" s="55"/>
      <c r="Y148" s="83"/>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205</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58069900</v>
      </c>
      <c r="Z149" s="135"/>
      <c r="AA149" s="135"/>
      <c r="AB149" s="135"/>
      <c r="AC149" s="135"/>
      <c r="AD149" s="135"/>
      <c r="AE149" s="135"/>
      <c r="AF149" s="135"/>
      <c r="AJ149" s="24"/>
      <c r="AK149" s="24"/>
      <c r="AL149" s="24"/>
      <c r="AM149" s="24"/>
      <c r="AN149" s="24"/>
      <c r="AO149" s="24"/>
      <c r="AP149" s="24" t="s">
        <v>118</v>
      </c>
      <c r="AQ149" s="24"/>
    </row>
    <row r="150" spans="1:43" ht="18" customHeight="1" x14ac:dyDescent="0.3">
      <c r="A150" s="38"/>
      <c r="B150" s="122"/>
      <c r="C150" s="123"/>
      <c r="D150" s="124" t="s">
        <v>137</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11119100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233</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2">
    <mergeCell ref="P91:Q91"/>
    <mergeCell ref="R91:U91"/>
    <mergeCell ref="V91:X91"/>
    <mergeCell ref="B103:AF103"/>
    <mergeCell ref="D147:K147"/>
    <mergeCell ref="D148:K148"/>
    <mergeCell ref="D141:K141"/>
    <mergeCell ref="D142:K142"/>
    <mergeCell ref="AH144:AM144"/>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N55:Q55"/>
    <mergeCell ref="R55:T55"/>
    <mergeCell ref="B54:D55"/>
    <mergeCell ref="H54:K5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Y61:AA61"/>
    <mergeCell ref="J62:M62"/>
    <mergeCell ref="N62:P62"/>
    <mergeCell ref="S62:T62"/>
    <mergeCell ref="U62:X62"/>
    <mergeCell ref="H61:I61"/>
    <mergeCell ref="J61:M61"/>
    <mergeCell ref="N61:P61"/>
    <mergeCell ref="S61:T61"/>
    <mergeCell ref="U61:X6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B47:AF47"/>
    <mergeCell ref="L54:M54"/>
    <mergeCell ref="N54:Q54"/>
    <mergeCell ref="R54:T54"/>
    <mergeCell ref="L55:M55"/>
    <mergeCell ref="AC46:AF46"/>
    <mergeCell ref="P46:S46"/>
    <mergeCell ref="B46:O46"/>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AD11:AF1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B63:E64"/>
    <mergeCell ref="F63:G64"/>
    <mergeCell ref="H63:I63"/>
    <mergeCell ref="J63:M63"/>
    <mergeCell ref="N63:P63"/>
    <mergeCell ref="H64:I64"/>
    <mergeCell ref="J64:M64"/>
    <mergeCell ref="N64:P64"/>
    <mergeCell ref="AB60:AF60"/>
    <mergeCell ref="H62:I62"/>
    <mergeCell ref="Q61:R62"/>
    <mergeCell ref="F61:G62"/>
    <mergeCell ref="Q63:R64"/>
    <mergeCell ref="S63:T63"/>
    <mergeCell ref="U63:X63"/>
    <mergeCell ref="Y63:AA63"/>
    <mergeCell ref="AB63:AF64"/>
    <mergeCell ref="S64:T64"/>
    <mergeCell ref="U64:X64"/>
    <mergeCell ref="Y64:AA64"/>
    <mergeCell ref="B60:E60"/>
    <mergeCell ref="AB61:AF62"/>
    <mergeCell ref="B61:E62"/>
    <mergeCell ref="Y62:AA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05:Y105"/>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I62 H66:M66 H70:M70 S62:X62 AB61:AF66 S70:X70 S66:X66 AB69:AF70 B69:E70 S64:T64">
    <cfRule type="containsBlanks" dxfId="116" priority="172">
      <formula>LEN(TRIM(B57))=0</formula>
    </cfRule>
  </conditionalFormatting>
  <conditionalFormatting sqref="L55:Q55">
    <cfRule type="containsBlanks" dxfId="115" priority="171">
      <formula>LEN(TRIM(L55))=0</formula>
    </cfRule>
  </conditionalFormatting>
  <conditionalFormatting sqref="I76:N76 I79:N79 S79:X79 I82:N82 S82:X82 S76:X76">
    <cfRule type="containsBlanks" dxfId="114" priority="170">
      <formula>LEN(TRIM(I76))=0</formula>
    </cfRule>
  </conditionalFormatting>
  <conditionalFormatting sqref="O89:T89 P92:U92 X89:AC89">
    <cfRule type="containsBlanks" dxfId="113" priority="169">
      <formula>LEN(TRIM(O89))=0</formula>
    </cfRule>
  </conditionalFormatting>
  <conditionalFormatting sqref="L148:AF148 L138:R138 L139:X143 L145:X147">
    <cfRule type="containsBlanks" dxfId="112" priority="168">
      <formula>LEN(TRIM(L138))=0</formula>
    </cfRule>
  </conditionalFormatting>
  <conditionalFormatting sqref="H11:K11 L20:W20 K18:W18 AB20:AF20 E22:W22 AA22:AF22 H28:AF28 H40:J40 L40:N40 J42:P42 Z42:AF42 P46:S46 AC46:AF46 I48:M48 U48:AF48 J50:V50 AA50:AF50">
    <cfRule type="containsBlanks" dxfId="111" priority="167">
      <formula>LEN(TRIM(E11))=0</formula>
    </cfRule>
  </conditionalFormatting>
  <conditionalFormatting sqref="L137:AF137">
    <cfRule type="containsBlanks" dxfId="110" priority="163">
      <formula>LEN(TRIM(L137))=0</formula>
    </cfRule>
  </conditionalFormatting>
  <conditionalFormatting sqref="I1:O1">
    <cfRule type="notContainsBlanks" dxfId="109" priority="160">
      <formula>LEN(TRIM(I1))&gt;0</formula>
    </cfRule>
  </conditionalFormatting>
  <conditionalFormatting sqref="W98:AA98 C98:N98">
    <cfRule type="containsBlanks" dxfId="108" priority="143">
      <formula>LEN(TRIM(C98))=0</formula>
    </cfRule>
  </conditionalFormatting>
  <conditionalFormatting sqref="C130:N130">
    <cfRule type="containsBlanks" dxfId="107" priority="141">
      <formula>LEN(TRIM(C130))=0</formula>
    </cfRule>
  </conditionalFormatting>
  <conditionalFormatting sqref="W130:AA130">
    <cfRule type="containsBlanks" dxfId="106" priority="140">
      <formula>LEN(TRIM(W130))=0</formula>
    </cfRule>
  </conditionalFormatting>
  <conditionalFormatting sqref="B131:D131">
    <cfRule type="containsBlanks" dxfId="105" priority="139">
      <formula>LEN(TRIM(B131))=0</formula>
    </cfRule>
  </conditionalFormatting>
  <conditionalFormatting sqref="W131:AF131">
    <cfRule type="containsBlanks" dxfId="104" priority="138">
      <formula>LEN(TRIM(W131))=0</formula>
    </cfRule>
  </conditionalFormatting>
  <conditionalFormatting sqref="E24:K24">
    <cfRule type="containsBlanks" dxfId="103" priority="134">
      <formula>LEN(TRIM(E24))=0</formula>
    </cfRule>
  </conditionalFormatting>
  <conditionalFormatting sqref="X24:AF24">
    <cfRule type="containsBlanks" dxfId="102" priority="133">
      <formula>LEN(TRIM(X24))=0</formula>
    </cfRule>
  </conditionalFormatting>
  <conditionalFormatting sqref="G26:J26">
    <cfRule type="containsBlanks" dxfId="101" priority="132">
      <formula>LEN(TRIM(G26))=0</formula>
    </cfRule>
  </conditionalFormatting>
  <conditionalFormatting sqref="L26:S26">
    <cfRule type="containsBlanks" dxfId="100" priority="131">
      <formula>LEN(TRIM(L26))=0</formula>
    </cfRule>
  </conditionalFormatting>
  <conditionalFormatting sqref="V26:AF26">
    <cfRule type="containsBlanks" dxfId="99" priority="130">
      <formula>LEN(TRIM(V26))=0</formula>
    </cfRule>
  </conditionalFormatting>
  <conditionalFormatting sqref="B34:AF37">
    <cfRule type="containsBlanks" dxfId="98" priority="128">
      <formula>LEN(TRIM(B34))=0</formula>
    </cfRule>
  </conditionalFormatting>
  <conditionalFormatting sqref="J44:AF44">
    <cfRule type="containsBlanks" dxfId="97" priority="126">
      <formula>LEN(TRIM(J44))=0</formula>
    </cfRule>
  </conditionalFormatting>
  <conditionalFormatting sqref="T52:AF52">
    <cfRule type="containsBlanks" dxfId="96" priority="125">
      <formula>LEN(TRIM(T52))=0</formula>
    </cfRule>
  </conditionalFormatting>
  <conditionalFormatting sqref="X40:Y40">
    <cfRule type="containsBlanks" dxfId="95" priority="124">
      <formula>LEN(TRIM(X40))=0</formula>
    </cfRule>
  </conditionalFormatting>
  <conditionalFormatting sqref="X31:Y31">
    <cfRule type="containsBlanks" dxfId="94" priority="122">
      <formula>LEN(TRIM(X31))=0</formula>
    </cfRule>
  </conditionalFormatting>
  <conditionalFormatting sqref="X14:Y14">
    <cfRule type="containsBlanks" dxfId="93" priority="120">
      <formula>LEN(TRIM(X14))=0</formula>
    </cfRule>
  </conditionalFormatting>
  <conditionalFormatting sqref="X11:Y11">
    <cfRule type="containsBlanks" dxfId="92" priority="118">
      <formula>LEN(TRIM(X11))=0</formula>
    </cfRule>
  </conditionalFormatting>
  <conditionalFormatting sqref="AD11:AF11">
    <cfRule type="containsBlanks" dxfId="91" priority="117">
      <formula>LEN(TRIM(AD11))=0</formula>
    </cfRule>
  </conditionalFormatting>
  <conditionalFormatting sqref="N14:S14">
    <cfRule type="containsBlanks" dxfId="90" priority="116">
      <formula>LEN(TRIM(N14))=0</formula>
    </cfRule>
  </conditionalFormatting>
  <conditionalFormatting sqref="H68:M68 S68:X68 AB67:AF68 B67:E68">
    <cfRule type="containsBlanks" dxfId="89" priority="112">
      <formula>LEN(TRIM(B67))=0</formula>
    </cfRule>
  </conditionalFormatting>
  <conditionalFormatting sqref="S85:X85">
    <cfRule type="containsBlanks" dxfId="88" priority="87">
      <formula>LEN(TRIM(S85))=0</formula>
    </cfRule>
  </conditionalFormatting>
  <conditionalFormatting sqref="Z105:AF105">
    <cfRule type="containsBlanks" dxfId="87" priority="85">
      <formula>LEN(TRIM(Z105))=0</formula>
    </cfRule>
  </conditionalFormatting>
  <conditionalFormatting sqref="Z107:AF107">
    <cfRule type="containsBlanks" dxfId="86" priority="84">
      <formula>LEN(TRIM(Z107))=0</formula>
    </cfRule>
  </conditionalFormatting>
  <conditionalFormatting sqref="Z109:AF109 Z111:AF111">
    <cfRule type="containsBlanks" dxfId="85" priority="83">
      <formula>LEN(TRIM(Z109))=0</formula>
    </cfRule>
  </conditionalFormatting>
  <conditionalFormatting sqref="T14:V14">
    <cfRule type="containsBlanks" dxfId="84" priority="82">
      <formula>LEN(TRIM(T14))=0</formula>
    </cfRule>
  </conditionalFormatting>
  <conditionalFormatting sqref="AD14:AF14">
    <cfRule type="containsBlanks" dxfId="83" priority="81">
      <formula>LEN(TRIM(AD14))=0</formula>
    </cfRule>
  </conditionalFormatting>
  <conditionalFormatting sqref="AD31:AF31">
    <cfRule type="containsBlanks" dxfId="82" priority="80">
      <formula>LEN(TRIM(AD31))=0</formula>
    </cfRule>
  </conditionalFormatting>
  <conditionalFormatting sqref="AD40:AF40">
    <cfRule type="containsBlanks" dxfId="81" priority="79">
      <formula>LEN(TRIM(AD40))=0</formula>
    </cfRule>
  </conditionalFormatting>
  <conditionalFormatting sqref="R55:T55">
    <cfRule type="containsBlanks" dxfId="80" priority="78">
      <formula>LEN(TRIM(R55))=0</formula>
    </cfRule>
  </conditionalFormatting>
  <conditionalFormatting sqref="N62:P62">
    <cfRule type="containsBlanks" dxfId="79" priority="76">
      <formula>LEN(TRIM(N62))=0</formula>
    </cfRule>
  </conditionalFormatting>
  <conditionalFormatting sqref="N66:P66">
    <cfRule type="containsBlanks" dxfId="78" priority="74">
      <formula>LEN(TRIM(N66))=0</formula>
    </cfRule>
  </conditionalFormatting>
  <conditionalFormatting sqref="N68:P68">
    <cfRule type="containsBlanks" dxfId="77" priority="73">
      <formula>LEN(TRIM(N68))=0</formula>
    </cfRule>
  </conditionalFormatting>
  <conditionalFormatting sqref="N70:P70">
    <cfRule type="containsBlanks" dxfId="76" priority="72">
      <formula>LEN(TRIM(N70))=0</formula>
    </cfRule>
  </conditionalFormatting>
  <conditionalFormatting sqref="Y62:AA62">
    <cfRule type="containsBlanks" dxfId="75" priority="71">
      <formula>LEN(TRIM(Y62))=0</formula>
    </cfRule>
  </conditionalFormatting>
  <conditionalFormatting sqref="Y64:AA64">
    <cfRule type="containsBlanks" dxfId="74" priority="70">
      <formula>LEN(TRIM(Y64))=0</formula>
    </cfRule>
  </conditionalFormatting>
  <conditionalFormatting sqref="Y66:AA66">
    <cfRule type="containsBlanks" dxfId="73" priority="69">
      <formula>LEN(TRIM(Y66))=0</formula>
    </cfRule>
  </conditionalFormatting>
  <conditionalFormatting sqref="Y68:AA68">
    <cfRule type="containsBlanks" dxfId="72" priority="68">
      <formula>LEN(TRIM(Y68))=0</formula>
    </cfRule>
  </conditionalFormatting>
  <conditionalFormatting sqref="Y70:AA70">
    <cfRule type="containsBlanks" dxfId="71" priority="67">
      <formula>LEN(TRIM(Y70))=0</formula>
    </cfRule>
  </conditionalFormatting>
  <conditionalFormatting sqref="O76:Q76">
    <cfRule type="containsBlanks" dxfId="70" priority="66">
      <formula>LEN(TRIM(O76))=0</formula>
    </cfRule>
  </conditionalFormatting>
  <conditionalFormatting sqref="O79:Q79">
    <cfRule type="containsBlanks" dxfId="69" priority="65">
      <formula>LEN(TRIM(O79))=0</formula>
    </cfRule>
  </conditionalFormatting>
  <conditionalFormatting sqref="O82:Q82">
    <cfRule type="containsBlanks" dxfId="68" priority="64">
      <formula>LEN(TRIM(O82))=0</formula>
    </cfRule>
  </conditionalFormatting>
  <conditionalFormatting sqref="U89:W89">
    <cfRule type="containsBlanks" dxfId="67" priority="63">
      <formula>LEN(TRIM(U89))=0</formula>
    </cfRule>
  </conditionalFormatting>
  <conditionalFormatting sqref="AD89:AF89">
    <cfRule type="containsBlanks" dxfId="66" priority="62">
      <formula>LEN(TRIM(AD89))=0</formula>
    </cfRule>
  </conditionalFormatting>
  <conditionalFormatting sqref="V92:X92">
    <cfRule type="containsBlanks" dxfId="65" priority="61">
      <formula>LEN(TRIM(V92))=0</formula>
    </cfRule>
  </conditionalFormatting>
  <conditionalFormatting sqref="B153">
    <cfRule type="containsBlanks" dxfId="64" priority="56">
      <formula>LEN(TRIM(B153))=0</formula>
    </cfRule>
  </conditionalFormatting>
  <conditionalFormatting sqref="N64:P64">
    <cfRule type="containsBlanks" dxfId="63" priority="47">
      <formula>LEN(TRIM(N64))=0</formula>
    </cfRule>
  </conditionalFormatting>
  <conditionalFormatting sqref="S138:AF138">
    <cfRule type="containsBlanks" dxfId="62" priority="43">
      <formula>LEN(TRIM(S138))=0</formula>
    </cfRule>
  </conditionalFormatting>
  <conditionalFormatting sqref="Z31:AC31">
    <cfRule type="containsBlanks" dxfId="61" priority="40">
      <formula>LEN(TRIM(Z31))=0</formula>
    </cfRule>
  </conditionalFormatting>
  <conditionalFormatting sqref="Z40:AC40">
    <cfRule type="containsBlanks" dxfId="60" priority="39">
      <formula>LEN(TRIM(Z40))=0</formula>
    </cfRule>
  </conditionalFormatting>
  <conditionalFormatting sqref="U64:X64">
    <cfRule type="containsBlanks" dxfId="59" priority="38">
      <formula>LEN(TRIM(U64))=0</formula>
    </cfRule>
  </conditionalFormatting>
  <conditionalFormatting sqref="J62:M62">
    <cfRule type="containsBlanks" dxfId="58" priority="37">
      <formula>LEN(TRIM(J62))=0</formula>
    </cfRule>
  </conditionalFormatting>
  <conditionalFormatting sqref="H64:I64">
    <cfRule type="containsBlanks" dxfId="57" priority="34">
      <formula>LEN(TRIM(H64))=0</formula>
    </cfRule>
  </conditionalFormatting>
  <conditionalFormatting sqref="J64:M64">
    <cfRule type="containsBlanks" dxfId="56" priority="33">
      <formula>LEN(TRIM(J64))=0</formula>
    </cfRule>
  </conditionalFormatting>
  <conditionalFormatting sqref="Y139:AF139">
    <cfRule type="containsBlanks" dxfId="55" priority="30">
      <formula>LEN(TRIM(Y139))=0</formula>
    </cfRule>
  </conditionalFormatting>
  <conditionalFormatting sqref="Y140:AF140">
    <cfRule type="containsBlanks" dxfId="54" priority="26">
      <formula>LEN(TRIM(Y140))=0</formula>
    </cfRule>
  </conditionalFormatting>
  <conditionalFormatting sqref="Y141:AF141">
    <cfRule type="containsBlanks" dxfId="53" priority="22">
      <formula>LEN(TRIM(Y141))=0</formula>
    </cfRule>
  </conditionalFormatting>
  <conditionalFormatting sqref="Y142:AF142">
    <cfRule type="containsBlanks" dxfId="52" priority="18">
      <formula>LEN(TRIM(Y142))=0</formula>
    </cfRule>
  </conditionalFormatting>
  <conditionalFormatting sqref="Y143:AF143">
    <cfRule type="containsBlanks" dxfId="51" priority="14">
      <formula>LEN(TRIM(Y143))=0</formula>
    </cfRule>
  </conditionalFormatting>
  <conditionalFormatting sqref="X55:AC55">
    <cfRule type="containsBlanks" dxfId="50" priority="11">
      <formula>LEN(TRIM(X55))=0</formula>
    </cfRule>
  </conditionalFormatting>
  <conditionalFormatting sqref="AD55:AF55">
    <cfRule type="containsBlanks" dxfId="49" priority="10">
      <formula>LEN(TRIM(AD55))=0</formula>
    </cfRule>
  </conditionalFormatting>
  <conditionalFormatting sqref="L144:X144">
    <cfRule type="containsBlanks" dxfId="48" priority="9">
      <formula>LEN(TRIM(L144))=0</formula>
    </cfRule>
  </conditionalFormatting>
  <conditionalFormatting sqref="Y144:AF144">
    <cfRule type="containsBlanks" dxfId="47" priority="7">
      <formula>LEN(TRIM(Y144))=0</formula>
    </cfRule>
  </conditionalFormatting>
  <conditionalFormatting sqref="Z14:AC14">
    <cfRule type="containsBlanks" dxfId="46" priority="6">
      <formula>LEN(TRIM(Z14))=0</formula>
    </cfRule>
  </conditionalFormatting>
  <conditionalFormatting sqref="Z11:AC11">
    <cfRule type="containsBlanks" dxfId="45" priority="5">
      <formula>LEN(TRIM(Z11))=0</formula>
    </cfRule>
  </conditionalFormatting>
  <conditionalFormatting sqref="AC101:AF101">
    <cfRule type="containsBlanks" dxfId="44" priority="4">
      <formula>LEN(TRIM(AC101))=0</formula>
    </cfRule>
  </conditionalFormatting>
  <conditionalFormatting sqref="Y145:AF145">
    <cfRule type="containsBlanks" dxfId="43" priority="3">
      <formula>LEN(TRIM(Y145))=0</formula>
    </cfRule>
  </conditionalFormatting>
  <conditionalFormatting sqref="Y146:AF146">
    <cfRule type="containsBlanks" dxfId="42" priority="2">
      <formula>LEN(TRIM(Y146))=0</formula>
    </cfRule>
  </conditionalFormatting>
  <conditionalFormatting sqref="Y147:AF147">
    <cfRule type="containsBlanks" dxfId="0" priority="1">
      <formula>LEN(TRIM(Y147))=0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S68:T68 S66:T66 H70:I70 S62:T62 S64:T64 N14:O14 S70:T70 I76:J76 I79:J79 H64:I64 X40:Y40 X31:Y31 X14:Y14 X11:Y11 H66:I66 H68:I68 X55:Y55</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Z55:AC55 U64:X64 J62:M62 U66:X66 J70:M70 U62:X62 Z40:AC40 P14:S14 U70:X70 K76:N76 K79:N79 Z14:AC14 Q89:T89 Z89:AC89 R92:U92 Z31:AC31 L137:L148 J64:M64 Z11:AC11 J66:M66 AC101:AF101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N64:P64 N62:P62 V92:X92 N66:P66 N68:P68 N70:P70 Y62:AA62 Y64:AA64 Y66:AA66 Y68:AA68 Y70:AA70 O76:Q76 O79:Q79 O82:Q82 U89:W89 AD89:AF89 AD55:AF55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0" zoomScale="120" zoomScaleNormal="120" zoomScaleSheetLayoutView="55" workbookViewId="0">
      <selection activeCell="C47" sqref="C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8" t="s">
        <v>0</v>
      </c>
      <c r="H2" s="239"/>
      <c r="I2" s="239"/>
      <c r="J2" s="239"/>
      <c r="K2" s="239"/>
      <c r="L2" s="239"/>
      <c r="M2" s="239"/>
      <c r="N2" s="239"/>
      <c r="O2" s="239"/>
      <c r="P2" s="239"/>
      <c r="Q2" s="239"/>
      <c r="R2" s="239"/>
      <c r="S2" s="239"/>
      <c r="T2" s="239"/>
      <c r="U2" s="239"/>
      <c r="V2" s="239"/>
      <c r="W2" s="239"/>
      <c r="X2" s="239"/>
      <c r="Y2" s="239"/>
      <c r="Z2" s="239"/>
      <c r="AA2" s="239"/>
      <c r="AB2" s="239"/>
      <c r="AC2" s="239"/>
      <c r="AD2" s="239"/>
      <c r="AE2" s="239"/>
      <c r="AF2" s="240"/>
    </row>
    <row r="3" spans="2:32" ht="11.25" customHeight="1" x14ac:dyDescent="0.25">
      <c r="B3" s="260"/>
      <c r="C3" s="218"/>
      <c r="D3" s="218"/>
      <c r="E3" s="218"/>
      <c r="F3" s="261"/>
      <c r="G3" s="241"/>
      <c r="H3" s="242"/>
      <c r="I3" s="242"/>
      <c r="J3" s="242"/>
      <c r="K3" s="242"/>
      <c r="L3" s="242"/>
      <c r="M3" s="242"/>
      <c r="N3" s="242"/>
      <c r="O3" s="242"/>
      <c r="P3" s="242"/>
      <c r="Q3" s="242"/>
      <c r="R3" s="242"/>
      <c r="S3" s="242"/>
      <c r="T3" s="242"/>
      <c r="U3" s="242"/>
      <c r="V3" s="242"/>
      <c r="W3" s="242"/>
      <c r="X3" s="242"/>
      <c r="Y3" s="242"/>
      <c r="Z3" s="242"/>
      <c r="AA3" s="242"/>
      <c r="AB3" s="242"/>
      <c r="AC3" s="242"/>
      <c r="AD3" s="242"/>
      <c r="AE3" s="242"/>
      <c r="AF3" s="243"/>
    </row>
    <row r="4" spans="2:32" ht="11.25" customHeight="1" x14ac:dyDescent="0.25">
      <c r="B4" s="260"/>
      <c r="C4" s="218"/>
      <c r="D4" s="218"/>
      <c r="E4" s="218"/>
      <c r="F4" s="261"/>
      <c r="G4" s="241"/>
      <c r="H4" s="242"/>
      <c r="I4" s="242"/>
      <c r="J4" s="242"/>
      <c r="K4" s="242"/>
      <c r="L4" s="242"/>
      <c r="M4" s="242"/>
      <c r="N4" s="242"/>
      <c r="O4" s="242"/>
      <c r="P4" s="242"/>
      <c r="Q4" s="242"/>
      <c r="R4" s="242"/>
      <c r="S4" s="242"/>
      <c r="T4" s="242"/>
      <c r="U4" s="242"/>
      <c r="V4" s="242"/>
      <c r="W4" s="242"/>
      <c r="X4" s="242"/>
      <c r="Y4" s="242"/>
      <c r="Z4" s="242"/>
      <c r="AA4" s="242"/>
      <c r="AB4" s="242"/>
      <c r="AC4" s="242"/>
      <c r="AD4" s="242"/>
      <c r="AE4" s="242"/>
      <c r="AF4" s="243"/>
    </row>
    <row r="5" spans="2:32" ht="11.25" customHeight="1" x14ac:dyDescent="0.25">
      <c r="B5" s="260"/>
      <c r="C5" s="218"/>
      <c r="D5" s="218"/>
      <c r="E5" s="218"/>
      <c r="F5" s="261"/>
      <c r="G5" s="244"/>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6"/>
    </row>
    <row r="6" spans="2:32" ht="15" customHeight="1" x14ac:dyDescent="0.25">
      <c r="B6" s="260"/>
      <c r="C6" s="218"/>
      <c r="D6" s="218"/>
      <c r="E6" s="218"/>
      <c r="F6" s="261"/>
      <c r="G6" s="247" t="s">
        <v>160</v>
      </c>
      <c r="H6" s="248"/>
      <c r="I6" s="248"/>
      <c r="J6" s="248"/>
      <c r="K6" s="248"/>
      <c r="L6" s="248"/>
      <c r="M6" s="248"/>
      <c r="N6" s="248"/>
      <c r="O6" s="248"/>
      <c r="P6" s="248"/>
      <c r="Q6" s="248"/>
      <c r="R6" s="248"/>
      <c r="S6" s="248"/>
      <c r="T6" s="248"/>
      <c r="U6" s="248"/>
      <c r="V6" s="248"/>
      <c r="W6" s="248"/>
      <c r="X6" s="248"/>
      <c r="Y6" s="248"/>
      <c r="Z6" s="248"/>
      <c r="AA6" s="248"/>
      <c r="AB6" s="248"/>
      <c r="AC6" s="248"/>
      <c r="AD6" s="248"/>
      <c r="AE6" s="248"/>
      <c r="AF6" s="249"/>
    </row>
    <row r="7" spans="2:32" ht="15" customHeight="1" x14ac:dyDescent="0.25">
      <c r="B7" s="262"/>
      <c r="C7" s="263"/>
      <c r="D7" s="263"/>
      <c r="E7" s="263"/>
      <c r="F7" s="264"/>
      <c r="G7" s="250"/>
      <c r="H7" s="251"/>
      <c r="I7" s="251"/>
      <c r="J7" s="251"/>
      <c r="K7" s="251"/>
      <c r="L7" s="251"/>
      <c r="M7" s="251"/>
      <c r="N7" s="251"/>
      <c r="O7" s="251"/>
      <c r="P7" s="251"/>
      <c r="Q7" s="251"/>
      <c r="R7" s="251"/>
      <c r="S7" s="251"/>
      <c r="T7" s="251"/>
      <c r="U7" s="251"/>
      <c r="V7" s="251"/>
      <c r="W7" s="251"/>
      <c r="X7" s="251"/>
      <c r="Y7" s="251"/>
      <c r="Z7" s="251"/>
      <c r="AA7" s="251"/>
      <c r="AB7" s="251"/>
      <c r="AC7" s="251"/>
      <c r="AD7" s="251"/>
      <c r="AE7" s="251"/>
      <c r="AF7" s="252"/>
    </row>
    <row r="8" spans="2:32" ht="3.6" customHeight="1" thickBot="1" x14ac:dyDescent="0.3"/>
    <row r="9" spans="2:32" ht="26.25" customHeight="1" thickBot="1" x14ac:dyDescent="0.3">
      <c r="B9" s="253" t="s">
        <v>39</v>
      </c>
      <c r="C9" s="254"/>
      <c r="D9" s="254"/>
      <c r="E9" s="254"/>
      <c r="F9" s="254"/>
      <c r="G9" s="254"/>
      <c r="H9" s="254"/>
      <c r="I9" s="255"/>
      <c r="J9" s="153" t="str">
        <f>+'Formulario para pagos'!K18</f>
        <v>CD-DP-4083-2023</v>
      </c>
      <c r="K9" s="154"/>
      <c r="L9" s="154"/>
      <c r="M9" s="154"/>
      <c r="N9" s="154"/>
      <c r="O9" s="154"/>
      <c r="P9" s="154"/>
      <c r="Q9" s="154"/>
      <c r="R9" s="154"/>
      <c r="S9" s="154"/>
      <c r="T9" s="154"/>
      <c r="U9" s="154"/>
      <c r="V9" s="155"/>
    </row>
    <row r="10" spans="2:32" ht="3.6" customHeight="1" x14ac:dyDescent="0.25"/>
    <row r="11" spans="2:32" ht="17.25" customHeight="1" x14ac:dyDescent="0.25">
      <c r="B11" s="232" t="s">
        <v>171</v>
      </c>
      <c r="C11" s="233"/>
      <c r="D11" s="233"/>
      <c r="E11" s="233"/>
      <c r="F11" s="233"/>
      <c r="G11" s="233"/>
      <c r="H11" s="233"/>
      <c r="I11" s="233"/>
      <c r="J11" s="233"/>
      <c r="K11" s="233"/>
      <c r="L11" s="233"/>
      <c r="M11" s="233"/>
      <c r="N11" s="233"/>
      <c r="O11" s="233"/>
      <c r="P11" s="233"/>
      <c r="Q11" s="233"/>
      <c r="R11" s="233"/>
      <c r="S11" s="233"/>
      <c r="T11" s="233"/>
      <c r="U11" s="233"/>
      <c r="V11" s="233"/>
      <c r="W11" s="233"/>
      <c r="X11" s="233"/>
      <c r="Y11" s="233"/>
      <c r="Z11" s="233"/>
      <c r="AA11" s="233"/>
      <c r="AB11" s="233"/>
      <c r="AC11" s="233"/>
      <c r="AD11" s="233"/>
      <c r="AE11" s="233"/>
      <c r="AF11" s="234"/>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173</v>
      </c>
      <c r="C14" s="266"/>
      <c r="D14" s="266"/>
      <c r="E14" s="266"/>
      <c r="F14" s="266"/>
      <c r="G14" s="266"/>
      <c r="H14" s="266"/>
      <c r="I14" s="266"/>
      <c r="J14" s="266"/>
      <c r="K14" s="266"/>
      <c r="L14" s="266"/>
      <c r="M14" s="266"/>
      <c r="N14" s="266"/>
      <c r="O14" s="266"/>
      <c r="P14" s="266"/>
      <c r="Q14" s="266"/>
      <c r="R14" s="266"/>
      <c r="S14" s="267"/>
      <c r="T14" s="5"/>
      <c r="U14" s="265" t="s">
        <v>172</v>
      </c>
      <c r="V14" s="266"/>
      <c r="W14" s="266"/>
      <c r="X14" s="266"/>
      <c r="Y14" s="266"/>
      <c r="Z14" s="266"/>
      <c r="AA14" s="266"/>
      <c r="AB14" s="266"/>
      <c r="AC14" s="266"/>
      <c r="AD14" s="266"/>
      <c r="AE14" s="266"/>
      <c r="AF14" s="267"/>
    </row>
    <row r="15" spans="2:32" ht="18" customHeight="1" x14ac:dyDescent="0.3">
      <c r="B15" s="9" t="s">
        <v>89</v>
      </c>
      <c r="C15" s="256" t="s">
        <v>88</v>
      </c>
      <c r="D15" s="227"/>
      <c r="E15" s="227"/>
      <c r="F15" s="227"/>
      <c r="G15" s="227"/>
      <c r="H15" s="227"/>
      <c r="I15" s="227"/>
      <c r="J15" s="227"/>
      <c r="K15" s="228"/>
      <c r="L15" s="227" t="s">
        <v>131</v>
      </c>
      <c r="M15" s="227"/>
      <c r="N15" s="227"/>
      <c r="O15" s="227"/>
      <c r="P15" s="227"/>
      <c r="Q15" s="227"/>
      <c r="R15" s="227"/>
      <c r="S15" s="228"/>
      <c r="T15" s="3"/>
      <c r="U15" s="9" t="s">
        <v>89</v>
      </c>
      <c r="V15" s="271" t="s">
        <v>165</v>
      </c>
      <c r="W15" s="272"/>
      <c r="X15" s="272"/>
      <c r="Y15" s="272"/>
      <c r="Z15" s="272"/>
      <c r="AA15" s="272"/>
      <c r="AB15" s="272"/>
      <c r="AC15" s="272"/>
      <c r="AD15" s="272"/>
      <c r="AE15" s="272"/>
      <c r="AF15" s="273"/>
    </row>
    <row r="16" spans="2:32" ht="42" customHeight="1" x14ac:dyDescent="0.25">
      <c r="B16" s="7">
        <v>1</v>
      </c>
      <c r="C16" s="223" t="s">
        <v>214</v>
      </c>
      <c r="D16" s="223"/>
      <c r="E16" s="223"/>
      <c r="F16" s="223"/>
      <c r="G16" s="223"/>
      <c r="H16" s="223"/>
      <c r="I16" s="223"/>
      <c r="J16" s="223"/>
      <c r="K16" s="223"/>
      <c r="L16" s="223" t="s">
        <v>226</v>
      </c>
      <c r="M16" s="223"/>
      <c r="N16" s="223"/>
      <c r="O16" s="223"/>
      <c r="P16" s="223"/>
      <c r="Q16" s="223"/>
      <c r="R16" s="223"/>
      <c r="S16" s="223"/>
      <c r="T16" s="1"/>
      <c r="U16" s="7"/>
      <c r="V16" s="229" t="s">
        <v>234</v>
      </c>
      <c r="W16" s="230"/>
      <c r="X16" s="230"/>
      <c r="Y16" s="230"/>
      <c r="Z16" s="230"/>
      <c r="AA16" s="230"/>
      <c r="AB16" s="230"/>
      <c r="AC16" s="230"/>
      <c r="AD16" s="230"/>
      <c r="AE16" s="230"/>
      <c r="AF16" s="231"/>
    </row>
    <row r="17" spans="2:32" ht="63.75" customHeight="1" x14ac:dyDescent="0.25">
      <c r="B17" s="7">
        <v>2</v>
      </c>
      <c r="C17" s="223" t="s">
        <v>215</v>
      </c>
      <c r="D17" s="223"/>
      <c r="E17" s="223"/>
      <c r="F17" s="223"/>
      <c r="G17" s="223"/>
      <c r="H17" s="223"/>
      <c r="I17" s="223"/>
      <c r="J17" s="223"/>
      <c r="K17" s="223"/>
      <c r="L17" s="223" t="s">
        <v>227</v>
      </c>
      <c r="M17" s="223"/>
      <c r="N17" s="223"/>
      <c r="O17" s="223"/>
      <c r="P17" s="223"/>
      <c r="Q17" s="223"/>
      <c r="R17" s="223"/>
      <c r="S17" s="223"/>
      <c r="T17" s="1"/>
      <c r="U17" s="7"/>
      <c r="V17" s="229" t="s">
        <v>235</v>
      </c>
      <c r="W17" s="230"/>
      <c r="X17" s="230"/>
      <c r="Y17" s="230"/>
      <c r="Z17" s="230"/>
      <c r="AA17" s="230"/>
      <c r="AB17" s="230"/>
      <c r="AC17" s="230"/>
      <c r="AD17" s="230"/>
      <c r="AE17" s="230"/>
      <c r="AF17" s="231"/>
    </row>
    <row r="18" spans="2:32" ht="42" customHeight="1" x14ac:dyDescent="0.25">
      <c r="B18" s="7">
        <v>3</v>
      </c>
      <c r="C18" s="223" t="s">
        <v>216</v>
      </c>
      <c r="D18" s="223"/>
      <c r="E18" s="223"/>
      <c r="F18" s="223"/>
      <c r="G18" s="223"/>
      <c r="H18" s="223"/>
      <c r="I18" s="223"/>
      <c r="J18" s="223"/>
      <c r="K18" s="223"/>
      <c r="L18" s="223" t="s">
        <v>228</v>
      </c>
      <c r="M18" s="223"/>
      <c r="N18" s="223"/>
      <c r="O18" s="223"/>
      <c r="P18" s="223"/>
      <c r="Q18" s="223"/>
      <c r="R18" s="223"/>
      <c r="S18" s="223"/>
      <c r="T18" s="1"/>
      <c r="U18" s="7"/>
      <c r="V18" s="229" t="s">
        <v>236</v>
      </c>
      <c r="W18" s="230"/>
      <c r="X18" s="230"/>
      <c r="Y18" s="230"/>
      <c r="Z18" s="230"/>
      <c r="AA18" s="230"/>
      <c r="AB18" s="230"/>
      <c r="AC18" s="230"/>
      <c r="AD18" s="230"/>
      <c r="AE18" s="230"/>
      <c r="AF18" s="231"/>
    </row>
    <row r="19" spans="2:32" ht="42" customHeight="1" x14ac:dyDescent="0.25">
      <c r="B19" s="7">
        <v>4</v>
      </c>
      <c r="C19" s="223" t="s">
        <v>217</v>
      </c>
      <c r="D19" s="223"/>
      <c r="E19" s="223"/>
      <c r="F19" s="223"/>
      <c r="G19" s="223"/>
      <c r="H19" s="223"/>
      <c r="I19" s="223"/>
      <c r="J19" s="223"/>
      <c r="K19" s="223"/>
      <c r="L19" s="223" t="s">
        <v>229</v>
      </c>
      <c r="M19" s="223"/>
      <c r="N19" s="223"/>
      <c r="O19" s="223"/>
      <c r="P19" s="223"/>
      <c r="Q19" s="223"/>
      <c r="R19" s="223"/>
      <c r="S19" s="223"/>
      <c r="T19" s="1"/>
      <c r="U19" s="7"/>
      <c r="V19" s="229" t="s">
        <v>237</v>
      </c>
      <c r="W19" s="230"/>
      <c r="X19" s="230"/>
      <c r="Y19" s="230"/>
      <c r="Z19" s="230"/>
      <c r="AA19" s="230"/>
      <c r="AB19" s="230"/>
      <c r="AC19" s="230"/>
      <c r="AD19" s="230"/>
      <c r="AE19" s="230"/>
      <c r="AF19" s="231"/>
    </row>
    <row r="20" spans="2:32" ht="42" customHeight="1" x14ac:dyDescent="0.25">
      <c r="B20" s="7">
        <v>5</v>
      </c>
      <c r="C20" s="223" t="s">
        <v>218</v>
      </c>
      <c r="D20" s="223"/>
      <c r="E20" s="223"/>
      <c r="F20" s="223"/>
      <c r="G20" s="223"/>
      <c r="H20" s="223"/>
      <c r="I20" s="223"/>
      <c r="J20" s="223"/>
      <c r="K20" s="223"/>
      <c r="L20" s="223" t="s">
        <v>230</v>
      </c>
      <c r="M20" s="223"/>
      <c r="N20" s="223"/>
      <c r="O20" s="223"/>
      <c r="P20" s="223"/>
      <c r="Q20" s="223"/>
      <c r="R20" s="223"/>
      <c r="S20" s="223"/>
      <c r="T20" s="1"/>
      <c r="U20" s="7"/>
      <c r="V20" s="229" t="s">
        <v>238</v>
      </c>
      <c r="W20" s="230"/>
      <c r="X20" s="230"/>
      <c r="Y20" s="230"/>
      <c r="Z20" s="230"/>
      <c r="AA20" s="230"/>
      <c r="AB20" s="230"/>
      <c r="AC20" s="230"/>
      <c r="AD20" s="230"/>
      <c r="AE20" s="230"/>
      <c r="AF20" s="231"/>
    </row>
    <row r="21" spans="2:32" ht="42" customHeight="1" x14ac:dyDescent="0.25">
      <c r="B21" s="7">
        <v>6</v>
      </c>
      <c r="C21" s="223" t="s">
        <v>219</v>
      </c>
      <c r="D21" s="223"/>
      <c r="E21" s="223"/>
      <c r="F21" s="223"/>
      <c r="G21" s="223"/>
      <c r="H21" s="223"/>
      <c r="I21" s="223"/>
      <c r="J21" s="223"/>
      <c r="K21" s="223"/>
      <c r="L21" s="223" t="s">
        <v>231</v>
      </c>
      <c r="M21" s="223"/>
      <c r="N21" s="223"/>
      <c r="O21" s="223"/>
      <c r="P21" s="223"/>
      <c r="Q21" s="223"/>
      <c r="R21" s="223"/>
      <c r="S21" s="223"/>
      <c r="T21" s="1"/>
      <c r="U21" s="7"/>
      <c r="V21" s="229" t="s">
        <v>239</v>
      </c>
      <c r="W21" s="230"/>
      <c r="X21" s="230"/>
      <c r="Y21" s="230"/>
      <c r="Z21" s="230"/>
      <c r="AA21" s="230"/>
      <c r="AB21" s="230"/>
      <c r="AC21" s="230"/>
      <c r="AD21" s="230"/>
      <c r="AE21" s="230"/>
      <c r="AF21" s="231"/>
    </row>
    <row r="22" spans="2:32" ht="42" customHeight="1" x14ac:dyDescent="0.25">
      <c r="B22" s="7">
        <v>7</v>
      </c>
      <c r="C22" s="223" t="s">
        <v>220</v>
      </c>
      <c r="D22" s="223"/>
      <c r="E22" s="223"/>
      <c r="F22" s="223"/>
      <c r="G22" s="223"/>
      <c r="H22" s="223"/>
      <c r="I22" s="223"/>
      <c r="J22" s="223"/>
      <c r="K22" s="223"/>
      <c r="L22" s="223" t="s">
        <v>232</v>
      </c>
      <c r="M22" s="223"/>
      <c r="N22" s="223"/>
      <c r="O22" s="223"/>
      <c r="P22" s="223"/>
      <c r="Q22" s="223"/>
      <c r="R22" s="223"/>
      <c r="S22" s="223"/>
      <c r="T22" s="1"/>
      <c r="U22" s="7"/>
      <c r="V22" s="229" t="s">
        <v>240</v>
      </c>
      <c r="W22" s="230"/>
      <c r="X22" s="230"/>
      <c r="Y22" s="230"/>
      <c r="Z22" s="230"/>
      <c r="AA22" s="230"/>
      <c r="AB22" s="230"/>
      <c r="AC22" s="230"/>
      <c r="AD22" s="230"/>
      <c r="AE22" s="230"/>
      <c r="AF22" s="231"/>
    </row>
    <row r="23" spans="2:32" ht="42" customHeight="1" x14ac:dyDescent="0.25">
      <c r="B23" s="7"/>
      <c r="C23" s="223"/>
      <c r="D23" s="223"/>
      <c r="E23" s="223"/>
      <c r="F23" s="223"/>
      <c r="G23" s="223"/>
      <c r="H23" s="223"/>
      <c r="I23" s="223"/>
      <c r="J23" s="223"/>
      <c r="K23" s="223"/>
      <c r="L23" s="223"/>
      <c r="M23" s="223"/>
      <c r="N23" s="223"/>
      <c r="O23" s="223"/>
      <c r="P23" s="223"/>
      <c r="Q23" s="223"/>
      <c r="R23" s="223"/>
      <c r="S23" s="223"/>
      <c r="T23" s="1"/>
      <c r="U23" s="7"/>
      <c r="V23" s="229"/>
      <c r="W23" s="230"/>
      <c r="X23" s="230"/>
      <c r="Y23" s="230"/>
      <c r="Z23" s="230"/>
      <c r="AA23" s="230"/>
      <c r="AB23" s="230"/>
      <c r="AC23" s="230"/>
      <c r="AD23" s="230"/>
      <c r="AE23" s="230"/>
      <c r="AF23" s="231"/>
    </row>
    <row r="24" spans="2:32" ht="42" customHeight="1" x14ac:dyDescent="0.25">
      <c r="B24" s="7"/>
      <c r="C24" s="223"/>
      <c r="D24" s="223"/>
      <c r="E24" s="223"/>
      <c r="F24" s="223"/>
      <c r="G24" s="223"/>
      <c r="H24" s="223"/>
      <c r="I24" s="223"/>
      <c r="J24" s="223"/>
      <c r="K24" s="223"/>
      <c r="L24" s="223"/>
      <c r="M24" s="223"/>
      <c r="N24" s="223"/>
      <c r="O24" s="223"/>
      <c r="P24" s="223"/>
      <c r="Q24" s="223"/>
      <c r="R24" s="223"/>
      <c r="S24" s="223"/>
      <c r="T24" s="1"/>
      <c r="U24" s="7"/>
      <c r="V24" s="229"/>
      <c r="W24" s="230"/>
      <c r="X24" s="230"/>
      <c r="Y24" s="230"/>
      <c r="Z24" s="230"/>
      <c r="AA24" s="230"/>
      <c r="AB24" s="230"/>
      <c r="AC24" s="230"/>
      <c r="AD24" s="230"/>
      <c r="AE24" s="230"/>
      <c r="AF24" s="231"/>
    </row>
    <row r="25" spans="2:32" ht="42" customHeight="1" x14ac:dyDescent="0.25">
      <c r="B25" s="7"/>
      <c r="C25" s="223"/>
      <c r="D25" s="223"/>
      <c r="E25" s="223"/>
      <c r="F25" s="223"/>
      <c r="G25" s="223"/>
      <c r="H25" s="223"/>
      <c r="I25" s="223"/>
      <c r="J25" s="223"/>
      <c r="K25" s="223"/>
      <c r="L25" s="223"/>
      <c r="M25" s="223"/>
      <c r="N25" s="223"/>
      <c r="O25" s="223"/>
      <c r="P25" s="223"/>
      <c r="Q25" s="223"/>
      <c r="R25" s="223"/>
      <c r="S25" s="223"/>
      <c r="T25" s="1"/>
      <c r="U25" s="7"/>
      <c r="V25" s="229"/>
      <c r="W25" s="230"/>
      <c r="X25" s="230"/>
      <c r="Y25" s="230"/>
      <c r="Z25" s="230"/>
      <c r="AA25" s="230"/>
      <c r="AB25" s="230"/>
      <c r="AC25" s="230"/>
      <c r="AD25" s="230"/>
      <c r="AE25" s="230"/>
      <c r="AF25" s="231"/>
    </row>
    <row r="26" spans="2:32" ht="42" customHeight="1" x14ac:dyDescent="0.25">
      <c r="B26" s="7"/>
      <c r="C26" s="223"/>
      <c r="D26" s="223"/>
      <c r="E26" s="223"/>
      <c r="F26" s="223"/>
      <c r="G26" s="223"/>
      <c r="H26" s="223"/>
      <c r="I26" s="223"/>
      <c r="J26" s="223"/>
      <c r="K26" s="223"/>
      <c r="L26" s="229"/>
      <c r="M26" s="230"/>
      <c r="N26" s="230"/>
      <c r="O26" s="230"/>
      <c r="P26" s="230"/>
      <c r="Q26" s="230"/>
      <c r="R26" s="230"/>
      <c r="S26" s="231"/>
      <c r="T26" s="1"/>
      <c r="U26" s="7"/>
      <c r="V26" s="235"/>
      <c r="W26" s="236"/>
      <c r="X26" s="236"/>
      <c r="Y26" s="236"/>
      <c r="Z26" s="236"/>
      <c r="AA26" s="236"/>
      <c r="AB26" s="236"/>
      <c r="AC26" s="236"/>
      <c r="AD26" s="236"/>
      <c r="AE26" s="236"/>
      <c r="AF26" s="237"/>
    </row>
    <row r="27" spans="2:32" ht="42" customHeight="1" x14ac:dyDescent="0.25">
      <c r="B27" s="7"/>
      <c r="C27" s="223"/>
      <c r="D27" s="223"/>
      <c r="E27" s="223"/>
      <c r="F27" s="223"/>
      <c r="G27" s="223"/>
      <c r="H27" s="223"/>
      <c r="I27" s="223"/>
      <c r="J27" s="223"/>
      <c r="K27" s="223"/>
      <c r="L27" s="229"/>
      <c r="M27" s="230"/>
      <c r="N27" s="230"/>
      <c r="O27" s="230"/>
      <c r="P27" s="230"/>
      <c r="Q27" s="230"/>
      <c r="R27" s="230"/>
      <c r="S27" s="231"/>
      <c r="T27" s="1"/>
      <c r="U27" s="7"/>
      <c r="V27" s="235"/>
      <c r="W27" s="236"/>
      <c r="X27" s="236"/>
      <c r="Y27" s="236"/>
      <c r="Z27" s="236"/>
      <c r="AA27" s="236"/>
      <c r="AB27" s="236"/>
      <c r="AC27" s="236"/>
      <c r="AD27" s="236"/>
      <c r="AE27" s="236"/>
      <c r="AF27" s="237"/>
    </row>
    <row r="28" spans="2:32" ht="42" customHeight="1" x14ac:dyDescent="0.25">
      <c r="B28" s="7"/>
      <c r="C28" s="223"/>
      <c r="D28" s="223"/>
      <c r="E28" s="223"/>
      <c r="F28" s="223"/>
      <c r="G28" s="223"/>
      <c r="H28" s="223"/>
      <c r="I28" s="223"/>
      <c r="J28" s="223"/>
      <c r="K28" s="223"/>
      <c r="L28" s="229"/>
      <c r="M28" s="230"/>
      <c r="N28" s="230"/>
      <c r="O28" s="230"/>
      <c r="P28" s="230"/>
      <c r="Q28" s="230"/>
      <c r="R28" s="230"/>
      <c r="S28" s="231"/>
      <c r="T28" s="1"/>
      <c r="U28" s="7"/>
      <c r="V28" s="235"/>
      <c r="W28" s="236"/>
      <c r="X28" s="236"/>
      <c r="Y28" s="236"/>
      <c r="Z28" s="236"/>
      <c r="AA28" s="236"/>
      <c r="AB28" s="236"/>
      <c r="AC28" s="236"/>
      <c r="AD28" s="236"/>
      <c r="AE28" s="236"/>
      <c r="AF28" s="237"/>
    </row>
    <row r="29" spans="2:32" ht="42" customHeight="1" x14ac:dyDescent="0.25">
      <c r="B29" s="7"/>
      <c r="C29" s="223"/>
      <c r="D29" s="223"/>
      <c r="E29" s="223"/>
      <c r="F29" s="223"/>
      <c r="G29" s="223"/>
      <c r="H29" s="223"/>
      <c r="I29" s="223"/>
      <c r="J29" s="223"/>
      <c r="K29" s="223"/>
      <c r="L29" s="223"/>
      <c r="M29" s="223"/>
      <c r="N29" s="223"/>
      <c r="O29" s="223"/>
      <c r="P29" s="223"/>
      <c r="Q29" s="223"/>
      <c r="R29" s="223"/>
      <c r="S29" s="223"/>
      <c r="T29" s="1"/>
      <c r="U29" s="7"/>
      <c r="V29" s="235"/>
      <c r="W29" s="236"/>
      <c r="X29" s="236"/>
      <c r="Y29" s="236"/>
      <c r="Z29" s="236"/>
      <c r="AA29" s="236"/>
      <c r="AB29" s="236"/>
      <c r="AC29" s="236"/>
      <c r="AD29" s="236"/>
      <c r="AE29" s="236"/>
      <c r="AF29" s="237"/>
    </row>
    <row r="30" spans="2:32" ht="42" customHeight="1" x14ac:dyDescent="0.25">
      <c r="B30" s="7"/>
      <c r="C30" s="223"/>
      <c r="D30" s="223"/>
      <c r="E30" s="223"/>
      <c r="F30" s="223"/>
      <c r="G30" s="223"/>
      <c r="H30" s="223"/>
      <c r="I30" s="223"/>
      <c r="J30" s="223"/>
      <c r="K30" s="223"/>
      <c r="L30" s="223"/>
      <c r="M30" s="223"/>
      <c r="N30" s="223"/>
      <c r="O30" s="223"/>
      <c r="P30" s="223"/>
      <c r="Q30" s="223"/>
      <c r="R30" s="223"/>
      <c r="S30" s="223"/>
      <c r="T30" s="1"/>
      <c r="U30" s="7"/>
      <c r="V30" s="235"/>
      <c r="W30" s="236"/>
      <c r="X30" s="236"/>
      <c r="Y30" s="236"/>
      <c r="Z30" s="236"/>
      <c r="AA30" s="236"/>
      <c r="AB30" s="236"/>
      <c r="AC30" s="236"/>
      <c r="AD30" s="236"/>
      <c r="AE30" s="236"/>
      <c r="AF30" s="237"/>
    </row>
    <row r="31" spans="2:32" ht="42" customHeight="1" x14ac:dyDescent="0.25">
      <c r="B31" s="7"/>
      <c r="C31" s="223"/>
      <c r="D31" s="223"/>
      <c r="E31" s="223"/>
      <c r="F31" s="223"/>
      <c r="G31" s="223"/>
      <c r="H31" s="223"/>
      <c r="I31" s="223"/>
      <c r="J31" s="223"/>
      <c r="K31" s="223"/>
      <c r="L31" s="223"/>
      <c r="M31" s="223"/>
      <c r="N31" s="223"/>
      <c r="O31" s="223"/>
      <c r="P31" s="223"/>
      <c r="Q31" s="223"/>
      <c r="R31" s="223"/>
      <c r="S31" s="223"/>
      <c r="T31" s="1"/>
      <c r="U31" s="7"/>
      <c r="V31" s="235"/>
      <c r="W31" s="236"/>
      <c r="X31" s="236"/>
      <c r="Y31" s="236"/>
      <c r="Z31" s="236"/>
      <c r="AA31" s="236"/>
      <c r="AB31" s="236"/>
      <c r="AC31" s="236"/>
      <c r="AD31" s="236"/>
      <c r="AE31" s="236"/>
      <c r="AF31" s="237"/>
    </row>
    <row r="32" spans="2:32" ht="42" customHeight="1" x14ac:dyDescent="0.25">
      <c r="B32" s="7"/>
      <c r="C32" s="223"/>
      <c r="D32" s="223"/>
      <c r="E32" s="223"/>
      <c r="F32" s="223"/>
      <c r="G32" s="223"/>
      <c r="H32" s="223"/>
      <c r="I32" s="223"/>
      <c r="J32" s="223"/>
      <c r="K32" s="223"/>
      <c r="L32" s="223"/>
      <c r="M32" s="223"/>
      <c r="N32" s="223"/>
      <c r="O32" s="223"/>
      <c r="P32" s="223"/>
      <c r="Q32" s="223"/>
      <c r="R32" s="223"/>
      <c r="S32" s="223"/>
      <c r="T32" s="1"/>
      <c r="U32" s="7"/>
      <c r="V32" s="235"/>
      <c r="W32" s="236"/>
      <c r="X32" s="236"/>
      <c r="Y32" s="236"/>
      <c r="Z32" s="236"/>
      <c r="AA32" s="236"/>
      <c r="AB32" s="236"/>
      <c r="AC32" s="236"/>
      <c r="AD32" s="236"/>
      <c r="AE32" s="236"/>
      <c r="AF32" s="237"/>
    </row>
    <row r="33" spans="2:32" ht="42" customHeight="1" x14ac:dyDescent="0.25">
      <c r="B33" s="7"/>
      <c r="C33" s="223"/>
      <c r="D33" s="223"/>
      <c r="E33" s="223"/>
      <c r="F33" s="223"/>
      <c r="G33" s="223"/>
      <c r="H33" s="223"/>
      <c r="I33" s="223"/>
      <c r="J33" s="223"/>
      <c r="K33" s="223"/>
      <c r="L33" s="223"/>
      <c r="M33" s="223"/>
      <c r="N33" s="223"/>
      <c r="O33" s="223"/>
      <c r="P33" s="223"/>
      <c r="Q33" s="223"/>
      <c r="R33" s="223"/>
      <c r="S33" s="223"/>
      <c r="T33" s="1"/>
      <c r="U33" s="7"/>
      <c r="V33" s="235"/>
      <c r="W33" s="236"/>
      <c r="X33" s="236"/>
      <c r="Y33" s="236"/>
      <c r="Z33" s="236"/>
      <c r="AA33" s="236"/>
      <c r="AB33" s="236"/>
      <c r="AC33" s="236"/>
      <c r="AD33" s="236"/>
      <c r="AE33" s="236"/>
      <c r="AF33" s="237"/>
    </row>
    <row r="34" spans="2:32" ht="42" customHeight="1" x14ac:dyDescent="0.25">
      <c r="B34" s="7"/>
      <c r="C34" s="223"/>
      <c r="D34" s="223"/>
      <c r="E34" s="223"/>
      <c r="F34" s="223"/>
      <c r="G34" s="223"/>
      <c r="H34" s="223"/>
      <c r="I34" s="223"/>
      <c r="J34" s="223"/>
      <c r="K34" s="223"/>
      <c r="L34" s="223"/>
      <c r="M34" s="223"/>
      <c r="N34" s="223"/>
      <c r="O34" s="223"/>
      <c r="P34" s="223"/>
      <c r="Q34" s="223"/>
      <c r="R34" s="223"/>
      <c r="S34" s="223"/>
      <c r="T34" s="1"/>
      <c r="U34" s="7"/>
      <c r="V34" s="235"/>
      <c r="W34" s="236"/>
      <c r="X34" s="236"/>
      <c r="Y34" s="236"/>
      <c r="Z34" s="236"/>
      <c r="AA34" s="236"/>
      <c r="AB34" s="236"/>
      <c r="AC34" s="236"/>
      <c r="AD34" s="236"/>
      <c r="AE34" s="236"/>
      <c r="AF34" s="237"/>
    </row>
    <row r="35" spans="2:32" ht="42" customHeight="1" x14ac:dyDescent="0.25">
      <c r="B35" s="7"/>
      <c r="C35" s="223"/>
      <c r="D35" s="223"/>
      <c r="E35" s="223"/>
      <c r="F35" s="223"/>
      <c r="G35" s="223"/>
      <c r="H35" s="223"/>
      <c r="I35" s="223"/>
      <c r="J35" s="223"/>
      <c r="K35" s="223"/>
      <c r="L35" s="223"/>
      <c r="M35" s="223"/>
      <c r="N35" s="223"/>
      <c r="O35" s="223"/>
      <c r="P35" s="223"/>
      <c r="Q35" s="223"/>
      <c r="R35" s="223"/>
      <c r="S35" s="223"/>
      <c r="T35" s="1"/>
      <c r="U35" s="7"/>
      <c r="V35" s="235"/>
      <c r="W35" s="236"/>
      <c r="X35" s="236"/>
      <c r="Y35" s="236"/>
      <c r="Z35" s="236"/>
      <c r="AA35" s="236"/>
      <c r="AB35" s="236"/>
      <c r="AC35" s="236"/>
      <c r="AD35" s="236"/>
      <c r="AE35" s="236"/>
      <c r="AF35" s="237"/>
    </row>
    <row r="36" spans="2:32" ht="42" customHeight="1" x14ac:dyDescent="0.25">
      <c r="B36" s="7"/>
      <c r="C36" s="223"/>
      <c r="D36" s="223"/>
      <c r="E36" s="223"/>
      <c r="F36" s="223"/>
      <c r="G36" s="223"/>
      <c r="H36" s="223"/>
      <c r="I36" s="223"/>
      <c r="J36" s="223"/>
      <c r="K36" s="223"/>
      <c r="L36" s="223"/>
      <c r="M36" s="223"/>
      <c r="N36" s="223"/>
      <c r="O36" s="223"/>
      <c r="P36" s="223"/>
      <c r="Q36" s="223"/>
      <c r="R36" s="223"/>
      <c r="S36" s="223"/>
      <c r="T36" s="1"/>
      <c r="U36" s="7"/>
      <c r="V36" s="235"/>
      <c r="W36" s="236"/>
      <c r="X36" s="236"/>
      <c r="Y36" s="236"/>
      <c r="Z36" s="236"/>
      <c r="AA36" s="236"/>
      <c r="AB36" s="236"/>
      <c r="AC36" s="236"/>
      <c r="AD36" s="236"/>
      <c r="AE36" s="236"/>
      <c r="AF36" s="237"/>
    </row>
    <row r="37" spans="2:32" ht="3.6" customHeight="1" x14ac:dyDescent="0.25"/>
    <row r="38" spans="2:32" ht="15" customHeight="1" x14ac:dyDescent="0.25">
      <c r="B38" s="160" t="s">
        <v>90</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4"/>
      <c r="C39" s="225"/>
      <c r="D39" s="225"/>
      <c r="E39" s="225"/>
      <c r="F39" s="225"/>
      <c r="G39" s="225"/>
      <c r="H39" s="225"/>
      <c r="I39" s="225"/>
      <c r="J39" s="225"/>
      <c r="K39" s="225"/>
      <c r="L39" s="225"/>
      <c r="M39" s="225"/>
      <c r="N39" s="225"/>
      <c r="O39" s="225"/>
      <c r="P39" s="225"/>
      <c r="Q39" s="225"/>
      <c r="R39" s="225"/>
      <c r="S39" s="225"/>
      <c r="T39" s="225"/>
      <c r="U39" s="225"/>
      <c r="V39" s="225"/>
      <c r="W39" s="225"/>
      <c r="X39" s="225"/>
      <c r="Y39" s="225"/>
      <c r="Z39" s="225"/>
      <c r="AA39" s="225"/>
      <c r="AB39" s="225"/>
      <c r="AC39" s="225"/>
      <c r="AD39" s="225"/>
      <c r="AE39" s="225"/>
      <c r="AF39" s="226"/>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91</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2" t="s">
        <v>92</v>
      </c>
      <c r="C43" s="222"/>
      <c r="D43" s="222"/>
      <c r="E43" s="222"/>
      <c r="F43" s="222"/>
      <c r="G43" s="222"/>
      <c r="H43" s="222"/>
      <c r="I43" s="222"/>
      <c r="J43" s="222"/>
      <c r="K43" s="222"/>
      <c r="L43" s="222"/>
      <c r="M43" s="222"/>
      <c r="N43" s="222"/>
      <c r="O43" s="222"/>
      <c r="P43" s="222"/>
      <c r="Q43" s="222"/>
      <c r="R43" s="222" t="s">
        <v>93</v>
      </c>
      <c r="S43" s="222"/>
      <c r="T43" s="222"/>
      <c r="U43" s="222"/>
      <c r="V43" s="222"/>
      <c r="W43" s="222"/>
      <c r="X43" s="222"/>
      <c r="Y43" s="222"/>
      <c r="Z43" s="222"/>
      <c r="AA43" s="222"/>
      <c r="AB43" s="222"/>
      <c r="AC43" s="222"/>
      <c r="AD43" s="222"/>
      <c r="AE43" s="222"/>
      <c r="AF43" s="222"/>
    </row>
    <row r="44" spans="2:32" ht="72" customHeight="1" x14ac:dyDescent="0.3">
      <c r="B44" s="277"/>
      <c r="C44" s="278"/>
      <c r="D44" s="278"/>
      <c r="E44" s="278"/>
      <c r="F44" s="278"/>
      <c r="G44" s="278"/>
      <c r="H44" s="278"/>
      <c r="I44" s="278"/>
      <c r="J44" s="278"/>
      <c r="K44" s="278"/>
      <c r="L44" s="278"/>
      <c r="M44" s="278"/>
      <c r="N44" s="278"/>
      <c r="O44" s="278"/>
      <c r="P44" s="279"/>
      <c r="Q44" s="3"/>
      <c r="R44" s="277"/>
      <c r="S44" s="278"/>
      <c r="T44" s="278"/>
      <c r="U44" s="278"/>
      <c r="V44" s="278"/>
      <c r="W44" s="278"/>
      <c r="X44" s="278"/>
      <c r="Y44" s="278"/>
      <c r="Z44" s="278"/>
      <c r="AA44" s="278"/>
      <c r="AB44" s="278"/>
      <c r="AC44" s="278"/>
      <c r="AD44" s="278"/>
      <c r="AE44" s="278"/>
      <c r="AF44" s="279"/>
    </row>
    <row r="45" spans="2:32" x14ac:dyDescent="0.25">
      <c r="B45" s="274" t="s">
        <v>7</v>
      </c>
      <c r="C45" s="274"/>
      <c r="D45" s="274" t="s">
        <v>8</v>
      </c>
      <c r="E45" s="274"/>
      <c r="F45" s="274"/>
      <c r="G45" s="274"/>
      <c r="H45" s="274" t="s">
        <v>22</v>
      </c>
      <c r="I45" s="274"/>
      <c r="J45" s="274"/>
      <c r="R45" s="274" t="s">
        <v>7</v>
      </c>
      <c r="S45" s="274"/>
      <c r="T45" s="274" t="s">
        <v>8</v>
      </c>
      <c r="U45" s="274"/>
      <c r="V45" s="274"/>
      <c r="W45" s="274"/>
      <c r="X45" s="274" t="s">
        <v>22</v>
      </c>
      <c r="Y45" s="274"/>
      <c r="Z45" s="274"/>
    </row>
    <row r="46" spans="2:32" x14ac:dyDescent="0.25">
      <c r="B46" s="276">
        <f>IF('Formulario para pagos'!X11="","",+'Formulario para pagos'!X11)</f>
        <v>30</v>
      </c>
      <c r="C46" s="276"/>
      <c r="D46" s="276" t="str">
        <f>IF('Formulario para pagos'!Z11="","",++'Formulario para pagos'!Z11)</f>
        <v>Octubre</v>
      </c>
      <c r="E46" s="276"/>
      <c r="F46" s="276"/>
      <c r="G46" s="276"/>
      <c r="H46" s="276">
        <f>IF('Formulario para pagos'!AD11="","",+'Formulario para pagos'!AD11)</f>
        <v>2024</v>
      </c>
      <c r="I46" s="276"/>
      <c r="J46" s="276"/>
      <c r="R46" s="91">
        <f>+B46</f>
        <v>30</v>
      </c>
      <c r="S46" s="91"/>
      <c r="T46" s="91" t="str">
        <f>IF('Formulario para pagos'!Z11="","",++'Formulario para pagos'!Z11)</f>
        <v>Octubre</v>
      </c>
      <c r="U46" s="91"/>
      <c r="V46" s="91"/>
      <c r="W46" s="91"/>
      <c r="X46" s="91">
        <v>2024</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41" priority="6">
      <formula>LEN(TRIM(B46))=0</formula>
    </cfRule>
  </conditionalFormatting>
  <conditionalFormatting sqref="J9:V9">
    <cfRule type="containsBlanks" dxfId="40" priority="7">
      <formula>LEN(TRIM(J9))=0</formula>
    </cfRule>
  </conditionalFormatting>
  <conditionalFormatting sqref="R46:S46">
    <cfRule type="containsBlanks" dxfId="39" priority="5">
      <formula>LEN(TRIM(R46))=0</formula>
    </cfRule>
  </conditionalFormatting>
  <conditionalFormatting sqref="X46:Z46">
    <cfRule type="containsBlanks" dxfId="38" priority="2">
      <formula>LEN(TRIM(X46))=0</formula>
    </cfRule>
  </conditionalFormatting>
  <conditionalFormatting sqref="T46:W46">
    <cfRule type="containsBlanks" dxfId="37"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9"/>
      <c r="C2" s="310"/>
      <c r="D2" s="310"/>
      <c r="E2" s="310"/>
      <c r="F2" s="311"/>
      <c r="G2" s="318" t="s">
        <v>0</v>
      </c>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20"/>
      <c r="AN2" s="17"/>
    </row>
    <row r="3" spans="1:40" ht="11.25" customHeight="1" x14ac:dyDescent="0.25">
      <c r="A3" s="17"/>
      <c r="B3" s="312"/>
      <c r="C3" s="313"/>
      <c r="D3" s="313"/>
      <c r="E3" s="313"/>
      <c r="F3" s="314"/>
      <c r="G3" s="318"/>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I3" s="319"/>
      <c r="AJ3" s="319"/>
      <c r="AK3" s="319"/>
      <c r="AL3" s="319"/>
      <c r="AM3" s="320"/>
      <c r="AN3" s="17"/>
    </row>
    <row r="4" spans="1:40" ht="11.25" customHeight="1" x14ac:dyDescent="0.25">
      <c r="A4" s="17"/>
      <c r="B4" s="312"/>
      <c r="C4" s="313"/>
      <c r="D4" s="313"/>
      <c r="E4" s="313"/>
      <c r="F4" s="314"/>
      <c r="G4" s="318"/>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20"/>
      <c r="AN4" s="17"/>
    </row>
    <row r="5" spans="1:40" ht="11.25" customHeight="1" x14ac:dyDescent="0.25">
      <c r="A5" s="17"/>
      <c r="B5" s="312"/>
      <c r="C5" s="313"/>
      <c r="D5" s="313"/>
      <c r="E5" s="313"/>
      <c r="F5" s="314"/>
      <c r="G5" s="321" t="s">
        <v>161</v>
      </c>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3"/>
      <c r="AN5" s="17"/>
    </row>
    <row r="6" spans="1:40" ht="15" customHeight="1" x14ac:dyDescent="0.25">
      <c r="A6" s="17"/>
      <c r="B6" s="312"/>
      <c r="C6" s="313"/>
      <c r="D6" s="313"/>
      <c r="E6" s="313"/>
      <c r="F6" s="314"/>
      <c r="G6" s="321"/>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3"/>
      <c r="AN6" s="17"/>
    </row>
    <row r="7" spans="1:40" ht="15" customHeight="1" x14ac:dyDescent="0.25">
      <c r="A7" s="17"/>
      <c r="B7" s="315"/>
      <c r="C7" s="316"/>
      <c r="D7" s="316"/>
      <c r="E7" s="316"/>
      <c r="F7" s="317"/>
      <c r="G7" s="321"/>
      <c r="H7" s="322"/>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4" t="s">
        <v>179</v>
      </c>
      <c r="C9" s="325"/>
      <c r="D9" s="325"/>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325"/>
      <c r="AM9" s="326"/>
      <c r="AN9" s="17"/>
    </row>
    <row r="10" spans="1:40" ht="59.25" customHeight="1" x14ac:dyDescent="0.25">
      <c r="A10" s="17"/>
      <c r="B10" s="327"/>
      <c r="C10" s="328"/>
      <c r="D10" s="328"/>
      <c r="E10" s="328"/>
      <c r="F10" s="328"/>
      <c r="G10" s="328"/>
      <c r="H10" s="328"/>
      <c r="I10" s="328"/>
      <c r="J10" s="328"/>
      <c r="K10" s="328"/>
      <c r="L10" s="328"/>
      <c r="M10" s="328"/>
      <c r="N10" s="328"/>
      <c r="O10" s="328"/>
      <c r="P10" s="328"/>
      <c r="Q10" s="328"/>
      <c r="R10" s="328"/>
      <c r="S10" s="328"/>
      <c r="T10" s="328"/>
      <c r="U10" s="328"/>
      <c r="V10" s="328"/>
      <c r="W10" s="328"/>
      <c r="X10" s="328"/>
      <c r="Y10" s="328"/>
      <c r="Z10" s="328"/>
      <c r="AA10" s="328"/>
      <c r="AB10" s="328"/>
      <c r="AC10" s="328"/>
      <c r="AD10" s="328"/>
      <c r="AE10" s="328"/>
      <c r="AF10" s="32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7"/>
      <c r="C213" s="308"/>
      <c r="D213" s="308"/>
      <c r="E213" s="308"/>
      <c r="F213" s="308"/>
      <c r="G213" s="308"/>
      <c r="H213" s="308"/>
      <c r="I213" s="308"/>
      <c r="J213" s="308"/>
      <c r="K213" s="308"/>
      <c r="L213" s="308"/>
      <c r="M213" s="308"/>
      <c r="N213" s="308"/>
      <c r="O213" s="308"/>
      <c r="P213" s="308"/>
      <c r="Q213" s="308"/>
      <c r="R213" s="308"/>
      <c r="S213" s="308"/>
      <c r="T213" s="308"/>
      <c r="U213" s="308"/>
      <c r="V213" s="308"/>
      <c r="W213" s="308"/>
      <c r="X213" s="308"/>
      <c r="Y213" s="308"/>
      <c r="Z213" s="308"/>
      <c r="AA213" s="308"/>
      <c r="AB213" s="308"/>
      <c r="AC213" s="308"/>
      <c r="AD213" s="308"/>
      <c r="AE213" s="308"/>
      <c r="AF213" s="308"/>
      <c r="AG213" s="308"/>
      <c r="AH213" s="308"/>
      <c r="AI213" s="308"/>
      <c r="AJ213" s="308"/>
      <c r="AK213" s="308"/>
      <c r="AL213" s="308"/>
      <c r="AM213" s="308"/>
      <c r="AN213" s="17"/>
    </row>
    <row r="214" spans="1:40" ht="16.5" x14ac:dyDescent="0.3">
      <c r="A214" s="17"/>
      <c r="B214" s="292" t="s">
        <v>152</v>
      </c>
      <c r="C214" s="293"/>
      <c r="D214" s="293"/>
      <c r="E214" s="293"/>
      <c r="F214" s="293"/>
      <c r="G214" s="293"/>
      <c r="H214" s="293"/>
      <c r="I214" s="293"/>
      <c r="J214" s="293"/>
      <c r="K214" s="293"/>
      <c r="L214" s="293"/>
      <c r="M214" s="293"/>
      <c r="N214" s="293"/>
      <c r="O214" s="293"/>
      <c r="P214" s="293"/>
      <c r="Q214" s="293"/>
      <c r="R214" s="293"/>
      <c r="S214" s="293"/>
      <c r="T214" s="293"/>
      <c r="U214" s="293"/>
      <c r="V214" s="293"/>
      <c r="W214" s="293"/>
      <c r="X214" s="293"/>
      <c r="Y214" s="293"/>
      <c r="Z214" s="293"/>
      <c r="AA214" s="293"/>
      <c r="AB214" s="293"/>
      <c r="AC214" s="293"/>
      <c r="AD214" s="293"/>
      <c r="AE214" s="293"/>
      <c r="AF214" s="293"/>
      <c r="AG214" s="293"/>
      <c r="AH214" s="293"/>
      <c r="AI214" s="293"/>
      <c r="AJ214" s="293"/>
      <c r="AK214" s="293"/>
      <c r="AL214" s="293"/>
      <c r="AM214" s="294"/>
      <c r="AN214" s="17"/>
    </row>
    <row r="215" spans="1:40" ht="19.5" customHeight="1" x14ac:dyDescent="0.25">
      <c r="A215" s="17"/>
      <c r="B215" s="19" t="s">
        <v>180</v>
      </c>
      <c r="C215" s="295" t="s">
        <v>181</v>
      </c>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295"/>
      <c r="AL215" s="295"/>
      <c r="AM215" s="296"/>
      <c r="AN215" s="17"/>
    </row>
    <row r="216" spans="1:40" ht="19.5" customHeight="1" x14ac:dyDescent="0.25">
      <c r="A216" s="17"/>
      <c r="B216" s="19" t="s">
        <v>180</v>
      </c>
      <c r="C216" s="297" t="s">
        <v>182</v>
      </c>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297"/>
      <c r="AL216" s="297"/>
      <c r="AM216" s="298"/>
      <c r="AN216" s="17"/>
    </row>
    <row r="217" spans="1:40" ht="19.5" customHeight="1" x14ac:dyDescent="0.25">
      <c r="A217" s="17"/>
      <c r="B217" s="19" t="s">
        <v>180</v>
      </c>
      <c r="C217" s="297" t="s">
        <v>183</v>
      </c>
      <c r="D217" s="297"/>
      <c r="E217" s="297"/>
      <c r="F217" s="297"/>
      <c r="G217" s="297"/>
      <c r="H217" s="297"/>
      <c r="I217" s="297"/>
      <c r="J217" s="297"/>
      <c r="K217" s="297"/>
      <c r="L217" s="297"/>
      <c r="M217" s="297"/>
      <c r="N217" s="297"/>
      <c r="O217" s="297"/>
      <c r="P217" s="297"/>
      <c r="Q217" s="297"/>
      <c r="R217" s="297"/>
      <c r="S217" s="297"/>
      <c r="T217" s="297"/>
      <c r="U217" s="297"/>
      <c r="V217" s="297"/>
      <c r="W217" s="297"/>
      <c r="X217" s="297"/>
      <c r="Y217" s="297"/>
      <c r="Z217" s="297"/>
      <c r="AA217" s="297"/>
      <c r="AB217" s="297"/>
      <c r="AC217" s="297"/>
      <c r="AD217" s="297"/>
      <c r="AE217" s="297"/>
      <c r="AF217" s="297"/>
      <c r="AG217" s="297"/>
      <c r="AH217" s="297"/>
      <c r="AI217" s="297"/>
      <c r="AJ217" s="297"/>
      <c r="AK217" s="297"/>
      <c r="AL217" s="297"/>
      <c r="AM217" s="298"/>
      <c r="AN217" s="17"/>
    </row>
    <row r="218" spans="1:40" ht="19.5" customHeight="1" x14ac:dyDescent="0.25">
      <c r="A218" s="17"/>
      <c r="B218" s="19" t="s">
        <v>180</v>
      </c>
      <c r="C218" s="297" t="s">
        <v>184</v>
      </c>
      <c r="D218" s="297"/>
      <c r="E218" s="297"/>
      <c r="F218" s="297"/>
      <c r="G218" s="297"/>
      <c r="H218" s="297"/>
      <c r="I218" s="297"/>
      <c r="J218" s="297"/>
      <c r="K218" s="297"/>
      <c r="L218" s="297"/>
      <c r="M218" s="297"/>
      <c r="N218" s="297"/>
      <c r="O218" s="297"/>
      <c r="P218" s="297"/>
      <c r="Q218" s="297"/>
      <c r="R218" s="297"/>
      <c r="S218" s="297"/>
      <c r="T218" s="297"/>
      <c r="U218" s="297"/>
      <c r="V218" s="297"/>
      <c r="W218" s="297"/>
      <c r="X218" s="297"/>
      <c r="Y218" s="297"/>
      <c r="Z218" s="297"/>
      <c r="AA218" s="297"/>
      <c r="AB218" s="297"/>
      <c r="AC218" s="297"/>
      <c r="AD218" s="297"/>
      <c r="AE218" s="297"/>
      <c r="AF218" s="297"/>
      <c r="AG218" s="297"/>
      <c r="AH218" s="297"/>
      <c r="AI218" s="297"/>
      <c r="AJ218" s="297"/>
      <c r="AK218" s="297"/>
      <c r="AL218" s="297"/>
      <c r="AM218" s="298"/>
      <c r="AN218" s="17"/>
    </row>
    <row r="219" spans="1:40" ht="19.5" customHeight="1" thickBot="1" x14ac:dyDescent="0.3">
      <c r="A219" s="17"/>
      <c r="B219" s="21" t="s">
        <v>180</v>
      </c>
      <c r="C219" s="299" t="s">
        <v>185</v>
      </c>
      <c r="D219" s="299"/>
      <c r="E219" s="299"/>
      <c r="F219" s="299"/>
      <c r="G219" s="299"/>
      <c r="H219" s="299"/>
      <c r="I219" s="299"/>
      <c r="J219" s="299"/>
      <c r="K219" s="299"/>
      <c r="L219" s="299"/>
      <c r="M219" s="299"/>
      <c r="N219" s="299"/>
      <c r="O219" s="299"/>
      <c r="P219" s="299"/>
      <c r="Q219" s="299"/>
      <c r="R219" s="299"/>
      <c r="S219" s="299"/>
      <c r="T219" s="299"/>
      <c r="U219" s="299"/>
      <c r="V219" s="299"/>
      <c r="W219" s="299"/>
      <c r="X219" s="299"/>
      <c r="Y219" s="299"/>
      <c r="Z219" s="299"/>
      <c r="AA219" s="299"/>
      <c r="AB219" s="299"/>
      <c r="AC219" s="299"/>
      <c r="AD219" s="299"/>
      <c r="AE219" s="299"/>
      <c r="AF219" s="299"/>
      <c r="AG219" s="299"/>
      <c r="AH219" s="299"/>
      <c r="AI219" s="299"/>
      <c r="AJ219" s="299"/>
      <c r="AK219" s="299"/>
      <c r="AL219" s="299"/>
      <c r="AM219" s="300"/>
      <c r="AN219" s="17"/>
    </row>
    <row r="220" spans="1:40" ht="19.5" customHeight="1" thickBot="1" x14ac:dyDescent="0.3">
      <c r="A220" s="17"/>
      <c r="B220" s="286" t="s">
        <v>202</v>
      </c>
      <c r="C220" s="287"/>
      <c r="D220" s="287"/>
      <c r="E220" s="287"/>
      <c r="F220" s="287"/>
      <c r="G220" s="287"/>
      <c r="H220" s="287"/>
      <c r="I220" s="287"/>
      <c r="J220" s="287"/>
      <c r="K220" s="287"/>
      <c r="L220" s="287"/>
      <c r="M220" s="287"/>
      <c r="N220" s="287"/>
      <c r="O220" s="287"/>
      <c r="P220" s="287"/>
      <c r="Q220" s="287"/>
      <c r="R220" s="287"/>
      <c r="S220" s="287"/>
      <c r="T220" s="287"/>
      <c r="U220" s="287"/>
      <c r="V220" s="287"/>
      <c r="W220" s="287"/>
      <c r="X220" s="287"/>
      <c r="Y220" s="287"/>
      <c r="Z220" s="287"/>
      <c r="AA220" s="287"/>
      <c r="AB220" s="287"/>
      <c r="AC220" s="287"/>
      <c r="AD220" s="287"/>
      <c r="AE220" s="287"/>
      <c r="AF220" s="287"/>
      <c r="AG220" s="287"/>
      <c r="AH220" s="287"/>
      <c r="AI220" s="287"/>
      <c r="AJ220" s="287"/>
      <c r="AK220" s="287"/>
      <c r="AL220" s="287"/>
      <c r="AM220" s="288"/>
      <c r="AN220" s="17"/>
    </row>
    <row r="221" spans="1:40" ht="33" customHeight="1" thickBot="1" x14ac:dyDescent="0.3">
      <c r="A221" s="17"/>
      <c r="B221" s="22">
        <v>1</v>
      </c>
      <c r="C221" s="301" t="s">
        <v>186</v>
      </c>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c r="AF221" s="302"/>
      <c r="AG221" s="302"/>
      <c r="AH221" s="302"/>
      <c r="AI221" s="302"/>
      <c r="AJ221" s="302"/>
      <c r="AK221" s="302"/>
      <c r="AL221" s="302"/>
      <c r="AM221" s="303"/>
      <c r="AN221" s="17"/>
    </row>
    <row r="222" spans="1:40" ht="33" customHeight="1" thickBot="1" x14ac:dyDescent="0.3">
      <c r="A222" s="17"/>
      <c r="B222" s="20">
        <v>2</v>
      </c>
      <c r="C222" s="280" t="s">
        <v>155</v>
      </c>
      <c r="D222" s="281"/>
      <c r="E222" s="281"/>
      <c r="F222" s="281"/>
      <c r="G222" s="281"/>
      <c r="H222" s="281"/>
      <c r="I222" s="281"/>
      <c r="J222" s="281"/>
      <c r="K222" s="281"/>
      <c r="L222" s="281"/>
      <c r="M222" s="281"/>
      <c r="N222" s="281"/>
      <c r="O222" s="281"/>
      <c r="P222" s="281"/>
      <c r="Q222" s="281"/>
      <c r="R222" s="281"/>
      <c r="S222" s="281"/>
      <c r="T222" s="281"/>
      <c r="U222" s="281"/>
      <c r="V222" s="281"/>
      <c r="W222" s="281"/>
      <c r="X222" s="281"/>
      <c r="Y222" s="281"/>
      <c r="Z222" s="281"/>
      <c r="AA222" s="281"/>
      <c r="AB222" s="281"/>
      <c r="AC222" s="281"/>
      <c r="AD222" s="281"/>
      <c r="AE222" s="281"/>
      <c r="AF222" s="281"/>
      <c r="AG222" s="281"/>
      <c r="AH222" s="281"/>
      <c r="AI222" s="281"/>
      <c r="AJ222" s="281"/>
      <c r="AK222" s="281"/>
      <c r="AL222" s="281"/>
      <c r="AM222" s="282"/>
      <c r="AN222" s="17"/>
    </row>
    <row r="223" spans="1:40" ht="33" customHeight="1" thickBot="1" x14ac:dyDescent="0.3">
      <c r="A223" s="17"/>
      <c r="B223" s="20">
        <v>3</v>
      </c>
      <c r="C223" s="280" t="s">
        <v>187</v>
      </c>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1"/>
      <c r="AA223" s="281"/>
      <c r="AB223" s="281"/>
      <c r="AC223" s="281"/>
      <c r="AD223" s="281"/>
      <c r="AE223" s="281"/>
      <c r="AF223" s="281"/>
      <c r="AG223" s="281"/>
      <c r="AH223" s="281"/>
      <c r="AI223" s="281"/>
      <c r="AJ223" s="281"/>
      <c r="AK223" s="281"/>
      <c r="AL223" s="281"/>
      <c r="AM223" s="282"/>
      <c r="AN223" s="17"/>
    </row>
    <row r="224" spans="1:40" ht="33" customHeight="1" thickBot="1" x14ac:dyDescent="0.3">
      <c r="A224" s="17"/>
      <c r="B224" s="20">
        <v>4</v>
      </c>
      <c r="C224" s="304" t="s">
        <v>156</v>
      </c>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c r="AF224" s="305"/>
      <c r="AG224" s="305"/>
      <c r="AH224" s="305"/>
      <c r="AI224" s="305"/>
      <c r="AJ224" s="305"/>
      <c r="AK224" s="305"/>
      <c r="AL224" s="305"/>
      <c r="AM224" s="306"/>
      <c r="AN224" s="17"/>
    </row>
    <row r="225" spans="1:40" ht="17.25" thickBot="1" x14ac:dyDescent="0.3">
      <c r="A225" s="17"/>
      <c r="B225" s="20">
        <v>5</v>
      </c>
      <c r="C225" s="280" t="s">
        <v>157</v>
      </c>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1"/>
      <c r="AA225" s="281"/>
      <c r="AB225" s="281"/>
      <c r="AC225" s="281"/>
      <c r="AD225" s="281"/>
      <c r="AE225" s="281"/>
      <c r="AF225" s="281"/>
      <c r="AG225" s="281"/>
      <c r="AH225" s="281"/>
      <c r="AI225" s="281"/>
      <c r="AJ225" s="281"/>
      <c r="AK225" s="281"/>
      <c r="AL225" s="281"/>
      <c r="AM225" s="282"/>
      <c r="AN225" s="17"/>
    </row>
    <row r="226" spans="1:40" ht="33" customHeight="1" thickBot="1" x14ac:dyDescent="0.3">
      <c r="A226" s="17"/>
      <c r="B226" s="20">
        <v>6</v>
      </c>
      <c r="C226" s="280" t="s">
        <v>188</v>
      </c>
      <c r="D226" s="281"/>
      <c r="E226" s="281"/>
      <c r="F226" s="281"/>
      <c r="G226" s="281"/>
      <c r="H226" s="281"/>
      <c r="I226" s="281"/>
      <c r="J226" s="281"/>
      <c r="K226" s="281"/>
      <c r="L226" s="281"/>
      <c r="M226" s="281"/>
      <c r="N226" s="281"/>
      <c r="O226" s="281"/>
      <c r="P226" s="281"/>
      <c r="Q226" s="281"/>
      <c r="R226" s="281"/>
      <c r="S226" s="281"/>
      <c r="T226" s="281"/>
      <c r="U226" s="281"/>
      <c r="V226" s="281"/>
      <c r="W226" s="281"/>
      <c r="X226" s="281"/>
      <c r="Y226" s="281"/>
      <c r="Z226" s="281"/>
      <c r="AA226" s="281"/>
      <c r="AB226" s="281"/>
      <c r="AC226" s="281"/>
      <c r="AD226" s="281"/>
      <c r="AE226" s="281"/>
      <c r="AF226" s="281"/>
      <c r="AG226" s="281"/>
      <c r="AH226" s="281"/>
      <c r="AI226" s="281"/>
      <c r="AJ226" s="281"/>
      <c r="AK226" s="281"/>
      <c r="AL226" s="281"/>
      <c r="AM226" s="282"/>
      <c r="AN226" s="17"/>
    </row>
    <row r="227" spans="1:40" ht="33" customHeight="1" thickBot="1" x14ac:dyDescent="0.3">
      <c r="A227" s="17"/>
      <c r="B227" s="20">
        <v>7</v>
      </c>
      <c r="C227" s="280" t="s">
        <v>189</v>
      </c>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1"/>
      <c r="AA227" s="281"/>
      <c r="AB227" s="281"/>
      <c r="AC227" s="281"/>
      <c r="AD227" s="281"/>
      <c r="AE227" s="281"/>
      <c r="AF227" s="281"/>
      <c r="AG227" s="281"/>
      <c r="AH227" s="281"/>
      <c r="AI227" s="281"/>
      <c r="AJ227" s="281"/>
      <c r="AK227" s="281"/>
      <c r="AL227" s="281"/>
      <c r="AM227" s="282"/>
      <c r="AN227" s="17"/>
    </row>
    <row r="228" spans="1:40" ht="33" customHeight="1" thickBot="1" x14ac:dyDescent="0.3">
      <c r="A228" s="17"/>
      <c r="B228" s="20">
        <v>8</v>
      </c>
      <c r="C228" s="289" t="s">
        <v>190</v>
      </c>
      <c r="D228" s="290"/>
      <c r="E228" s="290"/>
      <c r="F228" s="290"/>
      <c r="G228" s="290"/>
      <c r="H228" s="290"/>
      <c r="I228" s="290"/>
      <c r="J228" s="290"/>
      <c r="K228" s="290"/>
      <c r="L228" s="290"/>
      <c r="M228" s="290"/>
      <c r="N228" s="290"/>
      <c r="O228" s="290"/>
      <c r="P228" s="290"/>
      <c r="Q228" s="290"/>
      <c r="R228" s="290"/>
      <c r="S228" s="290"/>
      <c r="T228" s="290"/>
      <c r="U228" s="290"/>
      <c r="V228" s="290"/>
      <c r="W228" s="290"/>
      <c r="X228" s="290"/>
      <c r="Y228" s="290"/>
      <c r="Z228" s="290"/>
      <c r="AA228" s="290"/>
      <c r="AB228" s="290"/>
      <c r="AC228" s="290"/>
      <c r="AD228" s="290"/>
      <c r="AE228" s="290"/>
      <c r="AF228" s="290"/>
      <c r="AG228" s="290"/>
      <c r="AH228" s="290"/>
      <c r="AI228" s="290"/>
      <c r="AJ228" s="290"/>
      <c r="AK228" s="290"/>
      <c r="AL228" s="290"/>
      <c r="AM228" s="291"/>
      <c r="AN228" s="17"/>
    </row>
    <row r="229" spans="1:40" ht="33.75" customHeight="1" thickBot="1" x14ac:dyDescent="0.3">
      <c r="A229" s="17"/>
      <c r="B229" s="20">
        <v>9</v>
      </c>
      <c r="C229" s="280" t="s">
        <v>191</v>
      </c>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1"/>
      <c r="AA229" s="281"/>
      <c r="AB229" s="281"/>
      <c r="AC229" s="281"/>
      <c r="AD229" s="281"/>
      <c r="AE229" s="281"/>
      <c r="AF229" s="281"/>
      <c r="AG229" s="281"/>
      <c r="AH229" s="281"/>
      <c r="AI229" s="281"/>
      <c r="AJ229" s="281"/>
      <c r="AK229" s="281"/>
      <c r="AL229" s="281"/>
      <c r="AM229" s="282"/>
      <c r="AN229" s="17"/>
    </row>
    <row r="230" spans="1:40" ht="51" customHeight="1" thickBot="1" x14ac:dyDescent="0.3">
      <c r="A230" s="17"/>
      <c r="B230" s="20">
        <v>10</v>
      </c>
      <c r="C230" s="280" t="s">
        <v>192</v>
      </c>
      <c r="D230" s="281"/>
      <c r="E230" s="281"/>
      <c r="F230" s="281"/>
      <c r="G230" s="281"/>
      <c r="H230" s="281"/>
      <c r="I230" s="281"/>
      <c r="J230" s="281"/>
      <c r="K230" s="281"/>
      <c r="L230" s="281"/>
      <c r="M230" s="281"/>
      <c r="N230" s="281"/>
      <c r="O230" s="281"/>
      <c r="P230" s="281"/>
      <c r="Q230" s="281"/>
      <c r="R230" s="281"/>
      <c r="S230" s="281"/>
      <c r="T230" s="281"/>
      <c r="U230" s="281"/>
      <c r="V230" s="281"/>
      <c r="W230" s="281"/>
      <c r="X230" s="281"/>
      <c r="Y230" s="281"/>
      <c r="Z230" s="281"/>
      <c r="AA230" s="281"/>
      <c r="AB230" s="281"/>
      <c r="AC230" s="281"/>
      <c r="AD230" s="281"/>
      <c r="AE230" s="281"/>
      <c r="AF230" s="281"/>
      <c r="AG230" s="281"/>
      <c r="AH230" s="281"/>
      <c r="AI230" s="281"/>
      <c r="AJ230" s="281"/>
      <c r="AK230" s="281"/>
      <c r="AL230" s="281"/>
      <c r="AM230" s="282"/>
      <c r="AN230" s="17"/>
    </row>
    <row r="231" spans="1:40" ht="51" customHeight="1" thickBot="1" x14ac:dyDescent="0.3">
      <c r="A231" s="17"/>
      <c r="B231" s="20">
        <v>11</v>
      </c>
      <c r="C231" s="280" t="s">
        <v>193</v>
      </c>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1"/>
      <c r="AA231" s="281"/>
      <c r="AB231" s="281"/>
      <c r="AC231" s="281"/>
      <c r="AD231" s="281"/>
      <c r="AE231" s="281"/>
      <c r="AF231" s="281"/>
      <c r="AG231" s="281"/>
      <c r="AH231" s="281"/>
      <c r="AI231" s="281"/>
      <c r="AJ231" s="281"/>
      <c r="AK231" s="281"/>
      <c r="AL231" s="281"/>
      <c r="AM231" s="282"/>
      <c r="AN231" s="17"/>
    </row>
    <row r="232" spans="1:40" ht="33" customHeight="1" thickBot="1" x14ac:dyDescent="0.3">
      <c r="A232" s="17"/>
      <c r="B232" s="20">
        <v>12</v>
      </c>
      <c r="C232" s="280" t="s">
        <v>194</v>
      </c>
      <c r="D232" s="281"/>
      <c r="E232" s="281"/>
      <c r="F232" s="281"/>
      <c r="G232" s="281"/>
      <c r="H232" s="281"/>
      <c r="I232" s="281"/>
      <c r="J232" s="281"/>
      <c r="K232" s="281"/>
      <c r="L232" s="281"/>
      <c r="M232" s="281"/>
      <c r="N232" s="281"/>
      <c r="O232" s="281"/>
      <c r="P232" s="281"/>
      <c r="Q232" s="281"/>
      <c r="R232" s="281"/>
      <c r="S232" s="281"/>
      <c r="T232" s="281"/>
      <c r="U232" s="281"/>
      <c r="V232" s="281"/>
      <c r="W232" s="281"/>
      <c r="X232" s="281"/>
      <c r="Y232" s="281"/>
      <c r="Z232" s="281"/>
      <c r="AA232" s="281"/>
      <c r="AB232" s="281"/>
      <c r="AC232" s="281"/>
      <c r="AD232" s="281"/>
      <c r="AE232" s="281"/>
      <c r="AF232" s="281"/>
      <c r="AG232" s="281"/>
      <c r="AH232" s="281"/>
      <c r="AI232" s="281"/>
      <c r="AJ232" s="281"/>
      <c r="AK232" s="281"/>
      <c r="AL232" s="281"/>
      <c r="AM232" s="282"/>
      <c r="AN232" s="17"/>
    </row>
    <row r="233" spans="1:40" ht="66.75" customHeight="1" thickBot="1" x14ac:dyDescent="0.3">
      <c r="A233" s="17"/>
      <c r="B233" s="20">
        <v>13</v>
      </c>
      <c r="C233" s="280" t="s">
        <v>195</v>
      </c>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1"/>
      <c r="AA233" s="281"/>
      <c r="AB233" s="281"/>
      <c r="AC233" s="281"/>
      <c r="AD233" s="281"/>
      <c r="AE233" s="281"/>
      <c r="AF233" s="281"/>
      <c r="AG233" s="281"/>
      <c r="AH233" s="281"/>
      <c r="AI233" s="281"/>
      <c r="AJ233" s="281"/>
      <c r="AK233" s="281"/>
      <c r="AL233" s="281"/>
      <c r="AM233" s="282"/>
      <c r="AN233" s="17"/>
    </row>
    <row r="234" spans="1:40" ht="33.75" customHeight="1" thickBot="1" x14ac:dyDescent="0.3">
      <c r="A234" s="17"/>
      <c r="B234" s="20">
        <v>14</v>
      </c>
      <c r="C234" s="289" t="s">
        <v>196</v>
      </c>
      <c r="D234" s="290"/>
      <c r="E234" s="290"/>
      <c r="F234" s="290"/>
      <c r="G234" s="290"/>
      <c r="H234" s="290"/>
      <c r="I234" s="290"/>
      <c r="J234" s="290"/>
      <c r="K234" s="290"/>
      <c r="L234" s="290"/>
      <c r="M234" s="290"/>
      <c r="N234" s="290"/>
      <c r="O234" s="290"/>
      <c r="P234" s="290"/>
      <c r="Q234" s="290"/>
      <c r="R234" s="290"/>
      <c r="S234" s="290"/>
      <c r="T234" s="290"/>
      <c r="U234" s="290"/>
      <c r="V234" s="290"/>
      <c r="W234" s="290"/>
      <c r="X234" s="290"/>
      <c r="Y234" s="290"/>
      <c r="Z234" s="290"/>
      <c r="AA234" s="290"/>
      <c r="AB234" s="290"/>
      <c r="AC234" s="290"/>
      <c r="AD234" s="290"/>
      <c r="AE234" s="290"/>
      <c r="AF234" s="290"/>
      <c r="AG234" s="290"/>
      <c r="AH234" s="290"/>
      <c r="AI234" s="290"/>
      <c r="AJ234" s="290"/>
      <c r="AK234" s="290"/>
      <c r="AL234" s="290"/>
      <c r="AM234" s="291"/>
      <c r="AN234" s="17"/>
    </row>
    <row r="235" spans="1:40" ht="33.75" customHeight="1" thickBot="1" x14ac:dyDescent="0.3">
      <c r="A235" s="17"/>
      <c r="B235" s="20">
        <v>15</v>
      </c>
      <c r="C235" s="280" t="s">
        <v>197</v>
      </c>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1"/>
      <c r="AA235" s="281"/>
      <c r="AB235" s="281"/>
      <c r="AC235" s="281"/>
      <c r="AD235" s="281"/>
      <c r="AE235" s="281"/>
      <c r="AF235" s="281"/>
      <c r="AG235" s="281"/>
      <c r="AH235" s="281"/>
      <c r="AI235" s="281"/>
      <c r="AJ235" s="281"/>
      <c r="AK235" s="281"/>
      <c r="AL235" s="281"/>
      <c r="AM235" s="282"/>
      <c r="AN235" s="17"/>
    </row>
    <row r="236" spans="1:40" ht="17.25" thickBot="1" x14ac:dyDescent="0.3">
      <c r="A236" s="17"/>
      <c r="B236" s="286" t="s">
        <v>203</v>
      </c>
      <c r="C236" s="287"/>
      <c r="D236" s="287"/>
      <c r="E236" s="287"/>
      <c r="F236" s="287"/>
      <c r="G236" s="287"/>
      <c r="H236" s="287"/>
      <c r="I236" s="287"/>
      <c r="J236" s="287"/>
      <c r="K236" s="287"/>
      <c r="L236" s="287"/>
      <c r="M236" s="287"/>
      <c r="N236" s="287"/>
      <c r="O236" s="287"/>
      <c r="P236" s="287"/>
      <c r="Q236" s="287"/>
      <c r="R236" s="287"/>
      <c r="S236" s="287"/>
      <c r="T236" s="287"/>
      <c r="U236" s="287"/>
      <c r="V236" s="287"/>
      <c r="W236" s="287"/>
      <c r="X236" s="287"/>
      <c r="Y236" s="287"/>
      <c r="Z236" s="287"/>
      <c r="AA236" s="287"/>
      <c r="AB236" s="287"/>
      <c r="AC236" s="287"/>
      <c r="AD236" s="287"/>
      <c r="AE236" s="287"/>
      <c r="AF236" s="287"/>
      <c r="AG236" s="287"/>
      <c r="AH236" s="287"/>
      <c r="AI236" s="287"/>
      <c r="AJ236" s="287"/>
      <c r="AK236" s="287"/>
      <c r="AL236" s="287"/>
      <c r="AM236" s="288"/>
      <c r="AN236" s="17"/>
    </row>
    <row r="237" spans="1:40" ht="33.75" customHeight="1" thickBot="1" x14ac:dyDescent="0.3">
      <c r="A237" s="17"/>
      <c r="B237" s="20">
        <v>16</v>
      </c>
      <c r="C237" s="280" t="s">
        <v>204</v>
      </c>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1"/>
      <c r="AA237" s="281"/>
      <c r="AB237" s="281"/>
      <c r="AC237" s="281"/>
      <c r="AD237" s="281"/>
      <c r="AE237" s="281"/>
      <c r="AF237" s="281"/>
      <c r="AG237" s="281"/>
      <c r="AH237" s="281"/>
      <c r="AI237" s="281"/>
      <c r="AJ237" s="281"/>
      <c r="AK237" s="281"/>
      <c r="AL237" s="281"/>
      <c r="AM237" s="282"/>
      <c r="AN237" s="17"/>
    </row>
    <row r="238" spans="1:40" ht="51" customHeight="1" thickBot="1" x14ac:dyDescent="0.3">
      <c r="A238" s="17"/>
      <c r="B238" s="20">
        <v>17</v>
      </c>
      <c r="C238" s="280" t="s">
        <v>198</v>
      </c>
      <c r="D238" s="281"/>
      <c r="E238" s="281"/>
      <c r="F238" s="281"/>
      <c r="G238" s="281"/>
      <c r="H238" s="281"/>
      <c r="I238" s="281"/>
      <c r="J238" s="281"/>
      <c r="K238" s="281"/>
      <c r="L238" s="281"/>
      <c r="M238" s="281"/>
      <c r="N238" s="281"/>
      <c r="O238" s="281"/>
      <c r="P238" s="281"/>
      <c r="Q238" s="281"/>
      <c r="R238" s="281"/>
      <c r="S238" s="281"/>
      <c r="T238" s="281"/>
      <c r="U238" s="281"/>
      <c r="V238" s="281"/>
      <c r="W238" s="281"/>
      <c r="X238" s="281"/>
      <c r="Y238" s="281"/>
      <c r="Z238" s="281"/>
      <c r="AA238" s="281"/>
      <c r="AB238" s="281"/>
      <c r="AC238" s="281"/>
      <c r="AD238" s="281"/>
      <c r="AE238" s="281"/>
      <c r="AF238" s="281"/>
      <c r="AG238" s="281"/>
      <c r="AH238" s="281"/>
      <c r="AI238" s="281"/>
      <c r="AJ238" s="281"/>
      <c r="AK238" s="281"/>
      <c r="AL238" s="281"/>
      <c r="AM238" s="282"/>
      <c r="AN238" s="17"/>
    </row>
    <row r="239" spans="1:40" ht="66.75" customHeight="1" thickBot="1" x14ac:dyDescent="0.3">
      <c r="A239" s="17"/>
      <c r="B239" s="20">
        <v>18</v>
      </c>
      <c r="C239" s="280" t="s">
        <v>199</v>
      </c>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1"/>
      <c r="AA239" s="281"/>
      <c r="AB239" s="281"/>
      <c r="AC239" s="281"/>
      <c r="AD239" s="281"/>
      <c r="AE239" s="281"/>
      <c r="AF239" s="281"/>
      <c r="AG239" s="281"/>
      <c r="AH239" s="281"/>
      <c r="AI239" s="281"/>
      <c r="AJ239" s="281"/>
      <c r="AK239" s="281"/>
      <c r="AL239" s="281"/>
      <c r="AM239" s="282"/>
      <c r="AN239" s="17"/>
    </row>
    <row r="240" spans="1:40" ht="51" customHeight="1" thickBot="1" x14ac:dyDescent="0.3">
      <c r="A240" s="17"/>
      <c r="B240" s="20">
        <v>19</v>
      </c>
      <c r="C240" s="280" t="s">
        <v>200</v>
      </c>
      <c r="D240" s="281"/>
      <c r="E240" s="281"/>
      <c r="F240" s="281"/>
      <c r="G240" s="281"/>
      <c r="H240" s="281"/>
      <c r="I240" s="281"/>
      <c r="J240" s="281"/>
      <c r="K240" s="281"/>
      <c r="L240" s="281"/>
      <c r="M240" s="281"/>
      <c r="N240" s="281"/>
      <c r="O240" s="281"/>
      <c r="P240" s="281"/>
      <c r="Q240" s="281"/>
      <c r="R240" s="281"/>
      <c r="S240" s="281"/>
      <c r="T240" s="281"/>
      <c r="U240" s="281"/>
      <c r="V240" s="281"/>
      <c r="W240" s="281"/>
      <c r="X240" s="281"/>
      <c r="Y240" s="281"/>
      <c r="Z240" s="281"/>
      <c r="AA240" s="281"/>
      <c r="AB240" s="281"/>
      <c r="AC240" s="281"/>
      <c r="AD240" s="281"/>
      <c r="AE240" s="281"/>
      <c r="AF240" s="281"/>
      <c r="AG240" s="281"/>
      <c r="AH240" s="281"/>
      <c r="AI240" s="281"/>
      <c r="AJ240" s="281"/>
      <c r="AK240" s="281"/>
      <c r="AL240" s="281"/>
      <c r="AM240" s="282"/>
      <c r="AN240" s="17"/>
    </row>
    <row r="241" spans="1:40" ht="53.25" customHeight="1" thickBot="1" x14ac:dyDescent="0.3">
      <c r="A241" s="17"/>
      <c r="B241" s="20">
        <v>20</v>
      </c>
      <c r="C241" s="283" t="s">
        <v>201</v>
      </c>
      <c r="D241" s="284"/>
      <c r="E241" s="284"/>
      <c r="F241" s="284"/>
      <c r="G241" s="284"/>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c r="AL241" s="284"/>
      <c r="AM241" s="28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purl.org/dc/dcmitype/"/>
    <ds:schemaRef ds:uri="a167331c-937b-46fe-a0d2-e718c142b915"/>
    <ds:schemaRef ds:uri="http://schemas.microsoft.com/office/infopath/2007/PartnerControls"/>
    <ds:schemaRef ds:uri="http://www.w3.org/XML/1998/namespace"/>
    <ds:schemaRef ds:uri="http://schemas.microsoft.com/sharepoint/v3"/>
    <ds:schemaRef ds:uri="d0c44bf4-9f42-4aab-bea8-3874168f77d4"/>
    <ds:schemaRef ds:uri="http://purl.org/dc/te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Maria Carolina Buenahora Rebolledo</cp:lastModifiedBy>
  <cp:lastPrinted>2022-07-25T21:10:44Z</cp:lastPrinted>
  <dcterms:created xsi:type="dcterms:W3CDTF">2022-03-15T15:53:25Z</dcterms:created>
  <dcterms:modified xsi:type="dcterms:W3CDTF">2024-11-01T11:51:36Z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