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sebas\OneDrive\BACKUP\FUNZA\2024\CONTRATACIÓN\INTERVENTORÍA MEJORAMIENTOCARRERA 26\"/>
    </mc:Choice>
  </mc:AlternateContent>
  <xr:revisionPtr revIDLastSave="0" documentId="8_{539F84DE-C8E4-41B1-930D-25CE7F1B3C5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ormulario 1. Propuesta Económi" sheetId="1" r:id="rId1"/>
  </sheets>
  <definedNames>
    <definedName name="_xlnm.Print_Area" localSheetId="0">'Formulario 1. Propuesta Económi'!$A$1:$K$73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5" i="1" l="1"/>
  <c r="K50" i="1"/>
  <c r="K48" i="1"/>
  <c r="K15" i="1" l="1"/>
  <c r="K16" i="1" s="1"/>
  <c r="K49" i="1" l="1"/>
  <c r="K47" i="1"/>
  <c r="K51" i="1" l="1"/>
  <c r="K56" i="1"/>
  <c r="K21" i="1" l="1"/>
  <c r="K37" i="1" l="1"/>
  <c r="K39" i="1" s="1"/>
  <c r="K24" i="1"/>
  <c r="K25" i="1"/>
  <c r="K32" i="1"/>
  <c r="K20" i="1"/>
  <c r="K23" i="1"/>
  <c r="K22" i="1"/>
  <c r="K31" i="1"/>
  <c r="K33" i="1" s="1"/>
  <c r="K27" i="1" l="1"/>
  <c r="K41" i="1"/>
  <c r="K58" i="1" s="1"/>
  <c r="K59" i="1" l="1"/>
  <c r="K60" i="1" s="1"/>
  <c r="K62" i="1" s="1"/>
  <c r="K43" i="1" l="1"/>
</calcChain>
</file>

<file path=xl/sharedStrings.xml><?xml version="1.0" encoding="utf-8"?>
<sst xmlns="http://schemas.openxmlformats.org/spreadsheetml/2006/main" count="154" uniqueCount="75">
  <si>
    <t>NOMBRE DEL PROYECTO</t>
  </si>
  <si>
    <t>I.   PRODUCTOS</t>
  </si>
  <si>
    <t>Mes</t>
  </si>
  <si>
    <t>ENSAYOS DE LABORATORIO</t>
  </si>
  <si>
    <t>SUBTOTAL $</t>
  </si>
  <si>
    <t>II.   PERSONAL PROFESIONAL</t>
  </si>
  <si>
    <t>Titulo</t>
  </si>
  <si>
    <t>Experiencia</t>
  </si>
  <si>
    <t>Posgrado</t>
  </si>
  <si>
    <t>1.1</t>
  </si>
  <si>
    <t>2.1</t>
  </si>
  <si>
    <t>III.   PERSONAL TÉCNICO</t>
  </si>
  <si>
    <t>2.2</t>
  </si>
  <si>
    <t>3.1</t>
  </si>
  <si>
    <t>3.2</t>
  </si>
  <si>
    <t>IV.   PERSONAL ADMINISTRATIVO</t>
  </si>
  <si>
    <t>4.1</t>
  </si>
  <si>
    <t>V.   OTROS COSTOS DIRECTOS</t>
  </si>
  <si>
    <t>VI.   TRANSPORTE</t>
  </si>
  <si>
    <t xml:space="preserve">COSTOS DIRECTOS </t>
  </si>
  <si>
    <t>I.V.A 19%</t>
  </si>
  <si>
    <t xml:space="preserve">VALOR SUBTOTAL </t>
  </si>
  <si>
    <t>Unidad</t>
  </si>
  <si>
    <t>Tiempo</t>
  </si>
  <si>
    <t>Valor Unit.</t>
  </si>
  <si>
    <t>Valor Parcial</t>
  </si>
  <si>
    <t>PROFESIONAL</t>
  </si>
  <si>
    <t>BACHILLER</t>
  </si>
  <si>
    <t>TÉCNICO</t>
  </si>
  <si>
    <t>SI</t>
  </si>
  <si>
    <t>NO</t>
  </si>
  <si>
    <t>6 - 8</t>
  </si>
  <si>
    <t>4 - 6</t>
  </si>
  <si>
    <t>2 - 4</t>
  </si>
  <si>
    <t>0 - 2</t>
  </si>
  <si>
    <t>SUBTOTAL  PERSONAL (A)</t>
  </si>
  <si>
    <t>FACTOR MULTIPLICADOR (F.M.)</t>
  </si>
  <si>
    <t>SUBTOTAL COSTO PERSONAL</t>
  </si>
  <si>
    <t>2.3</t>
  </si>
  <si>
    <t>2.4</t>
  </si>
  <si>
    <t>SECRETARÍA</t>
  </si>
  <si>
    <t>1.1.1</t>
  </si>
  <si>
    <t>GLB</t>
  </si>
  <si>
    <t>Director de Interventoría</t>
  </si>
  <si>
    <t>Residente de Interventoría</t>
  </si>
  <si>
    <t>OBJETO:  "INTERVENTORÍA TÉCNICA, ADMINISTRATIVA, FINANCIERA Y AMBIENTAL PARA EL MEJORAMIENTO DE LA VIA CARRERA 26 CON CALLE 12 EN EL MUNICIPIO DE FUNZA - CUNDINAMARCA"</t>
  </si>
  <si>
    <t>2.5</t>
  </si>
  <si>
    <t>2.6</t>
  </si>
  <si>
    <t>Topografo</t>
  </si>
  <si>
    <t>Cadenero</t>
  </si>
  <si>
    <t>Comunicaciones (telefono, Fax, correo, etc.)</t>
  </si>
  <si>
    <t>Papeleria, fotocopias, planos, informes, tinta etc.</t>
  </si>
  <si>
    <t>Equipo de topografia</t>
  </si>
  <si>
    <t>Alquiler equipo de computo (Computador, Impresora, servicio de internet)</t>
  </si>
  <si>
    <t>6.1.</t>
  </si>
  <si>
    <t>Especialista en Geotecnia Vial y Pavimentos</t>
  </si>
  <si>
    <t>Profesional Ambiental</t>
  </si>
  <si>
    <t>Profesional en Salud y Seguridad en el Trabajo</t>
  </si>
  <si>
    <t>Profesional Social</t>
  </si>
  <si>
    <t>Vehículo Campero o Pick Up o Camioneta ≥ 2.000 CC</t>
  </si>
  <si>
    <t>Laboratorio - interventorias (incluye equipo completo y entrega de de ensayos y resultados)</t>
  </si>
  <si>
    <t>VALOR TOTAL INTERVENTORÍA</t>
  </si>
  <si>
    <t xml:space="preserve">Formulario 1 - Formulario de presupuesto oficial -Interventoría de obra pública de infraestructura de transporte - versión 2 </t>
  </si>
  <si>
    <t>Código</t>
  </si>
  <si>
    <t>CCE-EICP-FM-70</t>
  </si>
  <si>
    <t>Versión</t>
  </si>
  <si>
    <t>Formulario 1. Propuesta Económica Detallada</t>
  </si>
  <si>
    <t>FIRMAS:</t>
  </si>
  <si>
    <t>Nombre y firma del representante legal del Proponente</t>
  </si>
  <si>
    <t>Nombre del Proponente</t>
  </si>
  <si>
    <t>Dedicación</t>
  </si>
  <si>
    <t>Descripción</t>
  </si>
  <si>
    <t>Cant</t>
  </si>
  <si>
    <t>Item</t>
  </si>
  <si>
    <t>Cantidad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</si>
</sst>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₡&quot;* #,##0.00_);_(&quot;₡&quot;* \(#,##0.00\);_(&quot;₡&quot;* &quot;-&quot;??_);_(@_)"/>
    <numFmt numFmtId="165" formatCode="_-* #,##0.00\ _€_-;\-* #,##0.00\ _€_-;_-* &quot;-&quot;??\ _€_-;_-@_-"/>
    <numFmt numFmtId="166" formatCode="_-* #,##0.0\ _€_-;\-* #,##0.0\ _€_-;_-* &quot;-&quot;??\ _€_-;_-@_-"/>
    <numFmt numFmtId="167" formatCode="_-* #,##0\ _€_-;\-* #,##0\ _€_-;_-* &quot;-&quot;??\ _€_-;_-@_-"/>
    <numFmt numFmtId="168" formatCode="[$$-240A]\ #,##0"/>
    <numFmt numFmtId="169" formatCode="[$$-240A]\ #,##0.00"/>
    <numFmt numFmtId="170" formatCode="0.0"/>
    <numFmt numFmtId="171" formatCode="_(&quot;$&quot;\ * #,##0.00_);_(&quot;$&quot;\ * \(#,##0.00\);_(&quot;$&quot;\ * &quot;-&quot;??_);_(@_)"/>
    <numFmt numFmtId="172" formatCode="_-&quot;$&quot;* #,##0.00_-;\-&quot;$&quot;* #,##0.00_-;_-&quot;$&quot;* &quot;-&quot;??_-;_-@_-"/>
    <numFmt numFmtId="173" formatCode="[$$-240A]\ #,##0.000"/>
    <numFmt numFmtId="174" formatCode="_(* #,##0.00_);_(* \(#,##0.00\);_(* &quot;-&quot;??_);_(@_)"/>
  </numFmts>
  <fonts count="1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8"/>
      <name val="Outfit"/>
    </font>
    <font>
      <sz val="10"/>
      <color rgb="FF000000"/>
      <name val="Times New Roman"/>
      <family val="1"/>
    </font>
    <font>
      <sz val="8"/>
      <name val="Aptos Narrow"/>
      <family val="2"/>
      <scheme val="minor"/>
    </font>
    <font>
      <sz val="11"/>
      <color theme="1"/>
      <name val="Aptos Display"/>
      <family val="2"/>
      <scheme val="major"/>
    </font>
    <font>
      <sz val="8"/>
      <color indexed="8"/>
      <name val="Outfit"/>
    </font>
    <font>
      <sz val="8"/>
      <color theme="1"/>
      <name val="Outfit"/>
    </font>
    <font>
      <b/>
      <sz val="8"/>
      <name val="Outfit"/>
    </font>
    <font>
      <b/>
      <sz val="8"/>
      <name val="Arial"/>
      <family val="2"/>
    </font>
    <font>
      <b/>
      <sz val="8"/>
      <name val="Aptos Narrow"/>
      <family val="2"/>
      <scheme val="minor"/>
    </font>
    <font>
      <sz val="12"/>
      <color indexed="8"/>
      <name val="Verdana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8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5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</borders>
  <cellStyleXfs count="1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74" fontId="5" fillId="0" borderId="0" applyFont="0" applyFill="0" applyBorder="0" applyAlignment="0" applyProtection="0"/>
    <xf numFmtId="0" fontId="7" fillId="0" borderId="0"/>
    <xf numFmtId="0" fontId="1" fillId="0" borderId="0"/>
    <xf numFmtId="0" fontId="13" fillId="0" borderId="0" applyNumberFormat="0" applyFill="0" applyBorder="0" applyProtection="0">
      <alignment vertical="top"/>
    </xf>
    <xf numFmtId="0" fontId="16" fillId="0" borderId="0"/>
  </cellStyleXfs>
  <cellXfs count="186">
    <xf numFmtId="0" fontId="0" fillId="0" borderId="0" xfId="0"/>
    <xf numFmtId="0" fontId="4" fillId="0" borderId="4" xfId="4" applyFont="1" applyBorder="1" applyAlignment="1">
      <alignment horizontal="center" vertical="center"/>
    </xf>
    <xf numFmtId="0" fontId="4" fillId="0" borderId="0" xfId="4" applyFont="1" applyAlignment="1">
      <alignment horizontal="center" vertical="center"/>
    </xf>
    <xf numFmtId="165" fontId="3" fillId="4" borderId="21" xfId="5" applyNumberFormat="1" applyFont="1" applyFill="1" applyBorder="1" applyAlignment="1">
      <alignment horizontal="center" vertical="center"/>
    </xf>
    <xf numFmtId="165" fontId="3" fillId="4" borderId="22" xfId="5" applyNumberFormat="1" applyFont="1" applyFill="1" applyBorder="1" applyAlignment="1">
      <alignment horizontal="center" vertical="center"/>
    </xf>
    <xf numFmtId="168" fontId="3" fillId="4" borderId="22" xfId="5" applyNumberFormat="1" applyFont="1" applyFill="1" applyBorder="1" applyAlignment="1">
      <alignment horizontal="center" vertical="center"/>
    </xf>
    <xf numFmtId="168" fontId="11" fillId="4" borderId="43" xfId="5" applyNumberFormat="1" applyFont="1" applyFill="1" applyBorder="1" applyAlignment="1">
      <alignment horizontal="center" vertical="center"/>
    </xf>
    <xf numFmtId="169" fontId="11" fillId="4" borderId="36" xfId="5" applyNumberFormat="1" applyFont="1" applyFill="1" applyBorder="1" applyAlignment="1">
      <alignment vertical="center"/>
    </xf>
    <xf numFmtId="168" fontId="11" fillId="4" borderId="22" xfId="5" applyNumberFormat="1" applyFont="1" applyFill="1" applyBorder="1" applyAlignment="1">
      <alignment horizontal="center" vertical="center"/>
    </xf>
    <xf numFmtId="169" fontId="11" fillId="4" borderId="23" xfId="5" applyNumberFormat="1" applyFont="1" applyFill="1" applyBorder="1" applyAlignment="1">
      <alignment vertical="center"/>
    </xf>
    <xf numFmtId="167" fontId="3" fillId="0" borderId="14" xfId="5" applyNumberFormat="1" applyFont="1" applyBorder="1" applyAlignment="1">
      <alignment horizontal="center" vertical="center"/>
    </xf>
    <xf numFmtId="167" fontId="3" fillId="0" borderId="26" xfId="5" applyNumberFormat="1" applyFont="1" applyBorder="1" applyAlignment="1">
      <alignment horizontal="center" vertical="center"/>
    </xf>
    <xf numFmtId="173" fontId="11" fillId="0" borderId="30" xfId="7" applyNumberFormat="1" applyFont="1" applyBorder="1" applyAlignment="1">
      <alignment vertical="center"/>
    </xf>
    <xf numFmtId="169" fontId="11" fillId="0" borderId="15" xfId="7" applyNumberFormat="1" applyFont="1" applyBorder="1" applyAlignment="1">
      <alignment vertical="center"/>
    </xf>
    <xf numFmtId="169" fontId="11" fillId="0" borderId="33" xfId="7" applyNumberFormat="1" applyFont="1" applyBorder="1" applyAlignment="1">
      <alignment vertical="center"/>
    </xf>
    <xf numFmtId="0" fontId="3" fillId="0" borderId="4" xfId="4" applyFont="1" applyBorder="1" applyAlignment="1">
      <alignment horizontal="center" vertical="center"/>
    </xf>
    <xf numFmtId="0" fontId="3" fillId="0" borderId="0" xfId="4" applyFont="1" applyAlignment="1">
      <alignment horizontal="left" vertical="center"/>
    </xf>
    <xf numFmtId="168" fontId="11" fillId="0" borderId="7" xfId="4" applyNumberFormat="1" applyFont="1" applyBorder="1" applyAlignment="1">
      <alignment horizontal="right" vertical="center" wrapText="1"/>
    </xf>
    <xf numFmtId="168" fontId="11" fillId="0" borderId="0" xfId="4" applyNumberFormat="1" applyFont="1" applyAlignment="1">
      <alignment vertical="center" wrapText="1"/>
    </xf>
    <xf numFmtId="169" fontId="3" fillId="0" borderId="35" xfId="4" applyNumberFormat="1" applyFont="1" applyBorder="1" applyAlignment="1">
      <alignment horizontal="right" vertical="center"/>
    </xf>
    <xf numFmtId="43" fontId="11" fillId="4" borderId="23" xfId="1" applyFont="1" applyFill="1" applyBorder="1" applyAlignment="1">
      <alignment vertical="center"/>
    </xf>
    <xf numFmtId="44" fontId="9" fillId="0" borderId="26" xfId="2" applyFont="1" applyBorder="1" applyAlignment="1">
      <alignment vertical="center"/>
    </xf>
    <xf numFmtId="44" fontId="9" fillId="0" borderId="27" xfId="2" applyFont="1" applyBorder="1" applyAlignment="1">
      <alignment vertical="center"/>
    </xf>
    <xf numFmtId="0" fontId="10" fillId="0" borderId="0" xfId="4" applyFont="1" applyAlignment="1">
      <alignment horizontal="center" vertical="center"/>
    </xf>
    <xf numFmtId="0" fontId="4" fillId="0" borderId="19" xfId="4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vertical="center"/>
    </xf>
    <xf numFmtId="0" fontId="6" fillId="0" borderId="7" xfId="8" applyFont="1" applyBorder="1" applyAlignment="1">
      <alignment vertical="center" wrapText="1"/>
    </xf>
    <xf numFmtId="0" fontId="6" fillId="0" borderId="0" xfId="8" applyFont="1" applyAlignment="1">
      <alignment vertical="center" wrapText="1"/>
    </xf>
    <xf numFmtId="168" fontId="11" fillId="0" borderId="7" xfId="4" applyNumberFormat="1" applyFont="1" applyBorder="1" applyAlignment="1">
      <alignment horizontal="center" vertical="center" wrapText="1"/>
    </xf>
    <xf numFmtId="0" fontId="4" fillId="0" borderId="19" xfId="4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" fillId="0" borderId="7" xfId="8" applyFont="1" applyBorder="1" applyAlignment="1">
      <alignment horizontal="center" vertical="center" wrapText="1"/>
    </xf>
    <xf numFmtId="0" fontId="6" fillId="0" borderId="0" xfId="8" applyFont="1" applyAlignment="1">
      <alignment horizontal="center" vertical="center" wrapText="1"/>
    </xf>
    <xf numFmtId="165" fontId="3" fillId="4" borderId="6" xfId="5" applyNumberFormat="1" applyFont="1" applyFill="1" applyBorder="1" applyAlignment="1">
      <alignment horizontal="center" vertical="center"/>
    </xf>
    <xf numFmtId="165" fontId="3" fillId="4" borderId="7" xfId="5" applyNumberFormat="1" applyFont="1" applyFill="1" applyBorder="1" applyAlignment="1">
      <alignment horizontal="center" vertical="center"/>
    </xf>
    <xf numFmtId="168" fontId="3" fillId="4" borderId="7" xfId="5" applyNumberFormat="1" applyFont="1" applyFill="1" applyBorder="1" applyAlignment="1">
      <alignment horizontal="center" vertical="center"/>
    </xf>
    <xf numFmtId="168" fontId="11" fillId="4" borderId="7" xfId="5" applyNumberFormat="1" applyFont="1" applyFill="1" applyBorder="1" applyAlignment="1">
      <alignment horizontal="center" vertical="center"/>
    </xf>
    <xf numFmtId="169" fontId="11" fillId="4" borderId="8" xfId="5" applyNumberFormat="1" applyFont="1" applyFill="1" applyBorder="1" applyAlignment="1">
      <alignment vertical="center"/>
    </xf>
    <xf numFmtId="166" fontId="3" fillId="0" borderId="31" xfId="5" applyNumberFormat="1" applyFont="1" applyBorder="1" applyAlignment="1">
      <alignment horizontal="center" vertical="center"/>
    </xf>
    <xf numFmtId="0" fontId="9" fillId="0" borderId="32" xfId="0" applyFont="1" applyBorder="1" applyAlignment="1">
      <alignment vertical="center"/>
    </xf>
    <xf numFmtId="0" fontId="9" fillId="0" borderId="32" xfId="0" applyFont="1" applyBorder="1" applyAlignment="1">
      <alignment horizontal="center" vertical="center"/>
    </xf>
    <xf numFmtId="0" fontId="10" fillId="0" borderId="16" xfId="4" applyFont="1" applyBorder="1" applyAlignment="1">
      <alignment horizontal="center" vertical="center"/>
    </xf>
    <xf numFmtId="0" fontId="10" fillId="0" borderId="17" xfId="4" applyFont="1" applyBorder="1" applyAlignment="1">
      <alignment horizontal="center" vertical="center"/>
    </xf>
    <xf numFmtId="0" fontId="4" fillId="0" borderId="0" xfId="4" applyFont="1" applyAlignment="1">
      <alignment vertical="center"/>
    </xf>
    <xf numFmtId="0" fontId="4" fillId="0" borderId="20" xfId="4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44" fontId="9" fillId="0" borderId="14" xfId="2" applyFont="1" applyBorder="1" applyAlignment="1">
      <alignment vertical="center"/>
    </xf>
    <xf numFmtId="44" fontId="9" fillId="0" borderId="15" xfId="2" applyFont="1" applyBorder="1" applyAlignment="1">
      <alignment vertical="center"/>
    </xf>
    <xf numFmtId="9" fontId="9" fillId="0" borderId="32" xfId="0" applyNumberFormat="1" applyFont="1" applyBorder="1" applyAlignment="1">
      <alignment vertical="center"/>
    </xf>
    <xf numFmtId="44" fontId="9" fillId="0" borderId="32" xfId="2" applyFont="1" applyBorder="1" applyAlignment="1">
      <alignment vertical="center"/>
    </xf>
    <xf numFmtId="44" fontId="9" fillId="0" borderId="33" xfId="2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3" fillId="0" borderId="4" xfId="4" applyFont="1" applyBorder="1" applyAlignment="1">
      <alignment vertical="center"/>
    </xf>
    <xf numFmtId="0" fontId="12" fillId="0" borderId="0" xfId="8" applyFont="1" applyAlignment="1">
      <alignment vertical="center" wrapText="1"/>
    </xf>
    <xf numFmtId="0" fontId="3" fillId="0" borderId="0" xfId="4" applyFont="1" applyAlignment="1">
      <alignment vertical="center"/>
    </xf>
    <xf numFmtId="0" fontId="3" fillId="0" borderId="5" xfId="4" applyFont="1" applyBorder="1" applyAlignment="1">
      <alignment vertical="center"/>
    </xf>
    <xf numFmtId="0" fontId="3" fillId="0" borderId="6" xfId="4" applyFont="1" applyBorder="1" applyAlignment="1">
      <alignment vertical="center"/>
    </xf>
    <xf numFmtId="0" fontId="3" fillId="0" borderId="7" xfId="4" applyFont="1" applyBorder="1" applyAlignment="1">
      <alignment vertical="center"/>
    </xf>
    <xf numFmtId="0" fontId="3" fillId="0" borderId="8" xfId="4" applyFont="1" applyBorder="1" applyAlignment="1">
      <alignment vertical="center"/>
    </xf>
    <xf numFmtId="166" fontId="3" fillId="0" borderId="42" xfId="5" applyNumberFormat="1" applyFont="1" applyBorder="1" applyAlignment="1">
      <alignment horizontal="center" vertical="center"/>
    </xf>
    <xf numFmtId="0" fontId="9" fillId="0" borderId="44" xfId="0" applyFont="1" applyBorder="1" applyAlignment="1">
      <alignment vertical="center"/>
    </xf>
    <xf numFmtId="0" fontId="9" fillId="0" borderId="24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9" fontId="9" fillId="0" borderId="14" xfId="0" applyNumberFormat="1" applyFont="1" applyBorder="1" applyAlignment="1">
      <alignment horizontal="center" vertical="center"/>
    </xf>
    <xf numFmtId="44" fontId="9" fillId="0" borderId="14" xfId="2" applyFont="1" applyBorder="1" applyAlignment="1">
      <alignment horizontal="center" vertical="center"/>
    </xf>
    <xf numFmtId="44" fontId="9" fillId="0" borderId="15" xfId="2" applyFont="1" applyBorder="1" applyAlignment="1">
      <alignment horizontal="center" vertical="center"/>
    </xf>
    <xf numFmtId="9" fontId="9" fillId="0" borderId="26" xfId="0" applyNumberFormat="1" applyFont="1" applyBorder="1" applyAlignment="1">
      <alignment horizontal="center" vertical="center"/>
    </xf>
    <xf numFmtId="44" fontId="9" fillId="0" borderId="26" xfId="2" applyFont="1" applyBorder="1" applyAlignment="1">
      <alignment horizontal="center" vertical="center"/>
    </xf>
    <xf numFmtId="0" fontId="9" fillId="0" borderId="14" xfId="0" applyFont="1" applyBorder="1" applyAlignment="1">
      <alignment vertical="center" wrapText="1"/>
    </xf>
    <xf numFmtId="43" fontId="9" fillId="0" borderId="0" xfId="1" applyFont="1" applyAlignment="1">
      <alignment vertical="center"/>
    </xf>
    <xf numFmtId="9" fontId="9" fillId="0" borderId="32" xfId="0" applyNumberFormat="1" applyFont="1" applyBorder="1" applyAlignment="1">
      <alignment horizontal="center" vertical="center"/>
    </xf>
    <xf numFmtId="167" fontId="3" fillId="0" borderId="24" xfId="5" applyNumberFormat="1" applyFont="1" applyBorder="1" applyAlignment="1">
      <alignment horizontal="center" vertical="center"/>
    </xf>
    <xf numFmtId="44" fontId="9" fillId="0" borderId="24" xfId="2" applyFont="1" applyBorder="1" applyAlignment="1">
      <alignment vertical="center"/>
    </xf>
    <xf numFmtId="44" fontId="9" fillId="0" borderId="47" xfId="2" applyFont="1" applyBorder="1" applyAlignment="1">
      <alignment vertical="center"/>
    </xf>
    <xf numFmtId="49" fontId="3" fillId="0" borderId="12" xfId="5" applyNumberFormat="1" applyFont="1" applyBorder="1" applyAlignment="1">
      <alignment horizontal="center" vertical="center"/>
    </xf>
    <xf numFmtId="165" fontId="11" fillId="0" borderId="48" xfId="5" applyNumberFormat="1" applyFont="1" applyBorder="1" applyAlignment="1">
      <alignment horizontal="center" vertical="center"/>
    </xf>
    <xf numFmtId="168" fontId="11" fillId="3" borderId="50" xfId="5" applyNumberFormat="1" applyFont="1" applyFill="1" applyBorder="1" applyAlignment="1">
      <alignment horizontal="center" vertical="center"/>
    </xf>
    <xf numFmtId="168" fontId="11" fillId="3" borderId="36" xfId="5" applyNumberFormat="1" applyFont="1" applyFill="1" applyBorder="1" applyAlignment="1">
      <alignment horizontal="center" vertical="center"/>
    </xf>
    <xf numFmtId="49" fontId="3" fillId="0" borderId="42" xfId="5" applyNumberFormat="1" applyFont="1" applyBorder="1" applyAlignment="1">
      <alignment horizontal="center" vertical="center"/>
    </xf>
    <xf numFmtId="165" fontId="11" fillId="0" borderId="50" xfId="5" applyNumberFormat="1" applyFont="1" applyBorder="1" applyAlignment="1">
      <alignment horizontal="center" vertical="center"/>
    </xf>
    <xf numFmtId="169" fontId="11" fillId="2" borderId="38" xfId="7" applyNumberFormat="1" applyFont="1" applyFill="1" applyBorder="1" applyAlignment="1">
      <alignment vertical="center"/>
    </xf>
    <xf numFmtId="170" fontId="3" fillId="0" borderId="34" xfId="5" applyNumberFormat="1" applyFont="1" applyBorder="1" applyAlignment="1">
      <alignment horizontal="center" vertical="center"/>
    </xf>
    <xf numFmtId="1" fontId="3" fillId="0" borderId="52" xfId="5" applyNumberFormat="1" applyFont="1" applyBorder="1" applyAlignment="1">
      <alignment horizontal="center" vertical="center"/>
    </xf>
    <xf numFmtId="0" fontId="9" fillId="0" borderId="52" xfId="0" applyFont="1" applyBorder="1" applyAlignment="1">
      <alignment horizontal="center" vertical="center"/>
    </xf>
    <xf numFmtId="9" fontId="9" fillId="0" borderId="52" xfId="0" applyNumberFormat="1" applyFont="1" applyBorder="1" applyAlignment="1">
      <alignment horizontal="center" vertical="center"/>
    </xf>
    <xf numFmtId="44" fontId="9" fillId="0" borderId="52" xfId="2" applyFont="1" applyBorder="1" applyAlignment="1">
      <alignment vertical="center"/>
    </xf>
    <xf numFmtId="44" fontId="9" fillId="0" borderId="35" xfId="2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9" fontId="9" fillId="0" borderId="24" xfId="0" applyNumberFormat="1" applyFont="1" applyBorder="1" applyAlignment="1">
      <alignment horizontal="center" vertical="center"/>
    </xf>
    <xf numFmtId="168" fontId="11" fillId="3" borderId="50" xfId="5" applyNumberFormat="1" applyFont="1" applyFill="1" applyBorder="1" applyAlignment="1">
      <alignment vertical="center"/>
    </xf>
    <xf numFmtId="0" fontId="9" fillId="3" borderId="24" xfId="12" applyFont="1" applyFill="1" applyBorder="1" applyAlignment="1">
      <alignment vertical="center" wrapText="1"/>
    </xf>
    <xf numFmtId="0" fontId="9" fillId="0" borderId="42" xfId="0" applyFont="1" applyBorder="1" applyAlignment="1">
      <alignment horizontal="center" vertical="center"/>
    </xf>
    <xf numFmtId="0" fontId="9" fillId="0" borderId="24" xfId="0" applyFont="1" applyBorder="1" applyAlignment="1">
      <alignment vertical="center" wrapText="1"/>
    </xf>
    <xf numFmtId="44" fontId="9" fillId="0" borderId="24" xfId="2" applyFont="1" applyBorder="1" applyAlignment="1">
      <alignment horizontal="center" vertical="center"/>
    </xf>
    <xf numFmtId="44" fontId="9" fillId="0" borderId="47" xfId="2" applyFont="1" applyBorder="1" applyAlignment="1">
      <alignment horizontal="center" vertical="center"/>
    </xf>
    <xf numFmtId="0" fontId="14" fillId="3" borderId="1" xfId="13" applyFont="1" applyFill="1" applyBorder="1" applyAlignment="1">
      <alignment vertical="center" wrapText="1"/>
    </xf>
    <xf numFmtId="0" fontId="14" fillId="3" borderId="2" xfId="13" applyFont="1" applyFill="1" applyBorder="1" applyAlignment="1">
      <alignment vertical="center" wrapText="1"/>
    </xf>
    <xf numFmtId="0" fontId="14" fillId="3" borderId="2" xfId="13" applyFont="1" applyFill="1" applyBorder="1" applyAlignment="1">
      <alignment horizontal="center" vertical="center" wrapText="1"/>
    </xf>
    <xf numFmtId="0" fontId="15" fillId="3" borderId="2" xfId="13" applyNumberFormat="1" applyFont="1" applyFill="1" applyBorder="1" applyAlignment="1">
      <alignment horizontal="center" vertical="center" wrapText="1"/>
    </xf>
    <xf numFmtId="0" fontId="15" fillId="3" borderId="2" xfId="13" applyNumberFormat="1" applyFont="1" applyFill="1" applyBorder="1" applyAlignment="1">
      <alignment horizontal="justify" vertical="center" wrapText="1"/>
    </xf>
    <xf numFmtId="0" fontId="15" fillId="3" borderId="2" xfId="13" applyNumberFormat="1" applyFont="1" applyFill="1" applyBorder="1" applyAlignment="1">
      <alignment vertical="center" wrapText="1"/>
    </xf>
    <xf numFmtId="0" fontId="16" fillId="0" borderId="2" xfId="14" applyBorder="1" applyAlignment="1">
      <alignment horizontal="center"/>
    </xf>
    <xf numFmtId="0" fontId="15" fillId="3" borderId="3" xfId="13" applyNumberFormat="1" applyFont="1" applyFill="1" applyBorder="1" applyAlignment="1">
      <alignment vertical="center" wrapText="1"/>
    </xf>
    <xf numFmtId="0" fontId="15" fillId="3" borderId="0" xfId="13" applyNumberFormat="1" applyFont="1" applyFill="1" applyBorder="1" applyAlignment="1">
      <alignment vertical="center" wrapText="1"/>
    </xf>
    <xf numFmtId="0" fontId="14" fillId="3" borderId="0" xfId="13" applyFont="1" applyFill="1" applyBorder="1" applyAlignment="1">
      <alignment vertical="center" wrapText="1"/>
    </xf>
    <xf numFmtId="0" fontId="14" fillId="3" borderId="4" xfId="13" applyFont="1" applyFill="1" applyBorder="1" applyAlignment="1">
      <alignment vertical="center" wrapText="1"/>
    </xf>
    <xf numFmtId="0" fontId="16" fillId="0" borderId="0" xfId="14" applyAlignment="1">
      <alignment horizontal="center"/>
    </xf>
    <xf numFmtId="0" fontId="15" fillId="3" borderId="5" xfId="13" applyNumberFormat="1" applyFont="1" applyFill="1" applyBorder="1" applyAlignment="1">
      <alignment vertical="center" wrapText="1"/>
    </xf>
    <xf numFmtId="0" fontId="11" fillId="0" borderId="56" xfId="0" applyFont="1" applyBorder="1" applyAlignment="1">
      <alignment horizontal="justify" vertical="center" wrapText="1"/>
    </xf>
    <xf numFmtId="0" fontId="3" fillId="3" borderId="55" xfId="0" applyFont="1" applyFill="1" applyBorder="1" applyAlignment="1">
      <alignment horizontal="center" vertical="center" wrapText="1"/>
    </xf>
    <xf numFmtId="0" fontId="11" fillId="3" borderId="55" xfId="0" applyFont="1" applyFill="1" applyBorder="1" applyAlignment="1">
      <alignment horizontal="center" vertical="center" wrapText="1"/>
    </xf>
    <xf numFmtId="0" fontId="14" fillId="3" borderId="57" xfId="13" applyFont="1" applyFill="1" applyBorder="1" applyAlignment="1">
      <alignment vertical="center" wrapText="1"/>
    </xf>
    <xf numFmtId="0" fontId="15" fillId="3" borderId="57" xfId="13" applyNumberFormat="1" applyFont="1" applyFill="1" applyBorder="1" applyAlignment="1">
      <alignment horizontal="center" vertical="center" wrapText="1"/>
    </xf>
    <xf numFmtId="0" fontId="15" fillId="3" borderId="0" xfId="13" applyNumberFormat="1" applyFont="1" applyFill="1" applyBorder="1" applyAlignment="1">
      <alignment horizontal="center" vertical="center" wrapText="1"/>
    </xf>
    <xf numFmtId="0" fontId="15" fillId="3" borderId="0" xfId="13" applyNumberFormat="1" applyFont="1" applyFill="1" applyBorder="1" applyAlignment="1">
      <alignment horizontal="justify" vertical="center" wrapText="1"/>
    </xf>
    <xf numFmtId="0" fontId="15" fillId="3" borderId="7" xfId="13" applyNumberFormat="1" applyFont="1" applyFill="1" applyBorder="1" applyAlignment="1">
      <alignment vertical="center" wrapText="1"/>
    </xf>
    <xf numFmtId="0" fontId="16" fillId="0" borderId="7" xfId="14" applyBorder="1" applyAlignment="1">
      <alignment horizontal="center"/>
    </xf>
    <xf numFmtId="0" fontId="12" fillId="0" borderId="51" xfId="8" applyFont="1" applyBorder="1" applyAlignment="1">
      <alignment vertical="center" wrapText="1"/>
    </xf>
    <xf numFmtId="0" fontId="17" fillId="0" borderId="0" xfId="8" applyFont="1" applyAlignment="1">
      <alignment vertical="center" wrapText="1"/>
    </xf>
    <xf numFmtId="0" fontId="6" fillId="0" borderId="51" xfId="8" applyFont="1" applyBorder="1" applyAlignment="1">
      <alignment vertical="center" wrapText="1"/>
    </xf>
    <xf numFmtId="0" fontId="3" fillId="0" borderId="51" xfId="4" applyFont="1" applyBorder="1" applyAlignment="1">
      <alignment vertical="center"/>
    </xf>
    <xf numFmtId="165" fontId="11" fillId="2" borderId="1" xfId="5" applyNumberFormat="1" applyFont="1" applyFill="1" applyBorder="1" applyAlignment="1">
      <alignment horizontal="center" vertical="center"/>
    </xf>
    <xf numFmtId="165" fontId="11" fillId="2" borderId="2" xfId="5" applyNumberFormat="1" applyFont="1" applyFill="1" applyBorder="1" applyAlignment="1">
      <alignment horizontal="center" vertical="center"/>
    </xf>
    <xf numFmtId="165" fontId="11" fillId="2" borderId="3" xfId="5" applyNumberFormat="1" applyFont="1" applyFill="1" applyBorder="1" applyAlignment="1">
      <alignment horizontal="center" vertical="center"/>
    </xf>
    <xf numFmtId="168" fontId="11" fillId="0" borderId="28" xfId="4" applyNumberFormat="1" applyFont="1" applyBorder="1" applyAlignment="1">
      <alignment horizontal="center" vertical="center" wrapText="1"/>
    </xf>
    <xf numFmtId="168" fontId="11" fillId="0" borderId="29" xfId="4" applyNumberFormat="1" applyFont="1" applyBorder="1" applyAlignment="1">
      <alignment horizontal="center" vertical="center" wrapText="1"/>
    </xf>
    <xf numFmtId="168" fontId="11" fillId="0" borderId="12" xfId="4" applyNumberFormat="1" applyFont="1" applyBorder="1" applyAlignment="1">
      <alignment horizontal="center" vertical="center" wrapText="1"/>
    </xf>
    <xf numFmtId="168" fontId="11" fillId="0" borderId="14" xfId="4" applyNumberFormat="1" applyFont="1" applyBorder="1" applyAlignment="1">
      <alignment horizontal="center" vertical="center" wrapText="1"/>
    </xf>
    <xf numFmtId="168" fontId="11" fillId="0" borderId="31" xfId="4" applyNumberFormat="1" applyFont="1" applyBorder="1" applyAlignment="1">
      <alignment horizontal="center" vertical="center" wrapText="1"/>
    </xf>
    <xf numFmtId="168" fontId="11" fillId="0" borderId="32" xfId="4" applyNumberFormat="1" applyFont="1" applyBorder="1" applyAlignment="1">
      <alignment horizontal="center" vertical="center" wrapText="1"/>
    </xf>
    <xf numFmtId="168" fontId="11" fillId="3" borderId="49" xfId="5" applyNumberFormat="1" applyFont="1" applyFill="1" applyBorder="1" applyAlignment="1">
      <alignment horizontal="center" vertical="center"/>
    </xf>
    <xf numFmtId="168" fontId="11" fillId="3" borderId="22" xfId="5" applyNumberFormat="1" applyFont="1" applyFill="1" applyBorder="1" applyAlignment="1">
      <alignment horizontal="center" vertical="center"/>
    </xf>
    <xf numFmtId="168" fontId="11" fillId="3" borderId="43" xfId="5" applyNumberFormat="1" applyFont="1" applyFill="1" applyBorder="1" applyAlignment="1">
      <alignment horizontal="center" vertical="center"/>
    </xf>
    <xf numFmtId="168" fontId="3" fillId="3" borderId="52" xfId="5" applyNumberFormat="1" applyFont="1" applyFill="1" applyBorder="1" applyAlignment="1">
      <alignment horizontal="left" vertical="center" wrapText="1"/>
    </xf>
    <xf numFmtId="168" fontId="3" fillId="4" borderId="22" xfId="5" applyNumberFormat="1" applyFont="1" applyFill="1" applyBorder="1" applyAlignment="1">
      <alignment horizontal="center" vertical="center"/>
    </xf>
    <xf numFmtId="0" fontId="6" fillId="0" borderId="0" xfId="8" applyFont="1" applyAlignment="1">
      <alignment horizontal="center" vertical="center" wrapText="1"/>
    </xf>
    <xf numFmtId="0" fontId="17" fillId="0" borderId="0" xfId="8" applyFont="1" applyAlignment="1">
      <alignment horizontal="center" vertical="center" wrapText="1"/>
    </xf>
    <xf numFmtId="0" fontId="12" fillId="0" borderId="0" xfId="8" applyFont="1" applyAlignment="1">
      <alignment horizontal="center" vertical="center" wrapText="1"/>
    </xf>
    <xf numFmtId="165" fontId="10" fillId="0" borderId="39" xfId="5" applyNumberFormat="1" applyFont="1" applyBorder="1" applyAlignment="1">
      <alignment horizontal="center" vertical="center"/>
    </xf>
    <xf numFmtId="165" fontId="10" fillId="0" borderId="40" xfId="5" applyNumberFormat="1" applyFont="1" applyBorder="1" applyAlignment="1">
      <alignment horizontal="center" vertical="center"/>
    </xf>
    <xf numFmtId="165" fontId="10" fillId="0" borderId="41" xfId="5" applyNumberFormat="1" applyFont="1" applyBorder="1" applyAlignment="1">
      <alignment horizontal="center" vertical="center"/>
    </xf>
    <xf numFmtId="168" fontId="11" fillId="4" borderId="22" xfId="5" applyNumberFormat="1" applyFont="1" applyFill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168" fontId="3" fillId="3" borderId="45" xfId="5" applyNumberFormat="1" applyFont="1" applyFill="1" applyBorder="1" applyAlignment="1">
      <alignment horizontal="left" vertical="center" wrapText="1"/>
    </xf>
    <xf numFmtId="168" fontId="3" fillId="3" borderId="51" xfId="5" applyNumberFormat="1" applyFont="1" applyFill="1" applyBorder="1" applyAlignment="1">
      <alignment horizontal="left" vertical="center" wrapText="1"/>
    </xf>
    <xf numFmtId="168" fontId="3" fillId="3" borderId="46" xfId="5" applyNumberFormat="1" applyFont="1" applyFill="1" applyBorder="1" applyAlignment="1">
      <alignment horizontal="left" vertical="center" wrapText="1"/>
    </xf>
    <xf numFmtId="168" fontId="3" fillId="3" borderId="26" xfId="5" applyNumberFormat="1" applyFont="1" applyFill="1" applyBorder="1" applyAlignment="1">
      <alignment horizontal="left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3" borderId="53" xfId="0" applyFont="1" applyFill="1" applyBorder="1" applyAlignment="1">
      <alignment horizontal="center" vertical="center" wrapText="1"/>
    </xf>
    <xf numFmtId="0" fontId="3" fillId="3" borderId="55" xfId="0" applyFont="1" applyFill="1" applyBorder="1" applyAlignment="1">
      <alignment horizontal="center" vertical="center" wrapText="1"/>
    </xf>
    <xf numFmtId="166" fontId="4" fillId="0" borderId="42" xfId="5" applyNumberFormat="1" applyFont="1" applyBorder="1" applyAlignment="1">
      <alignment horizontal="center" vertical="center"/>
    </xf>
    <xf numFmtId="166" fontId="4" fillId="0" borderId="24" xfId="5" applyNumberFormat="1" applyFont="1" applyBorder="1" applyAlignment="1">
      <alignment horizontal="center" vertical="center"/>
    </xf>
    <xf numFmtId="166" fontId="4" fillId="0" borderId="25" xfId="5" applyNumberFormat="1" applyFont="1" applyBorder="1" applyAlignment="1">
      <alignment horizontal="center" vertical="center"/>
    </xf>
    <xf numFmtId="166" fontId="4" fillId="0" borderId="26" xfId="5" applyNumberFormat="1" applyFont="1" applyBorder="1" applyAlignment="1">
      <alignment horizontal="center" vertical="center"/>
    </xf>
    <xf numFmtId="165" fontId="10" fillId="0" borderId="24" xfId="5" applyNumberFormat="1" applyFont="1" applyBorder="1" applyAlignment="1">
      <alignment horizontal="center" vertical="center"/>
    </xf>
    <xf numFmtId="165" fontId="10" fillId="0" borderId="47" xfId="5" applyNumberFormat="1" applyFont="1" applyBorder="1" applyAlignment="1">
      <alignment horizontal="center" vertical="center"/>
    </xf>
    <xf numFmtId="165" fontId="4" fillId="3" borderId="26" xfId="5" applyNumberFormat="1" applyFont="1" applyFill="1" applyBorder="1" applyAlignment="1">
      <alignment horizontal="left" vertical="center" wrapText="1"/>
    </xf>
    <xf numFmtId="0" fontId="8" fillId="0" borderId="9" xfId="3" applyFont="1" applyBorder="1" applyAlignment="1">
      <alignment horizontal="center" vertical="center"/>
    </xf>
    <xf numFmtId="0" fontId="8" fillId="0" borderId="10" xfId="3" applyFont="1" applyBorder="1" applyAlignment="1">
      <alignment horizontal="center" vertical="center"/>
    </xf>
    <xf numFmtId="0" fontId="8" fillId="0" borderId="11" xfId="3" applyFont="1" applyBorder="1" applyAlignment="1">
      <alignment horizontal="center" vertical="center"/>
    </xf>
    <xf numFmtId="0" fontId="10" fillId="2" borderId="12" xfId="4" applyFont="1" applyFill="1" applyBorder="1" applyAlignment="1">
      <alignment horizontal="center" vertical="center"/>
    </xf>
    <xf numFmtId="0" fontId="10" fillId="2" borderId="13" xfId="4" applyFont="1" applyFill="1" applyBorder="1" applyAlignment="1">
      <alignment horizontal="center" vertical="center"/>
    </xf>
    <xf numFmtId="0" fontId="10" fillId="2" borderId="14" xfId="4" applyFont="1" applyFill="1" applyBorder="1" applyAlignment="1">
      <alignment horizontal="center" vertical="center"/>
    </xf>
    <xf numFmtId="0" fontId="10" fillId="2" borderId="15" xfId="4" applyFont="1" applyFill="1" applyBorder="1" applyAlignment="1">
      <alignment horizontal="center" vertical="center"/>
    </xf>
    <xf numFmtId="0" fontId="10" fillId="0" borderId="18" xfId="4" applyFont="1" applyBorder="1" applyAlignment="1">
      <alignment horizontal="center" vertical="center" wrapText="1"/>
    </xf>
    <xf numFmtId="0" fontId="10" fillId="0" borderId="16" xfId="4" applyFont="1" applyBorder="1" applyAlignment="1">
      <alignment horizontal="center" vertical="center" wrapText="1"/>
    </xf>
    <xf numFmtId="0" fontId="10" fillId="0" borderId="17" xfId="4" applyFont="1" applyBorder="1" applyAlignment="1">
      <alignment horizontal="center" vertical="center" wrapText="1"/>
    </xf>
    <xf numFmtId="0" fontId="10" fillId="2" borderId="21" xfId="4" applyFont="1" applyFill="1" applyBorder="1" applyAlignment="1">
      <alignment horizontal="center" vertical="center"/>
    </xf>
    <xf numFmtId="0" fontId="10" fillId="2" borderId="22" xfId="4" applyFont="1" applyFill="1" applyBorder="1" applyAlignment="1">
      <alignment horizontal="center" vertical="center"/>
    </xf>
    <xf numFmtId="0" fontId="10" fillId="2" borderId="23" xfId="4" applyFont="1" applyFill="1" applyBorder="1" applyAlignment="1">
      <alignment horizontal="center" vertical="center"/>
    </xf>
    <xf numFmtId="165" fontId="10" fillId="0" borderId="48" xfId="5" applyNumberFormat="1" applyFont="1" applyBorder="1" applyAlignment="1">
      <alignment horizontal="center" vertical="center"/>
    </xf>
    <xf numFmtId="165" fontId="10" fillId="0" borderId="50" xfId="5" applyNumberFormat="1" applyFont="1" applyBorder="1" applyAlignment="1">
      <alignment horizontal="center" vertical="center"/>
    </xf>
    <xf numFmtId="165" fontId="10" fillId="3" borderId="50" xfId="5" applyNumberFormat="1" applyFont="1" applyFill="1" applyBorder="1" applyAlignment="1">
      <alignment horizontal="center" vertical="center"/>
    </xf>
    <xf numFmtId="168" fontId="3" fillId="4" borderId="7" xfId="5" applyNumberFormat="1" applyFont="1" applyFill="1" applyBorder="1" applyAlignment="1">
      <alignment horizontal="center" vertical="center"/>
    </xf>
  </cellXfs>
  <cellStyles count="15">
    <cellStyle name="Millares" xfId="1" builtinId="3"/>
    <cellStyle name="Millares 2 3 3" xfId="7" xr:uid="{00000000-0005-0000-0000-000001000000}"/>
    <cellStyle name="Millares 2 5" xfId="10" xr:uid="{00000000-0005-0000-0000-000002000000}"/>
    <cellStyle name="Millares_MODELO A P U 2" xfId="5" xr:uid="{00000000-0005-0000-0000-000003000000}"/>
    <cellStyle name="Moneda" xfId="2" builtinId="4"/>
    <cellStyle name="Moneda 2" xfId="6" xr:uid="{00000000-0005-0000-0000-000005000000}"/>
    <cellStyle name="Normal" xfId="0" builtinId="0"/>
    <cellStyle name="Normal 12 2" xfId="14" xr:uid="{00000000-0005-0000-0000-000007000000}"/>
    <cellStyle name="Normal 2" xfId="11" xr:uid="{00000000-0005-0000-0000-000008000000}"/>
    <cellStyle name="Normal 2 2" xfId="3" xr:uid="{00000000-0005-0000-0000-000009000000}"/>
    <cellStyle name="Normal 2 2 2" xfId="4" xr:uid="{00000000-0005-0000-0000-00000A000000}"/>
    <cellStyle name="Normal 2 3 2" xfId="8" xr:uid="{00000000-0005-0000-0000-00000B000000}"/>
    <cellStyle name="Normal 3" xfId="12" xr:uid="{00000000-0005-0000-0000-00000C000000}"/>
    <cellStyle name="Normal 3 11 2" xfId="13" xr:uid="{00000000-0005-0000-0000-00000D000000}"/>
    <cellStyle name="Porcentaje 2 2" xfId="9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P74"/>
  <sheetViews>
    <sheetView tabSelected="1" topLeftCell="A20" zoomScale="115" zoomScaleNormal="115" workbookViewId="0">
      <selection activeCell="L58" sqref="L58"/>
    </sheetView>
  </sheetViews>
  <sheetFormatPr baseColWidth="10" defaultColWidth="11.33203125" defaultRowHeight="10.199999999999999"/>
  <cols>
    <col min="1" max="1" width="4.77734375" style="25" bestFit="1" customWidth="1"/>
    <col min="2" max="2" width="5.21875" style="25" bestFit="1" customWidth="1"/>
    <col min="3" max="3" width="23.109375" style="25" bestFit="1" customWidth="1"/>
    <col min="4" max="4" width="9.88671875" style="25" bestFit="1" customWidth="1"/>
    <col min="5" max="5" width="8.33203125" style="31" bestFit="1" customWidth="1"/>
    <col min="6" max="6" width="6.6640625" style="25" bestFit="1" customWidth="1"/>
    <col min="7" max="7" width="6.44140625" style="25" bestFit="1" customWidth="1"/>
    <col min="8" max="8" width="8.77734375" style="25" bestFit="1" customWidth="1"/>
    <col min="9" max="9" width="6.5546875" style="25" bestFit="1" customWidth="1"/>
    <col min="10" max="10" width="10.109375" style="25" bestFit="1" customWidth="1"/>
    <col min="11" max="11" width="12.109375" style="25" bestFit="1" customWidth="1"/>
    <col min="12" max="12" width="11.44140625" style="25" bestFit="1" customWidth="1"/>
    <col min="13" max="13" width="13.109375" style="25" bestFit="1" customWidth="1"/>
    <col min="14" max="16384" width="11.33203125" style="25"/>
  </cols>
  <sheetData>
    <row r="1" spans="1:198" s="111" customFormat="1" ht="15.6">
      <c r="A1" s="102"/>
      <c r="B1" s="103"/>
      <c r="C1" s="104"/>
      <c r="D1" s="105"/>
      <c r="E1" s="105"/>
      <c r="F1" s="105"/>
      <c r="G1" s="106"/>
      <c r="H1" s="107"/>
      <c r="I1" s="107"/>
      <c r="J1" s="108"/>
      <c r="K1" s="107"/>
      <c r="L1" s="109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110"/>
      <c r="AU1" s="110"/>
      <c r="AV1" s="110"/>
      <c r="AW1" s="110"/>
      <c r="AX1" s="110"/>
      <c r="AY1" s="110"/>
      <c r="AZ1" s="110"/>
      <c r="BA1" s="110"/>
      <c r="BB1" s="110"/>
      <c r="BC1" s="110"/>
      <c r="BD1" s="110"/>
      <c r="BE1" s="110"/>
      <c r="BF1" s="110"/>
      <c r="BG1" s="110"/>
      <c r="BH1" s="110"/>
      <c r="BI1" s="110"/>
      <c r="BJ1" s="110"/>
      <c r="BK1" s="110"/>
      <c r="BL1" s="110"/>
      <c r="BM1" s="110"/>
      <c r="BN1" s="110"/>
      <c r="BO1" s="110"/>
      <c r="BP1" s="110"/>
      <c r="BQ1" s="110"/>
      <c r="BR1" s="110"/>
      <c r="BS1" s="110"/>
      <c r="BT1" s="110"/>
      <c r="BU1" s="110"/>
      <c r="BV1" s="110"/>
      <c r="BW1" s="110"/>
      <c r="BX1" s="110"/>
      <c r="BY1" s="110"/>
      <c r="BZ1" s="110"/>
      <c r="CA1" s="110"/>
      <c r="CB1" s="110"/>
      <c r="CC1" s="110"/>
      <c r="CD1" s="110"/>
      <c r="CE1" s="110"/>
      <c r="CF1" s="110"/>
      <c r="CG1" s="110"/>
      <c r="CH1" s="110"/>
      <c r="CI1" s="110"/>
      <c r="CJ1" s="110"/>
      <c r="CK1" s="110"/>
      <c r="CL1" s="110"/>
      <c r="CM1" s="110"/>
      <c r="CN1" s="110"/>
      <c r="CO1" s="110"/>
      <c r="CP1" s="110"/>
      <c r="CQ1" s="110"/>
      <c r="CR1" s="110"/>
      <c r="CS1" s="110"/>
      <c r="CT1" s="110"/>
      <c r="CU1" s="110"/>
      <c r="CV1" s="110"/>
      <c r="CW1" s="110"/>
      <c r="CX1" s="110"/>
      <c r="CY1" s="110"/>
      <c r="CZ1" s="110"/>
      <c r="DA1" s="110"/>
      <c r="DB1" s="110"/>
      <c r="DC1" s="110"/>
      <c r="DD1" s="110"/>
      <c r="DE1" s="110"/>
      <c r="DF1" s="110"/>
      <c r="DG1" s="110"/>
      <c r="DH1" s="110"/>
      <c r="DI1" s="110"/>
      <c r="DJ1" s="110"/>
      <c r="DK1" s="110"/>
      <c r="DL1" s="110"/>
      <c r="DM1" s="110"/>
      <c r="DN1" s="110"/>
      <c r="DO1" s="110"/>
      <c r="DP1" s="110"/>
      <c r="DQ1" s="110"/>
      <c r="DR1" s="110"/>
      <c r="DS1" s="110"/>
      <c r="DT1" s="110"/>
      <c r="DU1" s="110"/>
      <c r="DV1" s="110"/>
      <c r="DW1" s="110"/>
      <c r="DX1" s="110"/>
      <c r="DY1" s="110"/>
      <c r="DZ1" s="110"/>
      <c r="EA1" s="110"/>
      <c r="EB1" s="110"/>
      <c r="EC1" s="110"/>
      <c r="ED1" s="110"/>
      <c r="EE1" s="110"/>
      <c r="EF1" s="110"/>
      <c r="EG1" s="110"/>
      <c r="EH1" s="110"/>
      <c r="EI1" s="110"/>
      <c r="EJ1" s="110"/>
      <c r="EK1" s="110"/>
      <c r="EL1" s="110"/>
      <c r="EM1" s="110"/>
      <c r="EN1" s="110"/>
      <c r="EO1" s="110"/>
      <c r="EP1" s="110"/>
      <c r="EQ1" s="110"/>
      <c r="ER1" s="110"/>
      <c r="ES1" s="110"/>
      <c r="ET1" s="110"/>
      <c r="EU1" s="110"/>
      <c r="EV1" s="110"/>
      <c r="EW1" s="110"/>
      <c r="EX1" s="110"/>
      <c r="EY1" s="110"/>
      <c r="EZ1" s="110"/>
      <c r="FA1" s="110"/>
      <c r="FB1" s="110"/>
      <c r="FC1" s="110"/>
      <c r="FD1" s="110"/>
      <c r="FE1" s="110"/>
      <c r="FF1" s="110"/>
      <c r="FG1" s="110"/>
      <c r="FH1" s="110"/>
      <c r="FI1" s="110"/>
      <c r="FJ1" s="110"/>
      <c r="FK1" s="110"/>
      <c r="FL1" s="110"/>
      <c r="FM1" s="110"/>
      <c r="FN1" s="110"/>
      <c r="FO1" s="110"/>
      <c r="FP1" s="110"/>
      <c r="FQ1" s="110"/>
      <c r="FR1" s="110"/>
      <c r="FS1" s="110"/>
      <c r="FT1" s="110"/>
      <c r="FU1" s="110"/>
      <c r="FV1" s="110"/>
      <c r="FW1" s="110"/>
      <c r="FX1" s="110"/>
      <c r="FY1" s="110"/>
      <c r="FZ1" s="110"/>
      <c r="GA1" s="110"/>
      <c r="GB1" s="110"/>
      <c r="GC1" s="110"/>
      <c r="GD1" s="110"/>
      <c r="GE1" s="110"/>
      <c r="GF1" s="110"/>
      <c r="GG1" s="110"/>
      <c r="GH1" s="110"/>
      <c r="GI1" s="110"/>
      <c r="GJ1" s="110"/>
      <c r="GK1" s="110"/>
      <c r="GL1" s="110"/>
      <c r="GM1" s="110"/>
      <c r="GN1" s="110"/>
      <c r="GO1" s="110"/>
      <c r="GP1" s="110"/>
    </row>
    <row r="2" spans="1:198" s="111" customFormat="1" ht="23.25" customHeight="1">
      <c r="A2" s="112"/>
      <c r="B2" s="157" t="s">
        <v>62</v>
      </c>
      <c r="C2" s="158"/>
      <c r="D2" s="158"/>
      <c r="E2" s="158"/>
      <c r="F2" s="158"/>
      <c r="G2" s="159"/>
      <c r="H2" s="110"/>
      <c r="I2" s="110"/>
      <c r="J2" s="113"/>
      <c r="K2" s="110"/>
      <c r="L2" s="114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110"/>
      <c r="AR2" s="110"/>
      <c r="AS2" s="110"/>
      <c r="AT2" s="110"/>
      <c r="AU2" s="110"/>
      <c r="AV2" s="110"/>
      <c r="AW2" s="110"/>
      <c r="AX2" s="110"/>
      <c r="AY2" s="110"/>
      <c r="AZ2" s="110"/>
      <c r="BA2" s="110"/>
      <c r="BB2" s="110"/>
      <c r="BC2" s="110"/>
      <c r="BD2" s="110"/>
      <c r="BE2" s="110"/>
      <c r="BF2" s="110"/>
      <c r="BG2" s="110"/>
      <c r="BH2" s="110"/>
      <c r="BI2" s="110"/>
      <c r="BJ2" s="110"/>
      <c r="BK2" s="110"/>
      <c r="BL2" s="110"/>
      <c r="BM2" s="110"/>
      <c r="BN2" s="110"/>
      <c r="BO2" s="110"/>
      <c r="BP2" s="110"/>
      <c r="BQ2" s="110"/>
      <c r="BR2" s="110"/>
      <c r="BS2" s="110"/>
      <c r="BT2" s="110"/>
      <c r="BU2" s="110"/>
      <c r="BV2" s="110"/>
      <c r="BW2" s="110"/>
      <c r="BX2" s="110"/>
      <c r="BY2" s="110"/>
      <c r="BZ2" s="110"/>
      <c r="CA2" s="110"/>
      <c r="CB2" s="110"/>
      <c r="CC2" s="110"/>
      <c r="CD2" s="110"/>
      <c r="CE2" s="110"/>
      <c r="CF2" s="110"/>
      <c r="CG2" s="110"/>
      <c r="CH2" s="110"/>
      <c r="CI2" s="110"/>
      <c r="CJ2" s="110"/>
      <c r="CK2" s="110"/>
      <c r="CL2" s="110"/>
      <c r="CM2" s="110"/>
      <c r="CN2" s="110"/>
      <c r="CO2" s="110"/>
      <c r="CP2" s="110"/>
      <c r="CQ2" s="110"/>
      <c r="CR2" s="110"/>
      <c r="CS2" s="110"/>
      <c r="CT2" s="110"/>
      <c r="CU2" s="110"/>
      <c r="CV2" s="110"/>
      <c r="CW2" s="110"/>
      <c r="CX2" s="110"/>
      <c r="CY2" s="110"/>
      <c r="CZ2" s="110"/>
      <c r="DA2" s="110"/>
      <c r="DB2" s="110"/>
      <c r="DC2" s="110"/>
      <c r="DD2" s="110"/>
      <c r="DE2" s="110"/>
      <c r="DF2" s="110"/>
      <c r="DG2" s="110"/>
      <c r="DH2" s="110"/>
      <c r="DI2" s="110"/>
      <c r="DJ2" s="110"/>
      <c r="DK2" s="110"/>
      <c r="DL2" s="110"/>
      <c r="DM2" s="110"/>
      <c r="DN2" s="110"/>
      <c r="DO2" s="110"/>
      <c r="DP2" s="110"/>
      <c r="DQ2" s="110"/>
      <c r="DR2" s="110"/>
      <c r="DS2" s="110"/>
      <c r="DT2" s="110"/>
      <c r="DU2" s="110"/>
      <c r="DV2" s="110"/>
      <c r="DW2" s="110"/>
      <c r="DX2" s="110"/>
      <c r="DY2" s="110"/>
      <c r="DZ2" s="110"/>
      <c r="EA2" s="110"/>
      <c r="EB2" s="110"/>
      <c r="EC2" s="110"/>
      <c r="ED2" s="110"/>
      <c r="EE2" s="110"/>
      <c r="EF2" s="110"/>
      <c r="EG2" s="110"/>
      <c r="EH2" s="110"/>
      <c r="EI2" s="110"/>
      <c r="EJ2" s="110"/>
      <c r="EK2" s="110"/>
      <c r="EL2" s="110"/>
      <c r="EM2" s="110"/>
      <c r="EN2" s="110"/>
      <c r="EO2" s="110"/>
      <c r="EP2" s="110"/>
      <c r="EQ2" s="110"/>
      <c r="ER2" s="110"/>
      <c r="ES2" s="110"/>
      <c r="ET2" s="110"/>
      <c r="EU2" s="110"/>
      <c r="EV2" s="110"/>
      <c r="EW2" s="110"/>
      <c r="EX2" s="110"/>
      <c r="EY2" s="110"/>
      <c r="EZ2" s="110"/>
      <c r="FA2" s="110"/>
      <c r="FB2" s="110"/>
      <c r="FC2" s="110"/>
      <c r="FD2" s="110"/>
      <c r="FE2" s="110"/>
      <c r="FF2" s="110"/>
      <c r="FG2" s="110"/>
      <c r="FH2" s="110"/>
      <c r="FI2" s="110"/>
      <c r="FJ2" s="110"/>
      <c r="FK2" s="110"/>
      <c r="FL2" s="110"/>
      <c r="FM2" s="110"/>
      <c r="FN2" s="110"/>
      <c r="FO2" s="110"/>
      <c r="FP2" s="110"/>
      <c r="FQ2" s="110"/>
      <c r="FR2" s="110"/>
      <c r="FS2" s="110"/>
      <c r="FT2" s="110"/>
      <c r="FU2" s="110"/>
      <c r="FV2" s="110"/>
      <c r="FW2" s="110"/>
      <c r="FX2" s="110"/>
      <c r="FY2" s="110"/>
      <c r="FZ2" s="110"/>
      <c r="GA2" s="110"/>
      <c r="GB2" s="110"/>
      <c r="GC2" s="110"/>
      <c r="GD2" s="110"/>
      <c r="GE2" s="110"/>
      <c r="GF2" s="110"/>
      <c r="GG2" s="110"/>
      <c r="GH2" s="110"/>
      <c r="GI2" s="110"/>
      <c r="GJ2" s="110"/>
      <c r="GK2" s="110"/>
      <c r="GL2" s="110"/>
      <c r="GM2" s="110"/>
      <c r="GN2" s="110"/>
      <c r="GO2" s="110"/>
      <c r="GP2" s="110"/>
    </row>
    <row r="3" spans="1:198" s="111" customFormat="1" ht="18" customHeight="1">
      <c r="A3" s="112"/>
      <c r="B3" s="115" t="s">
        <v>63</v>
      </c>
      <c r="C3" s="160" t="s">
        <v>64</v>
      </c>
      <c r="D3" s="161"/>
      <c r="E3" s="116"/>
      <c r="F3" s="117" t="s">
        <v>65</v>
      </c>
      <c r="G3" s="116">
        <v>2</v>
      </c>
      <c r="H3" s="110"/>
      <c r="I3" s="110"/>
      <c r="J3" s="113"/>
      <c r="K3" s="110"/>
      <c r="L3" s="114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10"/>
      <c r="AJ3" s="110"/>
      <c r="AK3" s="110"/>
      <c r="AL3" s="110"/>
      <c r="AM3" s="110"/>
      <c r="AN3" s="110"/>
      <c r="AO3" s="110"/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  <c r="BM3" s="110"/>
      <c r="BN3" s="110"/>
      <c r="BO3" s="110"/>
      <c r="BP3" s="110"/>
      <c r="BQ3" s="110"/>
      <c r="BR3" s="110"/>
      <c r="BS3" s="110"/>
      <c r="BT3" s="110"/>
      <c r="BU3" s="110"/>
      <c r="BV3" s="110"/>
      <c r="BW3" s="110"/>
      <c r="BX3" s="110"/>
      <c r="BY3" s="110"/>
      <c r="BZ3" s="110"/>
      <c r="CA3" s="110"/>
      <c r="CB3" s="110"/>
      <c r="CC3" s="110"/>
      <c r="CD3" s="110"/>
      <c r="CE3" s="110"/>
      <c r="CF3" s="110"/>
      <c r="CG3" s="110"/>
      <c r="CH3" s="110"/>
      <c r="CI3" s="110"/>
      <c r="CJ3" s="110"/>
      <c r="CK3" s="110"/>
      <c r="CL3" s="110"/>
      <c r="CM3" s="110"/>
      <c r="CN3" s="110"/>
      <c r="CO3" s="110"/>
      <c r="CP3" s="110"/>
      <c r="CQ3" s="110"/>
      <c r="CR3" s="110"/>
      <c r="CS3" s="110"/>
      <c r="CT3" s="110"/>
      <c r="CU3" s="110"/>
      <c r="CV3" s="110"/>
      <c r="CW3" s="110"/>
      <c r="CX3" s="110"/>
      <c r="CY3" s="110"/>
      <c r="CZ3" s="110"/>
      <c r="DA3" s="110"/>
      <c r="DB3" s="110"/>
      <c r="DC3" s="110"/>
      <c r="DD3" s="110"/>
      <c r="DE3" s="110"/>
      <c r="DF3" s="110"/>
      <c r="DG3" s="110"/>
      <c r="DH3" s="110"/>
      <c r="DI3" s="110"/>
      <c r="DJ3" s="110"/>
      <c r="DK3" s="110"/>
      <c r="DL3" s="110"/>
      <c r="DM3" s="110"/>
      <c r="DN3" s="110"/>
      <c r="DO3" s="110"/>
      <c r="DP3" s="110"/>
      <c r="DQ3" s="110"/>
      <c r="DR3" s="110"/>
      <c r="DS3" s="110"/>
      <c r="DT3" s="110"/>
      <c r="DU3" s="110"/>
      <c r="DV3" s="110"/>
      <c r="DW3" s="110"/>
      <c r="DX3" s="110"/>
      <c r="DY3" s="110"/>
      <c r="DZ3" s="110"/>
      <c r="EA3" s="110"/>
      <c r="EB3" s="110"/>
      <c r="EC3" s="110"/>
      <c r="ED3" s="110"/>
      <c r="EE3" s="110"/>
      <c r="EF3" s="110"/>
      <c r="EG3" s="110"/>
      <c r="EH3" s="110"/>
      <c r="EI3" s="110"/>
      <c r="EJ3" s="110"/>
      <c r="EK3" s="110"/>
      <c r="EL3" s="110"/>
      <c r="EM3" s="110"/>
      <c r="EN3" s="110"/>
      <c r="EO3" s="110"/>
      <c r="EP3" s="110"/>
      <c r="EQ3" s="110"/>
      <c r="ER3" s="110"/>
      <c r="ES3" s="110"/>
      <c r="ET3" s="110"/>
      <c r="EU3" s="110"/>
      <c r="EV3" s="110"/>
      <c r="EW3" s="110"/>
      <c r="EX3" s="110"/>
      <c r="EY3" s="110"/>
      <c r="EZ3" s="110"/>
      <c r="FA3" s="110"/>
      <c r="FB3" s="110"/>
      <c r="FC3" s="110"/>
      <c r="FD3" s="110"/>
      <c r="FE3" s="110"/>
      <c r="FF3" s="110"/>
      <c r="FG3" s="110"/>
      <c r="FH3" s="110"/>
      <c r="FI3" s="110"/>
      <c r="FJ3" s="110"/>
      <c r="FK3" s="110"/>
      <c r="FL3" s="110"/>
      <c r="FM3" s="110"/>
      <c r="FN3" s="110"/>
      <c r="FO3" s="110"/>
      <c r="FP3" s="110"/>
      <c r="FQ3" s="110"/>
      <c r="FR3" s="110"/>
      <c r="FS3" s="110"/>
      <c r="FT3" s="110"/>
      <c r="FU3" s="110"/>
      <c r="FV3" s="110"/>
      <c r="FW3" s="110"/>
      <c r="FX3" s="110"/>
      <c r="FY3" s="110"/>
      <c r="FZ3" s="110"/>
      <c r="GA3" s="110"/>
      <c r="GB3" s="110"/>
      <c r="GC3" s="110"/>
      <c r="GD3" s="110"/>
      <c r="GE3" s="110"/>
      <c r="GF3" s="110"/>
      <c r="GG3" s="110"/>
      <c r="GH3" s="110"/>
      <c r="GI3" s="110"/>
      <c r="GJ3" s="110"/>
      <c r="GK3" s="110"/>
      <c r="GL3" s="110"/>
      <c r="GM3" s="110"/>
      <c r="GN3" s="110"/>
      <c r="GO3" s="110"/>
      <c r="GP3" s="110"/>
    </row>
    <row r="4" spans="1:198" s="111" customFormat="1" ht="16.2" thickBot="1">
      <c r="A4" s="112"/>
      <c r="B4" s="118"/>
      <c r="C4" s="118"/>
      <c r="D4" s="119"/>
      <c r="E4" s="120"/>
      <c r="F4" s="120"/>
      <c r="G4" s="121"/>
      <c r="H4" s="122"/>
      <c r="I4" s="122"/>
      <c r="J4" s="123"/>
      <c r="K4" s="122"/>
      <c r="L4" s="114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0"/>
      <c r="AT4" s="110"/>
      <c r="AU4" s="110"/>
      <c r="AV4" s="110"/>
      <c r="AW4" s="110"/>
      <c r="AX4" s="110"/>
      <c r="AY4" s="110"/>
      <c r="AZ4" s="110"/>
      <c r="BA4" s="110"/>
      <c r="BB4" s="110"/>
      <c r="BC4" s="110"/>
      <c r="BD4" s="110"/>
      <c r="BE4" s="110"/>
      <c r="BF4" s="110"/>
      <c r="BG4" s="110"/>
      <c r="BH4" s="110"/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  <c r="BW4" s="110"/>
      <c r="BX4" s="110"/>
      <c r="BY4" s="110"/>
      <c r="BZ4" s="110"/>
      <c r="CA4" s="110"/>
      <c r="CB4" s="110"/>
      <c r="CC4" s="110"/>
      <c r="CD4" s="110"/>
      <c r="CE4" s="110"/>
      <c r="CF4" s="110"/>
      <c r="CG4" s="110"/>
      <c r="CH4" s="110"/>
      <c r="CI4" s="110"/>
      <c r="CJ4" s="110"/>
      <c r="CK4" s="110"/>
      <c r="CL4" s="110"/>
      <c r="CM4" s="110"/>
      <c r="CN4" s="110"/>
      <c r="CO4" s="110"/>
      <c r="CP4" s="110"/>
      <c r="CQ4" s="110"/>
      <c r="CR4" s="110"/>
      <c r="CS4" s="110"/>
      <c r="CT4" s="110"/>
      <c r="CU4" s="110"/>
      <c r="CV4" s="110"/>
      <c r="CW4" s="110"/>
      <c r="CX4" s="110"/>
      <c r="CY4" s="110"/>
      <c r="CZ4" s="110"/>
      <c r="DA4" s="110"/>
      <c r="DB4" s="110"/>
      <c r="DC4" s="110"/>
      <c r="DD4" s="110"/>
      <c r="DE4" s="110"/>
      <c r="DF4" s="110"/>
      <c r="DG4" s="110"/>
      <c r="DH4" s="110"/>
      <c r="DI4" s="110"/>
      <c r="DJ4" s="110"/>
      <c r="DK4" s="110"/>
      <c r="DL4" s="110"/>
      <c r="DM4" s="110"/>
      <c r="DN4" s="110"/>
      <c r="DO4" s="110"/>
      <c r="DP4" s="110"/>
      <c r="DQ4" s="110"/>
      <c r="DR4" s="110"/>
      <c r="DS4" s="110"/>
      <c r="DT4" s="110"/>
      <c r="DU4" s="110"/>
      <c r="DV4" s="110"/>
      <c r="DW4" s="110"/>
      <c r="DX4" s="110"/>
      <c r="DY4" s="110"/>
      <c r="DZ4" s="110"/>
      <c r="EA4" s="110"/>
      <c r="EB4" s="110"/>
      <c r="EC4" s="110"/>
      <c r="ED4" s="110"/>
      <c r="EE4" s="110"/>
      <c r="EF4" s="110"/>
      <c r="EG4" s="110"/>
      <c r="EH4" s="110"/>
      <c r="EI4" s="110"/>
      <c r="EJ4" s="110"/>
      <c r="EK4" s="110"/>
      <c r="EL4" s="110"/>
      <c r="EM4" s="110"/>
      <c r="EN4" s="110"/>
      <c r="EO4" s="110"/>
      <c r="EP4" s="110"/>
      <c r="EQ4" s="110"/>
      <c r="ER4" s="110"/>
      <c r="ES4" s="110"/>
      <c r="ET4" s="110"/>
      <c r="EU4" s="110"/>
      <c r="EV4" s="110"/>
      <c r="EW4" s="110"/>
      <c r="EX4" s="110"/>
      <c r="EY4" s="110"/>
      <c r="EZ4" s="110"/>
      <c r="FA4" s="110"/>
      <c r="FB4" s="110"/>
      <c r="FC4" s="110"/>
      <c r="FD4" s="110"/>
      <c r="FE4" s="110"/>
      <c r="FF4" s="110"/>
      <c r="FG4" s="110"/>
      <c r="FH4" s="110"/>
      <c r="FI4" s="110"/>
      <c r="FJ4" s="110"/>
      <c r="FK4" s="110"/>
      <c r="FL4" s="110"/>
      <c r="FM4" s="110"/>
      <c r="FN4" s="110"/>
      <c r="FO4" s="110"/>
      <c r="FP4" s="110"/>
      <c r="FQ4" s="110"/>
      <c r="FR4" s="110"/>
      <c r="FS4" s="110"/>
      <c r="FT4" s="110"/>
      <c r="FU4" s="110"/>
      <c r="FV4" s="110"/>
      <c r="FW4" s="110"/>
      <c r="FX4" s="110"/>
      <c r="FY4" s="110"/>
      <c r="FZ4" s="110"/>
      <c r="GA4" s="110"/>
      <c r="GB4" s="110"/>
      <c r="GC4" s="110"/>
      <c r="GD4" s="110"/>
      <c r="GE4" s="110"/>
      <c r="GF4" s="110"/>
      <c r="GG4" s="110"/>
      <c r="GH4" s="110"/>
      <c r="GI4" s="110"/>
      <c r="GJ4" s="110"/>
      <c r="GK4" s="110"/>
      <c r="GL4" s="110"/>
      <c r="GM4" s="110"/>
      <c r="GN4" s="110"/>
      <c r="GO4" s="110"/>
      <c r="GP4" s="110"/>
    </row>
    <row r="5" spans="1:198">
      <c r="A5" s="169"/>
      <c r="B5" s="170"/>
      <c r="C5" s="170"/>
      <c r="D5" s="170"/>
      <c r="E5" s="170"/>
      <c r="F5" s="170"/>
      <c r="G5" s="170"/>
      <c r="H5" s="170"/>
      <c r="I5" s="170"/>
      <c r="J5" s="170"/>
      <c r="K5" s="171"/>
    </row>
    <row r="6" spans="1:198">
      <c r="A6" s="172" t="s">
        <v>0</v>
      </c>
      <c r="B6" s="173"/>
      <c r="C6" s="174"/>
      <c r="D6" s="174"/>
      <c r="E6" s="174"/>
      <c r="F6" s="174"/>
      <c r="G6" s="174"/>
      <c r="H6" s="174"/>
      <c r="I6" s="174"/>
      <c r="J6" s="174"/>
      <c r="K6" s="175"/>
    </row>
    <row r="7" spans="1:198">
      <c r="A7" s="1"/>
      <c r="B7" s="2"/>
      <c r="C7" s="45"/>
      <c r="D7" s="23"/>
      <c r="E7" s="23"/>
      <c r="F7" s="23"/>
      <c r="G7" s="45"/>
      <c r="H7" s="45"/>
      <c r="I7" s="23"/>
      <c r="J7" s="45"/>
      <c r="K7" s="46"/>
    </row>
    <row r="8" spans="1:198" ht="28.5" customHeight="1">
      <c r="A8" s="176" t="s">
        <v>45</v>
      </c>
      <c r="B8" s="177"/>
      <c r="C8" s="177"/>
      <c r="D8" s="177"/>
      <c r="E8" s="177"/>
      <c r="F8" s="177"/>
      <c r="G8" s="177"/>
      <c r="H8" s="177"/>
      <c r="I8" s="177"/>
      <c r="J8" s="177"/>
      <c r="K8" s="178"/>
    </row>
    <row r="9" spans="1:198" ht="10.8" thickBot="1">
      <c r="A9" s="1"/>
      <c r="B9" s="2"/>
      <c r="C9" s="24"/>
      <c r="D9" s="24"/>
      <c r="E9" s="30"/>
      <c r="F9" s="24"/>
      <c r="G9" s="24"/>
      <c r="H9" s="24"/>
      <c r="I9" s="24"/>
      <c r="J9" s="47"/>
      <c r="K9" s="48"/>
    </row>
    <row r="10" spans="1:198" ht="10.8" thickBot="1">
      <c r="A10" s="179" t="s">
        <v>66</v>
      </c>
      <c r="B10" s="180"/>
      <c r="C10" s="180"/>
      <c r="D10" s="180"/>
      <c r="E10" s="180"/>
      <c r="F10" s="180"/>
      <c r="G10" s="180"/>
      <c r="H10" s="180"/>
      <c r="I10" s="180"/>
      <c r="J10" s="180"/>
      <c r="K10" s="181"/>
    </row>
    <row r="11" spans="1:198" ht="10.8" thickBot="1"/>
    <row r="12" spans="1:198" ht="10.8" thickBot="1">
      <c r="A12" s="145" t="s">
        <v>1</v>
      </c>
      <c r="B12" s="146"/>
      <c r="C12" s="146"/>
      <c r="D12" s="146"/>
      <c r="E12" s="146"/>
      <c r="F12" s="146"/>
      <c r="G12" s="146"/>
      <c r="H12" s="146"/>
      <c r="I12" s="146"/>
      <c r="J12" s="146"/>
      <c r="K12" s="147"/>
    </row>
    <row r="13" spans="1:198" ht="10.8" thickBot="1">
      <c r="A13" s="182" t="s">
        <v>73</v>
      </c>
      <c r="B13" s="183"/>
      <c r="C13" s="184" t="s">
        <v>71</v>
      </c>
      <c r="D13" s="184"/>
      <c r="E13" s="184"/>
      <c r="F13" s="184"/>
      <c r="G13" s="83" t="s">
        <v>22</v>
      </c>
      <c r="H13" s="83" t="s">
        <v>74</v>
      </c>
      <c r="I13" s="83" t="s">
        <v>23</v>
      </c>
      <c r="J13" s="83" t="s">
        <v>24</v>
      </c>
      <c r="K13" s="84" t="s">
        <v>25</v>
      </c>
    </row>
    <row r="14" spans="1:198">
      <c r="A14" s="162" t="s">
        <v>9</v>
      </c>
      <c r="B14" s="163"/>
      <c r="C14" s="166" t="s">
        <v>3</v>
      </c>
      <c r="D14" s="166"/>
      <c r="E14" s="166"/>
      <c r="F14" s="166"/>
      <c r="G14" s="166"/>
      <c r="H14" s="166"/>
      <c r="I14" s="166"/>
      <c r="J14" s="166"/>
      <c r="K14" s="167"/>
    </row>
    <row r="15" spans="1:198" ht="24" customHeight="1" thickBot="1">
      <c r="A15" s="164" t="s">
        <v>41</v>
      </c>
      <c r="B15" s="165"/>
      <c r="C15" s="168" t="s">
        <v>60</v>
      </c>
      <c r="D15" s="168"/>
      <c r="E15" s="168"/>
      <c r="F15" s="168"/>
      <c r="G15" s="33" t="s">
        <v>42</v>
      </c>
      <c r="H15" s="32">
        <v>2</v>
      </c>
      <c r="I15" s="32">
        <v>3</v>
      </c>
      <c r="J15" s="21"/>
      <c r="K15" s="22">
        <f>H15*I15*J15</f>
        <v>0</v>
      </c>
    </row>
    <row r="16" spans="1:198" ht="10.8" thickBot="1">
      <c r="A16" s="3"/>
      <c r="B16" s="4"/>
      <c r="C16" s="141"/>
      <c r="D16" s="141"/>
      <c r="E16" s="5"/>
      <c r="F16" s="5"/>
      <c r="G16" s="5"/>
      <c r="H16" s="5"/>
      <c r="I16" s="5"/>
      <c r="J16" s="6" t="s">
        <v>4</v>
      </c>
      <c r="K16" s="7">
        <f>SUM(K14:K15)</f>
        <v>0</v>
      </c>
    </row>
    <row r="17" spans="1:11" ht="5.4" customHeight="1" thickBot="1">
      <c r="A17" s="49"/>
      <c r="K17" s="50"/>
    </row>
    <row r="18" spans="1:11" ht="10.8" thickBot="1">
      <c r="A18" s="145" t="s">
        <v>5</v>
      </c>
      <c r="B18" s="146"/>
      <c r="C18" s="146"/>
      <c r="D18" s="146"/>
      <c r="E18" s="146"/>
      <c r="F18" s="146"/>
      <c r="G18" s="146"/>
      <c r="H18" s="146"/>
      <c r="I18" s="146"/>
      <c r="J18" s="146"/>
      <c r="K18" s="147"/>
    </row>
    <row r="19" spans="1:11" ht="10.8" thickBot="1">
      <c r="A19" s="82" t="s">
        <v>73</v>
      </c>
      <c r="B19" s="86" t="s">
        <v>72</v>
      </c>
      <c r="C19" s="96" t="s">
        <v>71</v>
      </c>
      <c r="D19" s="83" t="s">
        <v>6</v>
      </c>
      <c r="E19" s="83" t="s">
        <v>7</v>
      </c>
      <c r="F19" s="83" t="s">
        <v>8</v>
      </c>
      <c r="G19" s="83" t="s">
        <v>22</v>
      </c>
      <c r="H19" s="83" t="s">
        <v>70</v>
      </c>
      <c r="I19" s="83" t="s">
        <v>23</v>
      </c>
      <c r="J19" s="83" t="s">
        <v>24</v>
      </c>
      <c r="K19" s="84" t="s">
        <v>25</v>
      </c>
    </row>
    <row r="20" spans="1:11">
      <c r="A20" s="98" t="s">
        <v>10</v>
      </c>
      <c r="B20" s="67">
        <v>1</v>
      </c>
      <c r="C20" s="99" t="s">
        <v>43</v>
      </c>
      <c r="D20" s="67" t="s">
        <v>26</v>
      </c>
      <c r="E20" s="67" t="s">
        <v>31</v>
      </c>
      <c r="F20" s="67" t="s">
        <v>30</v>
      </c>
      <c r="G20" s="90" t="s">
        <v>2</v>
      </c>
      <c r="H20" s="95">
        <v>0.2</v>
      </c>
      <c r="I20" s="67">
        <v>4</v>
      </c>
      <c r="J20" s="100"/>
      <c r="K20" s="101">
        <f t="shared" ref="K20" si="0">H20*I20*J20*B20</f>
        <v>0</v>
      </c>
    </row>
    <row r="21" spans="1:11">
      <c r="A21" s="68" t="s">
        <v>12</v>
      </c>
      <c r="B21" s="32">
        <v>1</v>
      </c>
      <c r="C21" s="75" t="s">
        <v>44</v>
      </c>
      <c r="D21" s="33" t="s">
        <v>26</v>
      </c>
      <c r="E21" s="33" t="s">
        <v>32</v>
      </c>
      <c r="F21" s="33" t="s">
        <v>30</v>
      </c>
      <c r="G21" s="33" t="s">
        <v>2</v>
      </c>
      <c r="H21" s="70">
        <v>1</v>
      </c>
      <c r="I21" s="32">
        <v>4</v>
      </c>
      <c r="J21" s="71"/>
      <c r="K21" s="72">
        <f>H21*I21*J21*B21</f>
        <v>0</v>
      </c>
    </row>
    <row r="22" spans="1:11" ht="20.399999999999999">
      <c r="A22" s="68" t="s">
        <v>38</v>
      </c>
      <c r="B22" s="32">
        <v>1</v>
      </c>
      <c r="C22" s="75" t="s">
        <v>55</v>
      </c>
      <c r="D22" s="33" t="s">
        <v>26</v>
      </c>
      <c r="E22" s="33" t="s">
        <v>31</v>
      </c>
      <c r="F22" s="33" t="s">
        <v>29</v>
      </c>
      <c r="G22" s="33" t="s">
        <v>2</v>
      </c>
      <c r="H22" s="73">
        <v>0.1</v>
      </c>
      <c r="I22" s="32">
        <v>3</v>
      </c>
      <c r="J22" s="74"/>
      <c r="K22" s="72">
        <f t="shared" ref="K22:K25" si="1">H22*I22*J22*B22</f>
        <v>0</v>
      </c>
    </row>
    <row r="23" spans="1:11">
      <c r="A23" s="68" t="s">
        <v>39</v>
      </c>
      <c r="B23" s="32">
        <v>1</v>
      </c>
      <c r="C23" s="75" t="s">
        <v>56</v>
      </c>
      <c r="D23" s="33" t="s">
        <v>26</v>
      </c>
      <c r="E23" s="33" t="s">
        <v>33</v>
      </c>
      <c r="F23" s="33" t="s">
        <v>30</v>
      </c>
      <c r="G23" s="33" t="s">
        <v>2</v>
      </c>
      <c r="H23" s="73">
        <v>0.1</v>
      </c>
      <c r="I23" s="32">
        <v>3</v>
      </c>
      <c r="J23" s="74"/>
      <c r="K23" s="72">
        <f t="shared" si="1"/>
        <v>0</v>
      </c>
    </row>
    <row r="24" spans="1:11" ht="20.399999999999999">
      <c r="A24" s="68" t="s">
        <v>46</v>
      </c>
      <c r="B24" s="32">
        <v>1</v>
      </c>
      <c r="C24" s="75" t="s">
        <v>57</v>
      </c>
      <c r="D24" s="33" t="s">
        <v>26</v>
      </c>
      <c r="E24" s="33" t="s">
        <v>33</v>
      </c>
      <c r="F24" s="33" t="s">
        <v>30</v>
      </c>
      <c r="G24" s="33" t="s">
        <v>2</v>
      </c>
      <c r="H24" s="73">
        <v>0.5</v>
      </c>
      <c r="I24" s="32">
        <v>3</v>
      </c>
      <c r="J24" s="74"/>
      <c r="K24" s="72">
        <f t="shared" si="1"/>
        <v>0</v>
      </c>
    </row>
    <row r="25" spans="1:11">
      <c r="A25" s="68" t="s">
        <v>47</v>
      </c>
      <c r="B25" s="32">
        <v>1</v>
      </c>
      <c r="C25" s="75" t="s">
        <v>58</v>
      </c>
      <c r="D25" s="33" t="s">
        <v>26</v>
      </c>
      <c r="E25" s="33" t="s">
        <v>33</v>
      </c>
      <c r="F25" s="33" t="s">
        <v>30</v>
      </c>
      <c r="G25" s="33" t="s">
        <v>2</v>
      </c>
      <c r="H25" s="73">
        <v>0.1</v>
      </c>
      <c r="I25" s="32">
        <v>3</v>
      </c>
      <c r="J25" s="74"/>
      <c r="K25" s="72">
        <f t="shared" si="1"/>
        <v>0</v>
      </c>
    </row>
    <row r="26" spans="1:11" ht="20.399999999999999" customHeight="1" thickBot="1">
      <c r="A26" s="68"/>
      <c r="B26" s="32"/>
      <c r="C26" s="69"/>
      <c r="D26" s="33"/>
      <c r="E26" s="33"/>
      <c r="F26" s="33"/>
      <c r="G26" s="33"/>
      <c r="H26" s="73"/>
      <c r="I26" s="32"/>
      <c r="J26" s="74"/>
      <c r="K26" s="72"/>
    </row>
    <row r="27" spans="1:11" ht="10.8" thickBot="1">
      <c r="A27" s="3"/>
      <c r="B27" s="4"/>
      <c r="C27" s="141"/>
      <c r="D27" s="141"/>
      <c r="E27" s="5"/>
      <c r="F27" s="5"/>
      <c r="G27" s="5"/>
      <c r="H27" s="5"/>
      <c r="I27" s="5"/>
      <c r="J27" s="8" t="s">
        <v>4</v>
      </c>
      <c r="K27" s="9">
        <f>SUM(K19:K26)</f>
        <v>0</v>
      </c>
    </row>
    <row r="28" spans="1:11" ht="7.95" customHeight="1" thickBot="1">
      <c r="A28" s="49"/>
      <c r="K28" s="50"/>
    </row>
    <row r="29" spans="1:11" ht="10.8" thickBot="1">
      <c r="A29" s="145" t="s">
        <v>11</v>
      </c>
      <c r="B29" s="146"/>
      <c r="C29" s="146"/>
      <c r="D29" s="146"/>
      <c r="E29" s="146"/>
      <c r="F29" s="146"/>
      <c r="G29" s="146"/>
      <c r="H29" s="146"/>
      <c r="I29" s="146"/>
      <c r="J29" s="146"/>
      <c r="K29" s="147"/>
    </row>
    <row r="30" spans="1:11" ht="10.8" thickBot="1">
      <c r="A30" s="82" t="s">
        <v>73</v>
      </c>
      <c r="B30" s="86" t="s">
        <v>72</v>
      </c>
      <c r="C30" s="96" t="s">
        <v>71</v>
      </c>
      <c r="D30" s="83" t="s">
        <v>6</v>
      </c>
      <c r="E30" s="83" t="s">
        <v>7</v>
      </c>
      <c r="F30" s="83" t="s">
        <v>8</v>
      </c>
      <c r="G30" s="83" t="s">
        <v>22</v>
      </c>
      <c r="H30" s="83" t="s">
        <v>70</v>
      </c>
      <c r="I30" s="83" t="s">
        <v>23</v>
      </c>
      <c r="J30" s="83" t="s">
        <v>24</v>
      </c>
      <c r="K30" s="84" t="s">
        <v>25</v>
      </c>
    </row>
    <row r="31" spans="1:11">
      <c r="A31" s="65" t="s">
        <v>13</v>
      </c>
      <c r="B31" s="67">
        <v>1</v>
      </c>
      <c r="C31" s="97" t="s">
        <v>48</v>
      </c>
      <c r="D31" s="94" t="s">
        <v>28</v>
      </c>
      <c r="E31" s="67" t="s">
        <v>34</v>
      </c>
      <c r="F31" s="67" t="s">
        <v>30</v>
      </c>
      <c r="G31" s="90" t="s">
        <v>2</v>
      </c>
      <c r="H31" s="95">
        <v>0.3</v>
      </c>
      <c r="I31" s="67">
        <v>3</v>
      </c>
      <c r="J31" s="79"/>
      <c r="K31" s="80">
        <f t="shared" ref="K31:K32" si="2">H31*I31*J31</f>
        <v>0</v>
      </c>
    </row>
    <row r="32" spans="1:11" ht="10.8" thickBot="1">
      <c r="A32" s="42" t="s">
        <v>14</v>
      </c>
      <c r="B32" s="44">
        <v>1</v>
      </c>
      <c r="C32" s="66" t="s">
        <v>49</v>
      </c>
      <c r="D32" s="43" t="s">
        <v>27</v>
      </c>
      <c r="E32" s="44" t="s">
        <v>34</v>
      </c>
      <c r="F32" s="44" t="s">
        <v>30</v>
      </c>
      <c r="G32" s="44" t="s">
        <v>2</v>
      </c>
      <c r="H32" s="77">
        <v>0.3</v>
      </c>
      <c r="I32" s="32">
        <v>3</v>
      </c>
      <c r="J32" s="54"/>
      <c r="K32" s="55">
        <f t="shared" si="2"/>
        <v>0</v>
      </c>
    </row>
    <row r="33" spans="1:11" ht="10.8" thickBot="1">
      <c r="A33" s="3"/>
      <c r="B33" s="4"/>
      <c r="C33" s="141"/>
      <c r="D33" s="141"/>
      <c r="E33" s="5"/>
      <c r="F33" s="5"/>
      <c r="G33" s="5"/>
      <c r="H33" s="5"/>
      <c r="I33" s="5"/>
      <c r="J33" s="8" t="s">
        <v>4</v>
      </c>
      <c r="K33" s="9">
        <f>SUM(K29:K32)</f>
        <v>0</v>
      </c>
    </row>
    <row r="34" spans="1:11" ht="8.4" customHeight="1" thickBot="1">
      <c r="A34" s="49"/>
      <c r="K34" s="50"/>
    </row>
    <row r="35" spans="1:11" ht="10.8" thickBot="1">
      <c r="A35" s="145" t="s">
        <v>15</v>
      </c>
      <c r="B35" s="146"/>
      <c r="C35" s="146"/>
      <c r="D35" s="146"/>
      <c r="E35" s="146"/>
      <c r="F35" s="146"/>
      <c r="G35" s="146"/>
      <c r="H35" s="146"/>
      <c r="I35" s="146"/>
      <c r="J35" s="146"/>
      <c r="K35" s="147"/>
    </row>
    <row r="36" spans="1:11" ht="10.8" thickBot="1">
      <c r="A36" s="82" t="s">
        <v>73</v>
      </c>
      <c r="B36" s="86" t="s">
        <v>72</v>
      </c>
      <c r="C36" s="96" t="s">
        <v>71</v>
      </c>
      <c r="D36" s="83" t="s">
        <v>6</v>
      </c>
      <c r="E36" s="83" t="s">
        <v>7</v>
      </c>
      <c r="F36" s="83" t="s">
        <v>8</v>
      </c>
      <c r="G36" s="83" t="s">
        <v>22</v>
      </c>
      <c r="H36" s="83" t="s">
        <v>70</v>
      </c>
      <c r="I36" s="83" t="s">
        <v>23</v>
      </c>
      <c r="J36" s="83" t="s">
        <v>24</v>
      </c>
      <c r="K36" s="84" t="s">
        <v>25</v>
      </c>
    </row>
    <row r="37" spans="1:11">
      <c r="A37" s="65" t="s">
        <v>16</v>
      </c>
      <c r="B37" s="67">
        <v>1</v>
      </c>
      <c r="C37" s="94" t="s">
        <v>40</v>
      </c>
      <c r="D37" s="94" t="s">
        <v>28</v>
      </c>
      <c r="E37" s="67" t="s">
        <v>33</v>
      </c>
      <c r="F37" s="67" t="s">
        <v>30</v>
      </c>
      <c r="G37" s="67" t="s">
        <v>2</v>
      </c>
      <c r="H37" s="95">
        <v>0.4</v>
      </c>
      <c r="I37" s="67">
        <v>3</v>
      </c>
      <c r="J37" s="79"/>
      <c r="K37" s="80">
        <f t="shared" ref="K37" si="3">H37*I37*J37</f>
        <v>0</v>
      </c>
    </row>
    <row r="38" spans="1:11" ht="10.8" thickBot="1">
      <c r="A38" s="42"/>
      <c r="B38" s="44"/>
      <c r="C38" s="43"/>
      <c r="D38" s="43"/>
      <c r="E38" s="44"/>
      <c r="F38" s="43"/>
      <c r="G38" s="43"/>
      <c r="H38" s="53"/>
      <c r="I38" s="53"/>
      <c r="J38" s="54"/>
      <c r="K38" s="55"/>
    </row>
    <row r="39" spans="1:11" ht="10.8" thickBot="1">
      <c r="A39" s="37"/>
      <c r="B39" s="38"/>
      <c r="C39" s="185"/>
      <c r="D39" s="185"/>
      <c r="E39" s="39"/>
      <c r="F39" s="39"/>
      <c r="G39" s="39"/>
      <c r="H39" s="39"/>
      <c r="I39" s="39"/>
      <c r="J39" s="40" t="s">
        <v>4</v>
      </c>
      <c r="K39" s="41">
        <f>SUM(K35:K38)</f>
        <v>0</v>
      </c>
    </row>
    <row r="40" spans="1:11" ht="7.2" customHeight="1" thickBot="1">
      <c r="A40" s="49"/>
      <c r="K40" s="50"/>
    </row>
    <row r="41" spans="1:11" ht="14.4" customHeight="1" thickBot="1">
      <c r="A41" s="3"/>
      <c r="B41" s="4"/>
      <c r="C41" s="141"/>
      <c r="D41" s="141"/>
      <c r="E41" s="5"/>
      <c r="F41" s="5"/>
      <c r="G41" s="148" t="s">
        <v>35</v>
      </c>
      <c r="H41" s="148"/>
      <c r="I41" s="148"/>
      <c r="J41" s="148"/>
      <c r="K41" s="9">
        <f>SUM(K39,K33,K27)</f>
        <v>0</v>
      </c>
    </row>
    <row r="42" spans="1:11" ht="14.4" customHeight="1" thickBot="1">
      <c r="A42" s="3"/>
      <c r="B42" s="4"/>
      <c r="C42" s="141"/>
      <c r="D42" s="141"/>
      <c r="E42" s="5"/>
      <c r="F42" s="5"/>
      <c r="G42" s="148" t="s">
        <v>36</v>
      </c>
      <c r="H42" s="148"/>
      <c r="I42" s="148"/>
      <c r="J42" s="148"/>
      <c r="K42" s="20"/>
    </row>
    <row r="43" spans="1:11" ht="14.4" customHeight="1" thickBot="1">
      <c r="A43" s="3"/>
      <c r="B43" s="4"/>
      <c r="C43" s="141"/>
      <c r="D43" s="141"/>
      <c r="E43" s="5"/>
      <c r="F43" s="5"/>
      <c r="G43" s="148" t="s">
        <v>37</v>
      </c>
      <c r="H43" s="148"/>
      <c r="I43" s="148"/>
      <c r="J43" s="148"/>
      <c r="K43" s="9">
        <f>K42*K41</f>
        <v>0</v>
      </c>
    </row>
    <row r="44" spans="1:11" ht="9" customHeight="1" thickBot="1">
      <c r="A44" s="49"/>
      <c r="K44" s="50"/>
    </row>
    <row r="45" spans="1:11" ht="10.8" thickBot="1">
      <c r="A45" s="145" t="s">
        <v>17</v>
      </c>
      <c r="B45" s="146"/>
      <c r="C45" s="146"/>
      <c r="D45" s="146"/>
      <c r="E45" s="146"/>
      <c r="F45" s="146"/>
      <c r="G45" s="146"/>
      <c r="H45" s="146"/>
      <c r="I45" s="146"/>
      <c r="J45" s="146"/>
      <c r="K45" s="147"/>
    </row>
    <row r="46" spans="1:11" ht="10.8" thickBot="1">
      <c r="A46" s="82" t="s">
        <v>73</v>
      </c>
      <c r="B46" s="86" t="s">
        <v>72</v>
      </c>
      <c r="C46" s="137" t="s">
        <v>71</v>
      </c>
      <c r="D46" s="138"/>
      <c r="E46" s="138"/>
      <c r="F46" s="139"/>
      <c r="G46" s="83" t="s">
        <v>22</v>
      </c>
      <c r="H46" s="137" t="s">
        <v>23</v>
      </c>
      <c r="I46" s="139"/>
      <c r="J46" s="83" t="s">
        <v>24</v>
      </c>
      <c r="K46" s="84" t="s">
        <v>25</v>
      </c>
    </row>
    <row r="47" spans="1:11">
      <c r="A47" s="85">
        <v>5.0999999999999996</v>
      </c>
      <c r="B47" s="78">
        <v>1</v>
      </c>
      <c r="C47" s="153" t="s">
        <v>52</v>
      </c>
      <c r="D47" s="154"/>
      <c r="E47" s="154"/>
      <c r="F47" s="155"/>
      <c r="G47" s="67" t="s">
        <v>2</v>
      </c>
      <c r="H47" s="151">
        <v>3</v>
      </c>
      <c r="I47" s="152"/>
      <c r="J47" s="79"/>
      <c r="K47" s="80">
        <f>H47*J47</f>
        <v>0</v>
      </c>
    </row>
    <row r="48" spans="1:11">
      <c r="A48" s="81">
        <v>5.2</v>
      </c>
      <c r="B48" s="10">
        <v>1</v>
      </c>
      <c r="C48" s="156" t="s">
        <v>50</v>
      </c>
      <c r="D48" s="156"/>
      <c r="E48" s="156"/>
      <c r="F48" s="156"/>
      <c r="G48" s="32" t="s">
        <v>2</v>
      </c>
      <c r="H48" s="149">
        <v>3</v>
      </c>
      <c r="I48" s="150"/>
      <c r="J48" s="51"/>
      <c r="K48" s="52">
        <f>J48*H48</f>
        <v>0</v>
      </c>
    </row>
    <row r="49" spans="1:13">
      <c r="A49" s="81">
        <v>5.3</v>
      </c>
      <c r="B49" s="10">
        <v>1</v>
      </c>
      <c r="C49" s="156" t="s">
        <v>51</v>
      </c>
      <c r="D49" s="156"/>
      <c r="E49" s="156"/>
      <c r="F49" s="156"/>
      <c r="G49" s="32" t="s">
        <v>2</v>
      </c>
      <c r="H49" s="149">
        <v>3</v>
      </c>
      <c r="I49" s="150"/>
      <c r="J49" s="51"/>
      <c r="K49" s="52">
        <f>J49*H49</f>
        <v>0</v>
      </c>
    </row>
    <row r="50" spans="1:13" ht="10.8" thickBot="1">
      <c r="A50" s="81">
        <v>5.4</v>
      </c>
      <c r="B50" s="11">
        <v>1</v>
      </c>
      <c r="C50" s="156" t="s">
        <v>53</v>
      </c>
      <c r="D50" s="156"/>
      <c r="E50" s="156"/>
      <c r="F50" s="156"/>
      <c r="G50" s="33" t="s">
        <v>2</v>
      </c>
      <c r="H50" s="149">
        <v>3</v>
      </c>
      <c r="I50" s="150"/>
      <c r="J50" s="21"/>
      <c r="K50" s="22">
        <f>H50*J50*B50</f>
        <v>0</v>
      </c>
    </row>
    <row r="51" spans="1:13" ht="10.8" thickBot="1">
      <c r="A51" s="3"/>
      <c r="B51" s="4"/>
      <c r="C51" s="141"/>
      <c r="D51" s="141"/>
      <c r="E51" s="5"/>
      <c r="F51" s="5"/>
      <c r="G51" s="5"/>
      <c r="H51" s="5"/>
      <c r="I51" s="5"/>
      <c r="J51" s="8" t="s">
        <v>4</v>
      </c>
      <c r="K51" s="9">
        <f>SUM(K47:K50)</f>
        <v>0</v>
      </c>
    </row>
    <row r="52" spans="1:13" ht="7.2" customHeight="1" thickBot="1">
      <c r="A52" s="49"/>
      <c r="K52" s="50"/>
    </row>
    <row r="53" spans="1:13" ht="10.8" thickBot="1">
      <c r="A53" s="145" t="s">
        <v>18</v>
      </c>
      <c r="B53" s="146"/>
      <c r="C53" s="146"/>
      <c r="D53" s="146"/>
      <c r="E53" s="146"/>
      <c r="F53" s="146"/>
      <c r="G53" s="146"/>
      <c r="H53" s="146"/>
      <c r="I53" s="146"/>
      <c r="J53" s="146"/>
      <c r="K53" s="147"/>
    </row>
    <row r="54" spans="1:13" ht="10.8" thickBot="1">
      <c r="A54" s="82" t="s">
        <v>73</v>
      </c>
      <c r="B54" s="86" t="s">
        <v>72</v>
      </c>
      <c r="C54" s="137" t="s">
        <v>71</v>
      </c>
      <c r="D54" s="138"/>
      <c r="E54" s="138"/>
      <c r="F54" s="139"/>
      <c r="G54" s="83" t="s">
        <v>22</v>
      </c>
      <c r="H54" s="83" t="s">
        <v>70</v>
      </c>
      <c r="I54" s="83" t="s">
        <v>23</v>
      </c>
      <c r="J54" s="83" t="s">
        <v>24</v>
      </c>
      <c r="K54" s="84" t="s">
        <v>25</v>
      </c>
    </row>
    <row r="55" spans="1:13" ht="13.95" customHeight="1" thickBot="1">
      <c r="A55" s="88" t="s">
        <v>54</v>
      </c>
      <c r="B55" s="89">
        <v>1</v>
      </c>
      <c r="C55" s="140" t="s">
        <v>59</v>
      </c>
      <c r="D55" s="140"/>
      <c r="E55" s="140"/>
      <c r="F55" s="140"/>
      <c r="G55" s="90" t="s">
        <v>2</v>
      </c>
      <c r="H55" s="91">
        <v>0.5</v>
      </c>
      <c r="I55" s="90">
        <v>3</v>
      </c>
      <c r="J55" s="92"/>
      <c r="K55" s="93">
        <f>+J55*I55*H55</f>
        <v>0</v>
      </c>
    </row>
    <row r="56" spans="1:13" ht="10.8" thickBot="1">
      <c r="A56" s="3"/>
      <c r="B56" s="4"/>
      <c r="C56" s="141"/>
      <c r="D56" s="141"/>
      <c r="E56" s="5"/>
      <c r="F56" s="5"/>
      <c r="G56" s="5"/>
      <c r="H56" s="5"/>
      <c r="I56" s="5"/>
      <c r="J56" s="8" t="s">
        <v>4</v>
      </c>
      <c r="K56" s="9">
        <f>SUM(K55:K55)</f>
        <v>0</v>
      </c>
    </row>
    <row r="57" spans="1:13" ht="6.6" customHeight="1" thickBot="1">
      <c r="A57" s="49"/>
      <c r="K57" s="50"/>
    </row>
    <row r="58" spans="1:13">
      <c r="A58" s="131" t="s">
        <v>19</v>
      </c>
      <c r="B58" s="132"/>
      <c r="C58" s="132"/>
      <c r="D58" s="132"/>
      <c r="E58" s="132"/>
      <c r="F58" s="132"/>
      <c r="G58" s="132"/>
      <c r="H58" s="132"/>
      <c r="I58" s="132"/>
      <c r="J58" s="132"/>
      <c r="K58" s="12">
        <f>K41*L58+K56+K51+K16</f>
        <v>0</v>
      </c>
    </row>
    <row r="59" spans="1:13">
      <c r="A59" s="133" t="s">
        <v>20</v>
      </c>
      <c r="B59" s="134"/>
      <c r="C59" s="134"/>
      <c r="D59" s="134"/>
      <c r="E59" s="134"/>
      <c r="F59" s="134"/>
      <c r="G59" s="134"/>
      <c r="H59" s="134"/>
      <c r="I59" s="134"/>
      <c r="J59" s="134"/>
      <c r="K59" s="13">
        <f>+ROUND(K58*0.19,0)</f>
        <v>0</v>
      </c>
    </row>
    <row r="60" spans="1:13" ht="10.8" thickBot="1">
      <c r="A60" s="135" t="s">
        <v>21</v>
      </c>
      <c r="B60" s="136"/>
      <c r="C60" s="136"/>
      <c r="D60" s="136"/>
      <c r="E60" s="136"/>
      <c r="F60" s="136"/>
      <c r="G60" s="136"/>
      <c r="H60" s="136"/>
      <c r="I60" s="136"/>
      <c r="J60" s="136"/>
      <c r="K60" s="14">
        <f>+K59+K58</f>
        <v>0</v>
      </c>
    </row>
    <row r="61" spans="1:13" ht="7.95" customHeight="1" thickBot="1">
      <c r="A61" s="15"/>
      <c r="B61" s="16"/>
      <c r="C61" s="17"/>
      <c r="D61" s="17"/>
      <c r="E61" s="29"/>
      <c r="F61" s="17"/>
      <c r="G61" s="17"/>
      <c r="H61" s="17"/>
      <c r="I61" s="18"/>
      <c r="J61" s="18"/>
      <c r="K61" s="19"/>
    </row>
    <row r="62" spans="1:13" ht="10.8" thickBot="1">
      <c r="A62" s="128" t="s">
        <v>61</v>
      </c>
      <c r="B62" s="129"/>
      <c r="C62" s="129"/>
      <c r="D62" s="129"/>
      <c r="E62" s="129"/>
      <c r="F62" s="129"/>
      <c r="G62" s="129"/>
      <c r="H62" s="129"/>
      <c r="I62" s="129"/>
      <c r="J62" s="130"/>
      <c r="K62" s="87">
        <f>+ROUND((K61+K60),0)</f>
        <v>0</v>
      </c>
      <c r="M62" s="76"/>
    </row>
    <row r="63" spans="1:13">
      <c r="A63" s="56"/>
      <c r="B63" s="26"/>
      <c r="C63" s="26"/>
      <c r="D63" s="26"/>
      <c r="E63" s="34"/>
      <c r="F63" s="26"/>
      <c r="G63" s="26"/>
      <c r="H63" s="26"/>
      <c r="I63" s="26"/>
      <c r="J63" s="26"/>
      <c r="K63" s="57"/>
    </row>
    <row r="64" spans="1:13" ht="10.8">
      <c r="A64" s="58"/>
      <c r="B64" s="59"/>
      <c r="C64" s="59" t="s">
        <v>67</v>
      </c>
      <c r="D64" s="142"/>
      <c r="E64" s="142"/>
      <c r="F64" s="142"/>
      <c r="G64" s="142"/>
      <c r="H64" s="142"/>
      <c r="I64" s="142"/>
      <c r="J64" s="60"/>
      <c r="K64" s="61"/>
      <c r="L64" s="60"/>
    </row>
    <row r="65" spans="1:12" ht="10.8">
      <c r="A65" s="58"/>
      <c r="B65" s="59"/>
      <c r="C65" s="59"/>
      <c r="D65" s="142"/>
      <c r="E65" s="142"/>
      <c r="F65" s="142"/>
      <c r="G65" s="142"/>
      <c r="H65" s="142"/>
      <c r="I65" s="142"/>
      <c r="J65" s="60"/>
      <c r="K65" s="61"/>
      <c r="L65" s="60"/>
    </row>
    <row r="66" spans="1:12" ht="10.8">
      <c r="A66" s="58"/>
      <c r="B66" s="59"/>
      <c r="C66" s="59"/>
      <c r="D66" s="142"/>
      <c r="E66" s="142"/>
      <c r="F66" s="142"/>
      <c r="G66" s="142"/>
      <c r="H66" s="142"/>
      <c r="I66" s="142"/>
      <c r="J66" s="60"/>
      <c r="K66" s="61"/>
      <c r="L66" s="60"/>
    </row>
    <row r="67" spans="1:12" ht="10.8">
      <c r="A67" s="58"/>
      <c r="B67" s="59"/>
      <c r="C67" s="59"/>
      <c r="D67" s="142"/>
      <c r="E67" s="142"/>
      <c r="F67" s="142"/>
      <c r="G67" s="142"/>
      <c r="H67" s="142"/>
      <c r="I67" s="142"/>
      <c r="J67" s="60"/>
      <c r="K67" s="61"/>
      <c r="L67" s="60"/>
    </row>
    <row r="68" spans="1:12" ht="10.8">
      <c r="A68" s="58"/>
      <c r="B68" s="59"/>
      <c r="C68" s="124"/>
      <c r="D68" s="126"/>
      <c r="E68" s="28"/>
      <c r="F68" s="28"/>
      <c r="G68" s="126"/>
      <c r="H68" s="126"/>
      <c r="I68" s="126"/>
      <c r="J68" s="127"/>
      <c r="K68" s="61"/>
      <c r="L68" s="60"/>
    </row>
    <row r="69" spans="1:12" ht="20.399999999999999" customHeight="1">
      <c r="A69" s="58"/>
      <c r="B69" s="59"/>
      <c r="C69" s="144" t="s">
        <v>68</v>
      </c>
      <c r="D69" s="144"/>
      <c r="E69" s="125"/>
      <c r="F69" s="125"/>
      <c r="G69" s="143" t="s">
        <v>69</v>
      </c>
      <c r="H69" s="143"/>
      <c r="I69" s="143"/>
      <c r="J69" s="143"/>
      <c r="K69" s="61"/>
      <c r="L69" s="60"/>
    </row>
    <row r="70" spans="1:12" ht="10.8">
      <c r="A70" s="58"/>
      <c r="B70" s="59"/>
      <c r="C70" s="59"/>
      <c r="D70" s="142"/>
      <c r="E70" s="142"/>
      <c r="F70" s="142"/>
      <c r="G70" s="142"/>
      <c r="H70" s="142"/>
      <c r="I70" s="142"/>
      <c r="J70" s="60"/>
      <c r="K70" s="61"/>
      <c r="L70" s="60"/>
    </row>
    <row r="71" spans="1:12" ht="10.8">
      <c r="A71" s="58"/>
      <c r="B71" s="59"/>
      <c r="C71" s="59"/>
      <c r="D71" s="142"/>
      <c r="E71" s="142"/>
      <c r="F71" s="142"/>
      <c r="G71" s="142"/>
      <c r="H71" s="142"/>
      <c r="I71" s="142"/>
      <c r="J71" s="60"/>
      <c r="K71" s="61"/>
      <c r="L71" s="60"/>
    </row>
    <row r="72" spans="1:12" ht="10.8">
      <c r="A72" s="58"/>
      <c r="B72" s="59"/>
      <c r="C72" s="59"/>
      <c r="D72" s="142"/>
      <c r="E72" s="142"/>
      <c r="F72" s="142"/>
      <c r="G72" s="142"/>
      <c r="H72" s="142"/>
      <c r="I72" s="142"/>
      <c r="J72" s="60"/>
      <c r="K72" s="61"/>
      <c r="L72" s="60"/>
    </row>
    <row r="73" spans="1:12" ht="11.4" thickBot="1">
      <c r="A73" s="62"/>
      <c r="B73" s="27"/>
      <c r="C73" s="27"/>
      <c r="D73" s="27"/>
      <c r="E73" s="35"/>
      <c r="F73" s="27"/>
      <c r="G73" s="27"/>
      <c r="H73" s="63"/>
      <c r="I73" s="63"/>
      <c r="J73" s="63"/>
      <c r="K73" s="64"/>
      <c r="L73" s="60"/>
    </row>
    <row r="74" spans="1:12" ht="10.8">
      <c r="A74" s="60"/>
      <c r="B74" s="28"/>
      <c r="C74" s="28"/>
      <c r="D74" s="28"/>
      <c r="E74" s="36"/>
      <c r="F74" s="28"/>
      <c r="G74" s="28"/>
      <c r="H74" s="60"/>
      <c r="I74" s="60"/>
      <c r="J74" s="60"/>
      <c r="K74" s="60"/>
      <c r="L74" s="60"/>
    </row>
  </sheetData>
  <mergeCells count="55">
    <mergeCell ref="D64:I64"/>
    <mergeCell ref="D65:I65"/>
    <mergeCell ref="D66:I66"/>
    <mergeCell ref="D67:I67"/>
    <mergeCell ref="A13:B13"/>
    <mergeCell ref="C13:F13"/>
    <mergeCell ref="A18:K18"/>
    <mergeCell ref="C16:D16"/>
    <mergeCell ref="C50:F50"/>
    <mergeCell ref="H50:I50"/>
    <mergeCell ref="C51:D51"/>
    <mergeCell ref="A29:K29"/>
    <mergeCell ref="C27:D27"/>
    <mergeCell ref="C33:D33"/>
    <mergeCell ref="A35:K35"/>
    <mergeCell ref="C39:D39"/>
    <mergeCell ref="B2:G2"/>
    <mergeCell ref="C3:D3"/>
    <mergeCell ref="A14:B14"/>
    <mergeCell ref="A15:B15"/>
    <mergeCell ref="C14:K14"/>
    <mergeCell ref="C15:F15"/>
    <mergeCell ref="A5:K5"/>
    <mergeCell ref="A6:K6"/>
    <mergeCell ref="A8:K8"/>
    <mergeCell ref="A10:K10"/>
    <mergeCell ref="A12:K12"/>
    <mergeCell ref="A53:K53"/>
    <mergeCell ref="C41:D41"/>
    <mergeCell ref="C42:D42"/>
    <mergeCell ref="C43:D43"/>
    <mergeCell ref="G41:J41"/>
    <mergeCell ref="G42:J42"/>
    <mergeCell ref="G43:J43"/>
    <mergeCell ref="H46:I46"/>
    <mergeCell ref="H49:I49"/>
    <mergeCell ref="A45:K45"/>
    <mergeCell ref="C46:F46"/>
    <mergeCell ref="H47:I47"/>
    <mergeCell ref="C47:F47"/>
    <mergeCell ref="C49:F49"/>
    <mergeCell ref="C48:F48"/>
    <mergeCell ref="H48:I48"/>
    <mergeCell ref="D71:I71"/>
    <mergeCell ref="D72:I72"/>
    <mergeCell ref="D70:I70"/>
    <mergeCell ref="G69:J69"/>
    <mergeCell ref="C69:D69"/>
    <mergeCell ref="A62:J62"/>
    <mergeCell ref="A58:J58"/>
    <mergeCell ref="A59:J59"/>
    <mergeCell ref="A60:J60"/>
    <mergeCell ref="C54:F54"/>
    <mergeCell ref="C55:F55"/>
    <mergeCell ref="C56:D56"/>
  </mergeCells>
  <phoneticPr fontId="6" type="noConversion"/>
  <dataValidations disablePrompts="1" count="3">
    <dataValidation type="list" allowBlank="1" showInputMessage="1" showErrorMessage="1" sqref="D37:D38 D31:D32 D20:D26" xr:uid="{00000000-0002-0000-0000-000000000000}">
      <formula1>#REF!</formula1>
    </dataValidation>
    <dataValidation type="list" errorStyle="warning" allowBlank="1" showInputMessage="1" showErrorMessage="1" error="_x000a_" sqref="E37:E38 E31:E32 E20:E26" xr:uid="{00000000-0002-0000-0000-000001000000}">
      <formula1>#REF!</formula1>
    </dataValidation>
    <dataValidation type="list" allowBlank="1" showInputMessage="1" showErrorMessage="1" sqref="F37:F38 F31:F32 F20:F26 C37:C38" xr:uid="{00000000-0002-0000-0000-000002000000}">
      <formula1>#REF!</formula1>
    </dataValidation>
  </dataValidations>
  <pageMargins left="0.7" right="0.7" top="0.75" bottom="0.75" header="0.3" footer="0.3"/>
  <pageSetup paperSize="154" scale="82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1. Propuesta Económi</vt:lpstr>
      <vt:lpstr>'Formulario 1. Propuesta Económi'!Área_de_impresión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DANILO ALFONSO ARAUJO MARQUEZ</dc:creator>
  <cp:lastModifiedBy>Sebastian Rubio Morales</cp:lastModifiedBy>
  <cp:lastPrinted>2024-11-18T19:42:08Z</cp:lastPrinted>
  <dcterms:created xsi:type="dcterms:W3CDTF">2024-07-24T16:29:55Z</dcterms:created>
  <dcterms:modified xsi:type="dcterms:W3CDTF">2024-11-29T23:18:30Z</dcterms:modified>
</cp:coreProperties>
</file>