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X:\09_LICITACIONES\2024\08_TOPOGRAFIA CHARCO AZUL\PROPUESTA\"/>
    </mc:Choice>
  </mc:AlternateContent>
  <xr:revisionPtr revIDLastSave="0" documentId="13_ncr:1_{6999067C-7DC5-426B-9D76-0852C0CFE2E7}" xr6:coauthVersionLast="47" xr6:coauthVersionMax="47" xr10:uidLastSave="{00000000-0000-0000-0000-000000000000}"/>
  <bookViews>
    <workbookView xWindow="-120" yWindow="-120" windowWidth="29040" windowHeight="15720" xr2:uid="{7DCD21C9-22EB-4D24-9EEB-F2CD6852856A}"/>
  </bookViews>
  <sheets>
    <sheet name="Hoja1" sheetId="1" r:id="rId1"/>
  </sheets>
  <definedNames>
    <definedName name="_xlnm.Print_Area" localSheetId="0">Hoja1!$A$1:$F$16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8" i="1"/>
  <c r="F9" i="1"/>
  <c r="F6" i="1"/>
  <c r="F10" i="1" l="1"/>
  <c r="F11" i="1" s="1"/>
  <c r="F12" i="1" s="1"/>
  <c r="J13" i="1" s="1"/>
  <c r="K13" i="1" s="1"/>
</calcChain>
</file>

<file path=xl/sharedStrings.xml><?xml version="1.0" encoding="utf-8"?>
<sst xmlns="http://schemas.openxmlformats.org/spreadsheetml/2006/main" count="23" uniqueCount="22">
  <si>
    <t>DESCRIPCIÓN</t>
  </si>
  <si>
    <t>CANTIDAD</t>
  </si>
  <si>
    <t>ÍTEM</t>
  </si>
  <si>
    <t>VALOR UNITARIO SIN IVA</t>
  </si>
  <si>
    <t>VALOR TOTAL SIN IVA</t>
  </si>
  <si>
    <t>SUBTOTAL</t>
  </si>
  <si>
    <t>VALOR IVA (19%)</t>
  </si>
  <si>
    <t>DISTRITO DE SANTIAGO DE CALI 
SECRETARIA DE VIVIENDA SOCIAL Y HÁBITAT</t>
  </si>
  <si>
    <t>UNIDAD DE MEDIDA</t>
  </si>
  <si>
    <t>OFERTA ECONÓMICA</t>
  </si>
  <si>
    <t xml:space="preserve">VALOR OFERTA </t>
  </si>
  <si>
    <t>Realizar el levantamiento topográfico que incluya las medidas de elementos tales como: redes eléctricas (alta, media y baja tensión), telefonía, accesos, construcciones, puentes, zonas verdes, postes de energía, y detalles visibles en la zona de estudio</t>
  </si>
  <si>
    <t>Hectárea</t>
  </si>
  <si>
    <t>Unidad</t>
  </si>
  <si>
    <t xml:space="preserve">Global </t>
  </si>
  <si>
    <t xml:space="preserve">Vuelo Dron </t>
  </si>
  <si>
    <t xml:space="preserve">Realización de informes y dibujo </t>
  </si>
  <si>
    <t>OBJETO: REALIZAR LA ACTUALIZACIÓN DE COORDENADAS Y LEVANTAMIENTO TOPOGRÁFICO DE LOS PREDIOS UBICADOS EN EL SECTOR DE LA LAGUNA DEL PONDAJE Y CHARCO AZUL COMO REQUISITO PARA ACTUALIZAR LA LICENCIA URBANÍSTICA EN CUMPLIMIENTO DEL PROYECTO DE INVERSIÓN BP26005429 “FORTALECIMIENTO DE LA OFERTA HABITACIONAL EN SANTIAGO DE CALI"</t>
  </si>
  <si>
    <t>Instalar placas materializadas en sitio</t>
  </si>
  <si>
    <t xml:space="preserve">RAZON SOCIAL DE LA EMPRESA: FUNDACIÓN AGUA VIVA - FUNAGUA	</t>
  </si>
  <si>
    <t>NIT: 805,029,261-2</t>
  </si>
  <si>
    <t>REPRESENTANTE LEGAL DEL PROPONENTE (nombre y firma): JAIRO ROSERO NARVAEZ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</si>
</sst>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.00"/>
    <numFmt numFmtId="165" formatCode="#,##0.0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2"/>
      <name val="Arial"/>
      <family val="2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46">
    <xf numFmtId="0" fontId="0" fillId="0" borderId="0" xfId="0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164" fontId="2" fillId="2" borderId="1" xfId="0" applyNumberFormat="1" applyFont="1" applyFill="1" applyBorder="1" applyAlignment="1">
      <alignment vertical="center"/>
    </xf>
    <xf numFmtId="0" fontId="6" fillId="2" borderId="4" xfId="0" applyFont="1" applyFill="1" applyBorder="1" applyAlignment="1" applyProtection="1">
      <alignment vertical="center"/>
      <protection locked="0"/>
    </xf>
    <xf numFmtId="3" fontId="4" fillId="2" borderId="1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vertical="center"/>
    </xf>
    <xf numFmtId="164" fontId="6" fillId="2" borderId="9" xfId="0" applyNumberFormat="1" applyFont="1" applyFill="1" applyBorder="1" applyAlignment="1">
      <alignment vertical="center"/>
    </xf>
    <xf numFmtId="0" fontId="6" fillId="2" borderId="12" xfId="0" applyFont="1" applyFill="1" applyBorder="1" applyAlignment="1" applyProtection="1">
      <alignment vertical="center"/>
      <protection locked="0"/>
    </xf>
    <xf numFmtId="0" fontId="2" fillId="2" borderId="14" xfId="0" applyFont="1" applyFill="1" applyBorder="1"/>
    <xf numFmtId="0" fontId="6" fillId="2" borderId="15" xfId="0" applyFont="1" applyFill="1" applyBorder="1" applyAlignment="1" applyProtection="1">
      <alignment vertical="center"/>
      <protection locked="0"/>
    </xf>
    <xf numFmtId="0" fontId="2" fillId="2" borderId="17" xfId="0" applyFont="1" applyFill="1" applyBorder="1"/>
    <xf numFmtId="0" fontId="2" fillId="2" borderId="18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Alignment="1" applyProtection="1">
      <alignment vertical="center"/>
      <protection locked="0"/>
    </xf>
    <xf numFmtId="0" fontId="6" fillId="2" borderId="16" xfId="0" applyFont="1" applyFill="1" applyBorder="1" applyAlignment="1" applyProtection="1">
      <alignment vertical="center"/>
      <protection locked="0"/>
    </xf>
    <xf numFmtId="0" fontId="6" fillId="2" borderId="17" xfId="0" applyFont="1" applyFill="1" applyBorder="1" applyAlignment="1" applyProtection="1">
      <alignment vertical="center"/>
      <protection locked="0"/>
    </xf>
    <xf numFmtId="0" fontId="1" fillId="2" borderId="17" xfId="0" applyFont="1" applyFill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44" fontId="2" fillId="2" borderId="0" xfId="1" applyFont="1" applyFill="1"/>
    <xf numFmtId="44" fontId="2" fillId="2" borderId="0" xfId="0" applyNumberFormat="1" applyFont="1" applyFill="1"/>
    <xf numFmtId="0" fontId="5" fillId="2" borderId="1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5" fillId="2" borderId="11" xfId="0" applyFont="1" applyFill="1" applyBorder="1" applyAlignment="1">
      <alignment horizontal="justify" vertical="center" wrapText="1"/>
    </xf>
    <xf numFmtId="0" fontId="2" fillId="2" borderId="1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423333</xdr:colOff>
      <xdr:row>0</xdr:row>
      <xdr:rowOff>111125</xdr:rowOff>
    </xdr:from>
    <xdr:to>
      <xdr:col>3</xdr:col>
      <xdr:colOff>439843</xdr:colOff>
      <xdr:row>0</xdr:row>
      <xdr:rowOff>938530</xdr:rowOff>
    </xdr:to>
    <xdr:pic>
      <xdr:nvPicPr>
        <xdr:cNvPr id="3" name="image1.jpg" descr="escudo">
          <a:extLst>
            <a:ext uri="{FF2B5EF4-FFF2-40B4-BE49-F238E27FC236}">
              <a16:creationId xmlns:a16="http://schemas.microsoft.com/office/drawing/2014/main" id="{7A57BFA1-2B6C-7D10-CEDF-AE31EDDABD3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13250" y="111125"/>
          <a:ext cx="1074843" cy="827405"/>
        </a:xfrm>
        <a:prstGeom prst="rect">
          <a:avLst/>
        </a:prstGeom>
        <a:ln/>
      </xdr:spPr>
    </xdr:pic>
    <xdr:clientData/>
  </xdr:twoCellAnchor>
  <xdr:twoCellAnchor editAs="oneCell">
    <xdr:from>
      <xdr:col>0</xdr:col>
      <xdr:colOff>176891</xdr:colOff>
      <xdr:row>12</xdr:row>
      <xdr:rowOff>149678</xdr:rowOff>
    </xdr:from>
    <xdr:to>
      <xdr:col>1</xdr:col>
      <xdr:colOff>1884006</xdr:colOff>
      <xdr:row>13</xdr:row>
      <xdr:rowOff>66857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9E11EE-9E15-CFEB-D967-3713F5F19B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891" y="7252607"/>
          <a:ext cx="2469115" cy="7336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EDB45-2FAB-42A2-A0CD-1BA58CF91822}">
  <dimension ref="A1:K16"/>
  <sheetViews>
    <sheetView tabSelected="1" view="pageBreakPreview" zoomScale="70" zoomScaleNormal="70" zoomScaleSheetLayoutView="70" workbookViewId="0">
      <selection activeCell="I11" sqref="I11"/>
    </sheetView>
  </sheetViews>
  <sheetFormatPr baseColWidth="10" defaultRowHeight="15" x14ac:dyDescent="0.2"/>
  <cols>
    <col min="1" max="1" width="11.42578125" style="1"/>
    <col min="2" max="2" width="48.42578125" style="1" bestFit="1" customWidth="1"/>
    <col min="3" max="3" width="15.85546875" style="1" bestFit="1" customWidth="1"/>
    <col min="4" max="4" width="15.85546875" style="1" customWidth="1"/>
    <col min="5" max="5" width="28.140625" style="1" customWidth="1"/>
    <col min="6" max="6" width="26.42578125" style="1" customWidth="1"/>
    <col min="7" max="8" width="11.42578125" style="1"/>
    <col min="9" max="9" width="19.28515625" style="1" bestFit="1" customWidth="1"/>
    <col min="10" max="16384" width="11.42578125" style="1"/>
  </cols>
  <sheetData>
    <row r="1" spans="1:11" ht="76.5" customHeight="1" x14ac:dyDescent="0.2">
      <c r="A1" s="19"/>
      <c r="B1" s="20"/>
      <c r="C1" s="20"/>
      <c r="D1" s="20"/>
      <c r="E1" s="20"/>
      <c r="F1" s="21"/>
    </row>
    <row r="2" spans="1:11" ht="45" customHeight="1" x14ac:dyDescent="0.2">
      <c r="A2" s="31" t="s">
        <v>7</v>
      </c>
      <c r="B2" s="32"/>
      <c r="C2" s="32"/>
      <c r="D2" s="32"/>
      <c r="E2" s="32"/>
      <c r="F2" s="33"/>
    </row>
    <row r="3" spans="1:11" ht="15.75" x14ac:dyDescent="0.25">
      <c r="A3" s="34" t="s">
        <v>9</v>
      </c>
      <c r="B3" s="35"/>
      <c r="C3" s="35"/>
      <c r="D3" s="35"/>
      <c r="E3" s="35"/>
      <c r="F3" s="36"/>
    </row>
    <row r="4" spans="1:11" ht="75" customHeight="1" x14ac:dyDescent="0.2">
      <c r="A4" s="37" t="s">
        <v>17</v>
      </c>
      <c r="B4" s="38"/>
      <c r="C4" s="38"/>
      <c r="D4" s="38"/>
      <c r="E4" s="38"/>
      <c r="F4" s="39"/>
    </row>
    <row r="5" spans="1:11" ht="31.5" x14ac:dyDescent="0.2">
      <c r="A5" s="9" t="s">
        <v>2</v>
      </c>
      <c r="B5" s="2" t="s">
        <v>0</v>
      </c>
      <c r="C5" s="2" t="s">
        <v>8</v>
      </c>
      <c r="D5" s="3" t="s">
        <v>1</v>
      </c>
      <c r="E5" s="4" t="s">
        <v>3</v>
      </c>
      <c r="F5" s="10" t="s">
        <v>4</v>
      </c>
    </row>
    <row r="6" spans="1:11" ht="92.25" customHeight="1" x14ac:dyDescent="0.2">
      <c r="A6" s="11">
        <v>1</v>
      </c>
      <c r="B6" s="5" t="s">
        <v>11</v>
      </c>
      <c r="C6" s="8" t="s">
        <v>12</v>
      </c>
      <c r="D6" s="27">
        <v>24.1</v>
      </c>
      <c r="E6" s="6">
        <v>2250000</v>
      </c>
      <c r="F6" s="12">
        <f>+ROUND(D6*E6,0)</f>
        <v>54225000</v>
      </c>
    </row>
    <row r="7" spans="1:11" ht="42.75" customHeight="1" x14ac:dyDescent="0.2">
      <c r="A7" s="11">
        <v>2</v>
      </c>
      <c r="B7" s="5" t="s">
        <v>18</v>
      </c>
      <c r="C7" s="8" t="s">
        <v>13</v>
      </c>
      <c r="D7" s="28">
        <v>4</v>
      </c>
      <c r="E7" s="6">
        <v>1200000</v>
      </c>
      <c r="F7" s="12">
        <f t="shared" ref="F7:F9" si="0">+ROUND(D7*E7,0)</f>
        <v>4800000</v>
      </c>
    </row>
    <row r="8" spans="1:11" ht="42.75" customHeight="1" x14ac:dyDescent="0.2">
      <c r="A8" s="11">
        <v>3</v>
      </c>
      <c r="B8" s="5" t="s">
        <v>15</v>
      </c>
      <c r="C8" s="8" t="s">
        <v>12</v>
      </c>
      <c r="D8" s="27">
        <v>24.1</v>
      </c>
      <c r="E8" s="6">
        <v>300000</v>
      </c>
      <c r="F8" s="12">
        <f t="shared" si="0"/>
        <v>7230000</v>
      </c>
    </row>
    <row r="9" spans="1:11" ht="42.75" customHeight="1" x14ac:dyDescent="0.2">
      <c r="A9" s="11">
        <v>4</v>
      </c>
      <c r="B9" s="5" t="s">
        <v>16</v>
      </c>
      <c r="C9" s="8" t="s">
        <v>14</v>
      </c>
      <c r="D9" s="28">
        <v>1</v>
      </c>
      <c r="E9" s="6">
        <v>500000</v>
      </c>
      <c r="F9" s="12">
        <f t="shared" si="0"/>
        <v>500000</v>
      </c>
    </row>
    <row r="10" spans="1:11" ht="35.25" customHeight="1" x14ac:dyDescent="0.2">
      <c r="A10" s="43" t="s">
        <v>5</v>
      </c>
      <c r="B10" s="44"/>
      <c r="C10" s="44"/>
      <c r="D10" s="44"/>
      <c r="E10" s="45"/>
      <c r="F10" s="13">
        <f>SUM(F6:F9)</f>
        <v>66755000</v>
      </c>
    </row>
    <row r="11" spans="1:11" ht="31.5" customHeight="1" x14ac:dyDescent="0.2">
      <c r="A11" s="43" t="s">
        <v>6</v>
      </c>
      <c r="B11" s="44"/>
      <c r="C11" s="44"/>
      <c r="D11" s="44"/>
      <c r="E11" s="45"/>
      <c r="F11" s="13">
        <f>+ROUND(F10*19%,0)</f>
        <v>12683450</v>
      </c>
    </row>
    <row r="12" spans="1:11" ht="29.25" customHeight="1" x14ac:dyDescent="0.2">
      <c r="A12" s="43" t="s">
        <v>10</v>
      </c>
      <c r="B12" s="44"/>
      <c r="C12" s="44"/>
      <c r="D12" s="44"/>
      <c r="E12" s="45"/>
      <c r="F12" s="13">
        <f>+F10+F11</f>
        <v>79438450</v>
      </c>
    </row>
    <row r="13" spans="1:11" ht="64.5" customHeight="1" x14ac:dyDescent="0.2">
      <c r="A13" s="40"/>
      <c r="B13" s="41"/>
      <c r="C13" s="41"/>
      <c r="D13" s="41"/>
      <c r="E13" s="41"/>
      <c r="F13" s="42"/>
      <c r="I13" s="29">
        <v>81697466</v>
      </c>
      <c r="J13" s="30">
        <f>+F12*100/I13</f>
        <v>97.234900774033804</v>
      </c>
      <c r="K13" s="30">
        <f>100-J13</f>
        <v>2.7650992259661962</v>
      </c>
    </row>
    <row r="14" spans="1:11" ht="18" x14ac:dyDescent="0.2">
      <c r="A14" s="14" t="s">
        <v>19</v>
      </c>
      <c r="B14" s="7"/>
      <c r="C14" s="22"/>
      <c r="D14" s="22"/>
      <c r="F14" s="15"/>
    </row>
    <row r="15" spans="1:11" ht="18" x14ac:dyDescent="0.2">
      <c r="A15" s="16" t="s">
        <v>20</v>
      </c>
      <c r="B15" s="23"/>
      <c r="C15" s="22"/>
      <c r="D15" s="22"/>
      <c r="F15" s="15"/>
    </row>
    <row r="16" spans="1:11" ht="18.75" thickBot="1" x14ac:dyDescent="0.25">
      <c r="A16" s="24" t="s">
        <v>21</v>
      </c>
      <c r="B16" s="25"/>
      <c r="C16" s="26"/>
      <c r="D16" s="26"/>
      <c r="E16" s="17"/>
      <c r="F16" s="18"/>
    </row>
  </sheetData>
  <mergeCells count="7">
    <mergeCell ref="A2:F2"/>
    <mergeCell ref="A3:F3"/>
    <mergeCell ref="A4:F4"/>
    <mergeCell ref="A13:F13"/>
    <mergeCell ref="A10:E10"/>
    <mergeCell ref="A11:E11"/>
    <mergeCell ref="A12:E1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1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Andrés Espinosa Zapata</dc:creator>
  <cp:lastModifiedBy>andres jordan ramirez</cp:lastModifiedBy>
  <cp:lastPrinted>2024-08-27T15:03:32Z</cp:lastPrinted>
  <dcterms:created xsi:type="dcterms:W3CDTF">2024-07-02T17:25:20Z</dcterms:created>
  <dcterms:modified xsi:type="dcterms:W3CDTF">2024-11-05T18:55:29Z</dcterms:modified>
</cp:coreProperties>
</file>