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27"/>
  <workbookPr defaultThemeVersion="166925"/>
  <mc:AlternateContent xmlns:mc="http://schemas.openxmlformats.org/markup-compatibility/2006">
    <mc:Choice Requires="x15">
      <x15ac:absPath xmlns:x15ac="http://schemas.microsoft.com/office/spreadsheetml/2010/11/ac" url="/Users/tienda/Desktop/CAMACHO 2/Puntos Ecologicos/evaluacion/"/>
    </mc:Choice>
  </mc:AlternateContent>
  <xr:revisionPtr revIDLastSave="0" documentId="13_ncr:1_{198E2E56-B359-E34E-89BC-677A199AF258}" xr6:coauthVersionLast="47" xr6:coauthVersionMax="47" xr10:uidLastSave="{00000000-0000-0000-0000-000000000000}"/>
  <workbookProtection workbookAlgorithmName="SHA-512" workbookHashValue="8irdJTi1vrrn179Hi0jwoRpkJp2LTnZiYtDt0hX2KbFwF20/nboBX9+lCrETdIOhk6w1uNUkrxUDw4OOr+3JLQ==" workbookSaltValue="oDCW+OO2iMFWQuHNGOJYbw==" workbookSpinCount="100000" lockStructure="1"/>
  <bookViews>
    <workbookView xWindow="0" yWindow="740" windowWidth="29400" windowHeight="16680" tabRatio="510" activeTab="2" xr2:uid="{00000000-000D-0000-FFFF-FFFF00000000}"/>
  </bookViews>
  <sheets>
    <sheet name="DATOS" sheetId="2" r:id="rId1"/>
    <sheet name="EVALUACION JURIDICA" sheetId="1" r:id="rId2"/>
    <sheet name="EXPERIENCIA" sheetId="3" r:id="rId3"/>
  </sheets>
  <definedNames>
    <definedName name="_xlnm.Print_Area" localSheetId="0">DATOS!$A$1:$B$6</definedName>
    <definedName name="_xlnm.Print_Area" localSheetId="1">'EVALUACION JURIDICA'!$A$1:$F$55</definedName>
    <definedName name="SIoNO">DATOS!$E$1:$E$2</definedName>
    <definedName name="_xlnm.Print_Titles" localSheetId="1">'EVALUACION JURIDICA'!$7:$10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H21" i="3" l="1"/>
  <c r="H20" i="3"/>
  <c r="H19" i="3"/>
  <c r="H18" i="3"/>
  <c r="D3" i="3"/>
  <c r="B5" i="2"/>
  <c r="A6" i="1"/>
  <c r="E31" i="1"/>
  <c r="C15" i="2"/>
  <c r="E48" i="1"/>
  <c r="E33" i="1"/>
  <c r="E39" i="1"/>
  <c r="D22" i="3" l="1"/>
</calcChain>
</file>

<file path=xl/sharedStrings.xml><?xml version="1.0" encoding="utf-8"?>
<sst xmlns="http://schemas.openxmlformats.org/spreadsheetml/2006/main" count="168" uniqueCount="119">
  <si>
    <t>EVALUACIÓN JURÍDICA</t>
  </si>
  <si>
    <t>CONDICIÓN</t>
  </si>
  <si>
    <t>VERIFICADO</t>
  </si>
  <si>
    <t>OBSERVACIONES</t>
  </si>
  <si>
    <t>DOCUMENTOS QUE SOPORTAN LA CAPACIDAD JURÍDICA</t>
  </si>
  <si>
    <t>CARTA DE PRESENTACIÓN DE LA PROPUESTA</t>
  </si>
  <si>
    <t>OK</t>
  </si>
  <si>
    <t>N/A</t>
  </si>
  <si>
    <t>CERTIFICADO DE APORTES AL SISTEMA DE SEGURIDAD SOCIAL  INTEGRAL, RIESGOS PROFESIONALES Y APORTES PARAFISCALES (PERSONAS JURÍDICAS)</t>
  </si>
  <si>
    <t>GARANTÍA DE SERIEDAD DE LA OFERTA</t>
  </si>
  <si>
    <t>Cuando la propuesta se presente en Consorcio o Unión Temporal, la póliza deberá constituirse a nombre de todos sus integrantes, y no a nombre de los representantes legales.</t>
  </si>
  <si>
    <t>Valor asegurado: El equivalente al 10% del valor del presupuesto oficial.</t>
  </si>
  <si>
    <t>REGISTRO ÚNICO DE PROPONENTES (RUP).</t>
  </si>
  <si>
    <t>CUMPLE SI / NO</t>
  </si>
  <si>
    <t>Que dé cuenta de la inscripción del proponente en el Registro Único de Proponentes, en los siguientes códigos</t>
  </si>
  <si>
    <t>EVALUACION JURIDICA</t>
  </si>
  <si>
    <t>En el caso de consorcio o unión temporal, será firmada por quien haya sido designado representante en el documento de constitución.</t>
  </si>
  <si>
    <t>Quien designe apoderado debe tener la legitimación para hacerlo, caso en el cual debe anexar el poder correspondiente, junto con la carta de presentación en la propuesta.</t>
  </si>
  <si>
    <t>EXISTENCIA Y REPRESENTACIÓN</t>
  </si>
  <si>
    <t>PERSONA JURÍDICA NACIONAL O EXTRANJERA CON SUCURSAL</t>
  </si>
  <si>
    <t>Copia del certificado de existencia y representación legal expedido por la Cámara de Comercio correspondiente</t>
  </si>
  <si>
    <t>El certificado debe haber sido expedido dentro de los treinta (30) días calendario anteriores al cierre de éste proceso de selección</t>
  </si>
  <si>
    <t>Objeto social: En el certificado el objeto social debe estar relacionado con el objeto del contrato a suscribir.</t>
  </si>
  <si>
    <t>Planillas de pagos</t>
  </si>
  <si>
    <t>Expedida por una Compañía de Seguros legalmente establecida en Colombia y debidamente autorizada por la Superintendencia Financiera de Colombia</t>
  </si>
  <si>
    <t>La garantía deberá contener: Asegurado y beneficiario: MUNICIPIO DE SANTIAGO DE CALI NIT. 890399011-3</t>
  </si>
  <si>
    <t>Tomador / Afianzado: El oferente con el nombre o razón social que figura en el Certificado de Existencia y Representación Legal expedido por la Cámara de Comercio respectiva</t>
  </si>
  <si>
    <t>Certificado expedido dentro de los treinta (30) días calendario anteriores al cierre del proceso de selección, por la Cámara de Comercio de la jurisdicción donde el oferente tenga su domicilio principal</t>
  </si>
  <si>
    <t>DATOS DEL PROCESO</t>
  </si>
  <si>
    <t>PROCESO:</t>
  </si>
  <si>
    <t>OBJETO:</t>
  </si>
  <si>
    <t>PRESUPUESTO OFICIAL ($):</t>
  </si>
  <si>
    <t>PRESUPUESTO OFICIAL (SMMLV):</t>
  </si>
  <si>
    <t>FECHA DE CIERRE PROCESO</t>
  </si>
  <si>
    <t>DATOS DEL PROPONENTE</t>
  </si>
  <si>
    <t>NUMERO DEL PROPONENTE:</t>
  </si>
  <si>
    <t>NOMBRE DEL PROPONENTE:</t>
  </si>
  <si>
    <t>% PARTIC</t>
  </si>
  <si>
    <t>INTEGRANTES DEL PROPONENTE:</t>
  </si>
  <si>
    <t>Vigencia de la garantía: Por el término de Noventa (90) días calendario, contados a partir de la fecha de cierre
del presente proceso</t>
  </si>
  <si>
    <t>VERIFICACION DE REQUISITOS HABILITANTES</t>
  </si>
  <si>
    <t>Copia legible de la libreta militar del proponente o de los integrantes del proponente plural y su representante, si es menor o igual a 50 años de edad.</t>
  </si>
  <si>
    <t>CLASIFICACIÓN   UNSPSC: CÓDIGOS: 30121600</t>
  </si>
  <si>
    <t>Certificado vigente y en firme</t>
  </si>
  <si>
    <t>PENDIENTE</t>
  </si>
  <si>
    <t>CUMPLE</t>
  </si>
  <si>
    <t>AUTORIZACIÓN DE LA JUNTA DIRECTIVA O JUNTA DE SOCIOS (Si el representante legal del proponente o de algunos de los integrantes de un Consorcio o Unión Temporal requiere autorización de sus órganos de dirección, para presentar oferta y/o para suscribir el contrato, debe anexar el respectivo poder autenticado y/o los documentos válidos que acrediten dicha autorización donde se le faculte para presentar propuesta y contratar mínimo por el valor del propuesto.)</t>
  </si>
  <si>
    <t>COPIA DE LA CEDULA</t>
  </si>
  <si>
    <t xml:space="preserve">El proponente deberá aportar fotocopia de la cedula de ciudadanía del representante legal de la persona jurídica o de la persona natural o de cada uno de los integrantes de Consorcios o Uniones Temporales, según sea el caso. </t>
  </si>
  <si>
    <t xml:space="preserve">RESPECTO A SANCIONES, INHABILIDADES Y ANTECEDENTES JUDICIALES DISCIPLINARIOS Y FISCALES </t>
  </si>
  <si>
    <t xml:space="preserve">CUMPLE </t>
  </si>
  <si>
    <t xml:space="preserve">El proponente, persona natural o jurídica, o cada uno de los integrantes del Consorcio o Unión Temporal, deberá adjuntar fotocopia del — RUT- expedido por la DIAN, el cual debe estar actualizado en sus actividades económicas. </t>
  </si>
  <si>
    <t xml:space="preserve"> </t>
  </si>
  <si>
    <t>Debe ser firmada, por la persona natural proponente o por el representante legal del proponente individual o plural o por el apoderado</t>
  </si>
  <si>
    <t>La duración de la sociedad debe ser igual a la ejecución del contrato y dos (01) años más.</t>
  </si>
  <si>
    <t>Revisor fiscal, cuando la existencia y representación lo contenga</t>
  </si>
  <si>
    <r>
      <rPr>
        <b/>
        <sz val="16"/>
        <rFont val="Arial"/>
        <family val="2"/>
      </rPr>
      <t>ANTECEDENTES DISCIPLINARIOS</t>
    </r>
    <r>
      <rPr>
        <sz val="16"/>
        <rFont val="Arial"/>
        <family val="2"/>
      </rPr>
      <t>: El proponente no deberá estar incurso en sanciones ni inhabilidades en el sistema de Información de Registro de Sanciones e Inhabilidades SIRI (de la Procuraduría General de la nación). La Secretaría de Infraestructura del Distrito de Santiago de Cali verificará esta situación de oficio en la página Web de La Procuraduría General de la Nación, para lo cual deberá aportar el certificado respectivo.</t>
    </r>
  </si>
  <si>
    <r>
      <t xml:space="preserve">El proponente debe aportar copia legible de la Libreta Militar del Representante Legal. </t>
    </r>
    <r>
      <rPr>
        <b/>
        <sz val="16"/>
        <rFont val="Arial"/>
        <family val="2"/>
      </rPr>
      <t>Subsanar.</t>
    </r>
  </si>
  <si>
    <r>
      <rPr>
        <b/>
        <sz val="16"/>
        <rFont val="Arial"/>
        <family val="2"/>
      </rPr>
      <t>ANTECEDENTES FISCALES</t>
    </r>
    <r>
      <rPr>
        <sz val="16"/>
        <rFont val="Arial"/>
        <family val="2"/>
      </rPr>
      <t>: El proponente no deberá figurar en el último boletín de Responsables Fiscales expedido por la Contraloría General de la República. La Secretaría de Infraestructura del Distrito de Santiago de Cali verificará esta situación de oficio en la página Web de la Contraloría General de la República, para lo cual deberá aportar el certificado respectivo.</t>
    </r>
  </si>
  <si>
    <r>
      <rPr>
        <b/>
        <sz val="16"/>
        <rFont val="Arial"/>
        <family val="2"/>
      </rPr>
      <t>ANTECEDENTES JUDICIALES:</t>
    </r>
    <r>
      <rPr>
        <sz val="16"/>
        <rFont val="Arial"/>
        <family val="2"/>
      </rPr>
      <t>La Entidad consultará en la página web de la Policía Nacional el certificado de antecedentes judiciales de la persona natural que presente la propuesta o del representante legal de la jurídica que presente la propuesta, a fin de verificar que no reporta antecedentes judiciales, para lo cual deberá aportar el certificado respectivo.</t>
    </r>
  </si>
  <si>
    <r>
      <rPr>
        <b/>
        <sz val="16"/>
        <rFont val="Arial"/>
        <family val="2"/>
      </rPr>
      <t>MEDIDAS CORRECTIVAS:</t>
    </r>
    <r>
      <rPr>
        <sz val="16"/>
        <rFont val="Arial"/>
        <family val="2"/>
      </rPr>
      <t xml:space="preserve"> El proponente persona natural o el representante legal si es persona jurídica, deberán anexar certificación vigente expedida por la Policía Nacional, en la que conste que el proponente y sus integrantes (cuando se trata de estructura plural) no presentan sanciones por violación al código de policía. La Secretaría de Infraestructura del Distrito de Santiago de Cali verificará esta situación de oficio en la página Web de La Policía Nacional.</t>
    </r>
  </si>
  <si>
    <t>Clasificación por tamaño de la empresa</t>
  </si>
  <si>
    <t>INSTITUCUÓN EDUCATIVA ANTONIO JOSE CAMACHO</t>
  </si>
  <si>
    <t>La carta de presentación de la propuesta debe ser diligenciada según el ANEXO No.2</t>
  </si>
  <si>
    <t>Las personas Jurídicas deben allegar certificación expedida por el Revisor Fiscal o Contador Público sobre cumplimiento del pago de aportes al Sistema Integral de Seguridad Social y Parafiscales. Para el efecto, deberá tenerse en cuenta lo señalado en el artículo 50 de la Ley 789 de 2002, adjunto a la certificación se deberá allegar la tarjeta profesional de quien expide la certificación</t>
  </si>
  <si>
    <t>Consulta de antecedentes de Inhabilidades por Delitos sexuales cometidos contra menores de 18 años. Policía Nacional. Vigencia: Menor de 30 Días</t>
  </si>
  <si>
    <t xml:space="preserve">Reviso: DANIEL ALEXANDER NARVAEZ - Juridico </t>
  </si>
  <si>
    <t xml:space="preserve">Proyecto: Laura María Riascos  Martinez - Abogado Contratista </t>
  </si>
  <si>
    <t>PROCESO DE SELECCIÓN DE MÍNIMA CUANTÍA No. DJC-MC-08.04-069-2023</t>
  </si>
  <si>
    <t>PRESUPUESTO OFICIAL LOTE</t>
  </si>
  <si>
    <t>PRESUPUESTO EN SMMLV</t>
  </si>
  <si>
    <t>RESULTADO EVALUACION </t>
  </si>
  <si>
    <t>EVALUACIÓN EXPERIENCIA</t>
  </si>
  <si>
    <t>No.</t>
  </si>
  <si>
    <t>CONTRATO</t>
  </si>
  <si>
    <t>OBJETO</t>
  </si>
  <si>
    <t>SMMLV</t>
  </si>
  <si>
    <t>RESULTADO</t>
  </si>
  <si>
    <t>OBSERVACIÓN</t>
  </si>
  <si>
    <t>VALOR SMMLV</t>
  </si>
  <si>
    <t>VALOR DEL CONTRATO</t>
  </si>
  <si>
    <t>MICRO</t>
  </si>
  <si>
    <t>FOTOCOPIA DEL REGISTRO ÚNICO TRIBUTARIO (RUT) Y CERTIFICACIÓN BANCARIA</t>
  </si>
  <si>
    <t>El proponente deberá aportar la respectiva certificación bancaria con fecha de expedición no mayor a 30 días calendario, contados a partir del cierre del presente proceso.</t>
  </si>
  <si>
    <t>NO HABILITADO</t>
  </si>
  <si>
    <t>NO CUMPLE</t>
  </si>
  <si>
    <t>Código UNSPSC</t>
  </si>
  <si>
    <t>Nombre</t>
  </si>
  <si>
    <t>Contenedor de basura plástico.</t>
  </si>
  <si>
    <t>Recipientes de plástico.</t>
  </si>
  <si>
    <t>Equipo para manejo de canecas.</t>
  </si>
  <si>
    <t>Embalaje de plástico.</t>
  </si>
  <si>
    <t>Accesorios para gabinetes.</t>
  </si>
  <si>
    <t>Envases y accesorios para residuos.</t>
  </si>
  <si>
    <t>Contenedores de desperdicios o revestimientos rígidos.</t>
  </si>
  <si>
    <t>Recolección y disposición de basuras.</t>
  </si>
  <si>
    <t>Objeto: MANTENIMIENTO Y COMPRA DE RECIPIENTES PARA LA SEPARACIÓN DE RESIDUOS SÓLIDOS EN LA INSTITUCIÓN UNIVERSITARIA ANTONIO JOSÉ CAMACHO</t>
  </si>
  <si>
    <r>
      <rPr>
        <b/>
        <sz val="12"/>
        <color theme="1"/>
        <rFont val="Arial"/>
        <family val="2"/>
      </rPr>
      <t>REQUISITO:</t>
    </r>
    <r>
      <rPr>
        <sz val="12"/>
        <color theme="1"/>
        <rFont val="Arial"/>
        <family val="2"/>
      </rPr>
      <t xml:space="preserve"> El proponente deberá presentar mínimo dos (02) certificaciones y/o actas de liquidación donde se evidencia experiencia igual o similar al presente proceso de contratación; cuyos valores sumados sean iguales o superiores al presupuesto oficial expresado en salarios mínimos mensuales legales vigentes (SMMLV); la experiencia contractual deberá ser como mínimo de los últimos cinco (05) años vigencias 2019 a 2023.</t>
    </r>
  </si>
  <si>
    <t>MANTENIMIENTO Y COMPRA DE RECIPIENTES PARA LA SEPARACIÓN DE RESIDUOS SÓLIDOS EN LA INSTITUCIÓN UNIVERSITARIA ANTONIO JOSÉ CAMACHO</t>
  </si>
  <si>
    <t>PROCESO DE SELECCIÓN DE MÍNIMA CUANTÍA No. DJC-MC-08.04-084-2024</t>
  </si>
  <si>
    <t>CENTRAL DE SOLUCIONES EMPRESARIALES S.A.S.</t>
  </si>
  <si>
    <t>REPRESENTANTE LEGAL:  JAIRO ACEVEDO VALENCIA</t>
  </si>
  <si>
    <t>El documento aportado no contiene el listado ni el numero de folios que relaciona en su oferta</t>
  </si>
  <si>
    <t>Camara de Comercio de Cali
Fecha expedición: 14/11/2024</t>
  </si>
  <si>
    <t>CT-PECO-
1122</t>
  </si>
  <si>
    <t>CT-CARB-
1222</t>
  </si>
  <si>
    <t>Suministro de Puntos de Recolección
de Desechos reciclables y no
reciclables para el CR. Oasis de
Comfandi D; de acuerdo con diseño
propuesto.</t>
  </si>
  <si>
    <t>Suministro de Puntos Ecológicos para
Salas de venta y conjunto Residencial
Carbonero Parque Residencial</t>
  </si>
  <si>
    <t>ENTIDAD CONTRATANTE</t>
  </si>
  <si>
    <t>FECHA DE INICIO</t>
  </si>
  <si>
    <t>FECHA DE FIN</t>
  </si>
  <si>
    <t>SERCOMELEC S.A.S.</t>
  </si>
  <si>
    <t>SM BIOCAL LTDA</t>
  </si>
  <si>
    <t>NO INFORMA</t>
  </si>
  <si>
    <t>El proponente aporta certificado que no cumple con las caracteristicas solicitadas en el numeral 2.5 de la invitacion publica</t>
  </si>
  <si>
    <t>DJC-MC-08.04.01-199-2023</t>
  </si>
  <si>
    <t>UNIAJC</t>
  </si>
  <si>
    <t>COMPRA Y MANTENIMIENTO DE RECIPIENTES PARA LA SEPARACIÓN DE
RESIDUOS SÓLIDOS EN LA INSTITUCIÓN UNIVERSITARIA ANTONIO JOSÉ CAMACHO</t>
  </si>
  <si>
    <t>El proponente aporta aceptación de oferta, sin emrbago, ese documento no es valido para la acreditación de la experiencia, segun lo requerido en la invitacion publica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</si>
</sst>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164" formatCode="_(&quot;$&quot;\ * #,##0.00_);_(&quot;$&quot;\ * \(#,##0.00\);_(&quot;$&quot;\ * &quot;-&quot;??_);_(@_)"/>
    <numFmt numFmtId="165" formatCode="_-&quot;$&quot;* #,##0_-;\-&quot;$&quot;* #,##0_-;_-&quot;$&quot;* &quot;-&quot;_-;_-@_-"/>
  </numFmts>
  <fonts count="24">
    <font>
      <sz val="11"/>
      <color theme="1"/>
      <name val="Calibri"/>
      <family val="2"/>
      <scheme val="minor"/>
    </font>
    <font>
      <sz val="10"/>
      <name val="Arial"/>
      <family val="2"/>
    </font>
    <font>
      <sz val="11"/>
      <name val="Arial Narrow"/>
      <family val="2"/>
    </font>
    <font>
      <b/>
      <sz val="11"/>
      <name val="Arial Narrow"/>
      <family val="2"/>
    </font>
    <font>
      <sz val="11"/>
      <name val="Calibri"/>
      <family val="2"/>
      <scheme val="minor"/>
    </font>
    <font>
      <sz val="11"/>
      <color theme="1"/>
      <name val="Calibri"/>
      <family val="2"/>
      <scheme val="minor"/>
    </font>
    <font>
      <b/>
      <sz val="11"/>
      <color theme="1"/>
      <name val="Calibri"/>
      <family val="2"/>
      <scheme val="minor"/>
    </font>
    <font>
      <sz val="10"/>
      <color theme="1"/>
      <name val="Calibri"/>
      <family val="2"/>
      <scheme val="minor"/>
    </font>
    <font>
      <sz val="14"/>
      <name val="Arial Narrow"/>
      <family val="2"/>
    </font>
    <font>
      <sz val="11"/>
      <name val="Arial"/>
      <family val="2"/>
    </font>
    <font>
      <b/>
      <sz val="16"/>
      <name val="Arial"/>
      <family val="2"/>
    </font>
    <font>
      <sz val="16"/>
      <name val="Arial"/>
      <family val="2"/>
    </font>
    <font>
      <b/>
      <sz val="16"/>
      <color theme="1"/>
      <name val="Arial"/>
      <family val="2"/>
    </font>
    <font>
      <b/>
      <sz val="11"/>
      <color rgb="FF000000"/>
      <name val="Arial"/>
      <family val="2"/>
    </font>
    <font>
      <b/>
      <sz val="11"/>
      <color theme="1"/>
      <name val="Arial"/>
      <family val="2"/>
    </font>
    <font>
      <b/>
      <sz val="12"/>
      <color theme="1"/>
      <name val="Arial"/>
      <family val="2"/>
    </font>
    <font>
      <sz val="11"/>
      <color theme="1"/>
      <name val="Arial"/>
      <family val="2"/>
    </font>
    <font>
      <sz val="16"/>
      <color rgb="FF000000"/>
      <name val="Arial"/>
      <family val="2"/>
    </font>
    <font>
      <sz val="8"/>
      <color rgb="FF000000"/>
      <name val="Helvetica"/>
      <family val="2"/>
    </font>
    <font>
      <sz val="12"/>
      <color rgb="FF000000"/>
      <name val="Arial"/>
      <family val="2"/>
    </font>
    <font>
      <sz val="11"/>
      <color rgb="FF000000"/>
      <name val="Arial"/>
      <family val="2"/>
    </font>
    <font>
      <sz val="13"/>
      <color rgb="FF000000"/>
      <name val="Courier"/>
    </font>
    <font>
      <sz val="12"/>
      <color theme="1"/>
      <name val="Arial"/>
      <family val="2"/>
    </font>
    <font>
      <sz val="11"/>
      <color rgb="FF000000"/>
      <name val="Helvetica"/>
      <family val="2"/>
    </font>
  </fonts>
  <fills count="9">
    <fill>
      <patternFill patternType="none"/>
    </fill>
    <fill>
      <patternFill patternType="gray125"/>
    </fill>
    <fill>
      <patternFill patternType="solid">
        <fgColor theme="0"/>
        <bgColor indexed="64"/>
      </patternFill>
    </fill>
    <fill>
      <patternFill patternType="solid">
        <fgColor rgb="FF00B050"/>
        <bgColor indexed="64"/>
      </patternFill>
    </fill>
    <fill>
      <patternFill patternType="solid">
        <fgColor rgb="FF00B0F0"/>
        <bgColor indexed="64"/>
      </patternFill>
    </fill>
    <fill>
      <patternFill patternType="solid">
        <fgColor rgb="FFFFFF00"/>
        <bgColor indexed="64"/>
      </patternFill>
    </fill>
    <fill>
      <patternFill patternType="solid">
        <fgColor theme="0"/>
        <bgColor theme="0"/>
      </patternFill>
    </fill>
    <fill>
      <patternFill patternType="solid">
        <fgColor theme="2"/>
        <bgColor indexed="64"/>
      </patternFill>
    </fill>
    <fill>
      <patternFill patternType="solid">
        <fgColor rgb="FFD9D9D9"/>
        <bgColor indexed="64"/>
      </patternFill>
    </fill>
  </fills>
  <borders count="70">
    <border>
      <left/>
      <right/>
      <top/>
      <bottom/>
      <diagonal/>
    </border>
    <border>
      <left/>
      <right/>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top/>
      <bottom style="medium">
        <color auto="1"/>
      </bottom>
      <diagonal/>
    </border>
    <border>
      <left/>
      <right style="medium">
        <color auto="1"/>
      </right>
      <top/>
      <bottom style="medium">
        <color auto="1"/>
      </bottom>
      <diagonal/>
    </border>
    <border>
      <left/>
      <right style="medium">
        <color auto="1"/>
      </right>
      <top/>
      <bottom/>
      <diagonal/>
    </border>
    <border>
      <left/>
      <right/>
      <top style="thin">
        <color auto="1"/>
      </top>
      <bottom/>
      <diagonal/>
    </border>
    <border>
      <left style="medium">
        <color auto="1"/>
      </left>
      <right/>
      <top style="thin">
        <color auto="1"/>
      </top>
      <bottom/>
      <diagonal/>
    </border>
    <border>
      <left style="thin">
        <color auto="1"/>
      </left>
      <right/>
      <top style="thin">
        <color auto="1"/>
      </top>
      <bottom style="thin">
        <color auto="1"/>
      </bottom>
      <diagonal/>
    </border>
    <border>
      <left style="thin">
        <color auto="1"/>
      </left>
      <right/>
      <top/>
      <bottom/>
      <diagonal/>
    </border>
    <border>
      <left style="thin">
        <color auto="1"/>
      </left>
      <right/>
      <top/>
      <bottom style="thin">
        <color auto="1"/>
      </bottom>
      <diagonal/>
    </border>
    <border>
      <left/>
      <right style="medium">
        <color auto="1"/>
      </right>
      <top/>
      <bottom style="thin">
        <color auto="1"/>
      </bottom>
      <diagonal/>
    </border>
    <border>
      <left/>
      <right style="medium">
        <color auto="1"/>
      </right>
      <top style="thin">
        <color auto="1"/>
      </top>
      <bottom style="thin">
        <color auto="1"/>
      </bottom>
      <diagonal/>
    </border>
    <border>
      <left/>
      <right/>
      <top style="medium">
        <color auto="1"/>
      </top>
      <bottom style="medium">
        <color auto="1"/>
      </bottom>
      <diagonal/>
    </border>
    <border>
      <left/>
      <right style="thin">
        <color auto="1"/>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diagonal/>
    </border>
    <border>
      <left/>
      <right style="thin">
        <color auto="1"/>
      </right>
      <top/>
      <bottom style="thin">
        <color auto="1"/>
      </bottom>
      <diagonal/>
    </border>
    <border>
      <left style="thin">
        <color auto="1"/>
      </left>
      <right style="medium">
        <color auto="1"/>
      </right>
      <top/>
      <bottom style="thin">
        <color auto="1"/>
      </bottom>
      <diagonal/>
    </border>
    <border>
      <left style="thin">
        <color auto="1"/>
      </left>
      <right style="thin">
        <color auto="1"/>
      </right>
      <top style="thin">
        <color auto="1"/>
      </top>
      <bottom style="double">
        <color auto="1"/>
      </bottom>
      <diagonal/>
    </border>
    <border>
      <left style="thin">
        <color auto="1"/>
      </left>
      <right style="medium">
        <color auto="1"/>
      </right>
      <top style="thin">
        <color auto="1"/>
      </top>
      <bottom style="double">
        <color auto="1"/>
      </bottom>
      <diagonal/>
    </border>
    <border>
      <left/>
      <right/>
      <top style="double">
        <color auto="1"/>
      </top>
      <bottom style="double">
        <color auto="1"/>
      </bottom>
      <diagonal/>
    </border>
    <border>
      <left/>
      <right style="medium">
        <color auto="1"/>
      </right>
      <top style="double">
        <color auto="1"/>
      </top>
      <bottom style="double">
        <color auto="1"/>
      </bottom>
      <diagonal/>
    </border>
    <border>
      <left style="medium">
        <color auto="1"/>
      </left>
      <right/>
      <top style="thin">
        <color auto="1"/>
      </top>
      <bottom style="double">
        <color auto="1"/>
      </bottom>
      <diagonal/>
    </border>
    <border>
      <left/>
      <right/>
      <top style="thin">
        <color auto="1"/>
      </top>
      <bottom style="double">
        <color auto="1"/>
      </bottom>
      <diagonal/>
    </border>
    <border>
      <left/>
      <right style="medium">
        <color auto="1"/>
      </right>
      <top style="thin">
        <color auto="1"/>
      </top>
      <bottom style="double">
        <color auto="1"/>
      </bottom>
      <diagonal/>
    </border>
    <border>
      <left style="medium">
        <color auto="1"/>
      </left>
      <right style="thin">
        <color auto="1"/>
      </right>
      <top style="medium">
        <color auto="1"/>
      </top>
      <bottom style="double">
        <color auto="1"/>
      </bottom>
      <diagonal/>
    </border>
    <border>
      <left style="thin">
        <color auto="1"/>
      </left>
      <right style="thin">
        <color auto="1"/>
      </right>
      <top style="medium">
        <color auto="1"/>
      </top>
      <bottom style="double">
        <color auto="1"/>
      </bottom>
      <diagonal/>
    </border>
    <border>
      <left style="thin">
        <color auto="1"/>
      </left>
      <right style="medium">
        <color auto="1"/>
      </right>
      <top style="medium">
        <color auto="1"/>
      </top>
      <bottom style="double">
        <color auto="1"/>
      </bottom>
      <diagonal/>
    </border>
    <border>
      <left/>
      <right style="thin">
        <color auto="1"/>
      </right>
      <top/>
      <bottom/>
      <diagonal/>
    </border>
    <border>
      <left/>
      <right/>
      <top/>
      <bottom style="double">
        <color auto="1"/>
      </bottom>
      <diagonal/>
    </border>
    <border>
      <left style="medium">
        <color auto="1"/>
      </left>
      <right/>
      <top style="double">
        <color auto="1"/>
      </top>
      <bottom/>
      <diagonal/>
    </border>
    <border>
      <left/>
      <right style="thin">
        <color auto="1"/>
      </right>
      <top style="double">
        <color auto="1"/>
      </top>
      <bottom/>
      <diagonal/>
    </border>
    <border>
      <left style="medium">
        <color auto="1"/>
      </left>
      <right/>
      <top/>
      <bottom style="thin">
        <color auto="1"/>
      </bottom>
      <diagonal/>
    </border>
    <border>
      <left/>
      <right style="thin">
        <color auto="1"/>
      </right>
      <top style="double">
        <color auto="1"/>
      </top>
      <bottom style="thin">
        <color auto="1"/>
      </bottom>
      <diagonal/>
    </border>
    <border>
      <left style="medium">
        <color auto="1"/>
      </left>
      <right/>
      <top style="double">
        <color auto="1"/>
      </top>
      <bottom style="thin">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medium">
        <color auto="1"/>
      </left>
      <right/>
      <top/>
      <bottom style="medium">
        <color auto="1"/>
      </bottom>
      <diagonal/>
    </border>
    <border>
      <left style="medium">
        <color auto="1"/>
      </left>
      <right/>
      <top/>
      <bottom style="double">
        <color auto="1"/>
      </bottom>
      <diagonal/>
    </border>
    <border>
      <left/>
      <right style="thin">
        <color auto="1"/>
      </right>
      <top/>
      <bottom style="double">
        <color auto="1"/>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auto="1"/>
      </right>
      <top style="double">
        <color auto="1"/>
      </top>
      <bottom/>
      <diagonal/>
    </border>
    <border>
      <left/>
      <right/>
      <top style="double">
        <color auto="1"/>
      </top>
      <bottom/>
      <diagonal/>
    </border>
    <border>
      <left/>
      <right/>
      <top style="thin">
        <color auto="1"/>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auto="1"/>
      </right>
      <top style="thin">
        <color auto="1"/>
      </top>
      <bottom/>
      <diagonal/>
    </border>
    <border>
      <left style="thin">
        <color auto="1"/>
      </left>
      <right/>
      <top style="double">
        <color auto="1"/>
      </top>
      <bottom/>
      <diagonal/>
    </border>
    <border>
      <left style="thin">
        <color auto="1"/>
      </left>
      <right style="thin">
        <color auto="1"/>
      </right>
      <top/>
      <bottom/>
      <diagonal/>
    </border>
    <border>
      <left style="thin">
        <color auto="1"/>
      </left>
      <right/>
      <top style="thin">
        <color auto="1"/>
      </top>
      <bottom/>
      <diagonal/>
    </border>
    <border>
      <left/>
      <right style="medium">
        <color auto="1"/>
      </right>
      <top style="thin">
        <color auto="1"/>
      </top>
      <bottom/>
      <diagonal/>
    </border>
    <border>
      <left style="medium">
        <color auto="1"/>
      </left>
      <right/>
      <top style="double">
        <color auto="1"/>
      </top>
      <bottom style="double">
        <color auto="1"/>
      </bottom>
      <diagonal/>
    </border>
    <border>
      <left/>
      <right/>
      <top/>
      <bottom style="thin">
        <color auto="1"/>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s>
  <cellStyleXfs count="8">
    <xf numFmtId="0" fontId="0" fillId="0" borderId="0"/>
    <xf numFmtId="0" fontId="1" fillId="0" borderId="0" applyNumberFormat="0" applyFill="0" applyBorder="0" applyAlignment="0" applyProtection="0"/>
    <xf numFmtId="0" fontId="1" fillId="0" borderId="0"/>
    <xf numFmtId="0" fontId="1" fillId="0" borderId="0" applyNumberFormat="0" applyFill="0" applyBorder="0" applyAlignment="0" applyProtection="0"/>
    <xf numFmtId="9"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42" fontId="5" fillId="0" borderId="0" applyFont="0" applyFill="0" applyBorder="0" applyAlignment="0" applyProtection="0"/>
  </cellStyleXfs>
  <cellXfs count="200">
    <xf numFmtId="0" fontId="0" fillId="0" borderId="0" xfId="0"/>
    <xf numFmtId="0" fontId="4" fillId="0" borderId="0" xfId="0" applyFont="1"/>
    <xf numFmtId="0" fontId="7" fillId="2" borderId="0" xfId="0" applyFont="1" applyFill="1"/>
    <xf numFmtId="0" fontId="0" fillId="2" borderId="0" xfId="0" applyFill="1"/>
    <xf numFmtId="165" fontId="0" fillId="0" borderId="0" xfId="6" applyFont="1"/>
    <xf numFmtId="0" fontId="6" fillId="4" borderId="50" xfId="0" applyFont="1" applyFill="1" applyBorder="1" applyAlignment="1">
      <alignment horizontal="center" vertical="center"/>
    </xf>
    <xf numFmtId="9" fontId="0" fillId="0" borderId="46" xfId="4" applyFont="1" applyBorder="1" applyAlignment="1">
      <alignment horizontal="center" vertical="center"/>
    </xf>
    <xf numFmtId="9" fontId="0" fillId="0" borderId="5" xfId="4" applyFont="1" applyBorder="1" applyAlignment="1">
      <alignment horizontal="center" vertical="center"/>
    </xf>
    <xf numFmtId="9" fontId="0" fillId="0" borderId="52" xfId="4" applyFont="1" applyBorder="1" applyAlignment="1">
      <alignment horizontal="center" vertical="center"/>
    </xf>
    <xf numFmtId="9" fontId="6" fillId="0" borderId="0" xfId="0" applyNumberFormat="1" applyFont="1" applyAlignment="1">
      <alignment horizontal="center" vertical="center"/>
    </xf>
    <xf numFmtId="0" fontId="2" fillId="0" borderId="0" xfId="0" applyFont="1" applyAlignment="1">
      <alignment horizontal="center" vertical="center" wrapText="1"/>
    </xf>
    <xf numFmtId="0" fontId="4" fillId="0" borderId="0" xfId="0" applyFont="1" applyAlignment="1">
      <alignment horizontal="left"/>
    </xf>
    <xf numFmtId="0" fontId="4" fillId="0" borderId="0" xfId="0" applyFont="1" applyAlignment="1">
      <alignment wrapText="1"/>
    </xf>
    <xf numFmtId="0" fontId="0" fillId="0" borderId="47" xfId="0" applyBorder="1"/>
    <xf numFmtId="0" fontId="0" fillId="0" borderId="5" xfId="0" applyBorder="1" applyAlignment="1">
      <alignment horizontal="center"/>
    </xf>
    <xf numFmtId="2" fontId="0" fillId="0" borderId="5" xfId="0" applyNumberFormat="1" applyBorder="1" applyAlignment="1">
      <alignment horizontal="center"/>
    </xf>
    <xf numFmtId="14" fontId="0" fillId="5" borderId="5" xfId="0" applyNumberFormat="1" applyFill="1" applyBorder="1" applyAlignment="1">
      <alignment horizontal="center"/>
    </xf>
    <xf numFmtId="0" fontId="0" fillId="2" borderId="5" xfId="0" applyFill="1" applyBorder="1" applyAlignment="1">
      <alignment horizontal="center" wrapText="1"/>
    </xf>
    <xf numFmtId="0" fontId="0" fillId="0" borderId="45" xfId="0" applyBorder="1" applyAlignment="1">
      <alignment horizontal="center" wrapText="1"/>
    </xf>
    <xf numFmtId="0" fontId="0" fillId="0" borderId="47" xfId="0" applyBorder="1" applyAlignment="1">
      <alignment horizontal="center" wrapText="1"/>
    </xf>
    <xf numFmtId="0" fontId="0" fillId="0" borderId="51" xfId="0" applyBorder="1" applyAlignment="1">
      <alignment horizontal="center" wrapText="1"/>
    </xf>
    <xf numFmtId="0" fontId="2" fillId="0" borderId="0" xfId="0" applyFont="1" applyAlignment="1">
      <alignment vertical="center"/>
    </xf>
    <xf numFmtId="0" fontId="2" fillId="0" borderId="0" xfId="0" applyFont="1" applyAlignment="1">
      <alignment horizontal="center" vertical="center"/>
    </xf>
    <xf numFmtId="0" fontId="3" fillId="0" borderId="0" xfId="0" applyFont="1" applyAlignment="1">
      <alignment horizontal="center" vertical="top"/>
    </xf>
    <xf numFmtId="0" fontId="2" fillId="0" borderId="0" xfId="0" applyFont="1" applyAlignment="1">
      <alignment horizontal="center" vertical="top"/>
    </xf>
    <xf numFmtId="0" fontId="9" fillId="0" borderId="0" xfId="0" applyFont="1" applyAlignment="1">
      <alignment horizontal="justify"/>
    </xf>
    <xf numFmtId="0" fontId="8" fillId="0" borderId="0" xfId="0" applyFont="1" applyAlignment="1">
      <alignment vertical="top"/>
    </xf>
    <xf numFmtId="0" fontId="2" fillId="0" borderId="42" xfId="0" applyFont="1" applyBorder="1" applyAlignment="1">
      <alignment vertical="center"/>
    </xf>
    <xf numFmtId="0" fontId="8" fillId="0" borderId="1" xfId="0" applyFont="1" applyBorder="1" applyAlignment="1">
      <alignment vertical="top"/>
    </xf>
    <xf numFmtId="0" fontId="2" fillId="0" borderId="1" xfId="0" applyFont="1" applyBorder="1" applyAlignment="1">
      <alignment horizontal="center" vertical="center"/>
    </xf>
    <xf numFmtId="0" fontId="2" fillId="0" borderId="1" xfId="0" applyFont="1" applyBorder="1" applyAlignment="1">
      <alignment horizontal="left" vertical="top"/>
    </xf>
    <xf numFmtId="0" fontId="3" fillId="0" borderId="1" xfId="0" applyFont="1" applyBorder="1" applyAlignment="1">
      <alignment horizontal="center" vertical="top"/>
    </xf>
    <xf numFmtId="0" fontId="2" fillId="0" borderId="8" xfId="0" applyFont="1" applyBorder="1" applyAlignment="1">
      <alignment horizontal="center" vertical="top"/>
    </xf>
    <xf numFmtId="0" fontId="11" fillId="0" borderId="14" xfId="3" applyNumberFormat="1" applyFont="1" applyFill="1" applyBorder="1" applyAlignment="1">
      <alignment horizontal="center" vertical="center" wrapText="1"/>
    </xf>
    <xf numFmtId="0" fontId="11" fillId="0" borderId="2" xfId="3" applyFont="1" applyFill="1" applyBorder="1" applyAlignment="1">
      <alignment horizontal="left" vertical="top" wrapText="1"/>
    </xf>
    <xf numFmtId="0" fontId="11" fillId="0" borderId="2" xfId="3" applyNumberFormat="1" applyFont="1" applyFill="1" applyBorder="1" applyAlignment="1">
      <alignment horizontal="center" vertical="center" wrapText="1"/>
    </xf>
    <xf numFmtId="0" fontId="11" fillId="0" borderId="2" xfId="3" applyFont="1" applyFill="1" applyBorder="1" applyAlignment="1">
      <alignment horizontal="left" vertical="center" wrapText="1"/>
    </xf>
    <xf numFmtId="0" fontId="11" fillId="0" borderId="4" xfId="3" applyNumberFormat="1" applyFont="1" applyFill="1" applyBorder="1" applyAlignment="1">
      <alignment horizontal="center" vertical="center" wrapText="1"/>
    </xf>
    <xf numFmtId="0" fontId="11" fillId="0" borderId="2" xfId="3" applyFont="1" applyFill="1" applyBorder="1" applyAlignment="1">
      <alignment vertical="top" wrapText="1"/>
    </xf>
    <xf numFmtId="0" fontId="11" fillId="0" borderId="3" xfId="3" applyNumberFormat="1" applyFont="1" applyFill="1" applyBorder="1" applyAlignment="1">
      <alignment horizontal="center" vertical="center" wrapText="1"/>
    </xf>
    <xf numFmtId="0" fontId="11" fillId="0" borderId="2" xfId="3" applyFont="1" applyFill="1" applyBorder="1" applyAlignment="1">
      <alignment vertical="center" wrapText="1"/>
    </xf>
    <xf numFmtId="0" fontId="11" fillId="0" borderId="4" xfId="3" applyFont="1" applyFill="1" applyBorder="1" applyAlignment="1">
      <alignment horizontal="left" vertical="center" wrapText="1"/>
    </xf>
    <xf numFmtId="0" fontId="11" fillId="0" borderId="12" xfId="3" quotePrefix="1" applyNumberFormat="1" applyFont="1" applyFill="1" applyBorder="1" applyAlignment="1">
      <alignment horizontal="center" vertical="center" wrapText="1"/>
    </xf>
    <xf numFmtId="0" fontId="11" fillId="0" borderId="6" xfId="3" applyNumberFormat="1" applyFont="1" applyFill="1" applyBorder="1" applyAlignment="1">
      <alignment horizontal="center" vertical="center" wrapText="1"/>
    </xf>
    <xf numFmtId="0" fontId="11" fillId="0" borderId="0" xfId="0" applyFont="1" applyAlignment="1">
      <alignment horizontal="left" vertical="top"/>
    </xf>
    <xf numFmtId="0" fontId="10" fillId="0" borderId="0" xfId="0" applyFont="1" applyAlignment="1">
      <alignment horizontal="center" vertical="top"/>
    </xf>
    <xf numFmtId="0" fontId="11" fillId="0" borderId="9" xfId="0" applyFont="1" applyBorder="1" applyAlignment="1">
      <alignment horizontal="center" vertical="top"/>
    </xf>
    <xf numFmtId="0" fontId="11" fillId="0" borderId="3" xfId="3" applyFont="1" applyFill="1" applyBorder="1" applyAlignment="1">
      <alignment vertical="center" wrapText="1"/>
    </xf>
    <xf numFmtId="0" fontId="11" fillId="2" borderId="2" xfId="3" applyNumberFormat="1" applyFont="1" applyFill="1" applyBorder="1" applyAlignment="1">
      <alignment horizontal="center" vertical="center" wrapText="1"/>
    </xf>
    <xf numFmtId="0" fontId="11" fillId="2" borderId="2" xfId="3" applyFont="1" applyFill="1" applyBorder="1" applyAlignment="1">
      <alignment horizontal="left" vertical="top" wrapText="1"/>
    </xf>
    <xf numFmtId="0" fontId="11" fillId="0" borderId="61" xfId="3" applyFont="1" applyFill="1" applyBorder="1" applyAlignment="1">
      <alignment vertical="center" wrapText="1"/>
    </xf>
    <xf numFmtId="0" fontId="11" fillId="0" borderId="4" xfId="3" applyFont="1" applyFill="1" applyBorder="1" applyAlignment="1">
      <alignment vertical="center" wrapText="1"/>
    </xf>
    <xf numFmtId="0" fontId="11" fillId="2" borderId="10" xfId="3" applyFont="1" applyFill="1" applyBorder="1" applyAlignment="1">
      <alignment horizontal="left" vertical="top" wrapText="1"/>
    </xf>
    <xf numFmtId="0" fontId="11" fillId="0" borderId="0" xfId="0" applyFont="1" applyAlignment="1">
      <alignment horizontal="left" vertical="top" wrapText="1"/>
    </xf>
    <xf numFmtId="0" fontId="14" fillId="0" borderId="0" xfId="0" applyFont="1"/>
    <xf numFmtId="0" fontId="16" fillId="0" borderId="0" xfId="0" applyFont="1"/>
    <xf numFmtId="0" fontId="14" fillId="0" borderId="2" xfId="0" applyFont="1" applyBorder="1"/>
    <xf numFmtId="0" fontId="16" fillId="0" borderId="2" xfId="0" applyFont="1" applyBorder="1"/>
    <xf numFmtId="0" fontId="0" fillId="0" borderId="2" xfId="0" applyBorder="1"/>
    <xf numFmtId="0" fontId="14" fillId="0" borderId="2" xfId="0" applyFont="1" applyBorder="1" applyAlignment="1">
      <alignment horizontal="center"/>
    </xf>
    <xf numFmtId="0" fontId="14" fillId="0" borderId="2" xfId="0" applyFont="1" applyBorder="1" applyAlignment="1">
      <alignment horizontal="center" vertical="center"/>
    </xf>
    <xf numFmtId="0" fontId="17" fillId="0" borderId="0" xfId="0" applyFont="1"/>
    <xf numFmtId="0" fontId="18" fillId="0" borderId="0" xfId="0" applyFont="1"/>
    <xf numFmtId="0" fontId="21" fillId="0" borderId="0" xfId="0" applyFont="1"/>
    <xf numFmtId="3" fontId="11" fillId="0" borderId="2" xfId="1" applyNumberFormat="1" applyFont="1" applyFill="1" applyBorder="1" applyAlignment="1">
      <alignment horizontal="center" vertical="center" wrapText="1"/>
    </xf>
    <xf numFmtId="0" fontId="22" fillId="0" borderId="2" xfId="0" applyFont="1" applyBorder="1" applyAlignment="1">
      <alignment horizontal="left" wrapText="1"/>
    </xf>
    <xf numFmtId="0" fontId="22" fillId="0" borderId="2" xfId="0" applyFont="1" applyBorder="1" applyAlignment="1">
      <alignment wrapText="1"/>
    </xf>
    <xf numFmtId="0" fontId="22" fillId="0" borderId="2" xfId="0" applyFont="1" applyBorder="1" applyAlignment="1">
      <alignment horizontal="center" vertical="center"/>
    </xf>
    <xf numFmtId="0" fontId="22" fillId="0" borderId="2" xfId="0" applyFont="1" applyBorder="1" applyAlignment="1">
      <alignment horizontal="center" vertical="center" wrapText="1"/>
    </xf>
    <xf numFmtId="1" fontId="22" fillId="0" borderId="2" xfId="7" applyNumberFormat="1" applyFont="1" applyBorder="1" applyAlignment="1">
      <alignment horizontal="center" vertical="center"/>
    </xf>
    <xf numFmtId="0" fontId="14" fillId="0" borderId="0" xfId="0" applyFont="1" applyAlignment="1">
      <alignment horizontal="center"/>
    </xf>
    <xf numFmtId="0" fontId="16" fillId="0" borderId="0" xfId="0" applyFont="1" applyAlignment="1">
      <alignment horizontal="left" vertical="center" wrapText="1"/>
    </xf>
    <xf numFmtId="1" fontId="19" fillId="0" borderId="2" xfId="0" applyNumberFormat="1" applyFont="1" applyBorder="1"/>
    <xf numFmtId="0" fontId="19" fillId="0" borderId="2" xfId="0" applyFont="1" applyBorder="1" applyAlignment="1">
      <alignment horizontal="center" vertical="center" wrapText="1"/>
    </xf>
    <xf numFmtId="0" fontId="6" fillId="3" borderId="45" xfId="0" applyFont="1" applyFill="1" applyBorder="1" applyAlignment="1">
      <alignment horizontal="center"/>
    </xf>
    <xf numFmtId="0" fontId="6" fillId="3" borderId="46" xfId="0" applyFont="1" applyFill="1" applyBorder="1" applyAlignment="1">
      <alignment horizontal="center"/>
    </xf>
    <xf numFmtId="0" fontId="6" fillId="4" borderId="48" xfId="0" applyFont="1" applyFill="1" applyBorder="1" applyAlignment="1">
      <alignment horizontal="center"/>
    </xf>
    <xf numFmtId="0" fontId="6" fillId="4" borderId="49" xfId="0" applyFont="1" applyFill="1" applyBorder="1" applyAlignment="1">
      <alignment horizontal="center"/>
    </xf>
    <xf numFmtId="0" fontId="0" fillId="0" borderId="11" xfId="0" applyBorder="1" applyAlignment="1">
      <alignment horizontal="center" vertical="center"/>
    </xf>
    <xf numFmtId="0" fontId="0" fillId="0" borderId="20" xfId="0" applyBorder="1" applyAlignment="1">
      <alignment horizontal="center" vertical="center"/>
    </xf>
    <xf numFmtId="0" fontId="0" fillId="0" borderId="42" xfId="0" applyBorder="1" applyAlignment="1">
      <alignment horizontal="center" vertical="center"/>
    </xf>
    <xf numFmtId="0" fontId="10" fillId="2" borderId="20" xfId="0" applyFont="1" applyFill="1" applyBorder="1" applyAlignment="1">
      <alignment horizontal="center" vertical="center" wrapText="1"/>
    </xf>
    <xf numFmtId="0" fontId="10" fillId="2" borderId="0" xfId="0" applyFont="1" applyFill="1" applyAlignment="1">
      <alignment horizontal="center" vertical="center" wrapText="1"/>
    </xf>
    <xf numFmtId="0" fontId="10" fillId="2" borderId="9" xfId="0" applyFont="1" applyFill="1" applyBorder="1" applyAlignment="1">
      <alignment horizontal="center" vertical="center" wrapText="1"/>
    </xf>
    <xf numFmtId="3" fontId="10" fillId="0" borderId="27" xfId="1" applyNumberFormat="1" applyFont="1" applyFill="1" applyBorder="1" applyAlignment="1">
      <alignment horizontal="center" vertical="center" wrapText="1"/>
    </xf>
    <xf numFmtId="3" fontId="10" fillId="0" borderId="34" xfId="1" applyNumberFormat="1" applyFont="1" applyFill="1" applyBorder="1" applyAlignment="1">
      <alignment horizontal="center" vertical="center" wrapText="1"/>
    </xf>
    <xf numFmtId="3" fontId="10" fillId="0" borderId="28" xfId="1" applyNumberFormat="1" applyFont="1" applyFill="1" applyBorder="1" applyAlignment="1">
      <alignment horizontal="center" vertical="center" wrapText="1"/>
    </xf>
    <xf numFmtId="3" fontId="10" fillId="0" borderId="29" xfId="1" applyNumberFormat="1" applyFont="1" applyFill="1" applyBorder="1" applyAlignment="1">
      <alignment horizontal="center" vertical="center" wrapText="1"/>
    </xf>
    <xf numFmtId="3" fontId="10" fillId="0" borderId="20" xfId="1" applyNumberFormat="1" applyFont="1" applyFill="1" applyBorder="1" applyAlignment="1">
      <alignment horizontal="center" vertical="center" wrapText="1"/>
    </xf>
    <xf numFmtId="3" fontId="10" fillId="0" borderId="0" xfId="1" applyNumberFormat="1" applyFont="1" applyFill="1" applyBorder="1" applyAlignment="1">
      <alignment horizontal="center" vertical="center" wrapText="1"/>
    </xf>
    <xf numFmtId="3" fontId="10" fillId="0" borderId="54" xfId="1" applyNumberFormat="1" applyFont="1" applyFill="1" applyBorder="1" applyAlignment="1">
      <alignment horizontal="center" vertical="center" wrapText="1"/>
    </xf>
    <xf numFmtId="3" fontId="10" fillId="0" borderId="53" xfId="1" applyNumberFormat="1" applyFont="1" applyFill="1" applyBorder="1" applyAlignment="1">
      <alignment horizontal="center" vertical="center" wrapText="1"/>
    </xf>
    <xf numFmtId="3" fontId="11" fillId="0" borderId="47" xfId="1" applyNumberFormat="1" applyFont="1" applyFill="1" applyBorder="1" applyAlignment="1">
      <alignment horizontal="left" vertical="center" wrapText="1"/>
    </xf>
    <xf numFmtId="3" fontId="11" fillId="0" borderId="2" xfId="1" applyNumberFormat="1" applyFont="1" applyFill="1" applyBorder="1" applyAlignment="1">
      <alignment horizontal="left" vertical="center" wrapText="1"/>
    </xf>
    <xf numFmtId="3" fontId="10" fillId="0" borderId="35" xfId="2" applyNumberFormat="1" applyFont="1" applyBorder="1" applyAlignment="1">
      <alignment horizontal="center" vertical="center" wrapText="1"/>
    </xf>
    <xf numFmtId="3" fontId="10" fillId="0" borderId="36" xfId="2" applyNumberFormat="1" applyFont="1" applyBorder="1" applyAlignment="1">
      <alignment horizontal="center" vertical="center" wrapText="1"/>
    </xf>
    <xf numFmtId="3" fontId="10" fillId="0" borderId="20" xfId="2" applyNumberFormat="1" applyFont="1" applyBorder="1" applyAlignment="1">
      <alignment horizontal="center" vertical="center" wrapText="1"/>
    </xf>
    <xf numFmtId="3" fontId="10" fillId="0" borderId="33" xfId="2" applyNumberFormat="1" applyFont="1" applyBorder="1" applyAlignment="1">
      <alignment horizontal="center" vertical="center" wrapText="1"/>
    </xf>
    <xf numFmtId="3" fontId="10" fillId="0" borderId="43" xfId="2" applyNumberFormat="1" applyFont="1" applyBorder="1" applyAlignment="1">
      <alignment horizontal="center" vertical="center" wrapText="1"/>
    </xf>
    <xf numFmtId="3" fontId="10" fillId="0" borderId="44" xfId="2" applyNumberFormat="1" applyFont="1" applyBorder="1" applyAlignment="1">
      <alignment horizontal="center" vertical="center" wrapText="1"/>
    </xf>
    <xf numFmtId="0" fontId="11" fillId="0" borderId="2" xfId="3" applyFont="1" applyFill="1" applyBorder="1" applyAlignment="1">
      <alignment horizontal="left" vertical="top" wrapText="1"/>
    </xf>
    <xf numFmtId="3" fontId="11" fillId="0" borderId="40" xfId="1" applyNumberFormat="1" applyFont="1" applyFill="1" applyBorder="1" applyAlignment="1">
      <alignment horizontal="left" vertical="center" wrapText="1"/>
    </xf>
    <xf numFmtId="3" fontId="11" fillId="0" borderId="41" xfId="1" applyNumberFormat="1" applyFont="1" applyFill="1" applyBorder="1" applyAlignment="1">
      <alignment horizontal="left" vertical="center" wrapText="1"/>
    </xf>
    <xf numFmtId="0" fontId="10" fillId="0" borderId="42" xfId="1" applyFont="1" applyFill="1" applyBorder="1" applyAlignment="1">
      <alignment horizontal="center" vertical="center" wrapText="1"/>
    </xf>
    <xf numFmtId="0" fontId="10" fillId="0" borderId="1" xfId="1" applyFont="1" applyFill="1" applyBorder="1" applyAlignment="1">
      <alignment horizontal="center" vertical="center" wrapText="1"/>
    </xf>
    <xf numFmtId="0" fontId="10" fillId="0" borderId="18" xfId="1" applyFont="1" applyFill="1" applyBorder="1" applyAlignment="1">
      <alignment horizontal="center" vertical="center" wrapText="1"/>
    </xf>
    <xf numFmtId="0" fontId="10" fillId="0" borderId="7" xfId="3" applyFont="1" applyFill="1" applyBorder="1" applyAlignment="1">
      <alignment horizontal="center" vertical="center" wrapText="1"/>
    </xf>
    <xf numFmtId="0" fontId="10" fillId="0" borderId="17" xfId="3" applyFont="1" applyFill="1" applyBorder="1" applyAlignment="1">
      <alignment horizontal="center" vertical="center" wrapText="1"/>
    </xf>
    <xf numFmtId="0" fontId="10" fillId="0" borderId="19" xfId="3" applyFont="1" applyFill="1" applyBorder="1" applyAlignment="1">
      <alignment horizontal="center" vertical="center" wrapText="1"/>
    </xf>
    <xf numFmtId="3" fontId="10" fillId="0" borderId="11" xfId="1" applyNumberFormat="1" applyFont="1" applyFill="1" applyBorder="1" applyAlignment="1">
      <alignment horizontal="left" vertical="center" wrapText="1"/>
    </xf>
    <xf numFmtId="3" fontId="10" fillId="0" borderId="10" xfId="1" applyNumberFormat="1" applyFont="1" applyFill="1" applyBorder="1" applyAlignment="1">
      <alignment horizontal="left" vertical="center" wrapText="1"/>
    </xf>
    <xf numFmtId="3" fontId="10" fillId="0" borderId="28" xfId="1" applyNumberFormat="1" applyFont="1" applyFill="1" applyBorder="1" applyAlignment="1">
      <alignment horizontal="left" vertical="center" wrapText="1"/>
    </xf>
    <xf numFmtId="3" fontId="10" fillId="0" borderId="29" xfId="1" applyNumberFormat="1" applyFont="1" applyFill="1" applyBorder="1" applyAlignment="1">
      <alignment horizontal="left" vertical="center" wrapText="1"/>
    </xf>
    <xf numFmtId="0" fontId="10" fillId="0" borderId="13"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8" xfId="0" applyFont="1" applyBorder="1" applyAlignment="1">
      <alignment horizontal="center" vertical="center" wrapText="1"/>
    </xf>
    <xf numFmtId="3" fontId="11" fillId="0" borderId="64" xfId="1" applyNumberFormat="1" applyFont="1" applyFill="1" applyBorder="1" applyAlignment="1">
      <alignment horizontal="left" vertical="center" wrapText="1"/>
    </xf>
    <xf numFmtId="3" fontId="11" fillId="0" borderId="25" xfId="1" applyNumberFormat="1" applyFont="1" applyFill="1" applyBorder="1" applyAlignment="1">
      <alignment horizontal="left" vertical="center" wrapText="1"/>
    </xf>
    <xf numFmtId="0" fontId="10" fillId="0" borderId="54" xfId="0" applyFont="1" applyBorder="1" applyAlignment="1">
      <alignment horizontal="center" vertical="center" wrapText="1"/>
    </xf>
    <xf numFmtId="0" fontId="10" fillId="0" borderId="53" xfId="0" applyFont="1" applyBorder="1" applyAlignment="1">
      <alignment horizontal="center" vertical="center" wrapText="1"/>
    </xf>
    <xf numFmtId="0" fontId="10" fillId="0" borderId="65"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62" xfId="0" applyFont="1" applyBorder="1" applyAlignment="1">
      <alignment horizontal="center" vertical="center" wrapText="1"/>
    </xf>
    <xf numFmtId="0" fontId="10" fillId="0" borderId="63" xfId="0" applyFont="1" applyBorder="1" applyAlignment="1">
      <alignment horizontal="center" vertical="center" wrapText="1"/>
    </xf>
    <xf numFmtId="0" fontId="10" fillId="0" borderId="14" xfId="0" applyFont="1" applyBorder="1" applyAlignment="1">
      <alignment horizontal="center" vertical="center" wrapText="1"/>
    </xf>
    <xf numFmtId="3" fontId="11" fillId="0" borderId="47" xfId="1" applyNumberFormat="1" applyFont="1" applyFill="1" applyBorder="1" applyAlignment="1">
      <alignment horizontal="left" wrapText="1"/>
    </xf>
    <xf numFmtId="3" fontId="11" fillId="0" borderId="2" xfId="1" applyNumberFormat="1" applyFont="1" applyFill="1" applyBorder="1" applyAlignment="1">
      <alignment horizontal="left" wrapText="1"/>
    </xf>
    <xf numFmtId="3" fontId="11" fillId="0" borderId="59" xfId="1" applyNumberFormat="1" applyFont="1" applyFill="1" applyBorder="1" applyAlignment="1">
      <alignment horizontal="left" vertical="center" wrapText="1"/>
    </xf>
    <xf numFmtId="3" fontId="11" fillId="0" borderId="3" xfId="1" applyNumberFormat="1" applyFont="1" applyFill="1" applyBorder="1" applyAlignment="1">
      <alignment horizontal="left" vertical="center" wrapText="1"/>
    </xf>
    <xf numFmtId="0" fontId="10" fillId="2" borderId="12" xfId="0" applyFont="1" applyFill="1" applyBorder="1" applyAlignment="1">
      <alignment horizontal="center" vertical="center" wrapText="1"/>
    </xf>
    <xf numFmtId="0" fontId="10" fillId="2" borderId="16" xfId="0" applyFont="1" applyFill="1" applyBorder="1" applyAlignment="1">
      <alignment horizontal="center" vertical="center" wrapText="1"/>
    </xf>
    <xf numFmtId="0" fontId="10" fillId="0" borderId="56" xfId="0" applyFont="1" applyBorder="1" applyAlignment="1">
      <alignment horizontal="center" vertical="center" wrapText="1"/>
    </xf>
    <xf numFmtId="0" fontId="10" fillId="0" borderId="57" xfId="0" applyFont="1" applyBorder="1" applyAlignment="1">
      <alignment horizontal="center" vertical="center" wrapText="1"/>
    </xf>
    <xf numFmtId="0" fontId="10" fillId="0" borderId="58" xfId="0" applyFont="1" applyBorder="1" applyAlignment="1">
      <alignment horizontal="center" vertical="center" wrapText="1"/>
    </xf>
    <xf numFmtId="0" fontId="10" fillId="0" borderId="20" xfId="0" applyFont="1" applyBorder="1" applyAlignment="1">
      <alignment horizontal="center" vertical="center" wrapText="1"/>
    </xf>
    <xf numFmtId="0" fontId="10" fillId="0" borderId="0" xfId="0" applyFont="1" applyAlignment="1">
      <alignment horizontal="center" vertical="center" wrapText="1"/>
    </xf>
    <xf numFmtId="0" fontId="10" fillId="0" borderId="20" xfId="0" applyFont="1" applyBorder="1" applyAlignment="1">
      <alignment horizontal="center" vertical="top" wrapText="1"/>
    </xf>
    <xf numFmtId="0" fontId="10" fillId="0" borderId="0" xfId="0" applyFont="1" applyAlignment="1">
      <alignment horizontal="center" vertical="top" wrapText="1"/>
    </xf>
    <xf numFmtId="0" fontId="10" fillId="0" borderId="9" xfId="0" applyFont="1" applyBorder="1" applyAlignment="1">
      <alignment horizontal="center" vertical="top" wrapText="1"/>
    </xf>
    <xf numFmtId="0" fontId="10" fillId="0" borderId="30" xfId="0" applyFont="1" applyBorder="1" applyAlignment="1">
      <alignment horizontal="center" vertical="center" wrapText="1"/>
    </xf>
    <xf numFmtId="0" fontId="10" fillId="0" borderId="31" xfId="0" applyFont="1" applyBorder="1" applyAlignment="1">
      <alignment horizontal="center" vertical="center" wrapText="1"/>
    </xf>
    <xf numFmtId="0" fontId="10" fillId="0" borderId="32"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23" xfId="0" applyFont="1" applyBorder="1" applyAlignment="1">
      <alignment horizontal="center" vertical="center" wrapText="1"/>
    </xf>
    <xf numFmtId="3" fontId="10" fillId="0" borderId="35" xfId="1" applyNumberFormat="1" applyFont="1" applyFill="1" applyBorder="1" applyAlignment="1">
      <alignment horizontal="center" vertical="center" wrapText="1"/>
    </xf>
    <xf numFmtId="3" fontId="10" fillId="0" borderId="25" xfId="1" applyNumberFormat="1" applyFont="1" applyFill="1" applyBorder="1" applyAlignment="1">
      <alignment horizontal="center" vertical="center" wrapText="1"/>
    </xf>
    <xf numFmtId="3" fontId="10" fillId="0" borderId="26" xfId="1" applyNumberFormat="1" applyFont="1" applyFill="1" applyBorder="1" applyAlignment="1">
      <alignment horizontal="center" vertical="center" wrapText="1"/>
    </xf>
    <xf numFmtId="0" fontId="10" fillId="0" borderId="5" xfId="0" applyFont="1" applyBorder="1" applyAlignment="1">
      <alignment horizontal="center" vertical="center" wrapText="1"/>
    </xf>
    <xf numFmtId="0" fontId="10" fillId="0" borderId="24" xfId="0" applyFont="1" applyBorder="1" applyAlignment="1">
      <alignment horizontal="center" vertical="center" wrapText="1"/>
    </xf>
    <xf numFmtId="0" fontId="10" fillId="0" borderId="42"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60" xfId="0" applyFont="1" applyBorder="1" applyAlignment="1">
      <alignment horizontal="center" vertical="center" wrapText="1"/>
    </xf>
    <xf numFmtId="0" fontId="11" fillId="0" borderId="2" xfId="3" applyFont="1" applyFill="1" applyBorder="1" applyAlignment="1">
      <alignment horizontal="left" vertical="center" wrapText="1"/>
    </xf>
    <xf numFmtId="0" fontId="9" fillId="2" borderId="20" xfId="0" applyFont="1" applyFill="1" applyBorder="1" applyAlignment="1">
      <alignment horizontal="left"/>
    </xf>
    <xf numFmtId="0" fontId="9" fillId="2" borderId="0" xfId="0" applyFont="1" applyFill="1" applyAlignment="1">
      <alignment horizontal="left"/>
    </xf>
    <xf numFmtId="0" fontId="9" fillId="7" borderId="42" xfId="0" applyFont="1" applyFill="1" applyBorder="1" applyAlignment="1">
      <alignment horizontal="left"/>
    </xf>
    <xf numFmtId="0" fontId="9" fillId="7" borderId="1" xfId="0" applyFont="1" applyFill="1" applyBorder="1" applyAlignment="1">
      <alignment horizontal="left"/>
    </xf>
    <xf numFmtId="3" fontId="10" fillId="0" borderId="10" xfId="1" applyNumberFormat="1" applyFont="1" applyFill="1" applyBorder="1" applyAlignment="1">
      <alignment horizontal="center" vertical="center" wrapText="1"/>
    </xf>
    <xf numFmtId="3" fontId="11" fillId="0" borderId="37" xfId="1" applyNumberFormat="1" applyFont="1" applyFill="1" applyBorder="1" applyAlignment="1">
      <alignment horizontal="left" vertical="center" wrapText="1"/>
    </xf>
    <xf numFmtId="3" fontId="11" fillId="0" borderId="21" xfId="1" applyNumberFormat="1" applyFont="1" applyFill="1" applyBorder="1" applyAlignment="1">
      <alignment horizontal="left" vertical="center" wrapText="1"/>
    </xf>
    <xf numFmtId="3" fontId="11" fillId="0" borderId="39" xfId="1" applyNumberFormat="1" applyFont="1" applyFill="1" applyBorder="1" applyAlignment="1">
      <alignment horizontal="left" vertical="center" wrapText="1"/>
    </xf>
    <xf numFmtId="3" fontId="11" fillId="0" borderId="38" xfId="1" applyNumberFormat="1" applyFont="1" applyFill="1" applyBorder="1" applyAlignment="1">
      <alignment horizontal="left" vertical="center" wrapText="1"/>
    </xf>
    <xf numFmtId="3" fontId="11" fillId="2" borderId="47" xfId="1" applyNumberFormat="1" applyFont="1" applyFill="1" applyBorder="1" applyAlignment="1">
      <alignment horizontal="left" vertical="top" wrapText="1"/>
    </xf>
    <xf numFmtId="3" fontId="11" fillId="2" borderId="2" xfId="1" applyNumberFormat="1" applyFont="1" applyFill="1" applyBorder="1" applyAlignment="1">
      <alignment horizontal="left" vertical="top" wrapText="1"/>
    </xf>
    <xf numFmtId="3" fontId="11" fillId="2" borderId="40" xfId="1" applyNumberFormat="1" applyFont="1" applyFill="1" applyBorder="1" applyAlignment="1">
      <alignment horizontal="left" vertical="center" wrapText="1"/>
    </xf>
    <xf numFmtId="3" fontId="11" fillId="2" borderId="41" xfId="1" applyNumberFormat="1" applyFont="1" applyFill="1" applyBorder="1" applyAlignment="1">
      <alignment horizontal="left" vertical="center" wrapText="1"/>
    </xf>
    <xf numFmtId="0" fontId="11" fillId="0" borderId="3" xfId="3" applyFont="1" applyFill="1" applyBorder="1" applyAlignment="1">
      <alignment horizontal="center" vertical="center" wrapText="1"/>
    </xf>
    <xf numFmtId="0" fontId="11" fillId="0" borderId="4" xfId="3" applyFont="1" applyFill="1" applyBorder="1" applyAlignment="1">
      <alignment horizontal="center" vertical="center" wrapText="1"/>
    </xf>
    <xf numFmtId="3" fontId="11" fillId="2" borderId="40" xfId="1" applyNumberFormat="1" applyFont="1" applyFill="1" applyBorder="1" applyAlignment="1">
      <alignment horizontal="center" vertical="top" wrapText="1"/>
    </xf>
    <xf numFmtId="3" fontId="11" fillId="2" borderId="55" xfId="1" applyNumberFormat="1" applyFont="1" applyFill="1" applyBorder="1" applyAlignment="1">
      <alignment horizontal="center" vertical="top" wrapText="1"/>
    </xf>
    <xf numFmtId="3" fontId="12" fillId="6" borderId="47" xfId="0" applyNumberFormat="1" applyFont="1" applyFill="1" applyBorder="1" applyAlignment="1">
      <alignment horizontal="center" vertical="center" wrapText="1"/>
    </xf>
    <xf numFmtId="0" fontId="11" fillId="0" borderId="2" xfId="0" applyFont="1" applyBorder="1" applyAlignment="1">
      <alignment horizontal="center"/>
    </xf>
    <xf numFmtId="0" fontId="11" fillId="0" borderId="5" xfId="0" applyFont="1" applyBorder="1" applyAlignment="1">
      <alignment horizontal="center"/>
    </xf>
    <xf numFmtId="0" fontId="10" fillId="0" borderId="12" xfId="0" applyFont="1" applyBorder="1" applyAlignment="1">
      <alignment horizontal="center" vertical="center" wrapText="1"/>
    </xf>
    <xf numFmtId="0" fontId="10" fillId="0" borderId="16" xfId="0" applyFont="1" applyBorder="1" applyAlignment="1">
      <alignment horizontal="center" vertical="center" wrapText="1"/>
    </xf>
    <xf numFmtId="3" fontId="10" fillId="0" borderId="40" xfId="1" applyNumberFormat="1" applyFont="1" applyFill="1" applyBorder="1" applyAlignment="1">
      <alignment horizontal="center" vertical="center" wrapText="1"/>
    </xf>
    <xf numFmtId="3" fontId="11" fillId="0" borderId="55" xfId="1" applyNumberFormat="1" applyFont="1" applyFill="1" applyBorder="1" applyAlignment="1">
      <alignment horizontal="center" vertical="center" wrapText="1"/>
    </xf>
    <xf numFmtId="3" fontId="11" fillId="0" borderId="16" xfId="1" applyNumberFormat="1" applyFont="1" applyFill="1" applyBorder="1" applyAlignment="1">
      <alignment horizontal="center" vertical="center" wrapText="1"/>
    </xf>
    <xf numFmtId="0" fontId="16" fillId="0" borderId="2" xfId="0" applyFont="1" applyBorder="1" applyAlignment="1">
      <alignment horizontal="left" vertical="center" wrapText="1"/>
    </xf>
    <xf numFmtId="0" fontId="22" fillId="0" borderId="41" xfId="0" applyFont="1" applyBorder="1" applyAlignment="1">
      <alignment horizontal="left" vertical="center" wrapText="1"/>
    </xf>
    <xf numFmtId="0" fontId="22" fillId="0" borderId="2" xfId="0" applyFont="1" applyBorder="1" applyAlignment="1">
      <alignment horizontal="left" vertical="center" wrapText="1"/>
    </xf>
    <xf numFmtId="0" fontId="13" fillId="8" borderId="66" xfId="0" applyFont="1" applyFill="1" applyBorder="1" applyAlignment="1">
      <alignment horizontal="center" vertical="center" wrapText="1"/>
    </xf>
    <xf numFmtId="0" fontId="13" fillId="8" borderId="67" xfId="0" applyFont="1" applyFill="1" applyBorder="1" applyAlignment="1">
      <alignment horizontal="center" vertical="center" wrapText="1"/>
    </xf>
    <xf numFmtId="0" fontId="20" fillId="0" borderId="68" xfId="0" applyFont="1" applyBorder="1" applyAlignment="1">
      <alignment horizontal="center" vertical="center" wrapText="1"/>
    </xf>
    <xf numFmtId="0" fontId="20" fillId="0" borderId="69" xfId="0" applyFont="1" applyBorder="1" applyAlignment="1">
      <alignment horizontal="justify" vertical="center" wrapText="1"/>
    </xf>
    <xf numFmtId="0" fontId="20" fillId="0" borderId="0" xfId="0" applyFont="1" applyBorder="1" applyAlignment="1">
      <alignment horizontal="center" vertical="center" wrapText="1"/>
    </xf>
    <xf numFmtId="0" fontId="20" fillId="0" borderId="0" xfId="0" applyFont="1" applyBorder="1" applyAlignment="1">
      <alignment horizontal="justify" vertical="center" wrapText="1"/>
    </xf>
    <xf numFmtId="0" fontId="14" fillId="0" borderId="12" xfId="0" applyFont="1" applyBorder="1" applyAlignment="1">
      <alignment horizontal="center"/>
    </xf>
    <xf numFmtId="0" fontId="14" fillId="0" borderId="55" xfId="0" applyFont="1" applyBorder="1" applyAlignment="1">
      <alignment horizontal="center"/>
    </xf>
    <xf numFmtId="0" fontId="14" fillId="0" borderId="41" xfId="0" applyFont="1" applyBorder="1" applyAlignment="1">
      <alignment horizontal="center"/>
    </xf>
    <xf numFmtId="3" fontId="14" fillId="0" borderId="0" xfId="0" applyNumberFormat="1" applyFont="1"/>
    <xf numFmtId="0" fontId="20" fillId="0" borderId="0" xfId="0" applyFont="1" applyAlignment="1">
      <alignment wrapText="1"/>
    </xf>
    <xf numFmtId="0" fontId="13" fillId="8" borderId="0" xfId="0" applyFont="1" applyFill="1" applyBorder="1" applyAlignment="1">
      <alignment horizontal="center" vertical="center" wrapText="1"/>
    </xf>
    <xf numFmtId="14" fontId="22" fillId="0" borderId="2" xfId="7" applyNumberFormat="1" applyFont="1" applyBorder="1" applyAlignment="1">
      <alignment horizontal="center" vertical="center"/>
    </xf>
    <xf numFmtId="42" fontId="19" fillId="0" borderId="0" xfId="7" applyFont="1" applyAlignment="1">
      <alignment horizontal="center" vertical="center"/>
    </xf>
    <xf numFmtId="42" fontId="22" fillId="0" borderId="2" xfId="7" applyFont="1" applyBorder="1" applyAlignment="1">
      <alignment horizontal="center" vertical="center" wrapText="1"/>
    </xf>
    <xf numFmtId="42" fontId="23" fillId="0" borderId="2" xfId="7" applyFont="1" applyBorder="1" applyAlignment="1">
      <alignment horizontal="center" vertical="center"/>
    </xf>
  </cellXfs>
  <cellStyles count="8">
    <cellStyle name="Moneda [0]" xfId="7" builtinId="7"/>
    <cellStyle name="Moneda [0] 2" xfId="6" xr:uid="{00000000-0005-0000-0000-000000000000}"/>
    <cellStyle name="Moneda 2" xfId="5" xr:uid="{00000000-0005-0000-0000-000001000000}"/>
    <cellStyle name="Normal" xfId="0" builtinId="0"/>
    <cellStyle name="Normal 2" xfId="2" xr:uid="{00000000-0005-0000-0000-000003000000}"/>
    <cellStyle name="Normal 2 2" xfId="3" xr:uid="{00000000-0005-0000-0000-000004000000}"/>
    <cellStyle name="Normal_SLIPS DEFINITIVOS PUBLICADOS" xfId="1" xr:uid="{00000000-0005-0000-0000-000005000000}"/>
    <cellStyle name="Porcentaje" xfId="4" builtinId="5"/>
  </cellStyles>
  <dxfs count="5">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5"/>
  <sheetViews>
    <sheetView zoomScaleNormal="100" workbookViewId="0">
      <selection activeCell="B23" sqref="B23"/>
    </sheetView>
  </sheetViews>
  <sheetFormatPr baseColWidth="10" defaultRowHeight="15"/>
  <cols>
    <col min="1" max="1" width="35" customWidth="1"/>
    <col min="2" max="2" width="85.33203125" customWidth="1"/>
    <col min="3" max="3" width="15.83203125" customWidth="1"/>
    <col min="5" max="5" width="13.5" bestFit="1" customWidth="1"/>
  </cols>
  <sheetData>
    <row r="1" spans="1:6">
      <c r="A1" s="74" t="s">
        <v>28</v>
      </c>
      <c r="B1" s="75"/>
      <c r="E1" s="2"/>
      <c r="F1" s="2"/>
    </row>
    <row r="2" spans="1:6">
      <c r="A2" s="13" t="s">
        <v>29</v>
      </c>
      <c r="B2" s="14" t="s">
        <v>99</v>
      </c>
      <c r="E2" s="2"/>
      <c r="F2" s="2"/>
    </row>
    <row r="3" spans="1:6" ht="45" customHeight="1">
      <c r="A3" s="13" t="s">
        <v>30</v>
      </c>
      <c r="B3" s="194" t="s">
        <v>98</v>
      </c>
      <c r="E3" s="2"/>
      <c r="F3" s="2"/>
    </row>
    <row r="4" spans="1:6">
      <c r="A4" s="13" t="s">
        <v>31</v>
      </c>
      <c r="B4" s="193">
        <v>36399925</v>
      </c>
      <c r="E4" s="3"/>
      <c r="F4" s="3"/>
    </row>
    <row r="5" spans="1:6">
      <c r="A5" s="13" t="s">
        <v>32</v>
      </c>
      <c r="B5" s="15">
        <f>B4/1300000</f>
        <v>27.999942307692308</v>
      </c>
      <c r="E5" s="3"/>
      <c r="F5" s="3"/>
    </row>
    <row r="6" spans="1:6">
      <c r="A6" s="13" t="s">
        <v>33</v>
      </c>
      <c r="B6" s="16">
        <v>45621</v>
      </c>
      <c r="E6" s="4"/>
    </row>
    <row r="7" spans="1:6" ht="16" thickBot="1"/>
    <row r="8" spans="1:6">
      <c r="A8" s="76" t="s">
        <v>34</v>
      </c>
      <c r="B8" s="77"/>
    </row>
    <row r="9" spans="1:6" ht="16" thickBot="1">
      <c r="A9" s="13" t="s">
        <v>35</v>
      </c>
      <c r="B9" s="17">
        <v>1</v>
      </c>
    </row>
    <row r="10" spans="1:6" ht="19" thickBot="1">
      <c r="A10" s="13" t="s">
        <v>36</v>
      </c>
      <c r="B10" s="63" t="s">
        <v>100</v>
      </c>
      <c r="C10" s="5" t="s">
        <v>37</v>
      </c>
    </row>
    <row r="11" spans="1:6">
      <c r="A11" s="78" t="s">
        <v>38</v>
      </c>
      <c r="B11" s="18"/>
      <c r="C11" s="6">
        <v>1</v>
      </c>
      <c r="F11" t="s">
        <v>52</v>
      </c>
    </row>
    <row r="12" spans="1:6">
      <c r="A12" s="79"/>
      <c r="B12" s="19"/>
      <c r="C12" s="7"/>
    </row>
    <row r="13" spans="1:6">
      <c r="A13" s="79"/>
      <c r="B13" s="19"/>
      <c r="C13" s="7"/>
    </row>
    <row r="14" spans="1:6" ht="16" thickBot="1">
      <c r="A14" s="80"/>
      <c r="B14" s="20"/>
      <c r="C14" s="8"/>
    </row>
    <row r="15" spans="1:6">
      <c r="C15" s="9">
        <f>SUM(C11:C14)</f>
        <v>1</v>
      </c>
    </row>
  </sheetData>
  <mergeCells count="3">
    <mergeCell ref="A1:B1"/>
    <mergeCell ref="A8:B8"/>
    <mergeCell ref="A11:A14"/>
  </mergeCells>
  <pageMargins left="0.7" right="0.7" top="0.75" bottom="0.75" header="0.3" footer="0.3"/>
  <pageSetup scale="9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56"/>
  <sheetViews>
    <sheetView view="pageBreakPreview" topLeftCell="A12" zoomScale="60" zoomScaleNormal="70" zoomScalePageLayoutView="152" workbookViewId="0">
      <selection activeCell="D52" sqref="D52:F52"/>
    </sheetView>
  </sheetViews>
  <sheetFormatPr baseColWidth="10" defaultColWidth="11.5" defaultRowHeight="15"/>
  <cols>
    <col min="1" max="1" width="13.5" style="1" customWidth="1"/>
    <col min="2" max="2" width="90.6640625" style="1" customWidth="1"/>
    <col min="3" max="3" width="19.5" style="1" customWidth="1"/>
    <col min="4" max="4" width="73.83203125" style="1" customWidth="1"/>
    <col min="5" max="5" width="11.33203125" style="1" customWidth="1"/>
    <col min="6" max="6" width="18.83203125" style="1" customWidth="1"/>
    <col min="7" max="18" width="11.5" style="1"/>
    <col min="19" max="19" width="16" style="1" hidden="1" customWidth="1"/>
    <col min="20" max="16384" width="11.5" style="1"/>
  </cols>
  <sheetData>
    <row r="1" spans="1:19" ht="20">
      <c r="A1" s="132" t="s">
        <v>68</v>
      </c>
      <c r="B1" s="133"/>
      <c r="C1" s="133"/>
      <c r="D1" s="133"/>
      <c r="E1" s="133"/>
      <c r="F1" s="134"/>
    </row>
    <row r="2" spans="1:19" ht="20">
      <c r="A2" s="135" t="s">
        <v>62</v>
      </c>
      <c r="B2" s="136"/>
      <c r="C2" s="136"/>
      <c r="D2" s="136"/>
      <c r="E2" s="136"/>
      <c r="F2" s="114"/>
    </row>
    <row r="3" spans="1:19" ht="20">
      <c r="A3" s="135" t="s">
        <v>0</v>
      </c>
      <c r="B3" s="136"/>
      <c r="C3" s="136"/>
      <c r="D3" s="136"/>
      <c r="E3" s="136"/>
      <c r="F3" s="114"/>
    </row>
    <row r="4" spans="1:19" ht="20">
      <c r="A4" s="137" t="s">
        <v>40</v>
      </c>
      <c r="B4" s="138"/>
      <c r="C4" s="138"/>
      <c r="D4" s="138"/>
      <c r="E4" s="138"/>
      <c r="F4" s="139"/>
    </row>
    <row r="5" spans="1:19" ht="20">
      <c r="A5" s="81" t="s">
        <v>100</v>
      </c>
      <c r="B5" s="82"/>
      <c r="C5" s="82"/>
      <c r="D5" s="82"/>
      <c r="E5" s="82"/>
      <c r="F5" s="83"/>
    </row>
    <row r="6" spans="1:19" ht="21" thickBot="1">
      <c r="A6" s="152" t="str">
        <f>+CONCATENATE("PROPUESTA No  ",DATOS!B9)</f>
        <v>PROPUESTA No  1</v>
      </c>
      <c r="B6" s="153"/>
      <c r="C6" s="153"/>
      <c r="D6" s="153"/>
      <c r="E6" s="153"/>
      <c r="F6" s="116"/>
    </row>
    <row r="7" spans="1:19" ht="21" thickBot="1">
      <c r="A7" s="140" t="s">
        <v>4</v>
      </c>
      <c r="B7" s="141"/>
      <c r="C7" s="141"/>
      <c r="D7" s="141"/>
      <c r="E7" s="141"/>
      <c r="F7" s="142"/>
    </row>
    <row r="8" spans="1:19" ht="21" thickTop="1">
      <c r="A8" s="94" t="s">
        <v>1</v>
      </c>
      <c r="B8" s="95"/>
      <c r="C8" s="143"/>
      <c r="D8" s="143"/>
      <c r="E8" s="143"/>
      <c r="F8" s="144"/>
    </row>
    <row r="9" spans="1:19" ht="18" customHeight="1">
      <c r="A9" s="96"/>
      <c r="B9" s="97"/>
      <c r="C9" s="145" t="s">
        <v>2</v>
      </c>
      <c r="D9" s="145" t="s">
        <v>3</v>
      </c>
      <c r="E9" s="145" t="s">
        <v>13</v>
      </c>
      <c r="F9" s="150"/>
    </row>
    <row r="10" spans="1:19" ht="18" customHeight="1" thickBot="1">
      <c r="A10" s="98"/>
      <c r="B10" s="99"/>
      <c r="C10" s="146"/>
      <c r="D10" s="146"/>
      <c r="E10" s="146"/>
      <c r="F10" s="151"/>
    </row>
    <row r="11" spans="1:19" ht="50" customHeight="1" thickTop="1" thickBot="1">
      <c r="A11" s="147" t="s">
        <v>5</v>
      </c>
      <c r="B11" s="90"/>
      <c r="C11" s="148"/>
      <c r="D11" s="90"/>
      <c r="E11" s="148"/>
      <c r="F11" s="149"/>
      <c r="S11" s="10" t="s">
        <v>6</v>
      </c>
    </row>
    <row r="12" spans="1:19" s="12" customFormat="1" ht="42" customHeight="1" thickTop="1">
      <c r="A12" s="101" t="s">
        <v>63</v>
      </c>
      <c r="B12" s="102"/>
      <c r="C12" s="33" t="s">
        <v>44</v>
      </c>
      <c r="D12" s="100" t="s">
        <v>101</v>
      </c>
      <c r="E12" s="154" t="s">
        <v>85</v>
      </c>
      <c r="F12" s="120"/>
      <c r="S12" s="10" t="s">
        <v>7</v>
      </c>
    </row>
    <row r="13" spans="1:19" s="12" customFormat="1" ht="60.75" customHeight="1">
      <c r="A13" s="101" t="s">
        <v>53</v>
      </c>
      <c r="B13" s="102"/>
      <c r="C13" s="33" t="s">
        <v>6</v>
      </c>
      <c r="D13" s="100"/>
      <c r="E13" s="113"/>
      <c r="F13" s="114"/>
      <c r="S13" s="10" t="s">
        <v>44</v>
      </c>
    </row>
    <row r="14" spans="1:19" s="12" customFormat="1" ht="61.5" customHeight="1">
      <c r="A14" s="92" t="s">
        <v>16</v>
      </c>
      <c r="B14" s="93"/>
      <c r="C14" s="35" t="s">
        <v>7</v>
      </c>
      <c r="D14" s="155" t="s">
        <v>102</v>
      </c>
      <c r="E14" s="113"/>
      <c r="F14" s="114"/>
    </row>
    <row r="15" spans="1:19" s="12" customFormat="1" ht="64.5" customHeight="1">
      <c r="A15" s="92" t="s">
        <v>17</v>
      </c>
      <c r="B15" s="93"/>
      <c r="C15" s="35" t="s">
        <v>7</v>
      </c>
      <c r="D15" s="155"/>
      <c r="E15" s="113"/>
      <c r="F15" s="114"/>
    </row>
    <row r="16" spans="1:19" ht="50" customHeight="1" thickBot="1">
      <c r="A16" s="84" t="s">
        <v>18</v>
      </c>
      <c r="B16" s="85"/>
      <c r="C16" s="85"/>
      <c r="D16" s="85"/>
      <c r="E16" s="86"/>
      <c r="F16" s="87"/>
    </row>
    <row r="17" spans="1:6" ht="50" customHeight="1" thickTop="1" thickBot="1">
      <c r="A17" s="88" t="s">
        <v>19</v>
      </c>
      <c r="B17" s="89"/>
      <c r="C17" s="85"/>
      <c r="D17" s="89"/>
      <c r="E17" s="90"/>
      <c r="F17" s="91"/>
    </row>
    <row r="18" spans="1:6" ht="82.5" customHeight="1" thickTop="1">
      <c r="A18" s="92" t="s">
        <v>20</v>
      </c>
      <c r="B18" s="93"/>
      <c r="C18" s="37" t="s">
        <v>6</v>
      </c>
      <c r="D18" s="169" t="s">
        <v>103</v>
      </c>
      <c r="E18" s="123" t="s">
        <v>45</v>
      </c>
      <c r="F18" s="124"/>
    </row>
    <row r="19" spans="1:6" ht="50" customHeight="1">
      <c r="A19" s="92" t="s">
        <v>21</v>
      </c>
      <c r="B19" s="93"/>
      <c r="C19" s="35" t="s">
        <v>6</v>
      </c>
      <c r="D19" s="170"/>
      <c r="E19" s="113"/>
      <c r="F19" s="114"/>
    </row>
    <row r="20" spans="1:6" ht="58.5" customHeight="1">
      <c r="A20" s="92" t="s">
        <v>22</v>
      </c>
      <c r="B20" s="93"/>
      <c r="C20" s="35" t="s">
        <v>6</v>
      </c>
      <c r="D20" s="47"/>
      <c r="E20" s="113"/>
      <c r="F20" s="114"/>
    </row>
    <row r="21" spans="1:6" ht="58.5" customHeight="1">
      <c r="A21" s="101" t="s">
        <v>54</v>
      </c>
      <c r="B21" s="102"/>
      <c r="C21" s="37" t="s">
        <v>6</v>
      </c>
      <c r="D21" s="50"/>
      <c r="E21" s="113"/>
      <c r="F21" s="114"/>
    </row>
    <row r="22" spans="1:6" ht="39" customHeight="1">
      <c r="A22" s="101" t="s">
        <v>55</v>
      </c>
      <c r="B22" s="102"/>
      <c r="C22" s="37" t="s">
        <v>7</v>
      </c>
      <c r="D22" s="61"/>
      <c r="E22" s="113"/>
      <c r="F22" s="114"/>
    </row>
    <row r="23" spans="1:6" ht="162.75" customHeight="1">
      <c r="A23" s="101" t="s">
        <v>46</v>
      </c>
      <c r="B23" s="102"/>
      <c r="C23" s="37" t="s">
        <v>7</v>
      </c>
      <c r="D23" s="50"/>
      <c r="E23" s="113"/>
      <c r="F23" s="114"/>
    </row>
    <row r="24" spans="1:6" ht="29.25" customHeight="1">
      <c r="A24" s="101" t="s">
        <v>61</v>
      </c>
      <c r="B24" s="102"/>
      <c r="C24" s="37" t="s">
        <v>6</v>
      </c>
      <c r="D24" s="51" t="s">
        <v>81</v>
      </c>
      <c r="E24" s="125"/>
      <c r="F24" s="122"/>
    </row>
    <row r="25" spans="1:6" ht="49.5" customHeight="1">
      <c r="A25" s="173" t="s">
        <v>8</v>
      </c>
      <c r="B25" s="174"/>
      <c r="C25" s="174"/>
      <c r="D25" s="174"/>
      <c r="E25" s="174"/>
      <c r="F25" s="175"/>
    </row>
    <row r="26" spans="1:6" ht="147.75" customHeight="1">
      <c r="A26" s="126" t="s">
        <v>64</v>
      </c>
      <c r="B26" s="127"/>
      <c r="C26" s="37" t="s">
        <v>6</v>
      </c>
      <c r="D26" s="53"/>
      <c r="E26" s="113" t="s">
        <v>45</v>
      </c>
      <c r="F26" s="114"/>
    </row>
    <row r="27" spans="1:6" ht="39" customHeight="1">
      <c r="A27" s="128" t="s">
        <v>23</v>
      </c>
      <c r="B27" s="129"/>
      <c r="C27" s="39" t="s">
        <v>7</v>
      </c>
      <c r="D27" s="36"/>
      <c r="E27" s="113"/>
      <c r="F27" s="114"/>
    </row>
    <row r="28" spans="1:6" ht="31.5" customHeight="1">
      <c r="A28" s="178" t="s">
        <v>47</v>
      </c>
      <c r="B28" s="179"/>
      <c r="C28" s="179"/>
      <c r="D28" s="179"/>
      <c r="E28" s="179"/>
      <c r="F28" s="180"/>
    </row>
    <row r="29" spans="1:6" ht="81" customHeight="1">
      <c r="A29" s="92" t="s">
        <v>48</v>
      </c>
      <c r="B29" s="93"/>
      <c r="C29" s="35" t="s">
        <v>6</v>
      </c>
      <c r="D29" s="36"/>
      <c r="E29" s="176" t="s">
        <v>45</v>
      </c>
      <c r="F29" s="177"/>
    </row>
    <row r="30" spans="1:6" ht="50" customHeight="1" thickBot="1">
      <c r="A30" s="84" t="s">
        <v>49</v>
      </c>
      <c r="B30" s="86"/>
      <c r="C30" s="86"/>
      <c r="D30" s="86"/>
      <c r="E30" s="86"/>
      <c r="F30" s="87"/>
    </row>
    <row r="31" spans="1:6" ht="122.25" customHeight="1" thickTop="1">
      <c r="A31" s="163" t="s">
        <v>58</v>
      </c>
      <c r="B31" s="164"/>
      <c r="C31" s="37" t="s">
        <v>6</v>
      </c>
      <c r="D31" s="38"/>
      <c r="E31" s="125" t="str">
        <f>IF(AND(OR(C31="OK",C31="N/A")),"CUMPLE","NO CUMPLE")</f>
        <v>CUMPLE</v>
      </c>
      <c r="F31" s="122"/>
    </row>
    <row r="32" spans="1:6" ht="50" hidden="1" customHeight="1" thickBot="1">
      <c r="A32" s="109" t="s">
        <v>9</v>
      </c>
      <c r="B32" s="110"/>
      <c r="C32" s="110"/>
      <c r="D32" s="110"/>
      <c r="E32" s="111"/>
      <c r="F32" s="112"/>
    </row>
    <row r="33" spans="1:6" ht="67.5" hidden="1" customHeight="1" thickTop="1">
      <c r="A33" s="92" t="s">
        <v>24</v>
      </c>
      <c r="B33" s="93"/>
      <c r="C33" s="35" t="s">
        <v>7</v>
      </c>
      <c r="D33" s="40"/>
      <c r="E33" s="113" t="str">
        <f>IF(AND(OR(C33="OK",C33="N/A"),OR(C34="OK",C34="N/A"),OR(C35="OK",C35="N/A"),OR(C36="OK",C36="N/A"),OR(C37="OK",C37="N/A"),OR(C38="OK",C38="N/A")),"CUMPLE","NO CUMPLE")</f>
        <v>CUMPLE</v>
      </c>
      <c r="F33" s="114"/>
    </row>
    <row r="34" spans="1:6" ht="57.5" hidden="1" customHeight="1">
      <c r="A34" s="92" t="s">
        <v>25</v>
      </c>
      <c r="B34" s="93"/>
      <c r="C34" s="35" t="s">
        <v>7</v>
      </c>
      <c r="D34" s="40"/>
      <c r="E34" s="113"/>
      <c r="F34" s="114"/>
    </row>
    <row r="35" spans="1:6" ht="66" hidden="1" customHeight="1">
      <c r="A35" s="92" t="s">
        <v>26</v>
      </c>
      <c r="B35" s="93"/>
      <c r="C35" s="35" t="s">
        <v>7</v>
      </c>
      <c r="D35" s="40"/>
      <c r="E35" s="113"/>
      <c r="F35" s="114"/>
    </row>
    <row r="36" spans="1:6" ht="68.5" hidden="1" customHeight="1">
      <c r="A36" s="92" t="s">
        <v>10</v>
      </c>
      <c r="B36" s="93"/>
      <c r="C36" s="35" t="s">
        <v>7</v>
      </c>
      <c r="D36" s="34"/>
      <c r="E36" s="113"/>
      <c r="F36" s="114"/>
    </row>
    <row r="37" spans="1:6" ht="53.5" hidden="1" customHeight="1">
      <c r="A37" s="92" t="s">
        <v>11</v>
      </c>
      <c r="B37" s="93"/>
      <c r="C37" s="35" t="s">
        <v>7</v>
      </c>
      <c r="D37" s="36"/>
      <c r="E37" s="113"/>
      <c r="F37" s="114"/>
    </row>
    <row r="38" spans="1:6" ht="20.25" hidden="1" customHeight="1">
      <c r="A38" s="92" t="s">
        <v>39</v>
      </c>
      <c r="B38" s="93"/>
      <c r="C38" s="35" t="s">
        <v>7</v>
      </c>
      <c r="D38" s="36"/>
      <c r="E38" s="113"/>
      <c r="F38" s="114"/>
    </row>
    <row r="39" spans="1:6" ht="123" customHeight="1">
      <c r="A39" s="101" t="s">
        <v>59</v>
      </c>
      <c r="B39" s="102"/>
      <c r="C39" s="35" t="s">
        <v>6</v>
      </c>
      <c r="D39" s="38"/>
      <c r="E39" s="176" t="str">
        <f>IF(AND(OR(C39="OK",C39="N/A")),"CUMPLE","NO CUMPLE")</f>
        <v>CUMPLE</v>
      </c>
      <c r="F39" s="177"/>
    </row>
    <row r="40" spans="1:6" ht="153" customHeight="1">
      <c r="A40" s="167" t="s">
        <v>60</v>
      </c>
      <c r="B40" s="168"/>
      <c r="C40" s="48" t="s">
        <v>6</v>
      </c>
      <c r="D40" s="49"/>
      <c r="E40" s="130" t="s">
        <v>50</v>
      </c>
      <c r="F40" s="131"/>
    </row>
    <row r="41" spans="1:6" ht="138.75" customHeight="1">
      <c r="A41" s="165" t="s">
        <v>56</v>
      </c>
      <c r="B41" s="166"/>
      <c r="C41" s="48" t="s">
        <v>6</v>
      </c>
      <c r="D41" s="49"/>
      <c r="E41" s="130" t="s">
        <v>50</v>
      </c>
      <c r="F41" s="131"/>
    </row>
    <row r="42" spans="1:6" ht="49.5" customHeight="1">
      <c r="A42" s="171" t="s">
        <v>65</v>
      </c>
      <c r="B42" s="172"/>
      <c r="C42" s="48" t="s">
        <v>6</v>
      </c>
      <c r="D42" s="52"/>
      <c r="E42" s="130" t="s">
        <v>50</v>
      </c>
      <c r="F42" s="131"/>
    </row>
    <row r="43" spans="1:6" ht="50" customHeight="1" thickBot="1">
      <c r="A43" s="84" t="s">
        <v>82</v>
      </c>
      <c r="B43" s="86"/>
      <c r="C43" s="86"/>
      <c r="D43" s="160"/>
      <c r="E43" s="86"/>
      <c r="F43" s="87"/>
    </row>
    <row r="44" spans="1:6" ht="68" customHeight="1" thickTop="1" thickBot="1">
      <c r="A44" s="117" t="s">
        <v>83</v>
      </c>
      <c r="B44" s="118"/>
      <c r="C44" s="37" t="s">
        <v>6</v>
      </c>
      <c r="D44" s="64"/>
      <c r="E44" s="119" t="s">
        <v>50</v>
      </c>
      <c r="F44" s="120"/>
    </row>
    <row r="45" spans="1:6" ht="80" customHeight="1" thickTop="1" thickBot="1">
      <c r="A45" s="163" t="s">
        <v>51</v>
      </c>
      <c r="B45" s="164"/>
      <c r="C45" s="37" t="s">
        <v>6</v>
      </c>
      <c r="D45" s="36"/>
      <c r="E45" s="121"/>
      <c r="F45" s="122"/>
    </row>
    <row r="46" spans="1:6" s="11" customFormat="1" ht="80" hidden="1" customHeight="1">
      <c r="A46" s="161" t="s">
        <v>41</v>
      </c>
      <c r="B46" s="162"/>
      <c r="C46" s="42" t="s">
        <v>7</v>
      </c>
      <c r="D46" s="41" t="s">
        <v>57</v>
      </c>
      <c r="E46" s="125"/>
      <c r="F46" s="122"/>
    </row>
    <row r="47" spans="1:6" ht="50" hidden="1" customHeight="1" thickBot="1">
      <c r="A47" s="109" t="s">
        <v>12</v>
      </c>
      <c r="B47" s="110"/>
      <c r="C47" s="111"/>
      <c r="D47" s="110"/>
      <c r="E47" s="111"/>
      <c r="F47" s="112"/>
    </row>
    <row r="48" spans="1:6" ht="76" hidden="1" customHeight="1" thickTop="1">
      <c r="A48" s="92" t="s">
        <v>27</v>
      </c>
      <c r="B48" s="93"/>
      <c r="C48" s="37" t="s">
        <v>7</v>
      </c>
      <c r="D48" s="40"/>
      <c r="E48" s="113" t="str">
        <f>IF(AND(OR(C48="OK",C48="N/A"),OR(C49="OK",C49="N/A"),OR(C50="OK",C50="N/A"),OR(C51="OK",C51="N/A")),"CUMPLE","NO CUMPLE")</f>
        <v>CUMPLE</v>
      </c>
      <c r="F48" s="114"/>
    </row>
    <row r="49" spans="1:6" ht="58.5" hidden="1" customHeight="1">
      <c r="A49" s="92" t="s">
        <v>43</v>
      </c>
      <c r="B49" s="93"/>
      <c r="C49" s="37" t="s">
        <v>7</v>
      </c>
      <c r="D49" s="40"/>
      <c r="E49" s="113"/>
      <c r="F49" s="114"/>
    </row>
    <row r="50" spans="1:6" ht="60" hidden="1" customHeight="1">
      <c r="A50" s="92" t="s">
        <v>14</v>
      </c>
      <c r="B50" s="93"/>
      <c r="C50" s="35" t="s">
        <v>7</v>
      </c>
      <c r="D50" s="40"/>
      <c r="E50" s="113"/>
      <c r="F50" s="114"/>
    </row>
    <row r="51" spans="1:6" ht="80" hidden="1" customHeight="1" thickBot="1">
      <c r="A51" s="92" t="s">
        <v>42</v>
      </c>
      <c r="B51" s="93"/>
      <c r="C51" s="43" t="s">
        <v>7</v>
      </c>
      <c r="D51" s="40"/>
      <c r="E51" s="115"/>
      <c r="F51" s="116"/>
    </row>
    <row r="52" spans="1:6" ht="50" customHeight="1" thickBot="1">
      <c r="A52" s="103" t="s">
        <v>15</v>
      </c>
      <c r="B52" s="104"/>
      <c r="C52" s="105"/>
      <c r="D52" s="106" t="s">
        <v>84</v>
      </c>
      <c r="E52" s="107"/>
      <c r="F52" s="108"/>
    </row>
    <row r="53" spans="1:6" ht="16.5" customHeight="1">
      <c r="A53" s="156" t="s">
        <v>67</v>
      </c>
      <c r="B53" s="157"/>
      <c r="C53" s="157"/>
      <c r="D53" s="44"/>
      <c r="E53" s="45"/>
      <c r="F53" s="46"/>
    </row>
    <row r="54" spans="1:6" ht="16.5" customHeight="1" thickBot="1">
      <c r="A54" s="158" t="s">
        <v>66</v>
      </c>
      <c r="B54" s="159"/>
      <c r="C54" s="159"/>
      <c r="D54" s="44"/>
      <c r="E54" s="45"/>
      <c r="F54" s="46"/>
    </row>
    <row r="55" spans="1:6" ht="16.5" customHeight="1" thickBot="1">
      <c r="A55" s="27"/>
      <c r="B55" s="28"/>
      <c r="C55" s="29"/>
      <c r="D55" s="30"/>
      <c r="E55" s="31"/>
      <c r="F55" s="32"/>
    </row>
    <row r="56" spans="1:6" ht="16.5" customHeight="1">
      <c r="A56" s="21"/>
      <c r="B56" s="26"/>
      <c r="C56" s="22"/>
      <c r="D56" s="25"/>
      <c r="E56" s="23"/>
      <c r="F56" s="24"/>
    </row>
  </sheetData>
  <mergeCells count="73">
    <mergeCell ref="E31:F31"/>
    <mergeCell ref="E26:F27"/>
    <mergeCell ref="A30:F30"/>
    <mergeCell ref="A33:B33"/>
    <mergeCell ref="E39:F39"/>
    <mergeCell ref="A29:B29"/>
    <mergeCell ref="E29:F29"/>
    <mergeCell ref="A28:F28"/>
    <mergeCell ref="A53:C53"/>
    <mergeCell ref="A54:C54"/>
    <mergeCell ref="A43:F43"/>
    <mergeCell ref="A46:B46"/>
    <mergeCell ref="A32:F32"/>
    <mergeCell ref="E33:F38"/>
    <mergeCell ref="A45:B45"/>
    <mergeCell ref="A37:B37"/>
    <mergeCell ref="A38:B38"/>
    <mergeCell ref="A41:B41"/>
    <mergeCell ref="E41:F41"/>
    <mergeCell ref="E46:F46"/>
    <mergeCell ref="A39:B39"/>
    <mergeCell ref="A40:B40"/>
    <mergeCell ref="A35:B35"/>
    <mergeCell ref="A36:B36"/>
    <mergeCell ref="A1:F1"/>
    <mergeCell ref="A2:F2"/>
    <mergeCell ref="A3:F3"/>
    <mergeCell ref="A4:F4"/>
    <mergeCell ref="A14:B14"/>
    <mergeCell ref="A7:F7"/>
    <mergeCell ref="C8:F8"/>
    <mergeCell ref="C9:C10"/>
    <mergeCell ref="A11:F11"/>
    <mergeCell ref="D9:D10"/>
    <mergeCell ref="E9:F10"/>
    <mergeCell ref="A6:F6"/>
    <mergeCell ref="E12:F15"/>
    <mergeCell ref="D14:D15"/>
    <mergeCell ref="A44:B44"/>
    <mergeCell ref="E44:F45"/>
    <mergeCell ref="A24:B24"/>
    <mergeCell ref="E18:F24"/>
    <mergeCell ref="A26:B26"/>
    <mergeCell ref="A27:B27"/>
    <mergeCell ref="A34:B34"/>
    <mergeCell ref="E40:F40"/>
    <mergeCell ref="D18:D19"/>
    <mergeCell ref="A42:B42"/>
    <mergeCell ref="E42:F42"/>
    <mergeCell ref="A23:B23"/>
    <mergeCell ref="A22:B22"/>
    <mergeCell ref="A21:B21"/>
    <mergeCell ref="A31:B31"/>
    <mergeCell ref="A25:F25"/>
    <mergeCell ref="A52:C52"/>
    <mergeCell ref="D52:F52"/>
    <mergeCell ref="A47:F47"/>
    <mergeCell ref="E48:F51"/>
    <mergeCell ref="A48:B48"/>
    <mergeCell ref="A49:B49"/>
    <mergeCell ref="A50:B50"/>
    <mergeCell ref="A51:B51"/>
    <mergeCell ref="A5:F5"/>
    <mergeCell ref="A16:F16"/>
    <mergeCell ref="A17:F17"/>
    <mergeCell ref="A20:B20"/>
    <mergeCell ref="A8:B10"/>
    <mergeCell ref="D12:D13"/>
    <mergeCell ref="A13:B13"/>
    <mergeCell ref="A15:B15"/>
    <mergeCell ref="A18:B18"/>
    <mergeCell ref="A19:B19"/>
    <mergeCell ref="A12:B12"/>
  </mergeCells>
  <conditionalFormatting sqref="D52:F52">
    <cfRule type="containsText" dxfId="4" priority="3" operator="containsText" text="INABILITADA">
      <formula>NOT(ISERROR(SEARCH("INABILITADA",D52)))</formula>
    </cfRule>
  </conditionalFormatting>
  <conditionalFormatting sqref="E18 E44">
    <cfRule type="containsText" dxfId="3" priority="6" operator="containsText" text="NO CUMPLE">
      <formula>NOT(ISERROR(SEARCH("NO CUMPLE",E18)))</formula>
    </cfRule>
  </conditionalFormatting>
  <conditionalFormatting sqref="E12:F15">
    <cfRule type="beginsWith" dxfId="2" priority="14" operator="beginsWith" text="NO CUMPLE">
      <formula>LEFT(E12,LEN("NO CUMPLE"))="NO CUMPLE"</formula>
    </cfRule>
    <cfRule type="colorScale" priority="15">
      <colorScale>
        <cfvo type="min"/>
        <cfvo type="percentile" val="50"/>
        <cfvo type="max"/>
        <color rgb="FFF8696B"/>
        <color theme="0"/>
        <color rgb="FF63BE7B"/>
      </colorScale>
    </cfRule>
  </conditionalFormatting>
  <conditionalFormatting sqref="E26:F27 E29">
    <cfRule type="containsText" dxfId="1" priority="7" operator="containsText" text="NO CUMPLE">
      <formula>NOT(ISERROR(SEARCH("NO CUMPLE",E26)))</formula>
    </cfRule>
  </conditionalFormatting>
  <conditionalFormatting sqref="E31:F31 E33:F42 E48:F51">
    <cfRule type="containsText" dxfId="0" priority="4" operator="containsText" text="NO CUMPLE">
      <formula>NOT(ISERROR(SEARCH("NO CUMPLE",E31)))</formula>
    </cfRule>
  </conditionalFormatting>
  <dataValidations count="1">
    <dataValidation type="list" allowBlank="1" showInputMessage="1" showErrorMessage="1" sqref="C48:C51 C33:C42 C44:C46 C29 C26:C27 C18:C24 C31 C12:C15" xr:uid="{00000000-0002-0000-0100-000000000000}">
      <formula1>$S$11:$S$13</formula1>
    </dataValidation>
  </dataValidations>
  <pageMargins left="0.70866141732283472" right="0.70866141732283472" top="0.74803149606299213" bottom="0.74803149606299213" header="0.31496062992125984" footer="0.31496062992125984"/>
  <pageSetup paperSize="14" scale="36" fitToHeight="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3C243A-F0FC-9E44-BE69-C1B767134407}">
  <dimension ref="C2:L24"/>
  <sheetViews>
    <sheetView tabSelected="1" topLeftCell="A15" workbookViewId="0">
      <selection activeCell="F20" sqref="F20"/>
    </sheetView>
  </sheetViews>
  <sheetFormatPr baseColWidth="10" defaultRowHeight="15"/>
  <cols>
    <col min="3" max="3" width="28.83203125" customWidth="1"/>
    <col min="4" max="7" width="35" customWidth="1"/>
    <col min="8" max="10" width="19" customWidth="1"/>
    <col min="11" max="11" width="28.33203125" customWidth="1"/>
    <col min="12" max="12" width="21.33203125" customWidth="1"/>
  </cols>
  <sheetData>
    <row r="2" spans="3:12">
      <c r="C2" s="56" t="s">
        <v>69</v>
      </c>
      <c r="D2" s="193">
        <v>36399925</v>
      </c>
      <c r="E2" s="193"/>
      <c r="F2" s="181" t="s">
        <v>96</v>
      </c>
      <c r="G2" s="181"/>
      <c r="H2" s="181"/>
      <c r="I2" s="181"/>
      <c r="J2" s="181"/>
      <c r="K2" s="181"/>
      <c r="L2" s="181"/>
    </row>
    <row r="3" spans="3:12">
      <c r="C3" s="56" t="s">
        <v>70</v>
      </c>
      <c r="D3" s="57">
        <f>D2/1300000</f>
        <v>27.999942307692308</v>
      </c>
      <c r="E3" s="57"/>
      <c r="F3" s="181"/>
      <c r="G3" s="181"/>
      <c r="H3" s="181"/>
      <c r="I3" s="181"/>
      <c r="J3" s="181"/>
      <c r="K3" s="181"/>
      <c r="L3" s="181"/>
    </row>
    <row r="4" spans="3:12">
      <c r="C4" s="56" t="s">
        <v>71</v>
      </c>
      <c r="D4" s="59" t="s">
        <v>85</v>
      </c>
      <c r="E4" s="59"/>
      <c r="F4" s="181"/>
      <c r="G4" s="181"/>
      <c r="H4" s="181"/>
      <c r="I4" s="181"/>
      <c r="J4" s="181"/>
      <c r="K4" s="181"/>
      <c r="L4" s="181"/>
    </row>
    <row r="5" spans="3:12">
      <c r="C5" s="54"/>
      <c r="D5" s="70"/>
      <c r="E5" s="70"/>
      <c r="F5" s="71"/>
      <c r="G5" s="71"/>
      <c r="H5" s="71"/>
      <c r="I5" s="71"/>
      <c r="J5" s="71"/>
      <c r="K5" s="71"/>
      <c r="L5" s="71"/>
    </row>
    <row r="6" spans="3:12">
      <c r="C6" s="184" t="s">
        <v>86</v>
      </c>
      <c r="D6" s="185" t="s">
        <v>87</v>
      </c>
      <c r="E6" s="195"/>
      <c r="F6" s="182" t="s">
        <v>97</v>
      </c>
      <c r="G6" s="183"/>
      <c r="H6" s="183"/>
      <c r="I6" s="183"/>
      <c r="J6" s="183"/>
      <c r="K6" s="183"/>
      <c r="L6" s="183"/>
    </row>
    <row r="7" spans="3:12">
      <c r="C7" s="186">
        <v>24101510</v>
      </c>
      <c r="D7" s="187" t="s">
        <v>88</v>
      </c>
      <c r="E7" s="189"/>
      <c r="F7" s="182"/>
      <c r="G7" s="183"/>
      <c r="H7" s="183"/>
      <c r="I7" s="183"/>
      <c r="J7" s="183"/>
      <c r="K7" s="183"/>
      <c r="L7" s="183"/>
    </row>
    <row r="8" spans="3:12">
      <c r="C8" s="186">
        <v>24121807</v>
      </c>
      <c r="D8" s="187" t="s">
        <v>89</v>
      </c>
      <c r="E8" s="189"/>
      <c r="F8" s="182"/>
      <c r="G8" s="183"/>
      <c r="H8" s="183"/>
      <c r="I8" s="183"/>
      <c r="J8" s="183"/>
      <c r="K8" s="183"/>
      <c r="L8" s="183"/>
    </row>
    <row r="9" spans="3:12">
      <c r="C9" s="186">
        <v>24101900</v>
      </c>
      <c r="D9" s="187" t="s">
        <v>90</v>
      </c>
      <c r="E9" s="189"/>
      <c r="F9" s="182"/>
      <c r="G9" s="183"/>
      <c r="H9" s="183"/>
      <c r="I9" s="183"/>
      <c r="J9" s="183"/>
      <c r="K9" s="183"/>
      <c r="L9" s="183"/>
    </row>
    <row r="10" spans="3:12">
      <c r="C10" s="186">
        <v>24112902</v>
      </c>
      <c r="D10" s="187" t="s">
        <v>91</v>
      </c>
      <c r="E10" s="189"/>
      <c r="F10" s="71"/>
      <c r="G10" s="71"/>
      <c r="H10" s="71"/>
      <c r="I10" s="71"/>
      <c r="J10" s="71"/>
      <c r="K10" s="71"/>
      <c r="L10" s="71"/>
    </row>
    <row r="11" spans="3:12">
      <c r="C11" s="186">
        <v>30162300</v>
      </c>
      <c r="D11" s="187" t="s">
        <v>92</v>
      </c>
      <c r="E11" s="189"/>
      <c r="F11" s="71"/>
      <c r="G11" s="71"/>
      <c r="H11" s="71"/>
      <c r="I11" s="71"/>
      <c r="J11" s="71"/>
      <c r="K11" s="71"/>
      <c r="L11" s="71"/>
    </row>
    <row r="12" spans="3:12">
      <c r="C12" s="186">
        <v>47121700</v>
      </c>
      <c r="D12" s="187" t="s">
        <v>93</v>
      </c>
      <c r="E12" s="189"/>
      <c r="F12" s="71"/>
      <c r="G12" s="71"/>
      <c r="H12" s="71"/>
      <c r="I12" s="71"/>
      <c r="J12" s="71"/>
      <c r="K12" s="71"/>
      <c r="L12" s="71"/>
    </row>
    <row r="13" spans="3:12" ht="30">
      <c r="C13" s="186">
        <v>47121702</v>
      </c>
      <c r="D13" s="187" t="s">
        <v>94</v>
      </c>
      <c r="E13" s="189"/>
      <c r="F13" s="71"/>
      <c r="G13" s="71"/>
      <c r="H13" s="71"/>
      <c r="I13" s="71"/>
      <c r="J13" s="71"/>
      <c r="K13" s="71"/>
      <c r="L13" s="71"/>
    </row>
    <row r="14" spans="3:12">
      <c r="C14" s="186">
        <v>76121500</v>
      </c>
      <c r="D14" s="187" t="s">
        <v>95</v>
      </c>
      <c r="E14" s="189"/>
      <c r="F14" s="55"/>
      <c r="G14" s="55"/>
      <c r="H14" s="55"/>
      <c r="I14" s="55"/>
      <c r="J14" s="55"/>
      <c r="K14" s="55"/>
      <c r="L14" s="55"/>
    </row>
    <row r="15" spans="3:12">
      <c r="C15" s="188"/>
      <c r="D15" s="189"/>
      <c r="E15" s="189"/>
      <c r="F15" s="55"/>
      <c r="G15" s="55"/>
      <c r="H15" s="55"/>
      <c r="I15" s="55"/>
      <c r="J15" s="55"/>
      <c r="K15" s="55"/>
      <c r="L15" s="55"/>
    </row>
    <row r="16" spans="3:12">
      <c r="C16" s="190" t="s">
        <v>72</v>
      </c>
      <c r="D16" s="191"/>
      <c r="E16" s="191"/>
      <c r="F16" s="191"/>
      <c r="G16" s="191"/>
      <c r="H16" s="191"/>
      <c r="I16" s="191"/>
      <c r="J16" s="191"/>
      <c r="K16" s="191"/>
      <c r="L16" s="192"/>
    </row>
    <row r="17" spans="3:12" ht="19" customHeight="1">
      <c r="C17" s="59" t="s">
        <v>73</v>
      </c>
      <c r="D17" s="56" t="s">
        <v>74</v>
      </c>
      <c r="E17" s="56" t="s">
        <v>108</v>
      </c>
      <c r="F17" s="56" t="s">
        <v>75</v>
      </c>
      <c r="G17" s="56" t="s">
        <v>80</v>
      </c>
      <c r="H17" s="56" t="s">
        <v>76</v>
      </c>
      <c r="I17" s="56" t="s">
        <v>109</v>
      </c>
      <c r="J17" s="56" t="s">
        <v>110</v>
      </c>
      <c r="K17" s="56" t="s">
        <v>77</v>
      </c>
      <c r="L17" s="56" t="s">
        <v>78</v>
      </c>
    </row>
    <row r="18" spans="3:12" ht="113" customHeight="1">
      <c r="C18" s="60">
        <v>1</v>
      </c>
      <c r="D18" s="68" t="s">
        <v>104</v>
      </c>
      <c r="E18" s="68" t="s">
        <v>111</v>
      </c>
      <c r="F18" s="65" t="s">
        <v>106</v>
      </c>
      <c r="G18" s="197">
        <v>11823370</v>
      </c>
      <c r="H18" s="69">
        <f>G18/1000000</f>
        <v>11.823370000000001</v>
      </c>
      <c r="I18" s="196">
        <v>44894</v>
      </c>
      <c r="J18" s="196">
        <v>44924</v>
      </c>
      <c r="K18" s="67" t="s">
        <v>45</v>
      </c>
      <c r="L18" s="68"/>
    </row>
    <row r="19" spans="3:12" ht="120" customHeight="1">
      <c r="C19" s="60">
        <v>2</v>
      </c>
      <c r="D19" s="73" t="s">
        <v>105</v>
      </c>
      <c r="E19" s="73" t="s">
        <v>111</v>
      </c>
      <c r="F19" s="66" t="s">
        <v>107</v>
      </c>
      <c r="G19" s="198">
        <v>9873920</v>
      </c>
      <c r="H19" s="69">
        <f>G19/1000000</f>
        <v>9.87392</v>
      </c>
      <c r="I19" s="196">
        <v>44900</v>
      </c>
      <c r="J19" s="196">
        <v>44922</v>
      </c>
      <c r="K19" s="67" t="s">
        <v>45</v>
      </c>
      <c r="L19" s="68"/>
    </row>
    <row r="20" spans="3:12" ht="120" customHeight="1">
      <c r="C20" s="60">
        <v>3</v>
      </c>
      <c r="D20" s="73" t="s">
        <v>113</v>
      </c>
      <c r="E20" s="73" t="s">
        <v>112</v>
      </c>
      <c r="F20" s="68" t="s">
        <v>113</v>
      </c>
      <c r="G20" s="199">
        <v>22320000</v>
      </c>
      <c r="H20" s="69">
        <f t="shared" ref="H20:H21" si="0">G20/1000000</f>
        <v>22.32</v>
      </c>
      <c r="I20" s="196" t="s">
        <v>113</v>
      </c>
      <c r="J20" s="196" t="s">
        <v>113</v>
      </c>
      <c r="K20" s="67" t="s">
        <v>85</v>
      </c>
      <c r="L20" s="68" t="s">
        <v>114</v>
      </c>
    </row>
    <row r="21" spans="3:12" ht="144" customHeight="1">
      <c r="C21" s="60">
        <v>4</v>
      </c>
      <c r="D21" s="73" t="s">
        <v>115</v>
      </c>
      <c r="E21" s="73" t="s">
        <v>116</v>
      </c>
      <c r="F21" s="66" t="s">
        <v>117</v>
      </c>
      <c r="G21" s="198">
        <v>27737710</v>
      </c>
      <c r="H21" s="69">
        <f>G21/1160000</f>
        <v>23.911818965517242</v>
      </c>
      <c r="I21" s="196" t="s">
        <v>113</v>
      </c>
      <c r="J21" s="196" t="s">
        <v>113</v>
      </c>
      <c r="K21" s="67" t="s">
        <v>85</v>
      </c>
      <c r="L21" s="68" t="s">
        <v>118</v>
      </c>
    </row>
    <row r="22" spans="3:12" ht="16">
      <c r="C22" s="56" t="s">
        <v>79</v>
      </c>
      <c r="D22" s="72">
        <f>H18+H19+H20+H21</f>
        <v>67.929108965517244</v>
      </c>
      <c r="E22" s="72"/>
      <c r="F22" s="57"/>
      <c r="G22" s="57"/>
      <c r="H22" s="57"/>
      <c r="I22" s="57"/>
      <c r="J22" s="57"/>
      <c r="K22" s="58"/>
      <c r="L22" s="58"/>
    </row>
    <row r="23" spans="3:12">
      <c r="D23" s="62"/>
      <c r="E23" s="62"/>
    </row>
    <row r="24" spans="3:12">
      <c r="D24" s="62"/>
      <c r="E24" s="62"/>
    </row>
  </sheetData>
  <mergeCells count="3">
    <mergeCell ref="F2:L4"/>
    <mergeCell ref="F6:L9"/>
    <mergeCell ref="C16:L1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DATOS</vt:lpstr>
      <vt:lpstr>EVALUACION JURIDICA</vt:lpstr>
      <vt:lpstr>EXPERIENCIA</vt:lpstr>
      <vt:lpstr>DATOS!Área_de_impresión</vt:lpstr>
      <vt:lpstr>'EVALUACION JURIDICA'!Área_de_impresión</vt:lpstr>
      <vt:lpstr>SIoNO</vt:lpstr>
      <vt:lpstr>'EVALUACION JURIDICA'!Títulos_a_imprimir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Jaime</dc:creator>
  <cp:lastModifiedBy>Mayra Epe</cp:lastModifiedBy>
  <cp:lastPrinted>2023-11-20T20:33:38Z</cp:lastPrinted>
  <dcterms:created xsi:type="dcterms:W3CDTF">2017-02-01T14:48:25Z</dcterms:created>
  <dcterms:modified xsi:type="dcterms:W3CDTF">2024-11-25T23:03:05Z</dcterms:modified>
</cp:coreProperties>
</file>