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ideantioquia.sharepoint.com/sites/sistemas73/Documentos compartidos/Contratos/Licencias ManageEngine/2024 todos los productos/"/>
    </mc:Choice>
  </mc:AlternateContent>
  <xr:revisionPtr revIDLastSave="139" documentId="11_AD4D2F04E46CFB4ACB3E20B03D10F52A693EDF2C" xr6:coauthVersionLast="47" xr6:coauthVersionMax="47" xr10:uidLastSave="{5A6FA74D-8182-478F-B407-F9EC1F394560}"/>
  <bookViews>
    <workbookView xWindow="-110" yWindow="-110" windowWidth="19420" windowHeight="1030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F10" i="1"/>
  <c r="G10" i="1"/>
  <c r="F9" i="1"/>
  <c r="G9" i="1" s="1"/>
  <c r="G8" i="1"/>
  <c r="F7" i="1"/>
  <c r="G7" i="1" s="1"/>
  <c r="G6" i="1"/>
  <c r="F6" i="1"/>
  <c r="E5" i="1" l="1"/>
  <c r="F5" i="1" s="1"/>
  <c r="G5" i="1" s="1"/>
  <c r="E4" i="1"/>
  <c r="F4" i="1" s="1"/>
  <c r="G4" i="1" s="1"/>
  <c r="E3" i="1"/>
  <c r="F3" i="1" s="1"/>
  <c r="G3" i="1" s="1"/>
</calcChain>
</file>

<file path=xl/sharedStrings.xml><?xml version="1.0" encoding="utf-8"?>
<sst xmlns="http://schemas.openxmlformats.org/spreadsheetml/2006/main" count="16" uniqueCount="15">
  <si>
    <t>ELEMENTO</t>
  </si>
  <si>
    <t>CANT</t>
  </si>
  <si>
    <t>ManageEngine Endpoint Central Professional Edition - Subscription Model - Annual subscription fee for 250 Computers and Single User License.</t>
  </si>
  <si>
    <t>TOTAL</t>
  </si>
  <si>
    <t>NOTA</t>
  </si>
  <si>
    <t>IVA</t>
  </si>
  <si>
    <t>ManageEngine Endpoint Central Addons - Subscription Model Annual subscription fee for Additional 1 User</t>
  </si>
  <si>
    <t>ITEM</t>
  </si>
  <si>
    <t>VALUIT</t>
  </si>
  <si>
    <t>ManageEngine ADAudit Plus Professional Edition- Subscription Model- Subscription Model - Annual subscription fee for 5 Domain Controllers</t>
  </si>
  <si>
    <t>El único proveedor en Colombia autorizado por el fabricante para venderle estas licencias al IDEA es Valuit (Compumarketing de Colombia S.A.S). Se adjunta certificado que corrobora lo anterior.</t>
  </si>
  <si>
    <t>ManageEngine Service Desk Plus Multi-Language Standard Edition -
Subscription Model - Annual Subscription fee for 20 Technicians</t>
  </si>
  <si>
    <t>ManageEngine ServiceDesk Plus Multi-Language Standard Edition -
Subscription Model Annual Subscription fee for Service catalog Add-on</t>
  </si>
  <si>
    <t>Site24x7 Pro plan : Annual subscription cost for Site24x7 Pro plan (no aplica IVA)</t>
  </si>
  <si>
    <t>Support Pack Paquete anual de soporte Remoto tecnico a insidentes
relacionados con las soluciones de ManageEngine, Atencion Remota
en horario 8x5, 20 horas validos por un (1) año.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</si>
</sst>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;[Red]\-&quot;$&quot;\ #,##0"/>
  </numFmts>
  <fonts count="8" x14ac:knownFonts="1"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sz val="10"/>
      <color rgb="FF000000"/>
      <name val="Arial Narrow"/>
      <family val="2"/>
    </font>
    <font>
      <sz val="9"/>
      <color rgb="FF000000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5" fillId="0" borderId="1" xfId="0" applyFont="1" applyBorder="1" applyAlignment="1">
      <alignment wrapText="1"/>
    </xf>
    <xf numFmtId="164" fontId="4" fillId="0" borderId="1" xfId="0" applyNumberFormat="1" applyFont="1" applyBorder="1"/>
    <xf numFmtId="164" fontId="6" fillId="0" borderId="1" xfId="0" applyNumberFormat="1" applyFont="1" applyBorder="1"/>
    <xf numFmtId="164" fontId="7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3"/>
  <sheetViews>
    <sheetView tabSelected="1" workbookViewId="0">
      <selection activeCell="B10" sqref="B10"/>
    </sheetView>
  </sheetViews>
  <sheetFormatPr baseColWidth="10" defaultColWidth="8.7265625" defaultRowHeight="14.5" x14ac:dyDescent="0.35"/>
  <cols>
    <col min="1" max="1" width="3" customWidth="1"/>
    <col min="2" max="2" width="5.26953125" customWidth="1"/>
    <col min="3" max="3" width="51.90625" customWidth="1"/>
    <col min="5" max="5" width="14.08984375" customWidth="1"/>
    <col min="6" max="6" width="12.54296875" customWidth="1"/>
    <col min="7" max="7" width="14" customWidth="1"/>
  </cols>
  <sheetData>
    <row r="2" spans="2:7" x14ac:dyDescent="0.35">
      <c r="B2" s="2" t="s">
        <v>7</v>
      </c>
      <c r="C2" s="1" t="s">
        <v>0</v>
      </c>
      <c r="D2" s="2" t="s">
        <v>1</v>
      </c>
      <c r="E2" s="1" t="s">
        <v>8</v>
      </c>
      <c r="F2" s="2" t="s">
        <v>5</v>
      </c>
      <c r="G2" s="2" t="s">
        <v>3</v>
      </c>
    </row>
    <row r="3" spans="2:7" ht="26" x14ac:dyDescent="0.35">
      <c r="B3" s="11">
        <v>1</v>
      </c>
      <c r="C3" s="3" t="s">
        <v>2</v>
      </c>
      <c r="D3" s="4">
        <v>1</v>
      </c>
      <c r="E3" s="7">
        <f>21846600</f>
        <v>21846600</v>
      </c>
      <c r="F3" s="7">
        <f t="shared" ref="F3:F9" si="0">E3*0.19</f>
        <v>4150854</v>
      </c>
      <c r="G3" s="7">
        <f t="shared" ref="G3:G9" si="1">F3+E3</f>
        <v>25997454</v>
      </c>
    </row>
    <row r="4" spans="2:7" ht="26" x14ac:dyDescent="0.35">
      <c r="B4" s="11">
        <v>2</v>
      </c>
      <c r="C4" s="3" t="s">
        <v>6</v>
      </c>
      <c r="D4" s="4">
        <v>1</v>
      </c>
      <c r="E4" s="7">
        <f>2480400</f>
        <v>2480400</v>
      </c>
      <c r="F4" s="7">
        <f t="shared" si="0"/>
        <v>471276</v>
      </c>
      <c r="G4" s="7">
        <f t="shared" si="1"/>
        <v>2951676</v>
      </c>
    </row>
    <row r="5" spans="2:7" ht="26" x14ac:dyDescent="0.35">
      <c r="B5" s="11">
        <v>3</v>
      </c>
      <c r="C5" s="3" t="s">
        <v>9</v>
      </c>
      <c r="D5" s="4">
        <v>1</v>
      </c>
      <c r="E5" s="7">
        <f>13584960</f>
        <v>13584960</v>
      </c>
      <c r="F5" s="7">
        <f t="shared" si="0"/>
        <v>2581142.4</v>
      </c>
      <c r="G5" s="7">
        <f t="shared" si="1"/>
        <v>16166102.4</v>
      </c>
    </row>
    <row r="6" spans="2:7" ht="26" x14ac:dyDescent="0.35">
      <c r="B6" s="11">
        <v>4</v>
      </c>
      <c r="C6" s="3" t="s">
        <v>11</v>
      </c>
      <c r="D6" s="4">
        <v>1</v>
      </c>
      <c r="E6" s="7">
        <v>21846600</v>
      </c>
      <c r="F6" s="7">
        <f t="shared" si="0"/>
        <v>4150854</v>
      </c>
      <c r="G6" s="7">
        <f t="shared" si="1"/>
        <v>25997454</v>
      </c>
    </row>
    <row r="7" spans="2:7" ht="26" x14ac:dyDescent="0.35">
      <c r="B7" s="11">
        <v>5</v>
      </c>
      <c r="C7" s="3" t="s">
        <v>12</v>
      </c>
      <c r="D7" s="4">
        <v>1</v>
      </c>
      <c r="E7" s="7">
        <v>10176000</v>
      </c>
      <c r="F7" s="7">
        <f t="shared" si="0"/>
        <v>1933440</v>
      </c>
      <c r="G7" s="7">
        <f t="shared" si="1"/>
        <v>12109440</v>
      </c>
    </row>
    <row r="8" spans="2:7" ht="26" x14ac:dyDescent="0.35">
      <c r="B8" s="11">
        <v>6</v>
      </c>
      <c r="C8" s="3" t="s">
        <v>13</v>
      </c>
      <c r="D8" s="4">
        <v>1</v>
      </c>
      <c r="E8" s="7">
        <v>3372125</v>
      </c>
      <c r="F8" s="7">
        <v>0</v>
      </c>
      <c r="G8" s="7">
        <f t="shared" si="1"/>
        <v>3372125</v>
      </c>
    </row>
    <row r="9" spans="2:7" ht="39" x14ac:dyDescent="0.35">
      <c r="B9" s="11">
        <v>7</v>
      </c>
      <c r="C9" s="3" t="s">
        <v>14</v>
      </c>
      <c r="D9" s="4">
        <v>1</v>
      </c>
      <c r="E9" s="7">
        <v>3600000</v>
      </c>
      <c r="F9" s="7">
        <f t="shared" si="0"/>
        <v>684000</v>
      </c>
      <c r="G9" s="7">
        <f t="shared" si="1"/>
        <v>4284000</v>
      </c>
    </row>
    <row r="10" spans="2:7" ht="18" x14ac:dyDescent="0.4">
      <c r="B10" s="10"/>
      <c r="C10" s="2" t="s">
        <v>3</v>
      </c>
      <c r="D10" s="5"/>
      <c r="E10" s="8">
        <f>SUM(E3:E9)</f>
        <v>76906685</v>
      </c>
      <c r="F10" s="8">
        <f>SUM(F3:F9)</f>
        <v>13971566.4</v>
      </c>
      <c r="G10" s="9">
        <f>SUM(G3:G9)</f>
        <v>90878251.400000006</v>
      </c>
    </row>
    <row r="12" spans="2:7" x14ac:dyDescent="0.35">
      <c r="C12" s="2" t="s">
        <v>4</v>
      </c>
    </row>
    <row r="13" spans="2:7" ht="39.5" x14ac:dyDescent="0.35">
      <c r="C13" s="6" t="s">
        <v>10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5" ma:contentTypeDescription="Crear nuevo documento." ma:contentTypeScope="" ma:versionID="b9fa7f171c4182839886f8b4eeb6a3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3994a2040a43b8f14275f99e3c0420a2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7199DEE-A7A8-4467-B424-1D28B3B57D7E}"/>
</file>

<file path=customXml/itemProps2.xml><?xml version="1.0" encoding="utf-8"?>
<ds:datastoreItem xmlns:ds="http://schemas.openxmlformats.org/officeDocument/2006/customXml" ds:itemID="{02338AE5-11D7-444B-9289-7230C54CB0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38BD0A-016C-416E-9509-F0738DB98B44}">
  <ds:schemaRefs>
    <ds:schemaRef ds:uri="http://schemas.microsoft.com/office/2006/metadata/properties"/>
    <ds:schemaRef ds:uri="http://schemas.microsoft.com/office/infopath/2007/PartnerControls"/>
    <ds:schemaRef ds:uri="d8033fb8-6b43-42c4-a8b4-b2014080ae7b"/>
    <ds:schemaRef ds:uri="498ede5d-110f-4c11-b17c-5db5b020e66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Londoño Valencia</dc:creator>
  <cp:lastModifiedBy>Diego Fernando Londoño Valencia</cp:lastModifiedBy>
  <dcterms:created xsi:type="dcterms:W3CDTF">2015-06-05T18:19:34Z</dcterms:created>
  <dcterms:modified xsi:type="dcterms:W3CDTF">2024-10-21T18:40:46Z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  <property fmtid="{D5CDD505-2E9C-101B-9397-08002B2CF9AE}" pid="3" name="MediaServiceImageTags">
    <vt:lpwstr/>
  </property>
</Properties>
</file>