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defaultThemeVersion="166925"/>
  <mc:AlternateContent xmlns:mc="http://schemas.openxmlformats.org/markup-compatibility/2006">
    <mc:Choice Requires="x15">
      <x15ac:absPath xmlns:x15ac="http://schemas.microsoft.com/office/spreadsheetml/2010/11/ac" url="C:\Users\jvillarrt\Desktop\CONTRATACIÓN\2024\MC-29 DE 2024. VIGILANCIA FLORENCIA\ADJUDICACION\"/>
    </mc:Choice>
  </mc:AlternateContent>
  <xr:revisionPtr revIDLastSave="0" documentId="8_{3FFD215C-8187-4EFC-9D9A-80FA0FB563F8}" xr6:coauthVersionLast="47" xr6:coauthVersionMax="47" xr10:uidLastSave="{00000000-0000-0000-0000-000000000000}"/>
  <bookViews>
    <workbookView xWindow="-120" yWindow="-120" windowWidth="29040" windowHeight="15720" tabRatio="786" xr2:uid="{00000000-000D-0000-FFFF-FFFF00000000}"/>
  </bookViews>
  <sheets>
    <sheet name="PROPUESTA ECONOMICA" sheetId="27"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10" i="27" l="1"/>
  <c r="F10" i="27" s="1"/>
  <c r="D10" i="27"/>
  <c r="E9" i="27"/>
  <c r="F9" i="27" s="1"/>
  <c r="D9" i="27"/>
  <c r="B11" i="27" l="1"/>
  <c r="B13" i="27" s="1"/>
  <c r="F11" i="27"/>
  <c r="F13" i="27" s="1"/>
  <c r="F14" i="27" s="1"/>
  <c r="E11" i="27"/>
  <c r="E13" i="27" s="1"/>
  <c r="D11" i="27"/>
  <c r="D13" i="27" s="1"/>
  <c r="C11" i="27"/>
  <c r="C13" i="27" s="1"/>
  <c r="B15" i="27" l="1"/>
  <c r="B14" i="27"/>
  <c r="F15" i="27"/>
  <c r="C14" i="27"/>
  <c r="C15" i="27" s="1"/>
  <c r="E14" i="27"/>
  <c r="E15" i="27" s="1"/>
  <c r="D14" i="27"/>
  <c r="D15" i="27" s="1"/>
  <c r="B16" i="27" l="1"/>
  <c r="B17" i="27"/>
  <c r="B18" i="27" s="1"/>
  <c r="D16" i="27"/>
  <c r="D17" i="27" s="1"/>
  <c r="D18" i="27" s="1"/>
  <c r="C16" i="27"/>
  <c r="C17" i="27" s="1"/>
  <c r="C18" i="27" s="1"/>
  <c r="E16" i="27"/>
  <c r="E17" i="27" s="1"/>
  <c r="E18" i="27" s="1"/>
  <c r="F16" i="27"/>
  <c r="F17" i="27" s="1"/>
  <c r="F18" i="27" s="1"/>
  <c r="B19" i="27" l="1"/>
  <c r="E30" i="27" s="1"/>
</calcChain>
</file>

<file path=xl/sharedStrings.xml><?xml version="1.0" encoding="utf-8"?>
<sst xmlns="http://schemas.openxmlformats.org/spreadsheetml/2006/main" count="32" uniqueCount="25">
  <si>
    <t>CONSEJO SUPERIOR DE LA JUDICATURA</t>
  </si>
  <si>
    <t>DIRECCION EJECUTIVA DE ADMINISTRACION JUDICIAL SECCIONAL DE NEIVA</t>
  </si>
  <si>
    <t>SEDE</t>
  </si>
  <si>
    <t>TIPO  SERVICIO</t>
  </si>
  <si>
    <t>Servicio de vigilancia física con medio humano, con arma, sin canino, con jornada laboral mes/ 24 horas.</t>
  </si>
  <si>
    <t>Servicio de vigilancia física con medio humano, con arma, sin canino, con jornada laboral 12 horas diurnas lunes a viernes.</t>
  </si>
  <si>
    <t>Servicio de vigilancia física con medio humano, sin arma, con canino antiexplosivos, con jornada laboral 12 horas diurnas lunes a viernes.</t>
  </si>
  <si>
    <t>Valor prima seguro de vida</t>
  </si>
  <si>
    <t>COSTO POR PUESTO</t>
  </si>
  <si>
    <t>NUMERO DE PUESTOS</t>
  </si>
  <si>
    <t>SUBTOTAL COSTO DE PUESTOS</t>
  </si>
  <si>
    <t>AYS</t>
  </si>
  <si>
    <t>SUBTOTAL ANTES DE IVA</t>
  </si>
  <si>
    <t>IVA</t>
  </si>
  <si>
    <t xml:space="preserve">TOTAL COSTO MES </t>
  </si>
  <si>
    <t>FLORENCIA</t>
  </si>
  <si>
    <t>PUERTO RICO</t>
  </si>
  <si>
    <t>BELEN DE LOS ANDAQUIES</t>
  </si>
  <si>
    <t>TOTAL OFERTA ECONOMICA POR SERVICIOS EN EL CAQUETA</t>
  </si>
  <si>
    <t>VALOR DE PUESTOS CON NUEVA TARIFA AÑO 2024 CIRCULAR EXTERNA
No.20231300001105</t>
  </si>
  <si>
    <t>VALOR DEL SERVICIO CONFORME NORMATIVIDAD VIGENTE - CIRCULAR EXTERNA 20231300001105 DEL 30 DE DCIEMBRE DE 2023</t>
  </si>
  <si>
    <t>PERIODO DE EJECUCION: DEL 6 AL 26 DE DICIEMBRE 2024 (21 DIAS)</t>
  </si>
  <si>
    <t>TOTAL COSTO 21 DIAS 2024</t>
  </si>
  <si>
    <t xml:space="preserve">Nota 1. El oferente, debe tener en cuenta que los costos de los servicios son regulados por la Superintendencia de Vigilancia y Seguridad Privada. (CIRCULAR INTERNA O EXTERNA No. 20231300001105 del 30 de diciembre de 2023). El valor de la prima del seguro de vida colectivo será ofertado por el proponente, considerando que las  condiciones  de  las  pólizas  y  las  tarifas  responden  al régimen  de  libertad  de  competencia  en  el  mercado  de  seguros. 
Nota. 2. El oferente puede modificar el item del IVA conforme a su responsabilidad ante el correspondiente impuesto. 
Nota 3. La  propuesta económica no puede exceder el valor del presupuesto oficial estimado para el presente proceso de contratación, el cual corresponde a la suma de SESENTA MILLONES QUINIENTOS NOVENTA Y CINCO MIL TRESCIENTOS TREINTA Y DOS PESOS M/L ($60.595.332) ; como tampoco  debe superar el valor promedio establecido para cada ítem y/o precio unitarios techo, de cada uno de los elementos establecidos en el Análisis del Sector – Estudio de Mercado, so pena de no ser validada la oferta, por incurrir en una causal de rechazo de esta.
</t>
  </si>
  <si>
    <t>TOTAL COSTO VIGENCIA 2024 CAQUETA 
(21 días)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</si>
</sst>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4" formatCode="_-&quot;$&quot;\ * #,##0.00_-;\-&quot;$&quot;\ * #,##0.00_-;_-&quot;$&quot;\ * &quot;-&quot;??_-;_-@_-"/>
    <numFmt numFmtId="43" formatCode="_-* #,##0.00_-;\-* #,##0.00_-;_-* &quot;-&quot;??_-;_-@_-"/>
    <numFmt numFmtId="164" formatCode="_(* #,##0_);_(* \(#,##0\);_(* &quot;-&quot;_);_(@_)"/>
    <numFmt numFmtId="165" formatCode="_(* #,##0.00_);_(* \(#,##0.00\);_(* &quot;-&quot;??_);_(@_)"/>
    <numFmt numFmtId="166" formatCode="_(&quot;$&quot;\ * #,##0.00_);_(&quot;$&quot;\ * \(#,##0.00\);_(&quot;$&quot;\ * &quot;-&quot;??_);_(@_)"/>
    <numFmt numFmtId="167" formatCode="_ &quot;$&quot;\ * #,##0_ ;_ &quot;$&quot;\ * \-#,##0_ ;_ &quot;$&quot;\ * &quot;-&quot;??_ ;_ @_ "/>
    <numFmt numFmtId="168" formatCode="_ &quot;$&quot;\ * #,##0.000000_ ;_ &quot;$&quot;\ * \-#,##0.000000_ ;_ &quot;$&quot;\ * &quot;-&quot;??_ ;_ @_ "/>
    <numFmt numFmtId="169" formatCode="_ &quot;$&quot;\ * #,##0.00_ ;_ &quot;$&quot;\ * \-#,##0.00_ ;_ &quot;$&quot;\ * &quot;-&quot;??_ ;_ @_ "/>
    <numFmt numFmtId="170" formatCode="_(* #,##0.00_);_(* \(#,##0.00\);_(* &quot;-&quot;_);_(@_)"/>
  </numFmts>
  <fonts count="26" x14ac:knownFonts="1">
    <font>
      <sz val="11"/>
      <color theme="1"/>
      <name val="Calibri"/>
      <family val="2"/>
      <scheme val="minor"/>
    </font>
    <font>
      <sz val="11"/>
      <color theme="1"/>
      <name val="Calibri"/>
      <family val="2"/>
      <scheme val="minor"/>
    </font>
    <font>
      <b/>
      <sz val="12"/>
      <name val="Arial"/>
      <family val="2"/>
    </font>
    <font>
      <sz val="12"/>
      <name val="Arial"/>
      <family val="2"/>
    </font>
    <font>
      <b/>
      <sz val="12"/>
      <color indexed="8"/>
      <name val="Arial"/>
      <family val="2"/>
    </font>
    <font>
      <b/>
      <sz val="11"/>
      <color indexed="8"/>
      <name val="Arial"/>
      <family val="2"/>
    </font>
    <font>
      <b/>
      <sz val="14"/>
      <name val="Arial"/>
      <family val="2"/>
    </font>
    <font>
      <b/>
      <sz val="10"/>
      <name val="Arial"/>
      <family val="2"/>
    </font>
    <font>
      <b/>
      <sz val="9"/>
      <name val="Arial"/>
      <family val="2"/>
    </font>
    <font>
      <b/>
      <sz val="8"/>
      <name val="Tahoma"/>
      <family val="2"/>
    </font>
    <font>
      <sz val="7"/>
      <name val="Arial"/>
      <family val="2"/>
    </font>
    <font>
      <sz val="8"/>
      <color indexed="8"/>
      <name val="Arial"/>
      <family val="2"/>
    </font>
    <font>
      <sz val="10"/>
      <name val="Arial"/>
      <family val="2"/>
    </font>
    <font>
      <b/>
      <sz val="7"/>
      <name val="Arial"/>
      <family val="2"/>
    </font>
    <font>
      <b/>
      <sz val="8"/>
      <color indexed="8"/>
      <name val="Arial"/>
      <family val="2"/>
    </font>
    <font>
      <sz val="11"/>
      <name val="Courier New"/>
      <family val="3"/>
    </font>
    <font>
      <sz val="16"/>
      <name val="Arial"/>
      <family val="2"/>
    </font>
    <font>
      <sz val="8"/>
      <color theme="1"/>
      <name val="Calibri"/>
      <family val="2"/>
      <scheme val="minor"/>
    </font>
    <font>
      <b/>
      <sz val="8"/>
      <name val="Calibri"/>
      <family val="2"/>
      <scheme val="minor"/>
    </font>
    <font>
      <sz val="8"/>
      <color indexed="8"/>
      <name val="Calibri"/>
      <family val="2"/>
      <scheme val="minor"/>
    </font>
    <font>
      <b/>
      <sz val="14"/>
      <color indexed="8"/>
      <name val="Arial"/>
      <family val="2"/>
    </font>
    <font>
      <b/>
      <sz val="11"/>
      <color theme="1"/>
      <name val="Calibri"/>
      <family val="2"/>
      <scheme val="minor"/>
    </font>
    <font>
      <b/>
      <sz val="14"/>
      <color theme="1"/>
      <name val="Calibri"/>
      <family val="2"/>
      <scheme val="minor"/>
    </font>
    <font>
      <sz val="9"/>
      <name val="Tahoma"/>
      <family val="2"/>
    </font>
    <font>
      <b/>
      <sz val="9"/>
      <color indexed="8"/>
      <name val="Arial"/>
      <family val="2"/>
    </font>
    <font>
      <b/>
      <sz val="16"/>
      <color theme="1"/>
      <name val="Arial Narrow"/>
      <family val="2"/>
    </font>
  </fonts>
  <fills count="5">
    <fill>
      <patternFill patternType="none"/>
    </fill>
    <fill>
      <patternFill patternType="gray125"/>
    </fill>
    <fill>
      <patternFill patternType="solid">
        <fgColor theme="0"/>
        <bgColor indexed="64"/>
      </patternFill>
    </fill>
    <fill>
      <patternFill patternType="solid">
        <fgColor theme="2" tint="-9.9978637043366805E-2"/>
        <bgColor indexed="64"/>
      </patternFill>
    </fill>
    <fill>
      <patternFill patternType="solid">
        <fgColor theme="6" tint="0.79998168889431442"/>
        <bgColor indexed="64"/>
      </patternFill>
    </fill>
  </fills>
  <borders count="23">
    <border>
      <left/>
      <right/>
      <top/>
      <bottom/>
      <diagonal/>
    </border>
    <border>
      <left style="medium">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8"/>
      </right>
      <top style="thin">
        <color indexed="8"/>
      </top>
      <bottom style="medium">
        <color indexed="64"/>
      </bottom>
      <diagonal/>
    </border>
    <border>
      <left style="thin">
        <color indexed="8"/>
      </left>
      <right style="medium">
        <color indexed="64"/>
      </right>
      <top style="thin">
        <color indexed="8"/>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s>
  <cellStyleXfs count="4">
    <xf numFmtId="0" fontId="0" fillId="0" borderId="0"/>
    <xf numFmtId="165" fontId="1" fillId="0" borderId="0" applyFont="0" applyFill="0" applyBorder="0" applyAlignment="0" applyProtection="0"/>
    <xf numFmtId="166" fontId="1" fillId="0" borderId="0" applyFont="0" applyFill="0" applyBorder="0" applyAlignment="0" applyProtection="0"/>
    <xf numFmtId="43" fontId="1" fillId="0" borderId="0" applyFont="0" applyFill="0" applyBorder="0" applyAlignment="0" applyProtection="0"/>
  </cellStyleXfs>
  <cellXfs count="92">
    <xf numFmtId="0" fontId="0" fillId="0" borderId="0" xfId="0"/>
    <xf numFmtId="0" fontId="3" fillId="0" borderId="0" xfId="0" applyFont="1"/>
    <xf numFmtId="0" fontId="4" fillId="0" borderId="0" xfId="0" applyFont="1" applyAlignment="1" applyProtection="1">
      <alignment horizontal="left"/>
      <protection locked="0"/>
    </xf>
    <xf numFmtId="0" fontId="7" fillId="0" borderId="0" xfId="0" applyFont="1" applyAlignment="1">
      <alignment horizontal="center"/>
    </xf>
    <xf numFmtId="0" fontId="10" fillId="0" borderId="3" xfId="0" applyFont="1" applyBorder="1" applyAlignment="1">
      <alignment wrapText="1"/>
    </xf>
    <xf numFmtId="0" fontId="12" fillId="0" borderId="0" xfId="0" applyFont="1"/>
    <xf numFmtId="0" fontId="13" fillId="0" borderId="3" xfId="0" applyFont="1" applyBorder="1" applyAlignment="1">
      <alignment wrapText="1"/>
    </xf>
    <xf numFmtId="0" fontId="7" fillId="0" borderId="0" xfId="0" applyFont="1"/>
    <xf numFmtId="164" fontId="0" fillId="0" borderId="0" xfId="0" applyNumberFormat="1"/>
    <xf numFmtId="164" fontId="8" fillId="0" borderId="0" xfId="0" applyNumberFormat="1" applyFont="1" applyAlignment="1">
      <alignment horizontal="left" vertical="center" wrapText="1"/>
    </xf>
    <xf numFmtId="164" fontId="0" fillId="0" borderId="0" xfId="0" applyNumberFormat="1" applyAlignment="1">
      <alignment horizontal="center" vertical="center"/>
    </xf>
    <xf numFmtId="0" fontId="0" fillId="0" borderId="0" xfId="0" applyAlignment="1">
      <alignment horizontal="center" vertical="center"/>
    </xf>
    <xf numFmtId="0" fontId="7" fillId="0" borderId="0" xfId="0" applyFont="1" applyAlignment="1">
      <alignment horizontal="center" vertical="center"/>
    </xf>
    <xf numFmtId="0" fontId="16" fillId="0" borderId="0" xfId="0" applyFont="1"/>
    <xf numFmtId="0" fontId="10" fillId="0" borderId="3" xfId="0" applyFont="1" applyBorder="1" applyAlignment="1">
      <alignment vertical="center" wrapText="1"/>
    </xf>
    <xf numFmtId="167" fontId="0" fillId="0" borderId="0" xfId="0" applyNumberFormat="1"/>
    <xf numFmtId="0" fontId="13" fillId="2" borderId="0" xfId="0" applyFont="1" applyFill="1" applyAlignment="1">
      <alignment horizontal="left" vertical="center" wrapText="1"/>
    </xf>
    <xf numFmtId="167" fontId="14" fillId="2" borderId="0" xfId="2" applyNumberFormat="1" applyFont="1" applyFill="1" applyBorder="1" applyAlignment="1">
      <alignment horizontal="center" vertical="center" wrapText="1"/>
    </xf>
    <xf numFmtId="0" fontId="0" fillId="2" borderId="0" xfId="0" applyFill="1"/>
    <xf numFmtId="164" fontId="0" fillId="2" borderId="0" xfId="0" applyNumberFormat="1" applyFill="1"/>
    <xf numFmtId="167" fontId="11" fillId="0" borderId="0" xfId="2" applyNumberFormat="1" applyFont="1" applyFill="1" applyBorder="1" applyAlignment="1" applyProtection="1">
      <alignment vertical="center" wrapText="1"/>
      <protection locked="0"/>
    </xf>
    <xf numFmtId="164" fontId="0" fillId="2" borderId="0" xfId="0" applyNumberFormat="1" applyFill="1" applyAlignment="1">
      <alignment horizontal="center" vertical="center"/>
    </xf>
    <xf numFmtId="166" fontId="17" fillId="0" borderId="0" xfId="2" applyFont="1"/>
    <xf numFmtId="166" fontId="18" fillId="0" borderId="0" xfId="2" applyFont="1" applyFill="1"/>
    <xf numFmtId="164" fontId="11" fillId="0" borderId="0" xfId="0" applyNumberFormat="1" applyFont="1" applyAlignment="1" applyProtection="1">
      <alignment horizontal="center" vertical="top" wrapText="1"/>
      <protection locked="0"/>
    </xf>
    <xf numFmtId="0" fontId="8" fillId="0" borderId="3" xfId="0" applyFont="1" applyBorder="1" applyAlignment="1">
      <alignment horizontal="center" vertical="center" wrapText="1"/>
    </xf>
    <xf numFmtId="0" fontId="9" fillId="0" borderId="3" xfId="0" applyFont="1" applyBorder="1" applyAlignment="1">
      <alignment horizontal="center" vertical="center" wrapText="1"/>
    </xf>
    <xf numFmtId="0" fontId="13" fillId="2" borderId="3" xfId="0" applyFont="1" applyFill="1" applyBorder="1" applyAlignment="1">
      <alignment horizontal="left" vertical="center" wrapText="1"/>
    </xf>
    <xf numFmtId="167" fontId="11" fillId="2" borderId="0" xfId="2" quotePrefix="1" applyNumberFormat="1" applyFont="1" applyFill="1" applyBorder="1" applyAlignment="1" applyProtection="1">
      <alignment vertical="center" wrapText="1"/>
      <protection locked="0"/>
    </xf>
    <xf numFmtId="38" fontId="0" fillId="0" borderId="0" xfId="0" applyNumberFormat="1"/>
    <xf numFmtId="168" fontId="11" fillId="2" borderId="0" xfId="2" quotePrefix="1" applyNumberFormat="1" applyFont="1" applyFill="1" applyBorder="1" applyAlignment="1" applyProtection="1">
      <alignment vertical="center" wrapText="1"/>
      <protection locked="0"/>
    </xf>
    <xf numFmtId="0" fontId="4" fillId="0" borderId="0" xfId="0" applyFont="1" applyAlignment="1">
      <alignment horizontal="center"/>
    </xf>
    <xf numFmtId="0" fontId="15" fillId="0" borderId="0" xfId="0" applyFont="1"/>
    <xf numFmtId="0" fontId="5" fillId="0" borderId="0" xfId="0" applyFont="1" applyAlignment="1">
      <alignment horizontal="left"/>
    </xf>
    <xf numFmtId="164" fontId="12" fillId="0" borderId="0" xfId="0" applyNumberFormat="1" applyFont="1" applyAlignment="1">
      <alignment horizontal="center"/>
    </xf>
    <xf numFmtId="169" fontId="14" fillId="2" borderId="3" xfId="2" applyNumberFormat="1" applyFont="1" applyFill="1" applyBorder="1" applyAlignment="1">
      <alignment vertical="top" wrapText="1"/>
    </xf>
    <xf numFmtId="169" fontId="11" fillId="2" borderId="3" xfId="2" applyNumberFormat="1" applyFont="1" applyFill="1" applyBorder="1" applyAlignment="1" applyProtection="1">
      <alignment vertical="top" wrapText="1"/>
      <protection locked="0"/>
    </xf>
    <xf numFmtId="169" fontId="11" fillId="2" borderId="3" xfId="2" applyNumberFormat="1" applyFont="1" applyFill="1" applyBorder="1" applyAlignment="1">
      <alignment vertical="top" wrapText="1"/>
    </xf>
    <xf numFmtId="170" fontId="0" fillId="0" borderId="0" xfId="0" applyNumberFormat="1"/>
    <xf numFmtId="169" fontId="14" fillId="2" borderId="7" xfId="2" applyNumberFormat="1" applyFont="1" applyFill="1" applyBorder="1" applyAlignment="1" applyProtection="1">
      <alignment vertical="center" wrapText="1"/>
      <protection locked="0"/>
    </xf>
    <xf numFmtId="169" fontId="11" fillId="2" borderId="7" xfId="2" applyNumberFormat="1" applyFont="1" applyFill="1" applyBorder="1" applyAlignment="1" applyProtection="1">
      <alignment vertical="center" wrapText="1"/>
      <protection locked="0"/>
    </xf>
    <xf numFmtId="44" fontId="7" fillId="0" borderId="0" xfId="0" applyNumberFormat="1" applyFont="1" applyAlignment="1">
      <alignment horizontal="center"/>
    </xf>
    <xf numFmtId="0" fontId="23" fillId="0" borderId="3" xfId="0" applyFont="1" applyBorder="1" applyAlignment="1">
      <alignment horizontal="center" vertical="center" wrapText="1"/>
    </xf>
    <xf numFmtId="169" fontId="14" fillId="0" borderId="3" xfId="2" applyNumberFormat="1" applyFont="1" applyFill="1" applyBorder="1" applyAlignment="1">
      <alignment vertical="top" wrapText="1"/>
    </xf>
    <xf numFmtId="169" fontId="14" fillId="0" borderId="3" xfId="2" applyNumberFormat="1" applyFont="1" applyFill="1" applyBorder="1" applyAlignment="1">
      <alignment vertical="center" wrapText="1"/>
    </xf>
    <xf numFmtId="0" fontId="13" fillId="0" borderId="3" xfId="0" applyFont="1" applyBorder="1" applyAlignment="1">
      <alignment horizontal="left" vertical="center" wrapText="1"/>
    </xf>
    <xf numFmtId="164" fontId="24" fillId="3" borderId="3" xfId="2" applyNumberFormat="1" applyFont="1" applyFill="1" applyBorder="1" applyAlignment="1">
      <alignment horizontal="center" vertical="center" wrapText="1"/>
    </xf>
    <xf numFmtId="0" fontId="20" fillId="0" borderId="0" xfId="0" applyFont="1" applyAlignment="1">
      <alignment wrapText="1"/>
    </xf>
    <xf numFmtId="0" fontId="4" fillId="0" borderId="0" xfId="0" applyFont="1" applyAlignment="1">
      <alignment vertical="center"/>
    </xf>
    <xf numFmtId="0" fontId="2" fillId="0" borderId="0" xfId="0" applyFont="1"/>
    <xf numFmtId="0" fontId="13" fillId="0" borderId="22" xfId="0" applyFont="1" applyBorder="1" applyAlignment="1">
      <alignment horizontal="left" vertical="center" wrapText="1"/>
    </xf>
    <xf numFmtId="164" fontId="16" fillId="0" borderId="0" xfId="0" applyNumberFormat="1" applyFont="1" applyAlignment="1">
      <alignment horizontal="center"/>
    </xf>
    <xf numFmtId="0" fontId="16" fillId="0" borderId="0" xfId="0" applyFont="1" applyAlignment="1">
      <alignment horizontal="center"/>
    </xf>
    <xf numFmtId="170" fontId="0" fillId="0" borderId="0" xfId="0" applyNumberFormat="1" applyAlignment="1">
      <alignment horizontal="center"/>
    </xf>
    <xf numFmtId="170" fontId="6" fillId="4" borderId="10" xfId="0" applyNumberFormat="1" applyFont="1" applyFill="1" applyBorder="1" applyAlignment="1">
      <alignment horizontal="center" vertical="center" wrapText="1"/>
    </xf>
    <xf numFmtId="170" fontId="6" fillId="4" borderId="11" xfId="0" applyNumberFormat="1" applyFont="1" applyFill="1" applyBorder="1" applyAlignment="1">
      <alignment horizontal="center" vertical="center" wrapText="1"/>
    </xf>
    <xf numFmtId="170" fontId="6" fillId="0" borderId="0" xfId="1" applyNumberFormat="1" applyFont="1" applyFill="1" applyBorder="1" applyAlignment="1">
      <alignment horizontal="center"/>
    </xf>
    <xf numFmtId="164" fontId="22" fillId="0" borderId="0" xfId="0" applyNumberFormat="1" applyFont="1" applyAlignment="1">
      <alignment horizontal="center"/>
    </xf>
    <xf numFmtId="0" fontId="2" fillId="0" borderId="0" xfId="0" applyFont="1" applyAlignment="1">
      <alignment horizontal="center"/>
    </xf>
    <xf numFmtId="0" fontId="20" fillId="0" borderId="0" xfId="0" applyFont="1" applyAlignment="1">
      <alignment horizontal="center" wrapText="1"/>
    </xf>
    <xf numFmtId="0" fontId="4" fillId="0" borderId="0" xfId="0" applyFont="1" applyAlignment="1">
      <alignment horizontal="center" vertical="center"/>
    </xf>
    <xf numFmtId="164" fontId="4" fillId="2" borderId="12" xfId="0" applyNumberFormat="1" applyFont="1" applyFill="1" applyBorder="1" applyAlignment="1">
      <alignment horizontal="center" vertical="center" wrapText="1"/>
    </xf>
    <xf numFmtId="164" fontId="4" fillId="2" borderId="13" xfId="0" applyNumberFormat="1" applyFont="1" applyFill="1" applyBorder="1" applyAlignment="1">
      <alignment horizontal="center" vertical="center" wrapText="1"/>
    </xf>
    <xf numFmtId="0" fontId="25" fillId="0" borderId="14" xfId="0" applyFont="1" applyBorder="1" applyAlignment="1" applyProtection="1">
      <alignment horizontal="left" wrapText="1"/>
      <protection locked="0"/>
    </xf>
    <xf numFmtId="0" fontId="25" fillId="0" borderId="15" xfId="0" applyFont="1" applyBorder="1" applyAlignment="1" applyProtection="1">
      <alignment horizontal="left" wrapText="1"/>
      <protection locked="0"/>
    </xf>
    <xf numFmtId="0" fontId="25" fillId="0" borderId="16" xfId="0" applyFont="1" applyBorder="1" applyAlignment="1" applyProtection="1">
      <alignment horizontal="left" wrapText="1"/>
      <protection locked="0"/>
    </xf>
    <xf numFmtId="0" fontId="25" fillId="0" borderId="17" xfId="0" applyFont="1" applyBorder="1" applyAlignment="1" applyProtection="1">
      <alignment horizontal="left" wrapText="1"/>
      <protection locked="0"/>
    </xf>
    <xf numFmtId="0" fontId="25" fillId="0" borderId="0" xfId="0" applyFont="1" applyAlignment="1" applyProtection="1">
      <alignment horizontal="left" wrapText="1"/>
      <protection locked="0"/>
    </xf>
    <xf numFmtId="0" fontId="25" fillId="0" borderId="18" xfId="0" applyFont="1" applyBorder="1" applyAlignment="1" applyProtection="1">
      <alignment horizontal="left" wrapText="1"/>
      <protection locked="0"/>
    </xf>
    <xf numFmtId="0" fontId="25" fillId="0" borderId="19" xfId="0" applyFont="1" applyBorder="1" applyAlignment="1" applyProtection="1">
      <alignment horizontal="left" wrapText="1"/>
      <protection locked="0"/>
    </xf>
    <xf numFmtId="0" fontId="25" fillId="0" borderId="20" xfId="0" applyFont="1" applyBorder="1" applyAlignment="1" applyProtection="1">
      <alignment horizontal="left" wrapText="1"/>
      <protection locked="0"/>
    </xf>
    <xf numFmtId="0" fontId="25" fillId="0" borderId="21" xfId="0" applyFont="1" applyBorder="1" applyAlignment="1" applyProtection="1">
      <alignment horizontal="left" wrapText="1"/>
      <protection locked="0"/>
    </xf>
    <xf numFmtId="0" fontId="0" fillId="0" borderId="14" xfId="0" applyBorder="1" applyAlignment="1" applyProtection="1">
      <alignment horizontal="left" vertical="top" wrapText="1"/>
      <protection locked="0"/>
    </xf>
    <xf numFmtId="0" fontId="0" fillId="0" borderId="15" xfId="0" applyBorder="1" applyAlignment="1" applyProtection="1">
      <alignment horizontal="left" vertical="top" wrapText="1"/>
      <protection locked="0"/>
    </xf>
    <xf numFmtId="0" fontId="0" fillId="0" borderId="16" xfId="0" applyBorder="1" applyAlignment="1" applyProtection="1">
      <alignment horizontal="left" vertical="top" wrapText="1"/>
      <protection locked="0"/>
    </xf>
    <xf numFmtId="0" fontId="0" fillId="0" borderId="17" xfId="0" applyBorder="1" applyAlignment="1" applyProtection="1">
      <alignment horizontal="left" vertical="top" wrapText="1"/>
      <protection locked="0"/>
    </xf>
    <xf numFmtId="0" fontId="0" fillId="0" borderId="0" xfId="0" applyAlignment="1" applyProtection="1">
      <alignment horizontal="left" vertical="top" wrapText="1"/>
      <protection locked="0"/>
    </xf>
    <xf numFmtId="0" fontId="0" fillId="0" borderId="18" xfId="0" applyBorder="1" applyAlignment="1" applyProtection="1">
      <alignment horizontal="left" vertical="top" wrapText="1"/>
      <protection locked="0"/>
    </xf>
    <xf numFmtId="0" fontId="0" fillId="0" borderId="19" xfId="0" applyBorder="1" applyAlignment="1" applyProtection="1">
      <alignment horizontal="left" vertical="top" wrapText="1"/>
      <protection locked="0"/>
    </xf>
    <xf numFmtId="0" fontId="0" fillId="0" borderId="20" xfId="0" applyBorder="1" applyAlignment="1" applyProtection="1">
      <alignment horizontal="left" vertical="top" wrapText="1"/>
      <protection locked="0"/>
    </xf>
    <xf numFmtId="0" fontId="0" fillId="0" borderId="21" xfId="0" applyBorder="1" applyAlignment="1" applyProtection="1">
      <alignment horizontal="left" vertical="top" wrapText="1"/>
      <protection locked="0"/>
    </xf>
    <xf numFmtId="0" fontId="6" fillId="0" borderId="1" xfId="0" applyFont="1" applyBorder="1" applyAlignment="1">
      <alignment horizontal="left" vertical="center" wrapText="1"/>
    </xf>
    <xf numFmtId="0" fontId="6" fillId="0" borderId="2" xfId="0" applyFont="1" applyBorder="1" applyAlignment="1">
      <alignment horizontal="left" vertical="center" wrapText="1"/>
    </xf>
    <xf numFmtId="167" fontId="19" fillId="0" borderId="0" xfId="2" applyNumberFormat="1" applyFont="1" applyFill="1" applyBorder="1" applyAlignment="1" applyProtection="1">
      <alignment horizontal="center" vertical="center" wrapText="1"/>
      <protection locked="0"/>
    </xf>
    <xf numFmtId="169" fontId="14" fillId="0" borderId="4" xfId="2" applyNumberFormat="1" applyFont="1" applyFill="1" applyBorder="1" applyAlignment="1">
      <alignment horizontal="center" vertical="center" wrapText="1"/>
    </xf>
    <xf numFmtId="169" fontId="14" fillId="0" borderId="5" xfId="2" applyNumberFormat="1" applyFont="1" applyFill="1" applyBorder="1" applyAlignment="1">
      <alignment horizontal="center" vertical="center" wrapText="1"/>
    </xf>
    <xf numFmtId="169" fontId="14" fillId="0" borderId="6" xfId="2" applyNumberFormat="1" applyFont="1" applyFill="1" applyBorder="1" applyAlignment="1">
      <alignment horizontal="center" vertical="center" wrapText="1"/>
    </xf>
    <xf numFmtId="0" fontId="13" fillId="0" borderId="0" xfId="0" applyFont="1" applyAlignment="1">
      <alignment horizontal="left" vertical="center" wrapText="1"/>
    </xf>
    <xf numFmtId="0" fontId="0" fillId="0" borderId="0" xfId="0" applyAlignment="1">
      <alignment vertical="center"/>
    </xf>
    <xf numFmtId="164" fontId="21" fillId="0" borderId="0" xfId="0" applyNumberFormat="1" applyFont="1" applyAlignment="1">
      <alignment horizontal="center"/>
    </xf>
    <xf numFmtId="0" fontId="2" fillId="0" borderId="8" xfId="0" applyFont="1" applyBorder="1" applyAlignment="1">
      <alignment horizontal="center"/>
    </xf>
    <xf numFmtId="0" fontId="2" fillId="0" borderId="9" xfId="0" applyFont="1" applyBorder="1" applyAlignment="1">
      <alignment horizontal="center"/>
    </xf>
  </cellXfs>
  <cellStyles count="4">
    <cellStyle name="Millares" xfId="1" builtinId="3"/>
    <cellStyle name="Millares 2" xfId="3" xr:uid="{00000000-0005-0000-0000-000001000000}"/>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81191</xdr:colOff>
      <xdr:row>0</xdr:row>
      <xdr:rowOff>149736</xdr:rowOff>
    </xdr:from>
    <xdr:to>
      <xdr:col>0</xdr:col>
      <xdr:colOff>1962150</xdr:colOff>
      <xdr:row>2</xdr:row>
      <xdr:rowOff>141675</xdr:rowOff>
    </xdr:to>
    <xdr:pic>
      <xdr:nvPicPr>
        <xdr:cNvPr id="2" name="Imagen 1" descr="Logo CSJ RGB_0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1191" y="149736"/>
          <a:ext cx="1880959" cy="372939"/>
        </a:xfrm>
        <a:prstGeom prst="rect">
          <a:avLst/>
        </a:prstGeom>
        <a:noFill/>
      </xdr:spPr>
    </xdr:pic>
    <xdr:clientData/>
  </xdr:twoCellAnchor>
  <xdr:twoCellAnchor editAs="oneCell">
    <xdr:from>
      <xdr:col>0</xdr:col>
      <xdr:colOff>133350</xdr:colOff>
      <xdr:row>33</xdr:row>
      <xdr:rowOff>257175</xdr:rowOff>
    </xdr:from>
    <xdr:to>
      <xdr:col>4</xdr:col>
      <xdr:colOff>1248913</xdr:colOff>
      <xdr:row>39</xdr:row>
      <xdr:rowOff>133837</xdr:rowOff>
    </xdr:to>
    <xdr:pic>
      <xdr:nvPicPr>
        <xdr:cNvPr id="3" name="Imagen 2">
          <a:extLst>
            <a:ext uri="{FF2B5EF4-FFF2-40B4-BE49-F238E27FC236}">
              <a16:creationId xmlns:a16="http://schemas.microsoft.com/office/drawing/2014/main" id="{886277A0-A1B5-64F9-D36C-D5BC85FBEA24}"/>
            </a:ext>
          </a:extLst>
        </xdr:cNvPr>
        <xdr:cNvPicPr>
          <a:picLocks noChangeAspect="1"/>
        </xdr:cNvPicPr>
      </xdr:nvPicPr>
      <xdr:blipFill>
        <a:blip xmlns:r="http://schemas.openxmlformats.org/officeDocument/2006/relationships" r:embed="rId2"/>
        <a:stretch>
          <a:fillRect/>
        </a:stretch>
      </xdr:blipFill>
      <xdr:spPr>
        <a:xfrm>
          <a:off x="133350" y="9420225"/>
          <a:ext cx="8154538" cy="3486637"/>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R52"/>
  <sheetViews>
    <sheetView tabSelected="1" topLeftCell="A16" zoomScaleNormal="100" workbookViewId="0">
      <selection activeCell="B9" sqref="B9"/>
    </sheetView>
  </sheetViews>
  <sheetFormatPr baseColWidth="10" defaultColWidth="11.42578125" defaultRowHeight="15" x14ac:dyDescent="0.25"/>
  <cols>
    <col min="1" max="1" width="36.140625" customWidth="1"/>
    <col min="2" max="5" width="23.140625" customWidth="1"/>
    <col min="6" max="6" width="19.7109375" customWidth="1"/>
    <col min="7" max="7" width="4" customWidth="1"/>
    <col min="8" max="8" width="16.42578125" customWidth="1"/>
    <col min="9" max="9" width="18.7109375" customWidth="1"/>
    <col min="10" max="10" width="14.42578125" customWidth="1"/>
    <col min="11" max="11" width="15.5703125" customWidth="1"/>
    <col min="12" max="12" width="14.28515625" customWidth="1"/>
    <col min="13" max="13" width="14.5703125" customWidth="1"/>
    <col min="14" max="16" width="12.42578125" customWidth="1"/>
    <col min="17" max="17" width="13.28515625" customWidth="1"/>
    <col min="18" max="18" width="21.28515625" customWidth="1"/>
    <col min="19" max="19" width="14.5703125" bestFit="1" customWidth="1"/>
    <col min="20" max="21" width="14.42578125" bestFit="1" customWidth="1"/>
    <col min="260" max="260" width="21" customWidth="1"/>
    <col min="261" max="262" width="11.7109375" customWidth="1"/>
    <col min="263" max="263" width="15.7109375" customWidth="1"/>
    <col min="264" max="265" width="11.7109375" customWidth="1"/>
    <col min="266" max="268" width="13.5703125" customWidth="1"/>
    <col min="269" max="269" width="16.28515625" customWidth="1"/>
    <col min="270" max="270" width="14" customWidth="1"/>
    <col min="271" max="272" width="13.28515625" customWidth="1"/>
    <col min="516" max="516" width="21" customWidth="1"/>
    <col min="517" max="518" width="11.7109375" customWidth="1"/>
    <col min="519" max="519" width="15.7109375" customWidth="1"/>
    <col min="520" max="521" width="11.7109375" customWidth="1"/>
    <col min="522" max="524" width="13.5703125" customWidth="1"/>
    <col min="525" max="525" width="16.28515625" customWidth="1"/>
    <col min="526" max="526" width="14" customWidth="1"/>
    <col min="527" max="528" width="13.28515625" customWidth="1"/>
    <col min="772" max="772" width="21" customWidth="1"/>
    <col min="773" max="774" width="11.7109375" customWidth="1"/>
    <col min="775" max="775" width="15.7109375" customWidth="1"/>
    <col min="776" max="777" width="11.7109375" customWidth="1"/>
    <col min="778" max="780" width="13.5703125" customWidth="1"/>
    <col min="781" max="781" width="16.28515625" customWidth="1"/>
    <col min="782" max="782" width="14" customWidth="1"/>
    <col min="783" max="784" width="13.28515625" customWidth="1"/>
    <col min="1028" max="1028" width="21" customWidth="1"/>
    <col min="1029" max="1030" width="11.7109375" customWidth="1"/>
    <col min="1031" max="1031" width="15.7109375" customWidth="1"/>
    <col min="1032" max="1033" width="11.7109375" customWidth="1"/>
    <col min="1034" max="1036" width="13.5703125" customWidth="1"/>
    <col min="1037" max="1037" width="16.28515625" customWidth="1"/>
    <col min="1038" max="1038" width="14" customWidth="1"/>
    <col min="1039" max="1040" width="13.28515625" customWidth="1"/>
    <col min="1284" max="1284" width="21" customWidth="1"/>
    <col min="1285" max="1286" width="11.7109375" customWidth="1"/>
    <col min="1287" max="1287" width="15.7109375" customWidth="1"/>
    <col min="1288" max="1289" width="11.7109375" customWidth="1"/>
    <col min="1290" max="1292" width="13.5703125" customWidth="1"/>
    <col min="1293" max="1293" width="16.28515625" customWidth="1"/>
    <col min="1294" max="1294" width="14" customWidth="1"/>
    <col min="1295" max="1296" width="13.28515625" customWidth="1"/>
    <col min="1540" max="1540" width="21" customWidth="1"/>
    <col min="1541" max="1542" width="11.7109375" customWidth="1"/>
    <col min="1543" max="1543" width="15.7109375" customWidth="1"/>
    <col min="1544" max="1545" width="11.7109375" customWidth="1"/>
    <col min="1546" max="1548" width="13.5703125" customWidth="1"/>
    <col min="1549" max="1549" width="16.28515625" customWidth="1"/>
    <col min="1550" max="1550" width="14" customWidth="1"/>
    <col min="1551" max="1552" width="13.28515625" customWidth="1"/>
    <col min="1796" max="1796" width="21" customWidth="1"/>
    <col min="1797" max="1798" width="11.7109375" customWidth="1"/>
    <col min="1799" max="1799" width="15.7109375" customWidth="1"/>
    <col min="1800" max="1801" width="11.7109375" customWidth="1"/>
    <col min="1802" max="1804" width="13.5703125" customWidth="1"/>
    <col min="1805" max="1805" width="16.28515625" customWidth="1"/>
    <col min="1806" max="1806" width="14" customWidth="1"/>
    <col min="1807" max="1808" width="13.28515625" customWidth="1"/>
    <col min="2052" max="2052" width="21" customWidth="1"/>
    <col min="2053" max="2054" width="11.7109375" customWidth="1"/>
    <col min="2055" max="2055" width="15.7109375" customWidth="1"/>
    <col min="2056" max="2057" width="11.7109375" customWidth="1"/>
    <col min="2058" max="2060" width="13.5703125" customWidth="1"/>
    <col min="2061" max="2061" width="16.28515625" customWidth="1"/>
    <col min="2062" max="2062" width="14" customWidth="1"/>
    <col min="2063" max="2064" width="13.28515625" customWidth="1"/>
    <col min="2308" max="2308" width="21" customWidth="1"/>
    <col min="2309" max="2310" width="11.7109375" customWidth="1"/>
    <col min="2311" max="2311" width="15.7109375" customWidth="1"/>
    <col min="2312" max="2313" width="11.7109375" customWidth="1"/>
    <col min="2314" max="2316" width="13.5703125" customWidth="1"/>
    <col min="2317" max="2317" width="16.28515625" customWidth="1"/>
    <col min="2318" max="2318" width="14" customWidth="1"/>
    <col min="2319" max="2320" width="13.28515625" customWidth="1"/>
    <col min="2564" max="2564" width="21" customWidth="1"/>
    <col min="2565" max="2566" width="11.7109375" customWidth="1"/>
    <col min="2567" max="2567" width="15.7109375" customWidth="1"/>
    <col min="2568" max="2569" width="11.7109375" customWidth="1"/>
    <col min="2570" max="2572" width="13.5703125" customWidth="1"/>
    <col min="2573" max="2573" width="16.28515625" customWidth="1"/>
    <col min="2574" max="2574" width="14" customWidth="1"/>
    <col min="2575" max="2576" width="13.28515625" customWidth="1"/>
    <col min="2820" max="2820" width="21" customWidth="1"/>
    <col min="2821" max="2822" width="11.7109375" customWidth="1"/>
    <col min="2823" max="2823" width="15.7109375" customWidth="1"/>
    <col min="2824" max="2825" width="11.7109375" customWidth="1"/>
    <col min="2826" max="2828" width="13.5703125" customWidth="1"/>
    <col min="2829" max="2829" width="16.28515625" customWidth="1"/>
    <col min="2830" max="2830" width="14" customWidth="1"/>
    <col min="2831" max="2832" width="13.28515625" customWidth="1"/>
    <col min="3076" max="3076" width="21" customWidth="1"/>
    <col min="3077" max="3078" width="11.7109375" customWidth="1"/>
    <col min="3079" max="3079" width="15.7109375" customWidth="1"/>
    <col min="3080" max="3081" width="11.7109375" customWidth="1"/>
    <col min="3082" max="3084" width="13.5703125" customWidth="1"/>
    <col min="3085" max="3085" width="16.28515625" customWidth="1"/>
    <col min="3086" max="3086" width="14" customWidth="1"/>
    <col min="3087" max="3088" width="13.28515625" customWidth="1"/>
    <col min="3332" max="3332" width="21" customWidth="1"/>
    <col min="3333" max="3334" width="11.7109375" customWidth="1"/>
    <col min="3335" max="3335" width="15.7109375" customWidth="1"/>
    <col min="3336" max="3337" width="11.7109375" customWidth="1"/>
    <col min="3338" max="3340" width="13.5703125" customWidth="1"/>
    <col min="3341" max="3341" width="16.28515625" customWidth="1"/>
    <col min="3342" max="3342" width="14" customWidth="1"/>
    <col min="3343" max="3344" width="13.28515625" customWidth="1"/>
    <col min="3588" max="3588" width="21" customWidth="1"/>
    <col min="3589" max="3590" width="11.7109375" customWidth="1"/>
    <col min="3591" max="3591" width="15.7109375" customWidth="1"/>
    <col min="3592" max="3593" width="11.7109375" customWidth="1"/>
    <col min="3594" max="3596" width="13.5703125" customWidth="1"/>
    <col min="3597" max="3597" width="16.28515625" customWidth="1"/>
    <col min="3598" max="3598" width="14" customWidth="1"/>
    <col min="3599" max="3600" width="13.28515625" customWidth="1"/>
    <col min="3844" max="3844" width="21" customWidth="1"/>
    <col min="3845" max="3846" width="11.7109375" customWidth="1"/>
    <col min="3847" max="3847" width="15.7109375" customWidth="1"/>
    <col min="3848" max="3849" width="11.7109375" customWidth="1"/>
    <col min="3850" max="3852" width="13.5703125" customWidth="1"/>
    <col min="3853" max="3853" width="16.28515625" customWidth="1"/>
    <col min="3854" max="3854" width="14" customWidth="1"/>
    <col min="3855" max="3856" width="13.28515625" customWidth="1"/>
    <col min="4100" max="4100" width="21" customWidth="1"/>
    <col min="4101" max="4102" width="11.7109375" customWidth="1"/>
    <col min="4103" max="4103" width="15.7109375" customWidth="1"/>
    <col min="4104" max="4105" width="11.7109375" customWidth="1"/>
    <col min="4106" max="4108" width="13.5703125" customWidth="1"/>
    <col min="4109" max="4109" width="16.28515625" customWidth="1"/>
    <col min="4110" max="4110" width="14" customWidth="1"/>
    <col min="4111" max="4112" width="13.28515625" customWidth="1"/>
    <col min="4356" max="4356" width="21" customWidth="1"/>
    <col min="4357" max="4358" width="11.7109375" customWidth="1"/>
    <col min="4359" max="4359" width="15.7109375" customWidth="1"/>
    <col min="4360" max="4361" width="11.7109375" customWidth="1"/>
    <col min="4362" max="4364" width="13.5703125" customWidth="1"/>
    <col min="4365" max="4365" width="16.28515625" customWidth="1"/>
    <col min="4366" max="4366" width="14" customWidth="1"/>
    <col min="4367" max="4368" width="13.28515625" customWidth="1"/>
    <col min="4612" max="4612" width="21" customWidth="1"/>
    <col min="4613" max="4614" width="11.7109375" customWidth="1"/>
    <col min="4615" max="4615" width="15.7109375" customWidth="1"/>
    <col min="4616" max="4617" width="11.7109375" customWidth="1"/>
    <col min="4618" max="4620" width="13.5703125" customWidth="1"/>
    <col min="4621" max="4621" width="16.28515625" customWidth="1"/>
    <col min="4622" max="4622" width="14" customWidth="1"/>
    <col min="4623" max="4624" width="13.28515625" customWidth="1"/>
    <col min="4868" max="4868" width="21" customWidth="1"/>
    <col min="4869" max="4870" width="11.7109375" customWidth="1"/>
    <col min="4871" max="4871" width="15.7109375" customWidth="1"/>
    <col min="4872" max="4873" width="11.7109375" customWidth="1"/>
    <col min="4874" max="4876" width="13.5703125" customWidth="1"/>
    <col min="4877" max="4877" width="16.28515625" customWidth="1"/>
    <col min="4878" max="4878" width="14" customWidth="1"/>
    <col min="4879" max="4880" width="13.28515625" customWidth="1"/>
    <col min="5124" max="5124" width="21" customWidth="1"/>
    <col min="5125" max="5126" width="11.7109375" customWidth="1"/>
    <col min="5127" max="5127" width="15.7109375" customWidth="1"/>
    <col min="5128" max="5129" width="11.7109375" customWidth="1"/>
    <col min="5130" max="5132" width="13.5703125" customWidth="1"/>
    <col min="5133" max="5133" width="16.28515625" customWidth="1"/>
    <col min="5134" max="5134" width="14" customWidth="1"/>
    <col min="5135" max="5136" width="13.28515625" customWidth="1"/>
    <col min="5380" max="5380" width="21" customWidth="1"/>
    <col min="5381" max="5382" width="11.7109375" customWidth="1"/>
    <col min="5383" max="5383" width="15.7109375" customWidth="1"/>
    <col min="5384" max="5385" width="11.7109375" customWidth="1"/>
    <col min="5386" max="5388" width="13.5703125" customWidth="1"/>
    <col min="5389" max="5389" width="16.28515625" customWidth="1"/>
    <col min="5390" max="5390" width="14" customWidth="1"/>
    <col min="5391" max="5392" width="13.28515625" customWidth="1"/>
    <col min="5636" max="5636" width="21" customWidth="1"/>
    <col min="5637" max="5638" width="11.7109375" customWidth="1"/>
    <col min="5639" max="5639" width="15.7109375" customWidth="1"/>
    <col min="5640" max="5641" width="11.7109375" customWidth="1"/>
    <col min="5642" max="5644" width="13.5703125" customWidth="1"/>
    <col min="5645" max="5645" width="16.28515625" customWidth="1"/>
    <col min="5646" max="5646" width="14" customWidth="1"/>
    <col min="5647" max="5648" width="13.28515625" customWidth="1"/>
    <col min="5892" max="5892" width="21" customWidth="1"/>
    <col min="5893" max="5894" width="11.7109375" customWidth="1"/>
    <col min="5895" max="5895" width="15.7109375" customWidth="1"/>
    <col min="5896" max="5897" width="11.7109375" customWidth="1"/>
    <col min="5898" max="5900" width="13.5703125" customWidth="1"/>
    <col min="5901" max="5901" width="16.28515625" customWidth="1"/>
    <col min="5902" max="5902" width="14" customWidth="1"/>
    <col min="5903" max="5904" width="13.28515625" customWidth="1"/>
    <col min="6148" max="6148" width="21" customWidth="1"/>
    <col min="6149" max="6150" width="11.7109375" customWidth="1"/>
    <col min="6151" max="6151" width="15.7109375" customWidth="1"/>
    <col min="6152" max="6153" width="11.7109375" customWidth="1"/>
    <col min="6154" max="6156" width="13.5703125" customWidth="1"/>
    <col min="6157" max="6157" width="16.28515625" customWidth="1"/>
    <col min="6158" max="6158" width="14" customWidth="1"/>
    <col min="6159" max="6160" width="13.28515625" customWidth="1"/>
    <col min="6404" max="6404" width="21" customWidth="1"/>
    <col min="6405" max="6406" width="11.7109375" customWidth="1"/>
    <col min="6407" max="6407" width="15.7109375" customWidth="1"/>
    <col min="6408" max="6409" width="11.7109375" customWidth="1"/>
    <col min="6410" max="6412" width="13.5703125" customWidth="1"/>
    <col min="6413" max="6413" width="16.28515625" customWidth="1"/>
    <col min="6414" max="6414" width="14" customWidth="1"/>
    <col min="6415" max="6416" width="13.28515625" customWidth="1"/>
    <col min="6660" max="6660" width="21" customWidth="1"/>
    <col min="6661" max="6662" width="11.7109375" customWidth="1"/>
    <col min="6663" max="6663" width="15.7109375" customWidth="1"/>
    <col min="6664" max="6665" width="11.7109375" customWidth="1"/>
    <col min="6666" max="6668" width="13.5703125" customWidth="1"/>
    <col min="6669" max="6669" width="16.28515625" customWidth="1"/>
    <col min="6670" max="6670" width="14" customWidth="1"/>
    <col min="6671" max="6672" width="13.28515625" customWidth="1"/>
    <col min="6916" max="6916" width="21" customWidth="1"/>
    <col min="6917" max="6918" width="11.7109375" customWidth="1"/>
    <col min="6919" max="6919" width="15.7109375" customWidth="1"/>
    <col min="6920" max="6921" width="11.7109375" customWidth="1"/>
    <col min="6922" max="6924" width="13.5703125" customWidth="1"/>
    <col min="6925" max="6925" width="16.28515625" customWidth="1"/>
    <col min="6926" max="6926" width="14" customWidth="1"/>
    <col min="6927" max="6928" width="13.28515625" customWidth="1"/>
    <col min="7172" max="7172" width="21" customWidth="1"/>
    <col min="7173" max="7174" width="11.7109375" customWidth="1"/>
    <col min="7175" max="7175" width="15.7109375" customWidth="1"/>
    <col min="7176" max="7177" width="11.7109375" customWidth="1"/>
    <col min="7178" max="7180" width="13.5703125" customWidth="1"/>
    <col min="7181" max="7181" width="16.28515625" customWidth="1"/>
    <col min="7182" max="7182" width="14" customWidth="1"/>
    <col min="7183" max="7184" width="13.28515625" customWidth="1"/>
    <col min="7428" max="7428" width="21" customWidth="1"/>
    <col min="7429" max="7430" width="11.7109375" customWidth="1"/>
    <col min="7431" max="7431" width="15.7109375" customWidth="1"/>
    <col min="7432" max="7433" width="11.7109375" customWidth="1"/>
    <col min="7434" max="7436" width="13.5703125" customWidth="1"/>
    <col min="7437" max="7437" width="16.28515625" customWidth="1"/>
    <col min="7438" max="7438" width="14" customWidth="1"/>
    <col min="7439" max="7440" width="13.28515625" customWidth="1"/>
    <col min="7684" max="7684" width="21" customWidth="1"/>
    <col min="7685" max="7686" width="11.7109375" customWidth="1"/>
    <col min="7687" max="7687" width="15.7109375" customWidth="1"/>
    <col min="7688" max="7689" width="11.7109375" customWidth="1"/>
    <col min="7690" max="7692" width="13.5703125" customWidth="1"/>
    <col min="7693" max="7693" width="16.28515625" customWidth="1"/>
    <col min="7694" max="7694" width="14" customWidth="1"/>
    <col min="7695" max="7696" width="13.28515625" customWidth="1"/>
    <col min="7940" max="7940" width="21" customWidth="1"/>
    <col min="7941" max="7942" width="11.7109375" customWidth="1"/>
    <col min="7943" max="7943" width="15.7109375" customWidth="1"/>
    <col min="7944" max="7945" width="11.7109375" customWidth="1"/>
    <col min="7946" max="7948" width="13.5703125" customWidth="1"/>
    <col min="7949" max="7949" width="16.28515625" customWidth="1"/>
    <col min="7950" max="7950" width="14" customWidth="1"/>
    <col min="7951" max="7952" width="13.28515625" customWidth="1"/>
    <col min="8196" max="8196" width="21" customWidth="1"/>
    <col min="8197" max="8198" width="11.7109375" customWidth="1"/>
    <col min="8199" max="8199" width="15.7109375" customWidth="1"/>
    <col min="8200" max="8201" width="11.7109375" customWidth="1"/>
    <col min="8202" max="8204" width="13.5703125" customWidth="1"/>
    <col min="8205" max="8205" width="16.28515625" customWidth="1"/>
    <col min="8206" max="8206" width="14" customWidth="1"/>
    <col min="8207" max="8208" width="13.28515625" customWidth="1"/>
    <col min="8452" max="8452" width="21" customWidth="1"/>
    <col min="8453" max="8454" width="11.7109375" customWidth="1"/>
    <col min="8455" max="8455" width="15.7109375" customWidth="1"/>
    <col min="8456" max="8457" width="11.7109375" customWidth="1"/>
    <col min="8458" max="8460" width="13.5703125" customWidth="1"/>
    <col min="8461" max="8461" width="16.28515625" customWidth="1"/>
    <col min="8462" max="8462" width="14" customWidth="1"/>
    <col min="8463" max="8464" width="13.28515625" customWidth="1"/>
    <col min="8708" max="8708" width="21" customWidth="1"/>
    <col min="8709" max="8710" width="11.7109375" customWidth="1"/>
    <col min="8711" max="8711" width="15.7109375" customWidth="1"/>
    <col min="8712" max="8713" width="11.7109375" customWidth="1"/>
    <col min="8714" max="8716" width="13.5703125" customWidth="1"/>
    <col min="8717" max="8717" width="16.28515625" customWidth="1"/>
    <col min="8718" max="8718" width="14" customWidth="1"/>
    <col min="8719" max="8720" width="13.28515625" customWidth="1"/>
    <col min="8964" max="8964" width="21" customWidth="1"/>
    <col min="8965" max="8966" width="11.7109375" customWidth="1"/>
    <col min="8967" max="8967" width="15.7109375" customWidth="1"/>
    <col min="8968" max="8969" width="11.7109375" customWidth="1"/>
    <col min="8970" max="8972" width="13.5703125" customWidth="1"/>
    <col min="8973" max="8973" width="16.28515625" customWidth="1"/>
    <col min="8974" max="8974" width="14" customWidth="1"/>
    <col min="8975" max="8976" width="13.28515625" customWidth="1"/>
    <col min="9220" max="9220" width="21" customWidth="1"/>
    <col min="9221" max="9222" width="11.7109375" customWidth="1"/>
    <col min="9223" max="9223" width="15.7109375" customWidth="1"/>
    <col min="9224" max="9225" width="11.7109375" customWidth="1"/>
    <col min="9226" max="9228" width="13.5703125" customWidth="1"/>
    <col min="9229" max="9229" width="16.28515625" customWidth="1"/>
    <col min="9230" max="9230" width="14" customWidth="1"/>
    <col min="9231" max="9232" width="13.28515625" customWidth="1"/>
    <col min="9476" max="9476" width="21" customWidth="1"/>
    <col min="9477" max="9478" width="11.7109375" customWidth="1"/>
    <col min="9479" max="9479" width="15.7109375" customWidth="1"/>
    <col min="9480" max="9481" width="11.7109375" customWidth="1"/>
    <col min="9482" max="9484" width="13.5703125" customWidth="1"/>
    <col min="9485" max="9485" width="16.28515625" customWidth="1"/>
    <col min="9486" max="9486" width="14" customWidth="1"/>
    <col min="9487" max="9488" width="13.28515625" customWidth="1"/>
    <col min="9732" max="9732" width="21" customWidth="1"/>
    <col min="9733" max="9734" width="11.7109375" customWidth="1"/>
    <col min="9735" max="9735" width="15.7109375" customWidth="1"/>
    <col min="9736" max="9737" width="11.7109375" customWidth="1"/>
    <col min="9738" max="9740" width="13.5703125" customWidth="1"/>
    <col min="9741" max="9741" width="16.28515625" customWidth="1"/>
    <col min="9742" max="9742" width="14" customWidth="1"/>
    <col min="9743" max="9744" width="13.28515625" customWidth="1"/>
    <col min="9988" max="9988" width="21" customWidth="1"/>
    <col min="9989" max="9990" width="11.7109375" customWidth="1"/>
    <col min="9991" max="9991" width="15.7109375" customWidth="1"/>
    <col min="9992" max="9993" width="11.7109375" customWidth="1"/>
    <col min="9994" max="9996" width="13.5703125" customWidth="1"/>
    <col min="9997" max="9997" width="16.28515625" customWidth="1"/>
    <col min="9998" max="9998" width="14" customWidth="1"/>
    <col min="9999" max="10000" width="13.28515625" customWidth="1"/>
    <col min="10244" max="10244" width="21" customWidth="1"/>
    <col min="10245" max="10246" width="11.7109375" customWidth="1"/>
    <col min="10247" max="10247" width="15.7109375" customWidth="1"/>
    <col min="10248" max="10249" width="11.7109375" customWidth="1"/>
    <col min="10250" max="10252" width="13.5703125" customWidth="1"/>
    <col min="10253" max="10253" width="16.28515625" customWidth="1"/>
    <col min="10254" max="10254" width="14" customWidth="1"/>
    <col min="10255" max="10256" width="13.28515625" customWidth="1"/>
    <col min="10500" max="10500" width="21" customWidth="1"/>
    <col min="10501" max="10502" width="11.7109375" customWidth="1"/>
    <col min="10503" max="10503" width="15.7109375" customWidth="1"/>
    <col min="10504" max="10505" width="11.7109375" customWidth="1"/>
    <col min="10506" max="10508" width="13.5703125" customWidth="1"/>
    <col min="10509" max="10509" width="16.28515625" customWidth="1"/>
    <col min="10510" max="10510" width="14" customWidth="1"/>
    <col min="10511" max="10512" width="13.28515625" customWidth="1"/>
    <col min="10756" max="10756" width="21" customWidth="1"/>
    <col min="10757" max="10758" width="11.7109375" customWidth="1"/>
    <col min="10759" max="10759" width="15.7109375" customWidth="1"/>
    <col min="10760" max="10761" width="11.7109375" customWidth="1"/>
    <col min="10762" max="10764" width="13.5703125" customWidth="1"/>
    <col min="10765" max="10765" width="16.28515625" customWidth="1"/>
    <col min="10766" max="10766" width="14" customWidth="1"/>
    <col min="10767" max="10768" width="13.28515625" customWidth="1"/>
    <col min="11012" max="11012" width="21" customWidth="1"/>
    <col min="11013" max="11014" width="11.7109375" customWidth="1"/>
    <col min="11015" max="11015" width="15.7109375" customWidth="1"/>
    <col min="11016" max="11017" width="11.7109375" customWidth="1"/>
    <col min="11018" max="11020" width="13.5703125" customWidth="1"/>
    <col min="11021" max="11021" width="16.28515625" customWidth="1"/>
    <col min="11022" max="11022" width="14" customWidth="1"/>
    <col min="11023" max="11024" width="13.28515625" customWidth="1"/>
    <col min="11268" max="11268" width="21" customWidth="1"/>
    <col min="11269" max="11270" width="11.7109375" customWidth="1"/>
    <col min="11271" max="11271" width="15.7109375" customWidth="1"/>
    <col min="11272" max="11273" width="11.7109375" customWidth="1"/>
    <col min="11274" max="11276" width="13.5703125" customWidth="1"/>
    <col min="11277" max="11277" width="16.28515625" customWidth="1"/>
    <col min="11278" max="11278" width="14" customWidth="1"/>
    <col min="11279" max="11280" width="13.28515625" customWidth="1"/>
    <col min="11524" max="11524" width="21" customWidth="1"/>
    <col min="11525" max="11526" width="11.7109375" customWidth="1"/>
    <col min="11527" max="11527" width="15.7109375" customWidth="1"/>
    <col min="11528" max="11529" width="11.7109375" customWidth="1"/>
    <col min="11530" max="11532" width="13.5703125" customWidth="1"/>
    <col min="11533" max="11533" width="16.28515625" customWidth="1"/>
    <col min="11534" max="11534" width="14" customWidth="1"/>
    <col min="11535" max="11536" width="13.28515625" customWidth="1"/>
    <col min="11780" max="11780" width="21" customWidth="1"/>
    <col min="11781" max="11782" width="11.7109375" customWidth="1"/>
    <col min="11783" max="11783" width="15.7109375" customWidth="1"/>
    <col min="11784" max="11785" width="11.7109375" customWidth="1"/>
    <col min="11786" max="11788" width="13.5703125" customWidth="1"/>
    <col min="11789" max="11789" width="16.28515625" customWidth="1"/>
    <col min="11790" max="11790" width="14" customWidth="1"/>
    <col min="11791" max="11792" width="13.28515625" customWidth="1"/>
    <col min="12036" max="12036" width="21" customWidth="1"/>
    <col min="12037" max="12038" width="11.7109375" customWidth="1"/>
    <col min="12039" max="12039" width="15.7109375" customWidth="1"/>
    <col min="12040" max="12041" width="11.7109375" customWidth="1"/>
    <col min="12042" max="12044" width="13.5703125" customWidth="1"/>
    <col min="12045" max="12045" width="16.28515625" customWidth="1"/>
    <col min="12046" max="12046" width="14" customWidth="1"/>
    <col min="12047" max="12048" width="13.28515625" customWidth="1"/>
    <col min="12292" max="12292" width="21" customWidth="1"/>
    <col min="12293" max="12294" width="11.7109375" customWidth="1"/>
    <col min="12295" max="12295" width="15.7109375" customWidth="1"/>
    <col min="12296" max="12297" width="11.7109375" customWidth="1"/>
    <col min="12298" max="12300" width="13.5703125" customWidth="1"/>
    <col min="12301" max="12301" width="16.28515625" customWidth="1"/>
    <col min="12302" max="12302" width="14" customWidth="1"/>
    <col min="12303" max="12304" width="13.28515625" customWidth="1"/>
    <col min="12548" max="12548" width="21" customWidth="1"/>
    <col min="12549" max="12550" width="11.7109375" customWidth="1"/>
    <col min="12551" max="12551" width="15.7109375" customWidth="1"/>
    <col min="12552" max="12553" width="11.7109375" customWidth="1"/>
    <col min="12554" max="12556" width="13.5703125" customWidth="1"/>
    <col min="12557" max="12557" width="16.28515625" customWidth="1"/>
    <col min="12558" max="12558" width="14" customWidth="1"/>
    <col min="12559" max="12560" width="13.28515625" customWidth="1"/>
    <col min="12804" max="12804" width="21" customWidth="1"/>
    <col min="12805" max="12806" width="11.7109375" customWidth="1"/>
    <col min="12807" max="12807" width="15.7109375" customWidth="1"/>
    <col min="12808" max="12809" width="11.7109375" customWidth="1"/>
    <col min="12810" max="12812" width="13.5703125" customWidth="1"/>
    <col min="12813" max="12813" width="16.28515625" customWidth="1"/>
    <col min="12814" max="12814" width="14" customWidth="1"/>
    <col min="12815" max="12816" width="13.28515625" customWidth="1"/>
    <col min="13060" max="13060" width="21" customWidth="1"/>
    <col min="13061" max="13062" width="11.7109375" customWidth="1"/>
    <col min="13063" max="13063" width="15.7109375" customWidth="1"/>
    <col min="13064" max="13065" width="11.7109375" customWidth="1"/>
    <col min="13066" max="13068" width="13.5703125" customWidth="1"/>
    <col min="13069" max="13069" width="16.28515625" customWidth="1"/>
    <col min="13070" max="13070" width="14" customWidth="1"/>
    <col min="13071" max="13072" width="13.28515625" customWidth="1"/>
    <col min="13316" max="13316" width="21" customWidth="1"/>
    <col min="13317" max="13318" width="11.7109375" customWidth="1"/>
    <col min="13319" max="13319" width="15.7109375" customWidth="1"/>
    <col min="13320" max="13321" width="11.7109375" customWidth="1"/>
    <col min="13322" max="13324" width="13.5703125" customWidth="1"/>
    <col min="13325" max="13325" width="16.28515625" customWidth="1"/>
    <col min="13326" max="13326" width="14" customWidth="1"/>
    <col min="13327" max="13328" width="13.28515625" customWidth="1"/>
    <col min="13572" max="13572" width="21" customWidth="1"/>
    <col min="13573" max="13574" width="11.7109375" customWidth="1"/>
    <col min="13575" max="13575" width="15.7109375" customWidth="1"/>
    <col min="13576" max="13577" width="11.7109375" customWidth="1"/>
    <col min="13578" max="13580" width="13.5703125" customWidth="1"/>
    <col min="13581" max="13581" width="16.28515625" customWidth="1"/>
    <col min="13582" max="13582" width="14" customWidth="1"/>
    <col min="13583" max="13584" width="13.28515625" customWidth="1"/>
    <col min="13828" max="13828" width="21" customWidth="1"/>
    <col min="13829" max="13830" width="11.7109375" customWidth="1"/>
    <col min="13831" max="13831" width="15.7109375" customWidth="1"/>
    <col min="13832" max="13833" width="11.7109375" customWidth="1"/>
    <col min="13834" max="13836" width="13.5703125" customWidth="1"/>
    <col min="13837" max="13837" width="16.28515625" customWidth="1"/>
    <col min="13838" max="13838" width="14" customWidth="1"/>
    <col min="13839" max="13840" width="13.28515625" customWidth="1"/>
    <col min="14084" max="14084" width="21" customWidth="1"/>
    <col min="14085" max="14086" width="11.7109375" customWidth="1"/>
    <col min="14087" max="14087" width="15.7109375" customWidth="1"/>
    <col min="14088" max="14089" width="11.7109375" customWidth="1"/>
    <col min="14090" max="14092" width="13.5703125" customWidth="1"/>
    <col min="14093" max="14093" width="16.28515625" customWidth="1"/>
    <col min="14094" max="14094" width="14" customWidth="1"/>
    <col min="14095" max="14096" width="13.28515625" customWidth="1"/>
    <col min="14340" max="14340" width="21" customWidth="1"/>
    <col min="14341" max="14342" width="11.7109375" customWidth="1"/>
    <col min="14343" max="14343" width="15.7109375" customWidth="1"/>
    <col min="14344" max="14345" width="11.7109375" customWidth="1"/>
    <col min="14346" max="14348" width="13.5703125" customWidth="1"/>
    <col min="14349" max="14349" width="16.28515625" customWidth="1"/>
    <col min="14350" max="14350" width="14" customWidth="1"/>
    <col min="14351" max="14352" width="13.28515625" customWidth="1"/>
    <col min="14596" max="14596" width="21" customWidth="1"/>
    <col min="14597" max="14598" width="11.7109375" customWidth="1"/>
    <col min="14599" max="14599" width="15.7109375" customWidth="1"/>
    <col min="14600" max="14601" width="11.7109375" customWidth="1"/>
    <col min="14602" max="14604" width="13.5703125" customWidth="1"/>
    <col min="14605" max="14605" width="16.28515625" customWidth="1"/>
    <col min="14606" max="14606" width="14" customWidth="1"/>
    <col min="14607" max="14608" width="13.28515625" customWidth="1"/>
    <col min="14852" max="14852" width="21" customWidth="1"/>
    <col min="14853" max="14854" width="11.7109375" customWidth="1"/>
    <col min="14855" max="14855" width="15.7109375" customWidth="1"/>
    <col min="14856" max="14857" width="11.7109375" customWidth="1"/>
    <col min="14858" max="14860" width="13.5703125" customWidth="1"/>
    <col min="14861" max="14861" width="16.28515625" customWidth="1"/>
    <col min="14862" max="14862" width="14" customWidth="1"/>
    <col min="14863" max="14864" width="13.28515625" customWidth="1"/>
    <col min="15108" max="15108" width="21" customWidth="1"/>
    <col min="15109" max="15110" width="11.7109375" customWidth="1"/>
    <col min="15111" max="15111" width="15.7109375" customWidth="1"/>
    <col min="15112" max="15113" width="11.7109375" customWidth="1"/>
    <col min="15114" max="15116" width="13.5703125" customWidth="1"/>
    <col min="15117" max="15117" width="16.28515625" customWidth="1"/>
    <col min="15118" max="15118" width="14" customWidth="1"/>
    <col min="15119" max="15120" width="13.28515625" customWidth="1"/>
    <col min="15364" max="15364" width="21" customWidth="1"/>
    <col min="15365" max="15366" width="11.7109375" customWidth="1"/>
    <col min="15367" max="15367" width="15.7109375" customWidth="1"/>
    <col min="15368" max="15369" width="11.7109375" customWidth="1"/>
    <col min="15370" max="15372" width="13.5703125" customWidth="1"/>
    <col min="15373" max="15373" width="16.28515625" customWidth="1"/>
    <col min="15374" max="15374" width="14" customWidth="1"/>
    <col min="15375" max="15376" width="13.28515625" customWidth="1"/>
    <col min="15620" max="15620" width="21" customWidth="1"/>
    <col min="15621" max="15622" width="11.7109375" customWidth="1"/>
    <col min="15623" max="15623" width="15.7109375" customWidth="1"/>
    <col min="15624" max="15625" width="11.7109375" customWidth="1"/>
    <col min="15626" max="15628" width="13.5703125" customWidth="1"/>
    <col min="15629" max="15629" width="16.28515625" customWidth="1"/>
    <col min="15630" max="15630" width="14" customWidth="1"/>
    <col min="15631" max="15632" width="13.28515625" customWidth="1"/>
    <col min="15876" max="15876" width="21" customWidth="1"/>
    <col min="15877" max="15878" width="11.7109375" customWidth="1"/>
    <col min="15879" max="15879" width="15.7109375" customWidth="1"/>
    <col min="15880" max="15881" width="11.7109375" customWidth="1"/>
    <col min="15882" max="15884" width="13.5703125" customWidth="1"/>
    <col min="15885" max="15885" width="16.28515625" customWidth="1"/>
    <col min="15886" max="15886" width="14" customWidth="1"/>
    <col min="15887" max="15888" width="13.28515625" customWidth="1"/>
    <col min="16132" max="16132" width="21" customWidth="1"/>
    <col min="16133" max="16134" width="11.7109375" customWidth="1"/>
    <col min="16135" max="16135" width="15.7109375" customWidth="1"/>
    <col min="16136" max="16137" width="11.7109375" customWidth="1"/>
    <col min="16138" max="16140" width="13.5703125" customWidth="1"/>
    <col min="16141" max="16141" width="16.28515625" customWidth="1"/>
    <col min="16142" max="16142" width="14" customWidth="1"/>
    <col min="16143" max="16144" width="13.28515625" customWidth="1"/>
  </cols>
  <sheetData>
    <row r="1" spans="1:18" s="1" customFormat="1" ht="15.6" x14ac:dyDescent="0.25">
      <c r="A1" s="58" t="s">
        <v>0</v>
      </c>
      <c r="B1" s="58"/>
      <c r="C1" s="58"/>
      <c r="D1" s="58"/>
      <c r="E1" s="58"/>
      <c r="F1" s="58"/>
      <c r="G1" s="49"/>
      <c r="H1" s="49"/>
      <c r="I1" s="49"/>
      <c r="J1" s="49"/>
      <c r="K1" s="49"/>
    </row>
    <row r="2" spans="1:18" s="1" customFormat="1" ht="15.6" x14ac:dyDescent="0.25">
      <c r="A2" s="58" t="s">
        <v>1</v>
      </c>
      <c r="B2" s="58"/>
      <c r="C2" s="58"/>
      <c r="D2" s="58"/>
      <c r="E2" s="58"/>
      <c r="F2" s="58"/>
      <c r="G2" s="49"/>
      <c r="H2" s="49"/>
      <c r="I2" s="49"/>
      <c r="J2" s="49"/>
      <c r="K2" s="49"/>
    </row>
    <row r="3" spans="1:18" s="1" customFormat="1" ht="15.6" x14ac:dyDescent="0.25">
      <c r="A3" s="58"/>
      <c r="B3" s="58"/>
      <c r="C3" s="58"/>
      <c r="D3" s="58"/>
      <c r="E3" s="58"/>
      <c r="F3" s="58"/>
      <c r="G3" s="58"/>
      <c r="H3" s="58"/>
      <c r="I3" s="58"/>
      <c r="J3" s="58"/>
      <c r="K3" s="58"/>
    </row>
    <row r="4" spans="1:18" s="1" customFormat="1" ht="24" customHeight="1" x14ac:dyDescent="0.25">
      <c r="A4" s="60" t="s">
        <v>21</v>
      </c>
      <c r="B4" s="60"/>
      <c r="C4" s="60"/>
      <c r="D4" s="60"/>
      <c r="E4" s="60"/>
      <c r="F4" s="60"/>
      <c r="G4" s="48"/>
      <c r="H4" s="48"/>
      <c r="I4" s="48"/>
      <c r="J4" s="48"/>
    </row>
    <row r="5" spans="1:18" s="1" customFormat="1" ht="41.25" customHeight="1" x14ac:dyDescent="0.25">
      <c r="A5" s="59" t="s">
        <v>19</v>
      </c>
      <c r="B5" s="59"/>
      <c r="C5" s="59"/>
      <c r="D5" s="59"/>
      <c r="E5" s="59"/>
      <c r="F5" s="59"/>
      <c r="G5" s="47"/>
      <c r="H5" s="47"/>
      <c r="I5" s="47"/>
      <c r="J5" s="47"/>
      <c r="K5" s="47"/>
      <c r="L5" s="47"/>
      <c r="M5" s="47"/>
      <c r="N5" s="47"/>
      <c r="O5" s="47"/>
      <c r="P5" s="47"/>
      <c r="Q5" s="47"/>
    </row>
    <row r="6" spans="1:18" ht="19.5" customHeight="1" x14ac:dyDescent="0.25">
      <c r="A6" s="81"/>
      <c r="B6" s="82"/>
      <c r="C6" s="82"/>
      <c r="D6" s="82"/>
      <c r="E6" s="9"/>
      <c r="F6" s="3"/>
      <c r="G6" s="3"/>
      <c r="H6" s="41"/>
      <c r="I6" s="41"/>
      <c r="J6" s="3"/>
      <c r="K6" s="3"/>
      <c r="L6" s="8"/>
      <c r="R6" s="8"/>
    </row>
    <row r="7" spans="1:18" ht="27.75" customHeight="1" x14ac:dyDescent="0.25">
      <c r="A7" s="25" t="s">
        <v>2</v>
      </c>
      <c r="B7" s="26" t="s">
        <v>15</v>
      </c>
      <c r="C7" s="26" t="s">
        <v>15</v>
      </c>
      <c r="D7" s="26" t="s">
        <v>15</v>
      </c>
      <c r="E7" s="26" t="s">
        <v>16</v>
      </c>
      <c r="F7" s="26" t="s">
        <v>17</v>
      </c>
      <c r="I7" s="29"/>
      <c r="J7" s="30"/>
      <c r="K7" s="28"/>
      <c r="L7" s="28"/>
      <c r="M7" s="28"/>
      <c r="N7" s="28"/>
      <c r="O7" s="28"/>
      <c r="P7" s="28"/>
    </row>
    <row r="8" spans="1:18" ht="66.75" customHeight="1" x14ac:dyDescent="0.25">
      <c r="A8" s="25" t="s">
        <v>3</v>
      </c>
      <c r="B8" s="42" t="s">
        <v>4</v>
      </c>
      <c r="C8" s="42" t="s">
        <v>6</v>
      </c>
      <c r="D8" s="42" t="s">
        <v>5</v>
      </c>
      <c r="E8" s="42" t="s">
        <v>4</v>
      </c>
      <c r="F8" s="42" t="s">
        <v>4</v>
      </c>
    </row>
    <row r="9" spans="1:18" s="5" customFormat="1" ht="33.75" customHeight="1" x14ac:dyDescent="0.25">
      <c r="A9" s="14" t="s">
        <v>20</v>
      </c>
      <c r="B9" s="39">
        <v>11882000</v>
      </c>
      <c r="C9" s="39">
        <v>3546856</v>
      </c>
      <c r="D9" s="39">
        <f>+C9</f>
        <v>3546856</v>
      </c>
      <c r="E9" s="39">
        <f>+B9</f>
        <v>11882000</v>
      </c>
      <c r="F9" s="39">
        <f>+E9</f>
        <v>11882000</v>
      </c>
      <c r="G9"/>
      <c r="H9" s="15"/>
      <c r="I9" s="15"/>
      <c r="J9"/>
      <c r="K9"/>
      <c r="L9"/>
      <c r="M9"/>
      <c r="N9"/>
      <c r="O9"/>
      <c r="P9"/>
    </row>
    <row r="10" spans="1:18" s="5" customFormat="1" ht="18" customHeight="1" x14ac:dyDescent="0.25">
      <c r="A10" s="27" t="s">
        <v>7</v>
      </c>
      <c r="B10" s="40">
        <v>2867.65</v>
      </c>
      <c r="C10" s="40">
        <v>956</v>
      </c>
      <c r="D10" s="40">
        <f>+C10</f>
        <v>956</v>
      </c>
      <c r="E10" s="40">
        <f>+B10</f>
        <v>2867.65</v>
      </c>
      <c r="F10" s="40">
        <f>+E10</f>
        <v>2867.65</v>
      </c>
      <c r="G10"/>
      <c r="H10" s="15"/>
      <c r="I10" s="15"/>
      <c r="J10"/>
      <c r="K10"/>
      <c r="L10"/>
      <c r="M10"/>
      <c r="N10"/>
      <c r="O10"/>
      <c r="P10"/>
    </row>
    <row r="11" spans="1:18" s="7" customFormat="1" ht="20.25" customHeight="1" x14ac:dyDescent="0.25">
      <c r="A11" s="6" t="s">
        <v>8</v>
      </c>
      <c r="B11" s="35">
        <f>SUM(B9:B10)</f>
        <v>11884867.65</v>
      </c>
      <c r="C11" s="35">
        <f>SUM(C9:C10)</f>
        <v>3547812</v>
      </c>
      <c r="D11" s="35">
        <f t="shared" ref="D11:F11" si="0">SUM(D9:D10)</f>
        <v>3547812</v>
      </c>
      <c r="E11" s="35">
        <f t="shared" si="0"/>
        <v>11884867.65</v>
      </c>
      <c r="F11" s="35">
        <f t="shared" si="0"/>
        <v>11884867.65</v>
      </c>
      <c r="G11"/>
      <c r="H11" s="32"/>
      <c r="I11" s="15"/>
      <c r="J11"/>
      <c r="K11"/>
      <c r="L11" s="23"/>
      <c r="M11" s="23"/>
      <c r="N11" s="23"/>
      <c r="O11" s="23"/>
      <c r="P11"/>
    </row>
    <row r="12" spans="1:18" s="5" customFormat="1" ht="14.25" x14ac:dyDescent="0.25">
      <c r="A12" s="6" t="s">
        <v>9</v>
      </c>
      <c r="B12" s="46">
        <v>3</v>
      </c>
      <c r="C12" s="46">
        <v>2</v>
      </c>
      <c r="D12" s="46">
        <v>3</v>
      </c>
      <c r="E12" s="46">
        <v>1</v>
      </c>
      <c r="F12" s="46">
        <v>1</v>
      </c>
      <c r="G12"/>
      <c r="H12"/>
      <c r="I12" s="83"/>
      <c r="J12" s="83"/>
      <c r="K12" s="83"/>
      <c r="L12" s="22"/>
      <c r="M12" s="22"/>
      <c r="N12" s="22"/>
      <c r="O12" s="22"/>
      <c r="P12"/>
    </row>
    <row r="13" spans="1:18" s="7" customFormat="1" ht="24.75" customHeight="1" x14ac:dyDescent="0.25">
      <c r="A13" s="6" t="s">
        <v>10</v>
      </c>
      <c r="B13" s="35">
        <f>ROUND((B11*B12),)</f>
        <v>35654603</v>
      </c>
      <c r="C13" s="35">
        <f>ROUND((C11*C12),)</f>
        <v>7095624</v>
      </c>
      <c r="D13" s="35">
        <f t="shared" ref="D13:F13" si="1">ROUND((D11*D12),)</f>
        <v>10643436</v>
      </c>
      <c r="E13" s="35">
        <f t="shared" si="1"/>
        <v>11884868</v>
      </c>
      <c r="F13" s="35">
        <f t="shared" si="1"/>
        <v>11884868</v>
      </c>
      <c r="G13" s="8"/>
      <c r="H13"/>
      <c r="I13" s="20"/>
      <c r="J13" s="20"/>
      <c r="K13" s="15"/>
      <c r="L13"/>
      <c r="M13"/>
      <c r="N13"/>
      <c r="O13"/>
      <c r="P13"/>
    </row>
    <row r="14" spans="1:18" s="5" customFormat="1" x14ac:dyDescent="0.25">
      <c r="A14" s="4" t="s">
        <v>11</v>
      </c>
      <c r="B14" s="36">
        <f>ROUND(B13*0.1,0)</f>
        <v>3565460</v>
      </c>
      <c r="C14" s="36">
        <f>ROUND(C13*0.11,0)</f>
        <v>780519</v>
      </c>
      <c r="D14" s="36">
        <f>ROUND(D13*0.1,0)</f>
        <v>1064344</v>
      </c>
      <c r="E14" s="36">
        <f>ROUND(E13*0.1,0)</f>
        <v>1188487</v>
      </c>
      <c r="F14" s="36">
        <f>ROUND(F13*0.1,0)</f>
        <v>1188487</v>
      </c>
      <c r="G14" s="24"/>
      <c r="H14" s="34"/>
      <c r="I14" s="8"/>
      <c r="J14"/>
      <c r="K14"/>
      <c r="L14"/>
      <c r="M14"/>
      <c r="N14"/>
      <c r="O14"/>
      <c r="P14"/>
    </row>
    <row r="15" spans="1:18" s="7" customFormat="1" x14ac:dyDescent="0.25">
      <c r="A15" s="6" t="s">
        <v>12</v>
      </c>
      <c r="B15" s="35">
        <f>SUM(B13:B14)</f>
        <v>39220063</v>
      </c>
      <c r="C15" s="35">
        <f>SUM(C13:C14)</f>
        <v>7876143</v>
      </c>
      <c r="D15" s="35">
        <f t="shared" ref="D15:E15" si="2">SUM(D13:D14)</f>
        <v>11707780</v>
      </c>
      <c r="E15" s="35">
        <f t="shared" si="2"/>
        <v>13073355</v>
      </c>
      <c r="F15" s="35">
        <f>SUM(F13:F14)</f>
        <v>13073355</v>
      </c>
      <c r="G15" s="8"/>
      <c r="H15" s="8"/>
      <c r="I15" s="8"/>
      <c r="J15" s="8"/>
      <c r="K15"/>
      <c r="L15"/>
      <c r="M15"/>
      <c r="N15"/>
      <c r="O15"/>
      <c r="P15"/>
    </row>
    <row r="16" spans="1:18" s="5" customFormat="1" x14ac:dyDescent="0.25">
      <c r="A16" s="4" t="s">
        <v>13</v>
      </c>
      <c r="B16" s="37">
        <f>ROUND(+B15*0.019,0)</f>
        <v>745181</v>
      </c>
      <c r="C16" s="37">
        <f t="shared" ref="C16:F16" si="3">ROUND(+C15*0.019,0)</f>
        <v>149647</v>
      </c>
      <c r="D16" s="37">
        <f t="shared" si="3"/>
        <v>222448</v>
      </c>
      <c r="E16" s="37">
        <f t="shared" si="3"/>
        <v>248394</v>
      </c>
      <c r="F16" s="37">
        <f t="shared" si="3"/>
        <v>248394</v>
      </c>
      <c r="G16" s="8"/>
      <c r="H16" s="8"/>
      <c r="I16" s="8"/>
      <c r="J16" s="8"/>
      <c r="K16"/>
      <c r="L16"/>
      <c r="M16"/>
      <c r="N16"/>
      <c r="O16"/>
      <c r="P16"/>
    </row>
    <row r="17" spans="1:17" s="7" customFormat="1" x14ac:dyDescent="0.25">
      <c r="A17" s="6" t="s">
        <v>14</v>
      </c>
      <c r="B17" s="43">
        <f>+B15+B16</f>
        <v>39965244</v>
      </c>
      <c r="C17" s="43">
        <f>+C15+C16</f>
        <v>8025790</v>
      </c>
      <c r="D17" s="43">
        <f t="shared" ref="D17:F17" si="4">+D15+D16</f>
        <v>11930228</v>
      </c>
      <c r="E17" s="43">
        <f t="shared" si="4"/>
        <v>13321749</v>
      </c>
      <c r="F17" s="43">
        <f t="shared" si="4"/>
        <v>13321749</v>
      </c>
      <c r="G17" s="8"/>
      <c r="H17" s="8"/>
      <c r="I17" s="8"/>
      <c r="J17" s="8"/>
      <c r="K17" s="8"/>
      <c r="L17"/>
      <c r="M17"/>
      <c r="N17"/>
      <c r="O17"/>
      <c r="P17"/>
    </row>
    <row r="18" spans="1:17" s="12" customFormat="1" ht="24.75" customHeight="1" x14ac:dyDescent="0.25">
      <c r="A18" s="50" t="s">
        <v>22</v>
      </c>
      <c r="B18" s="44">
        <f>ROUND((+B17/30*21),0)</f>
        <v>27975671</v>
      </c>
      <c r="C18" s="44">
        <f>ROUND((+C17/30*21),0)</f>
        <v>5618053</v>
      </c>
      <c r="D18" s="44">
        <f>ROUND((+D17/30*21),0)</f>
        <v>8351160</v>
      </c>
      <c r="E18" s="44">
        <f>ROUND((+E17/30*21),0)</f>
        <v>9325224</v>
      </c>
      <c r="F18" s="44">
        <f>ROUND((+F17/30*21),0)</f>
        <v>9325224</v>
      </c>
      <c r="G18" s="10"/>
      <c r="H18" s="10"/>
      <c r="I18" s="10"/>
      <c r="J18" s="10"/>
      <c r="K18" s="10"/>
      <c r="L18" s="11"/>
      <c r="M18" s="11"/>
      <c r="N18" s="11"/>
      <c r="O18" s="11"/>
      <c r="P18" s="11"/>
    </row>
    <row r="19" spans="1:17" s="12" customFormat="1" ht="24.75" customHeight="1" x14ac:dyDescent="0.25">
      <c r="A19" s="45" t="s">
        <v>24</v>
      </c>
      <c r="B19" s="84">
        <f>SUM(B18:F18)</f>
        <v>60595332</v>
      </c>
      <c r="C19" s="85"/>
      <c r="D19" s="85"/>
      <c r="E19" s="85"/>
      <c r="F19" s="86"/>
      <c r="G19" s="10"/>
      <c r="H19" s="10"/>
      <c r="I19" s="10"/>
      <c r="J19" s="10"/>
      <c r="K19" s="10"/>
      <c r="L19" s="11"/>
      <c r="M19" s="11"/>
      <c r="N19" s="11"/>
      <c r="O19" s="11"/>
      <c r="P19" s="11"/>
    </row>
    <row r="20" spans="1:17" s="12" customFormat="1" ht="24.75" customHeight="1" x14ac:dyDescent="0.25">
      <c r="A20" s="87"/>
      <c r="B20" s="88"/>
      <c r="C20" s="88"/>
      <c r="D20" s="88"/>
      <c r="E20" s="88"/>
      <c r="F20" s="88"/>
      <c r="G20" s="88"/>
      <c r="H20" s="88"/>
      <c r="I20" s="88"/>
      <c r="J20" s="88"/>
      <c r="K20" s="88"/>
      <c r="L20" s="88"/>
      <c r="M20" s="88"/>
      <c r="N20" s="88"/>
      <c r="O20" s="88"/>
      <c r="P20" s="88"/>
      <c r="Q20" s="88"/>
    </row>
    <row r="21" spans="1:17" s="12" customFormat="1" ht="24.75" customHeight="1" x14ac:dyDescent="0.25">
      <c r="A21" s="16"/>
      <c r="B21" s="17"/>
      <c r="C21" s="17"/>
      <c r="D21" s="17"/>
      <c r="E21" s="17"/>
      <c r="F21" s="17"/>
      <c r="G21" s="17"/>
      <c r="H21" s="21"/>
      <c r="I21" s="21"/>
      <c r="J21" s="21"/>
      <c r="K21" s="21"/>
      <c r="L21" s="21"/>
      <c r="M21" s="11"/>
      <c r="N21" s="11"/>
      <c r="O21" s="11"/>
      <c r="P21" s="11"/>
      <c r="Q21" s="11"/>
    </row>
    <row r="22" spans="1:17" x14ac:dyDescent="0.25">
      <c r="A22" s="18"/>
      <c r="B22" s="19"/>
      <c r="C22" s="19"/>
      <c r="D22" s="19"/>
      <c r="E22" s="19"/>
      <c r="F22" s="19"/>
      <c r="G22" s="19"/>
      <c r="H22" s="19"/>
      <c r="I22" s="19"/>
      <c r="J22" s="18"/>
      <c r="K22" s="18"/>
      <c r="L22" s="18"/>
    </row>
    <row r="23" spans="1:17" s="1" customFormat="1" ht="15.75" x14ac:dyDescent="0.25">
      <c r="A23" s="58" t="s">
        <v>0</v>
      </c>
      <c r="B23" s="58"/>
      <c r="C23" s="58"/>
      <c r="D23" s="58"/>
      <c r="E23" s="58"/>
      <c r="F23" s="58"/>
      <c r="G23" s="49"/>
      <c r="H23" s="49"/>
      <c r="I23" s="49"/>
      <c r="J23" s="49"/>
      <c r="K23" s="49"/>
    </row>
    <row r="24" spans="1:17" s="1" customFormat="1" ht="15.75" x14ac:dyDescent="0.25">
      <c r="A24" s="58" t="s">
        <v>1</v>
      </c>
      <c r="B24" s="58"/>
      <c r="C24" s="58"/>
      <c r="D24" s="58"/>
      <c r="E24" s="58"/>
      <c r="F24" s="58"/>
      <c r="G24" s="49"/>
      <c r="H24" s="49"/>
      <c r="I24" s="49"/>
      <c r="J24" s="49"/>
      <c r="K24" s="49"/>
    </row>
    <row r="25" spans="1:17" s="1" customFormat="1" ht="15.75" x14ac:dyDescent="0.25">
      <c r="A25" s="58"/>
      <c r="B25" s="58"/>
      <c r="C25" s="58"/>
      <c r="D25" s="58"/>
      <c r="E25" s="58"/>
      <c r="F25" s="58"/>
      <c r="G25" s="58"/>
      <c r="H25" s="58"/>
      <c r="I25" s="58"/>
      <c r="J25" s="58"/>
      <c r="K25" s="58"/>
      <c r="L25" s="8"/>
    </row>
    <row r="26" spans="1:17" s="1" customFormat="1" ht="15.75" x14ac:dyDescent="0.25">
      <c r="A26" s="58"/>
      <c r="B26" s="58"/>
      <c r="C26" s="58"/>
      <c r="D26" s="58"/>
      <c r="E26" s="58"/>
      <c r="F26" s="58"/>
      <c r="G26" s="58"/>
      <c r="H26" s="58"/>
      <c r="I26" s="58"/>
      <c r="J26" s="58"/>
      <c r="K26" s="58"/>
      <c r="L26" s="8"/>
    </row>
    <row r="27" spans="1:17" s="1" customFormat="1" ht="27" customHeight="1" x14ac:dyDescent="0.25">
      <c r="A27" s="60" t="s">
        <v>21</v>
      </c>
      <c r="B27" s="60"/>
      <c r="C27" s="60"/>
      <c r="D27" s="60"/>
      <c r="E27" s="60"/>
      <c r="F27" s="60"/>
      <c r="G27" s="48"/>
      <c r="H27" s="48"/>
      <c r="I27" s="48"/>
      <c r="L27" s="8"/>
    </row>
    <row r="28" spans="1:17" s="1" customFormat="1" ht="16.5" thickBot="1" x14ac:dyDescent="0.3">
      <c r="A28" s="33"/>
      <c r="B28" s="2"/>
      <c r="C28" s="31"/>
      <c r="D28" s="31"/>
      <c r="E28" s="31"/>
      <c r="F28" s="31"/>
      <c r="L28" s="8"/>
    </row>
    <row r="29" spans="1:17" s="1" customFormat="1" ht="16.5" thickBot="1" x14ac:dyDescent="0.3">
      <c r="A29" s="33"/>
      <c r="B29" s="2"/>
      <c r="C29" s="31"/>
      <c r="D29" s="31"/>
      <c r="E29" s="90">
        <v>2024</v>
      </c>
      <c r="F29" s="91"/>
      <c r="J29" s="58"/>
      <c r="K29" s="58"/>
      <c r="L29" s="89"/>
      <c r="M29" s="89"/>
      <c r="N29" s="58"/>
      <c r="O29" s="58"/>
    </row>
    <row r="30" spans="1:17" s="13" customFormat="1" ht="43.5" customHeight="1" thickBot="1" x14ac:dyDescent="0.35">
      <c r="A30" s="61" t="s">
        <v>18</v>
      </c>
      <c r="B30" s="62"/>
      <c r="C30" s="62"/>
      <c r="D30" s="62"/>
      <c r="E30" s="54">
        <f>+B19</f>
        <v>60595332</v>
      </c>
      <c r="F30" s="55"/>
      <c r="I30" s="56"/>
      <c r="J30" s="56"/>
      <c r="K30" s="57"/>
      <c r="L30" s="57"/>
      <c r="M30" s="51"/>
      <c r="N30" s="52"/>
    </row>
    <row r="31" spans="1:17" x14ac:dyDescent="0.25">
      <c r="H31" s="38"/>
      <c r="I31" s="38"/>
      <c r="J31" s="53"/>
      <c r="K31" s="53"/>
    </row>
    <row r="32" spans="1:17" x14ac:dyDescent="0.25">
      <c r="H32" s="38"/>
      <c r="I32" s="38"/>
      <c r="J32" s="38"/>
      <c r="K32" s="38"/>
    </row>
    <row r="33" spans="1:6" ht="15.75" thickBot="1" x14ac:dyDescent="0.3"/>
    <row r="34" spans="1:6" ht="53.25" customHeight="1" x14ac:dyDescent="0.25">
      <c r="A34" s="63"/>
      <c r="B34" s="64"/>
      <c r="C34" s="64"/>
      <c r="D34" s="64"/>
      <c r="E34" s="64"/>
      <c r="F34" s="65"/>
    </row>
    <row r="35" spans="1:6" ht="53.25" customHeight="1" x14ac:dyDescent="0.25">
      <c r="A35" s="66"/>
      <c r="B35" s="67"/>
      <c r="C35" s="67"/>
      <c r="D35" s="67"/>
      <c r="E35" s="67"/>
      <c r="F35" s="68"/>
    </row>
    <row r="36" spans="1:6" ht="53.25" customHeight="1" x14ac:dyDescent="0.25">
      <c r="A36" s="66"/>
      <c r="B36" s="67"/>
      <c r="C36" s="67"/>
      <c r="D36" s="67"/>
      <c r="E36" s="67"/>
      <c r="F36" s="68"/>
    </row>
    <row r="37" spans="1:6" ht="53.25" customHeight="1" x14ac:dyDescent="0.25">
      <c r="A37" s="66"/>
      <c r="B37" s="67"/>
      <c r="C37" s="67"/>
      <c r="D37" s="67"/>
      <c r="E37" s="67"/>
      <c r="F37" s="68"/>
    </row>
    <row r="38" spans="1:6" ht="53.25" customHeight="1" x14ac:dyDescent="0.25">
      <c r="A38" s="66"/>
      <c r="B38" s="67"/>
      <c r="C38" s="67"/>
      <c r="D38" s="67"/>
      <c r="E38" s="67"/>
      <c r="F38" s="68"/>
    </row>
    <row r="39" spans="1:6" ht="18" customHeight="1" x14ac:dyDescent="0.25">
      <c r="A39" s="66"/>
      <c r="B39" s="67"/>
      <c r="C39" s="67"/>
      <c r="D39" s="67"/>
      <c r="E39" s="67"/>
      <c r="F39" s="68"/>
    </row>
    <row r="40" spans="1:6" ht="18" customHeight="1" x14ac:dyDescent="0.25">
      <c r="A40" s="66"/>
      <c r="B40" s="67"/>
      <c r="C40" s="67"/>
      <c r="D40" s="67"/>
      <c r="E40" s="67"/>
      <c r="F40" s="68"/>
    </row>
    <row r="41" spans="1:6" ht="18" customHeight="1" thickBot="1" x14ac:dyDescent="0.3">
      <c r="A41" s="69"/>
      <c r="B41" s="70"/>
      <c r="C41" s="70"/>
      <c r="D41" s="70"/>
      <c r="E41" s="70"/>
      <c r="F41" s="71"/>
    </row>
    <row r="43" spans="1:6" ht="15.75" thickBot="1" x14ac:dyDescent="0.3"/>
    <row r="44" spans="1:6" ht="14.25" customHeight="1" x14ac:dyDescent="0.25">
      <c r="A44" s="72" t="s">
        <v>23</v>
      </c>
      <c r="B44" s="73"/>
      <c r="C44" s="73"/>
      <c r="D44" s="73"/>
      <c r="E44" s="73"/>
      <c r="F44" s="74"/>
    </row>
    <row r="45" spans="1:6" x14ac:dyDescent="0.25">
      <c r="A45" s="75"/>
      <c r="B45" s="76"/>
      <c r="C45" s="76"/>
      <c r="D45" s="76"/>
      <c r="E45" s="76"/>
      <c r="F45" s="77"/>
    </row>
    <row r="46" spans="1:6" x14ac:dyDescent="0.25">
      <c r="A46" s="75"/>
      <c r="B46" s="76"/>
      <c r="C46" s="76"/>
      <c r="D46" s="76"/>
      <c r="E46" s="76"/>
      <c r="F46" s="77"/>
    </row>
    <row r="47" spans="1:6" x14ac:dyDescent="0.25">
      <c r="A47" s="75"/>
      <c r="B47" s="76"/>
      <c r="C47" s="76"/>
      <c r="D47" s="76"/>
      <c r="E47" s="76"/>
      <c r="F47" s="77"/>
    </row>
    <row r="48" spans="1:6" x14ac:dyDescent="0.25">
      <c r="A48" s="75"/>
      <c r="B48" s="76"/>
      <c r="C48" s="76"/>
      <c r="D48" s="76"/>
      <c r="E48" s="76"/>
      <c r="F48" s="77"/>
    </row>
    <row r="49" spans="1:6" x14ac:dyDescent="0.25">
      <c r="A49" s="75"/>
      <c r="B49" s="76"/>
      <c r="C49" s="76"/>
      <c r="D49" s="76"/>
      <c r="E49" s="76"/>
      <c r="F49" s="77"/>
    </row>
    <row r="50" spans="1:6" x14ac:dyDescent="0.25">
      <c r="A50" s="75"/>
      <c r="B50" s="76"/>
      <c r="C50" s="76"/>
      <c r="D50" s="76"/>
      <c r="E50" s="76"/>
      <c r="F50" s="77"/>
    </row>
    <row r="51" spans="1:6" x14ac:dyDescent="0.25">
      <c r="A51" s="75"/>
      <c r="B51" s="76"/>
      <c r="C51" s="76"/>
      <c r="D51" s="76"/>
      <c r="E51" s="76"/>
      <c r="F51" s="77"/>
    </row>
    <row r="52" spans="1:6" ht="3.75" customHeight="1" thickBot="1" x14ac:dyDescent="0.3">
      <c r="A52" s="78"/>
      <c r="B52" s="79"/>
      <c r="C52" s="79"/>
      <c r="D52" s="79"/>
      <c r="E52" s="79"/>
      <c r="F52" s="80"/>
    </row>
  </sheetData>
  <mergeCells count="26">
    <mergeCell ref="A30:D30"/>
    <mergeCell ref="A34:F41"/>
    <mergeCell ref="A44:F52"/>
    <mergeCell ref="A6:D6"/>
    <mergeCell ref="I12:K12"/>
    <mergeCell ref="B19:F19"/>
    <mergeCell ref="A20:Q20"/>
    <mergeCell ref="A25:K25"/>
    <mergeCell ref="A26:K26"/>
    <mergeCell ref="A27:F27"/>
    <mergeCell ref="A23:F23"/>
    <mergeCell ref="A24:F24"/>
    <mergeCell ref="L29:M29"/>
    <mergeCell ref="N29:O29"/>
    <mergeCell ref="E29:F29"/>
    <mergeCell ref="J29:K29"/>
    <mergeCell ref="A3:K3"/>
    <mergeCell ref="A5:F5"/>
    <mergeCell ref="A1:F1"/>
    <mergeCell ref="A2:F2"/>
    <mergeCell ref="A4:F4"/>
    <mergeCell ref="M30:N30"/>
    <mergeCell ref="J31:K31"/>
    <mergeCell ref="E30:F30"/>
    <mergeCell ref="I30:J30"/>
    <mergeCell ref="K30:L30"/>
  </mergeCells>
  <pageMargins left="0.7" right="0.7" top="0.75" bottom="0.75" header="0.3" footer="0.3"/>
  <pageSetup orientation="portrait" horizontalDpi="4294967293"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PROPUESTA ECONOMICA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Jonathan Duque</dc:creator>
  <cp:keywords/>
  <dc:description/>
  <cp:lastModifiedBy>Jessica Alejandra Villarreal Tafurt</cp:lastModifiedBy>
  <cp:revision/>
  <dcterms:created xsi:type="dcterms:W3CDTF">2017-01-13T15:21:54Z</dcterms:created>
  <dcterms:modified xsi:type="dcterms:W3CDTF">2024-12-05T15:02:03Z</dcterms:modified>
  <cp:category/>
  <cp:contentStatus/>
</cp:coreProperties>
</file>