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rrarte\Downloads\"/>
    </mc:Choice>
  </mc:AlternateContent>
  <xr:revisionPtr revIDLastSave="0" documentId="13_ncr:1_{B6837FB2-5A3E-47AE-873D-66E5D7EBF32A}" xr6:coauthVersionLast="47" xr6:coauthVersionMax="47" xr10:uidLastSave="{00000000-0000-0000-0000-000000000000}"/>
  <bookViews>
    <workbookView xWindow="-120" yWindow="-120" windowWidth="38640" windowHeight="21240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43" i="1" l="1"/>
  <c r="Y142" i="1"/>
  <c r="Z112" i="1"/>
  <c r="Y139" i="1"/>
  <c r="Y140" i="1"/>
  <c r="Y141" i="1"/>
  <c r="Y144" i="1"/>
  <c r="Y150" i="1" l="1"/>
  <c r="Y151" i="1" s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<sst xmlns="http://schemas.openxmlformats.org/spreadsheetml/2006/main" count="376" uniqueCount="212">
  <si>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</si>
  <si>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</si>
  <si>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</si>
  <si>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</si>
  <si>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</si>
  <si>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</si>
  <si>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</si>
  <si>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</si>
  <si>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</si>
  <si>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</si>
  <si>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</si>
  <si>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</si>
  <si>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</si>
  <si>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</si>
  <si>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</si>
  <si>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</si>
  <si>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</si>
  <si>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</si>
  <si>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</si>
  <si>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</si>
  <si>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</si>
  <si>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</si>
  <si>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</si>
  <si>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</si>
  <si>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</si>
  <si>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</si>
  <si>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</si>
  <si>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</si>
  <si>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</si>
  <si>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</si>
  <si>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</si>
  <si>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</si>
  <si>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</si>
  <si>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</si>
  <si>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</si>
  <si>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</si>
  <si>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</si>
  <si>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</si>
  <si>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</si>
  <si>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</si>
  <si>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</si>
  <si>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</si>
  <si>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</si>
  <si>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</si>
  <si>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</si>
  <si>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</si>
  <si>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</si>
  <si>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</si>
  <si>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</si>
  <si>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</si>
  <si>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</si>
  <si>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</si>
  <si>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</si>
  <si>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</si>
  <si>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</si>
  <si>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</si>
  <si>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</si>
  <si>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</si>
  <si>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</si>
  <si>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</si>
  <si>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</si>
  <si>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</si>
  <si>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</si>
  <si>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</si>
  <si>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</si>
  <si>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</si>
  <si>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</si>
  <si>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</si>
  <si>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</si>
  <si>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</si>
  <si>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</si>
  <si>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</si>
  <si>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</si>
  <si>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</si>
  <si>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</si>
  <si>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</si>
  <si>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</si>
  <si>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</si>
  <si>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</si>
  <si>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</si>
  <si>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</si>
  <si>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</si>
  <si>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</si>
  <si>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</si>
  <si>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</si>
  <si>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</si>
  <si>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</si>
  <si>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</si>
  <si>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</si>
  <si>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</si>
  <si>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</si>
  <si>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</si>
  <si>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</si>
  <si>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</si>
  <si>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</si>
  <si>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</si>
  <si>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</si>
  <si>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</si>
  <si>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</si>
  <si>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</si>
  <si>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</si>
  <si>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</si>
  <si>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</si>
  <si>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</si>
  <si>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</si>
  <si>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</si>
  <si>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</si>
  <si>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</si>
  <si>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</si>
  <si>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</si>
  <si>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</si>
  <si>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</si>
  <si>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</si>
  <si>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</si>
  <si>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</si>
  <si>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</si>
  <si>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</si>
  <si>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</si>
  <si>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</si>
  <si>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</si>
  <si>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</si>
  <si>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</si>
  <si>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</si>
  <si>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</si>
  <si>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</si>
  <si>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</si>
  <si>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</si>
  <si>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</si>
  <si>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</si>
  <si>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</si>
  <si>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</si>
  <si>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</si>
  <si>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</si>
  <si>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</si>
  <si>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</si>
  <si>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</si>
  <si>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</si>
  <si>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</si>
  <si>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</si>
  <si>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</si>
  <si>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</si>
  <si>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</si>
  <si>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</si>
  <si>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</si>
  <si>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</si>
  <si>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</si>
  <si>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</si>
  <si>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</si>
  <si>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</si>
  <si>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</si>
  <si>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</si>
  <si>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</si>
  <si>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</si>
  <si>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</si>
  <si>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</si>
  <si>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</si>
  <si>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</si>
  <si>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</si>
  <si>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</si>
  <si>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</si>
  <si>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</si>
  <si>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</si>
  <si>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</si>
  <si>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</si>
  <si>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</si>
  <si>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</si>
  <si>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</si>
  <si>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</si>
  <si>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</si>
  <si>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</si>
  <si>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</si>
  <si>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</si>
  <si>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</si>
  <si>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</si>
  <si>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</si>
  <si>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</si>
  <si>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</si>
  <si>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</si>
  <si>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</si>
  <si>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</si>
  <si>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</si>
  <si>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</si>
  <si>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</si>
  <si>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</si>
  <si>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</si>
  <si>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</si>
  <si>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</si>
  <si>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</si>
  <si>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</si>
  <si>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MONTERIA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</si>
  <si>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</t>
  </si>
  <si>
    <t xml:space="preserve">CIRCUITO DE MONTERIA </t>
  </si>
  <si>
    <t xml:space="preserve">PROFESONAL ADMININSTRATIVO DE GESTION </t>
  </si>
  <si>
    <t xml:space="preserve">ANA M B DEL C LARRARTE LOPEZ </t>
  </si>
  <si>
    <t>alarrarte@defensoria.gov.co</t>
  </si>
  <si>
    <t>X</t>
  </si>
  <si>
    <t xml:space="preserve">SUPERVISORA </t>
  </si>
  <si>
    <t>Desarrolló las actuaciones teniendo en cuenta los lineamientos y parámetros de prestación del servicio establecidos por la Dirección Nacional de Defensoría Pública</t>
  </si>
  <si>
    <t xml:space="preserve"> CUMPLIÓ 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</si>
  <si>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</si>
  <si>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</si>
  <si>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según el caso.</t>
  </si>
  <si>
    <t>Asistió a las actividades de capacitación programadas por la Defensoría del Pueblo</t>
  </si>
  <si>
    <t>Registró las actuaciones en el Sistema de Información Visión Web (Aplica para los programas en que está implementado, más del 90%)</t>
  </si>
  <si>
    <t>Asistió a las sesiones de la  Barra de Defensores convocadas por el Coordinador Académico de la Regional o quien haga sus veces.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</si>
  <si>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</si>
  <si>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CD-DP-859-2024</t>
  </si>
  <si>
    <t>GLORIA ELISA PATERNINA ESPINOSA</t>
  </si>
  <si>
    <t>BARIIO LA FLORESTA -CALLE 39A#14B-3</t>
  </si>
  <si>
    <t>SCOTIABANK COLPATRIA</t>
  </si>
  <si>
    <t>CMT-100010957</t>
  </si>
  <si>
    <t xml:space="preserve">La doctora GLORIA ELISA PATERNINA ESPINOSA, solicito terminacion anticipada de contrato, debido fue nombrada como directora territorial para el ministerio de igualdad para el dpto de Córdoba y prestar sus servicios  a nuestra entidad  hasta 6 de diciembre del 2024,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</si>
</sst>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9"/>
      <color theme="1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5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7939</xdr:colOff>
      <xdr:row>43</xdr:row>
      <xdr:rowOff>114316</xdr:rowOff>
    </xdr:from>
    <xdr:to>
      <xdr:col>29</xdr:col>
      <xdr:colOff>127001</xdr:colOff>
      <xdr:row>43</xdr:row>
      <xdr:rowOff>762065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13189" y="16918004"/>
          <a:ext cx="2182812" cy="647749"/>
        </a:xfrm>
        <a:prstGeom prst="rect">
          <a:avLst/>
        </a:prstGeom>
      </xdr:spPr>
    </xdr:pic>
    <xdr:clientData/>
  </xdr:twoCellAnchor>
  <xdr:twoCellAnchor editAs="oneCell">
    <xdr:from>
      <xdr:col>4</xdr:col>
      <xdr:colOff>105520</xdr:colOff>
      <xdr:row>43</xdr:row>
      <xdr:rowOff>39687</xdr:rowOff>
    </xdr:from>
    <xdr:to>
      <xdr:col>11</xdr:col>
      <xdr:colOff>23812</xdr:colOff>
      <xdr:row>43</xdr:row>
      <xdr:rowOff>707072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5145" y="19177000"/>
          <a:ext cx="1481980" cy="6673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5" dataDxfId="84">
  <autoFilter ref="AB4:AB7" xr:uid="{EE372EC2-AC17-49BB-B672-BA7B78881EED}"/>
  <tableColumns count="1">
    <tableColumn id="1" xr3:uid="{940A44F4-EED2-4A51-94B3-83A1F915C657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2" dataDxfId="81">
  <autoFilter ref="AC4:AC35" xr:uid="{6B29BDED-D5F7-47EA-960E-86D29A2563DD}"/>
  <tableColumns count="1">
    <tableColumn id="1" xr3:uid="{A4BBA5FC-660C-44CC-A234-F8BAD5C2FF37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9" dataDxfId="78">
  <autoFilter ref="AD4:AD16" xr:uid="{D664093F-5762-499F-B776-F2D8A9C5171E}"/>
  <tableColumns count="1">
    <tableColumn id="1" xr3:uid="{FA44BE04-0F77-4946-915E-AE9C3B488524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6" dataDxfId="75">
  <autoFilter ref="AE4:AE11" xr:uid="{86510B95-6CD9-4377-A3E7-9C1D9B03C941}"/>
  <tableColumns count="1">
    <tableColumn id="1" xr3:uid="{FE762A6A-EB22-40A4-BB9F-BFE15B949F45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3" dataDxfId="72">
  <autoFilter ref="AF4:AF10" xr:uid="{47D087A1-3F46-4BC1-8D8D-FFB97D7CBB9E}"/>
  <tableColumns count="1">
    <tableColumn id="1" xr3:uid="{F50367A3-A205-48AE-9A83-F7A7429EC22B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0" dataDxfId="69">
  <autoFilter ref="AG4:AG8" xr:uid="{771D0401-AB16-49B0-B64A-DFDB7AA72D8B}"/>
  <tableColumns count="1">
    <tableColumn id="1" xr3:uid="{7E161F20-60D5-43D8-9982-BE2C4E9AE89B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7" dataDxfId="66">
  <autoFilter ref="AH4:AH6" xr:uid="{C9287A35-C0AC-4AA5-AAFC-EEF48F3CE1EE}"/>
  <tableColumns count="1">
    <tableColumn id="1" xr3:uid="{319E685E-B58F-4D89-97F7-03E9A1EA90A8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4" dataDxfId="63">
  <autoFilter ref="AI4:AI7" xr:uid="{AE2EA396-8F5A-46B8-85AB-CDAACEA21EEC}"/>
  <tableColumns count="1">
    <tableColumn id="1" xr3:uid="{965AC39E-0436-4A42-B61A-F4165B69D77A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1" dataDxfId="60">
  <autoFilter ref="AJ4:AJ5" xr:uid="{A4F923B2-07A0-4951-BAEF-A882CBA73225}"/>
  <tableColumns count="1">
    <tableColumn id="1" xr3:uid="{BA43CC4D-27D5-4604-8BCB-4B998D81BA3C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8" dataDxfId="57">
  <autoFilter ref="AK4:AK6" xr:uid="{3C597312-8B0B-4D67-8BBD-271EE0325045}"/>
  <tableColumns count="1">
    <tableColumn id="1" xr3:uid="{C10F81BE-0015-4A2F-817D-15CA1C7A8635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5" dataDxfId="54">
  <autoFilter ref="AL4:AL23" xr:uid="{CD2491CF-7A86-4C3B-92F4-F4489638CE68}"/>
  <tableColumns count="1">
    <tableColumn id="1" xr3:uid="{271C5817-5903-450C-8423-CC47BC1A7C5A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2" dataDxfId="51">
  <autoFilter ref="AM4:AM9" xr:uid="{31ECA974-0305-446F-95AC-A72ED86E5ED7}"/>
  <tableColumns count="1">
    <tableColumn id="1" xr3:uid="{D6A950BE-FAF4-4A4D-B4F0-04956C542A21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alarrarte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opLeftCell="A137" zoomScale="150" zoomScaleNormal="150" zoomScaleSheetLayoutView="55" workbookViewId="0">
      <selection activeCell="B154" sqref="B154:AF154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3"/>
      <c r="C2" s="163"/>
      <c r="D2" s="163"/>
      <c r="E2" s="163"/>
      <c r="F2" s="163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157</v>
      </c>
      <c r="AB2" s="112"/>
      <c r="AC2" s="112"/>
      <c r="AD2" s="112"/>
      <c r="AE2" s="112"/>
      <c r="AF2" s="112"/>
    </row>
    <row r="3" spans="2:33" ht="11.25" customHeight="1" x14ac:dyDescent="0.3">
      <c r="B3" s="163"/>
      <c r="C3" s="163"/>
      <c r="D3" s="163"/>
      <c r="E3" s="163"/>
      <c r="F3" s="16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63"/>
      <c r="C4" s="163"/>
      <c r="D4" s="163"/>
      <c r="E4" s="163"/>
      <c r="F4" s="16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187</v>
      </c>
      <c r="AB4" s="111"/>
      <c r="AC4" s="111"/>
      <c r="AD4" s="111"/>
      <c r="AE4" s="111"/>
      <c r="AF4" s="111"/>
    </row>
    <row r="5" spans="2:33" ht="11.25" customHeight="1" x14ac:dyDescent="0.3">
      <c r="B5" s="163"/>
      <c r="C5" s="163"/>
      <c r="D5" s="163"/>
      <c r="E5" s="163"/>
      <c r="F5" s="16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63"/>
      <c r="C6" s="163"/>
      <c r="D6" s="163"/>
      <c r="E6" s="163"/>
      <c r="F6" s="163"/>
      <c r="G6" s="160" t="s">
        <v>166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12" t="s">
        <v>188</v>
      </c>
      <c r="AB6" s="112"/>
      <c r="AC6" s="112"/>
      <c r="AD6" s="112"/>
      <c r="AE6" s="112"/>
      <c r="AF6" s="112"/>
    </row>
    <row r="7" spans="2:33" ht="15" customHeight="1" x14ac:dyDescent="0.3">
      <c r="B7" s="163"/>
      <c r="C7" s="163"/>
      <c r="D7" s="163"/>
      <c r="E7" s="163"/>
      <c r="F7" s="163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12"/>
      <c r="AB7" s="112"/>
      <c r="AC7" s="112"/>
      <c r="AD7" s="112"/>
      <c r="AE7" s="112"/>
      <c r="AF7" s="11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107" t="s">
        <v>5</v>
      </c>
      <c r="C10" s="107"/>
      <c r="D10" s="107"/>
      <c r="E10" s="107"/>
      <c r="F10" s="107"/>
      <c r="G10" s="107"/>
      <c r="H10" s="79" t="s">
        <v>1</v>
      </c>
      <c r="I10" s="79"/>
      <c r="J10" s="79"/>
      <c r="K10" s="79"/>
      <c r="L10" s="3"/>
      <c r="M10" s="107" t="s">
        <v>6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5</v>
      </c>
      <c r="Y10" s="79"/>
      <c r="Z10" s="79" t="s">
        <v>21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1" t="s">
        <v>23</v>
      </c>
      <c r="M13" s="162"/>
      <c r="N13" s="79">
        <v>1</v>
      </c>
      <c r="O13" s="79"/>
      <c r="P13" s="79" t="s">
        <v>21</v>
      </c>
      <c r="Q13" s="79"/>
      <c r="R13" s="79"/>
      <c r="S13" s="79"/>
      <c r="T13" s="79">
        <v>2024</v>
      </c>
      <c r="U13" s="79"/>
      <c r="V13" s="79"/>
      <c r="W13" s="7" t="s">
        <v>24</v>
      </c>
      <c r="X13" s="79">
        <v>6</v>
      </c>
      <c r="Y13" s="79"/>
      <c r="Z13" s="79" t="s">
        <v>21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3" t="s">
        <v>94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08" t="s">
        <v>206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4" t="s">
        <v>162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207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27</v>
      </c>
      <c r="Y19" s="65"/>
      <c r="Z19" s="65"/>
      <c r="AA19" s="66"/>
      <c r="AB19" s="131">
        <v>50926430</v>
      </c>
      <c r="AC19" s="132"/>
      <c r="AD19" s="132"/>
      <c r="AE19" s="132"/>
      <c r="AF19" s="13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7" t="s">
        <v>104</v>
      </c>
      <c r="C21" s="107"/>
      <c r="D21" s="107"/>
      <c r="E21" s="79" t="s">
        <v>208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105</v>
      </c>
      <c r="Y21" s="107"/>
      <c r="Z21" s="107"/>
      <c r="AA21" s="79" t="s">
        <v>189</v>
      </c>
      <c r="AB21" s="79"/>
      <c r="AC21" s="79"/>
      <c r="AD21" s="79"/>
      <c r="AE21" s="79"/>
      <c r="AF21" s="7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7" t="s">
        <v>106</v>
      </c>
      <c r="C23" s="107"/>
      <c r="D23" s="107"/>
      <c r="E23" s="142">
        <v>3016809911</v>
      </c>
      <c r="F23" s="142"/>
      <c r="G23" s="142"/>
      <c r="H23" s="142"/>
      <c r="I23" s="142"/>
      <c r="J23" s="142"/>
      <c r="K23" s="142"/>
      <c r="L23" s="107" t="s">
        <v>107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/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7" t="s">
        <v>132</v>
      </c>
      <c r="C25" s="107"/>
      <c r="D25" s="107"/>
      <c r="E25" s="107"/>
      <c r="F25" s="107"/>
      <c r="G25" s="79" t="s">
        <v>133</v>
      </c>
      <c r="H25" s="79"/>
      <c r="I25" s="79"/>
      <c r="J25" s="79"/>
      <c r="K25" s="14" t="s">
        <v>89</v>
      </c>
      <c r="L25" s="148">
        <v>1011789176</v>
      </c>
      <c r="M25" s="148"/>
      <c r="N25" s="148"/>
      <c r="O25" s="148"/>
      <c r="P25" s="148"/>
      <c r="Q25" s="148"/>
      <c r="R25" s="148"/>
      <c r="S25" s="148"/>
      <c r="T25" s="107" t="s">
        <v>135</v>
      </c>
      <c r="U25" s="107"/>
      <c r="V25" s="79" t="s">
        <v>209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7" t="s">
        <v>28</v>
      </c>
      <c r="C27" s="107"/>
      <c r="D27" s="107"/>
      <c r="E27" s="107"/>
      <c r="F27" s="107"/>
      <c r="G27" s="107"/>
      <c r="H27" s="79" t="s">
        <v>32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107" t="s">
        <v>33</v>
      </c>
      <c r="C30" s="107"/>
      <c r="D30" s="107"/>
      <c r="E30" s="107"/>
      <c r="F30" s="107"/>
      <c r="G30" s="67" t="s">
        <v>146</v>
      </c>
      <c r="H30" s="68"/>
      <c r="I30" s="69"/>
      <c r="J30" s="67" t="s">
        <v>144</v>
      </c>
      <c r="K30" s="68"/>
      <c r="L30" s="69"/>
      <c r="M30" s="107" t="s">
        <v>96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1</v>
      </c>
      <c r="Y30" s="79"/>
      <c r="Z30" s="79" t="s">
        <v>15</v>
      </c>
      <c r="AA30" s="79"/>
      <c r="AB30" s="79"/>
      <c r="AC30" s="79"/>
      <c r="AD30" s="79">
        <v>2024</v>
      </c>
      <c r="AE30" s="79"/>
      <c r="AF30" s="7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4" t="s">
        <v>181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3">
      <c r="B33" s="137" t="s">
        <v>190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3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3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3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50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79">
        <v>7</v>
      </c>
      <c r="I39" s="79"/>
      <c r="J39" s="79"/>
      <c r="K39" s="150"/>
      <c r="L39" s="79">
        <v>0</v>
      </c>
      <c r="M39" s="79"/>
      <c r="N39" s="79"/>
      <c r="O39" s="3"/>
      <c r="P39" s="3"/>
      <c r="Q39" s="107" t="s">
        <v>34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21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7" t="s">
        <v>35</v>
      </c>
      <c r="C41" s="107"/>
      <c r="D41" s="107"/>
      <c r="E41" s="107"/>
      <c r="F41" s="107"/>
      <c r="G41" s="107"/>
      <c r="H41" s="107"/>
      <c r="I41" s="107"/>
      <c r="J41" s="144">
        <v>36351000</v>
      </c>
      <c r="K41" s="144"/>
      <c r="L41" s="144"/>
      <c r="M41" s="144"/>
      <c r="N41" s="144"/>
      <c r="O41" s="144"/>
      <c r="P41" s="144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7" t="s">
        <v>101</v>
      </c>
      <c r="C43" s="107"/>
      <c r="D43" s="107"/>
      <c r="E43" s="107"/>
      <c r="F43" s="107"/>
      <c r="G43" s="107"/>
      <c r="H43" s="107"/>
      <c r="I43" s="107"/>
      <c r="J43" s="154" t="s">
        <v>191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>
        <v>26424</v>
      </c>
      <c r="Q45" s="79"/>
      <c r="R45" s="79"/>
      <c r="S45" s="79"/>
      <c r="T45" s="107" t="s">
        <v>42</v>
      </c>
      <c r="U45" s="107"/>
      <c r="V45" s="107"/>
      <c r="W45" s="107"/>
      <c r="X45" s="107"/>
      <c r="Y45" s="107"/>
      <c r="Z45" s="107"/>
      <c r="AA45" s="107"/>
      <c r="AB45" s="107"/>
      <c r="AC45" s="79">
        <v>2027924</v>
      </c>
      <c r="AD45" s="79"/>
      <c r="AE45" s="79"/>
      <c r="AF45" s="79"/>
      <c r="AG45" s="11"/>
    </row>
    <row r="46" spans="2:33" ht="3.6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3">
      <c r="B47" s="107" t="s">
        <v>44</v>
      </c>
      <c r="C47" s="107"/>
      <c r="D47" s="107"/>
      <c r="E47" s="107"/>
      <c r="F47" s="107"/>
      <c r="G47" s="107"/>
      <c r="H47" s="107"/>
      <c r="I47" s="79" t="s">
        <v>45</v>
      </c>
      <c r="J47" s="79"/>
      <c r="K47" s="79"/>
      <c r="L47" s="79"/>
      <c r="M47" s="79"/>
      <c r="N47" s="123" t="s">
        <v>46</v>
      </c>
      <c r="O47" s="123"/>
      <c r="P47" s="123"/>
      <c r="Q47" s="123"/>
      <c r="R47" s="123"/>
      <c r="S47" s="123"/>
      <c r="T47" s="123"/>
      <c r="U47" s="79" t="s">
        <v>192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79" t="s">
        <v>193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27</v>
      </c>
      <c r="X49" s="107"/>
      <c r="Y49" s="107"/>
      <c r="Z49" s="107"/>
      <c r="AA49" s="130">
        <v>32693792</v>
      </c>
      <c r="AB49" s="130"/>
      <c r="AC49" s="130"/>
      <c r="AD49" s="130"/>
      <c r="AE49" s="130"/>
      <c r="AF49" s="13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4" t="s">
        <v>138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194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6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3">
      <c r="B53" s="114" t="s">
        <v>63</v>
      </c>
      <c r="C53" s="115"/>
      <c r="D53" s="116"/>
      <c r="E53" s="67" t="s">
        <v>145</v>
      </c>
      <c r="F53" s="68"/>
      <c r="G53" s="69"/>
      <c r="H53" s="120" t="s">
        <v>100</v>
      </c>
      <c r="I53" s="120"/>
      <c r="J53" s="120"/>
      <c r="K53" s="120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21" t="s">
        <v>136</v>
      </c>
      <c r="V53" s="121"/>
      <c r="W53" s="121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17"/>
      <c r="C54" s="118"/>
      <c r="D54" s="119"/>
      <c r="E54" s="67" t="s">
        <v>144</v>
      </c>
      <c r="F54" s="68"/>
      <c r="G54" s="69"/>
      <c r="H54" s="120"/>
      <c r="I54" s="120"/>
      <c r="J54" s="120"/>
      <c r="K54" s="120"/>
      <c r="L54" s="79">
        <v>29</v>
      </c>
      <c r="M54" s="79"/>
      <c r="N54" s="79" t="s">
        <v>13</v>
      </c>
      <c r="O54" s="79"/>
      <c r="P54" s="79"/>
      <c r="Q54" s="79"/>
      <c r="R54" s="79">
        <v>2024</v>
      </c>
      <c r="S54" s="79"/>
      <c r="T54" s="79"/>
      <c r="U54" s="121"/>
      <c r="V54" s="121"/>
      <c r="W54" s="121"/>
      <c r="X54" s="79">
        <v>1</v>
      </c>
      <c r="Y54" s="79"/>
      <c r="Z54" s="79" t="s">
        <v>15</v>
      </c>
      <c r="AA54" s="79"/>
      <c r="AB54" s="79"/>
      <c r="AC54" s="79"/>
      <c r="AD54" s="79">
        <v>2024</v>
      </c>
      <c r="AE54" s="79"/>
      <c r="AF54" s="7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7" t="s">
        <v>68</v>
      </c>
      <c r="C56" s="107"/>
      <c r="D56" s="107"/>
      <c r="E56" s="107"/>
      <c r="F56" s="107"/>
      <c r="G56" s="107"/>
      <c r="H56" s="107"/>
      <c r="I56" s="107"/>
      <c r="J56" s="79" t="s">
        <v>62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69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157" t="s">
        <v>210</v>
      </c>
      <c r="AA57" s="157"/>
      <c r="AB57" s="157"/>
      <c r="AC57" s="157"/>
      <c r="AD57" s="157"/>
      <c r="AE57" s="157"/>
      <c r="AF57" s="157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7" t="s">
        <v>70</v>
      </c>
      <c r="C59" s="107"/>
      <c r="D59" s="107"/>
      <c r="E59" s="107"/>
      <c r="F59" s="107" t="s">
        <v>73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139</v>
      </c>
      <c r="AC59" s="107"/>
      <c r="AD59" s="107"/>
      <c r="AE59" s="107"/>
      <c r="AF59" s="107"/>
      <c r="AG59" s="11"/>
    </row>
    <row r="60" spans="2:48" ht="9" customHeight="1" x14ac:dyDescent="0.3">
      <c r="B60" s="158" t="s">
        <v>74</v>
      </c>
      <c r="C60" s="158"/>
      <c r="D60" s="158"/>
      <c r="E60" s="158"/>
      <c r="F60" s="159" t="s">
        <v>72</v>
      </c>
      <c r="G60" s="159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59" t="s">
        <v>71</v>
      </c>
      <c r="R60" s="159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49">
        <v>3615100</v>
      </c>
      <c r="AC60" s="149"/>
      <c r="AD60" s="149"/>
      <c r="AE60" s="149"/>
      <c r="AF60" s="149"/>
      <c r="AG60" s="11"/>
    </row>
    <row r="61" spans="2:48" ht="24.75" customHeight="1" x14ac:dyDescent="0.3">
      <c r="B61" s="158"/>
      <c r="C61" s="158"/>
      <c r="D61" s="158"/>
      <c r="E61" s="158"/>
      <c r="F61" s="159"/>
      <c r="G61" s="159"/>
      <c r="H61" s="79">
        <v>1</v>
      </c>
      <c r="I61" s="79"/>
      <c r="J61" s="79" t="s">
        <v>15</v>
      </c>
      <c r="K61" s="79"/>
      <c r="L61" s="79"/>
      <c r="M61" s="79"/>
      <c r="N61" s="79">
        <v>2024</v>
      </c>
      <c r="O61" s="79"/>
      <c r="P61" s="79"/>
      <c r="Q61" s="159"/>
      <c r="R61" s="159"/>
      <c r="S61" s="79">
        <v>30</v>
      </c>
      <c r="T61" s="79"/>
      <c r="U61" s="79" t="s">
        <v>13</v>
      </c>
      <c r="V61" s="79"/>
      <c r="W61" s="79"/>
      <c r="X61" s="79"/>
      <c r="Y61" s="79">
        <v>2025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3">
      <c r="B62" s="158" t="s">
        <v>75</v>
      </c>
      <c r="C62" s="158"/>
      <c r="D62" s="158"/>
      <c r="E62" s="158"/>
      <c r="F62" s="159" t="s">
        <v>72</v>
      </c>
      <c r="G62" s="159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59" t="s">
        <v>71</v>
      </c>
      <c r="R62" s="159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49">
        <v>7270200</v>
      </c>
      <c r="AC62" s="149"/>
      <c r="AD62" s="149"/>
      <c r="AE62" s="149"/>
      <c r="AF62" s="149"/>
      <c r="AG62" s="11"/>
    </row>
    <row r="63" spans="2:48" ht="24.75" customHeight="1" x14ac:dyDescent="0.3">
      <c r="B63" s="158"/>
      <c r="C63" s="158"/>
      <c r="D63" s="158"/>
      <c r="E63" s="158"/>
      <c r="F63" s="159"/>
      <c r="G63" s="159"/>
      <c r="H63" s="79">
        <v>1</v>
      </c>
      <c r="I63" s="79"/>
      <c r="J63" s="79" t="s">
        <v>15</v>
      </c>
      <c r="K63" s="79"/>
      <c r="L63" s="79"/>
      <c r="M63" s="79"/>
      <c r="N63" s="79">
        <v>2024</v>
      </c>
      <c r="O63" s="79"/>
      <c r="P63" s="79"/>
      <c r="Q63" s="159"/>
      <c r="R63" s="159"/>
      <c r="S63" s="79">
        <v>31</v>
      </c>
      <c r="T63" s="79"/>
      <c r="U63" s="79" t="s">
        <v>21</v>
      </c>
      <c r="V63" s="79"/>
      <c r="W63" s="79"/>
      <c r="X63" s="79"/>
      <c r="Y63" s="79">
        <v>2026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3">
      <c r="B64" s="158"/>
      <c r="C64" s="158"/>
      <c r="D64" s="158"/>
      <c r="E64" s="158"/>
      <c r="F64" s="159" t="s">
        <v>72</v>
      </c>
      <c r="G64" s="159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59" t="s">
        <v>71</v>
      </c>
      <c r="R64" s="159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3">
      <c r="B65" s="158"/>
      <c r="C65" s="158"/>
      <c r="D65" s="158"/>
      <c r="E65" s="158"/>
      <c r="F65" s="159"/>
      <c r="G65" s="159"/>
      <c r="H65" s="79"/>
      <c r="I65" s="79"/>
      <c r="J65" s="79"/>
      <c r="K65" s="79"/>
      <c r="L65" s="79"/>
      <c r="M65" s="79"/>
      <c r="N65" s="79"/>
      <c r="O65" s="79"/>
      <c r="P65" s="79"/>
      <c r="Q65" s="159"/>
      <c r="R65" s="159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3">
      <c r="B66" s="158"/>
      <c r="C66" s="158"/>
      <c r="D66" s="158"/>
      <c r="E66" s="158"/>
      <c r="F66" s="159" t="s">
        <v>72</v>
      </c>
      <c r="G66" s="159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59" t="s">
        <v>71</v>
      </c>
      <c r="R66" s="159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3">
      <c r="B67" s="158"/>
      <c r="C67" s="158"/>
      <c r="D67" s="158"/>
      <c r="E67" s="158"/>
      <c r="F67" s="159"/>
      <c r="G67" s="159"/>
      <c r="H67" s="79"/>
      <c r="I67" s="79"/>
      <c r="J67" s="79"/>
      <c r="K67" s="79"/>
      <c r="L67" s="79"/>
      <c r="M67" s="79"/>
      <c r="N67" s="79"/>
      <c r="O67" s="79"/>
      <c r="P67" s="79"/>
      <c r="Q67" s="159"/>
      <c r="R67" s="159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3">
      <c r="B68" s="158"/>
      <c r="C68" s="158"/>
      <c r="D68" s="158"/>
      <c r="E68" s="158"/>
      <c r="F68" s="159" t="s">
        <v>72</v>
      </c>
      <c r="G68" s="159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59" t="s">
        <v>71</v>
      </c>
      <c r="R68" s="159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">
      <c r="B69" s="158"/>
      <c r="C69" s="158"/>
      <c r="D69" s="158"/>
      <c r="E69" s="158"/>
      <c r="F69" s="159"/>
      <c r="G69" s="159"/>
      <c r="H69" s="79"/>
      <c r="I69" s="79"/>
      <c r="J69" s="79"/>
      <c r="K69" s="79"/>
      <c r="L69" s="79"/>
      <c r="M69" s="79"/>
      <c r="N69" s="79"/>
      <c r="O69" s="79"/>
      <c r="P69" s="79"/>
      <c r="Q69" s="159"/>
      <c r="R69" s="159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5" t="s">
        <v>180</v>
      </c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7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5" t="s">
        <v>86</v>
      </c>
      <c r="C73" s="186"/>
      <c r="D73" s="186"/>
      <c r="E73" s="186"/>
      <c r="F73" s="186"/>
      <c r="G73" s="186"/>
      <c r="H73" s="186"/>
      <c r="I73" s="186"/>
      <c r="J73" s="186"/>
      <c r="K73" s="187"/>
      <c r="L73" s="67" t="s">
        <v>146</v>
      </c>
      <c r="M73" s="68"/>
      <c r="N73" s="69"/>
      <c r="O73" s="67" t="s">
        <v>144</v>
      </c>
      <c r="P73" s="68"/>
      <c r="Q73" s="69"/>
      <c r="R73" s="3"/>
      <c r="S73" s="185" t="s">
        <v>87</v>
      </c>
      <c r="T73" s="186"/>
      <c r="U73" s="186"/>
      <c r="V73" s="186"/>
      <c r="W73" s="186"/>
      <c r="X73" s="186"/>
      <c r="Y73" s="186"/>
      <c r="Z73" s="187"/>
      <c r="AA73" s="67" t="s">
        <v>146</v>
      </c>
      <c r="AB73" s="68"/>
      <c r="AC73" s="69"/>
      <c r="AD73" s="67" t="s">
        <v>144</v>
      </c>
      <c r="AE73" s="68"/>
      <c r="AF73" s="69"/>
      <c r="AG73" s="11"/>
    </row>
    <row r="74" spans="2:33" ht="15" customHeight="1" x14ac:dyDescent="0.3">
      <c r="B74" s="107" t="s">
        <v>79</v>
      </c>
      <c r="C74" s="107"/>
      <c r="D74" s="107"/>
      <c r="E74" s="107"/>
      <c r="F74" s="107"/>
      <c r="G74" s="107"/>
      <c r="H74" s="107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107" t="s">
        <v>83</v>
      </c>
      <c r="T74" s="107"/>
      <c r="U74" s="107"/>
      <c r="V74" s="107"/>
      <c r="W74" s="107"/>
      <c r="X74" s="107"/>
      <c r="Y74" s="107" t="s">
        <v>82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>
        <v>1680000</v>
      </c>
      <c r="T75" s="73"/>
      <c r="U75" s="73"/>
      <c r="V75" s="73"/>
      <c r="W75" s="73"/>
      <c r="X75" s="73"/>
      <c r="Y75" s="164">
        <f>IF(S75="","", J41+S75)</f>
        <v>38031000</v>
      </c>
      <c r="Z75" s="165"/>
      <c r="AA75" s="165"/>
      <c r="AB75" s="165"/>
      <c r="AC75" s="165"/>
      <c r="AD75" s="165"/>
      <c r="AE75" s="165"/>
      <c r="AF75" s="16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7" t="s">
        <v>80</v>
      </c>
      <c r="C77" s="107"/>
      <c r="D77" s="107"/>
      <c r="E77" s="107"/>
      <c r="F77" s="107"/>
      <c r="G77" s="107"/>
      <c r="H77" s="107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107" t="s">
        <v>84</v>
      </c>
      <c r="T77" s="107"/>
      <c r="U77" s="107"/>
      <c r="V77" s="107"/>
      <c r="W77" s="107"/>
      <c r="X77" s="107"/>
      <c r="Y77" s="107" t="s">
        <v>82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4" t="str">
        <f>IF(S78="","", Y75+S78)</f>
        <v/>
      </c>
      <c r="Z78" s="165"/>
      <c r="AA78" s="165"/>
      <c r="AB78" s="165"/>
      <c r="AC78" s="165"/>
      <c r="AD78" s="165"/>
      <c r="AE78" s="165"/>
      <c r="AF78" s="16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7" t="s">
        <v>81</v>
      </c>
      <c r="C80" s="107"/>
      <c r="D80" s="107"/>
      <c r="E80" s="107"/>
      <c r="F80" s="107"/>
      <c r="G80" s="107"/>
      <c r="H80" s="107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107" t="s">
        <v>85</v>
      </c>
      <c r="T80" s="107"/>
      <c r="U80" s="107"/>
      <c r="V80" s="107"/>
      <c r="W80" s="107"/>
      <c r="X80" s="107"/>
      <c r="Y80" s="107" t="s">
        <v>82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4" t="str">
        <f>IF(S81="","", Y78+S81)</f>
        <v/>
      </c>
      <c r="Z81" s="165"/>
      <c r="AA81" s="165"/>
      <c r="AB81" s="165"/>
      <c r="AC81" s="165"/>
      <c r="AD81" s="165"/>
      <c r="AE81" s="165"/>
      <c r="AF81" s="16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5" t="s">
        <v>167</v>
      </c>
      <c r="C83" s="186"/>
      <c r="D83" s="186"/>
      <c r="E83" s="186"/>
      <c r="F83" s="186"/>
      <c r="G83" s="186"/>
      <c r="H83" s="186"/>
      <c r="I83" s="186"/>
      <c r="J83" s="186"/>
      <c r="K83" s="187"/>
      <c r="L83" s="67" t="s">
        <v>146</v>
      </c>
      <c r="M83" s="68"/>
      <c r="N83" s="69"/>
      <c r="O83" s="67" t="s">
        <v>144</v>
      </c>
      <c r="P83" s="68"/>
      <c r="Q83" s="69"/>
      <c r="R83" s="3"/>
      <c r="S83" s="107" t="s">
        <v>168</v>
      </c>
      <c r="T83" s="107"/>
      <c r="U83" s="107"/>
      <c r="V83" s="107"/>
      <c r="W83" s="107"/>
      <c r="X83" s="107"/>
      <c r="Y83" s="107" t="s">
        <v>169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3">
      <c r="P84" s="3"/>
      <c r="Q84" s="3"/>
      <c r="R84" s="3"/>
      <c r="S84" s="73"/>
      <c r="T84" s="73"/>
      <c r="U84" s="73"/>
      <c r="V84" s="73"/>
      <c r="W84" s="73"/>
      <c r="X84" s="73"/>
      <c r="Y84" s="164" t="str">
        <f>IF(S84="","", J41+S75+S78+S81-S84)</f>
        <v/>
      </c>
      <c r="Z84" s="165"/>
      <c r="AA84" s="165"/>
      <c r="AB84" s="165"/>
      <c r="AC84" s="165"/>
      <c r="AD84" s="165"/>
      <c r="AE84" s="165"/>
      <c r="AF84" s="16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200"/>
      <c r="X86" s="201" t="s">
        <v>102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199"/>
      <c r="X87" s="195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188" t="s">
        <v>141</v>
      </c>
      <c r="C88" s="188"/>
      <c r="D88" s="188"/>
      <c r="E88" s="188"/>
      <c r="F88" s="188"/>
      <c r="G88" s="188"/>
      <c r="H88" s="188"/>
      <c r="I88" s="188"/>
      <c r="J88" s="67" t="s">
        <v>145</v>
      </c>
      <c r="K88" s="69"/>
      <c r="L88" s="67" t="s">
        <v>144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134" t="s">
        <v>103</v>
      </c>
      <c r="C91" s="135"/>
      <c r="D91" s="135"/>
      <c r="E91" s="135"/>
      <c r="F91" s="135"/>
      <c r="G91" s="135"/>
      <c r="H91" s="135"/>
      <c r="I91" s="135"/>
      <c r="J91" s="136"/>
      <c r="K91" s="67" t="s">
        <v>145</v>
      </c>
      <c r="L91" s="69"/>
      <c r="M91" s="67" t="s">
        <v>144</v>
      </c>
      <c r="N91" s="68"/>
      <c r="O91" s="69"/>
      <c r="P91" s="79">
        <v>31</v>
      </c>
      <c r="Q91" s="79"/>
      <c r="R91" s="79" t="s">
        <v>21</v>
      </c>
      <c r="S91" s="79"/>
      <c r="T91" s="79"/>
      <c r="U91" s="79"/>
      <c r="V91" s="79">
        <v>2024</v>
      </c>
      <c r="W91" s="79"/>
      <c r="X91" s="7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3" t="s">
        <v>108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6" customHeight="1" x14ac:dyDescent="0.3"/>
    <row r="95" spans="2:61" ht="15" customHeight="1" x14ac:dyDescent="0.3">
      <c r="B95" s="189" t="s">
        <v>179</v>
      </c>
      <c r="C95" s="190"/>
      <c r="D95" s="190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4" t="s">
        <v>207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127</v>
      </c>
      <c r="P97" s="95"/>
      <c r="Q97" s="95"/>
      <c r="R97" s="95"/>
      <c r="S97" s="95"/>
      <c r="T97" s="95"/>
      <c r="U97" s="95"/>
      <c r="V97" s="95"/>
      <c r="W97" s="96">
        <v>50926430</v>
      </c>
      <c r="X97" s="96"/>
      <c r="Y97" s="96"/>
      <c r="Z97" s="96"/>
      <c r="AA97" s="96"/>
      <c r="AB97" s="46" t="s">
        <v>140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1" t="s">
        <v>183</v>
      </c>
      <c r="C98" s="172"/>
      <c r="D98" s="172"/>
      <c r="E98" s="172"/>
      <c r="F98" s="172"/>
      <c r="G98" s="172"/>
      <c r="H98" s="172"/>
      <c r="I98" s="172"/>
      <c r="J98" s="172"/>
      <c r="K98" s="172"/>
      <c r="L98" s="172"/>
      <c r="M98" s="172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  <c r="AA98" s="172"/>
      <c r="AB98" s="172"/>
      <c r="AC98" s="172"/>
      <c r="AD98" s="172"/>
      <c r="AE98" s="172"/>
      <c r="AF98" s="17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6" t="s">
        <v>185</v>
      </c>
      <c r="C100" s="197"/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8" t="s">
        <v>182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20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2" t="s">
        <v>171</v>
      </c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  <c r="S104" s="203"/>
      <c r="T104" s="203"/>
      <c r="U104" s="203"/>
      <c r="V104" s="203"/>
      <c r="W104" s="203"/>
      <c r="X104" s="203"/>
      <c r="Y104" s="203"/>
      <c r="Z104" s="203"/>
      <c r="AA104" s="203"/>
      <c r="AB104" s="203"/>
      <c r="AC104" s="203"/>
      <c r="AD104" s="203"/>
      <c r="AE104" s="203"/>
      <c r="AF104" s="20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1" t="s">
        <v>173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275000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1" t="s">
        <v>172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352000</v>
      </c>
      <c r="AA108" s="73"/>
      <c r="AB108" s="73"/>
      <c r="AC108" s="73"/>
      <c r="AD108" s="73"/>
      <c r="AE108" s="73"/>
      <c r="AF108" s="73"/>
      <c r="AL108" s="5"/>
      <c r="AM108" s="5"/>
      <c r="AN108" s="5" t="s">
        <v>195</v>
      </c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1" t="s">
        <v>174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11500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4" t="s">
        <v>175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4">
        <f>Z106+Z108+Z110</f>
        <v>638500</v>
      </c>
      <c r="AA112" s="184"/>
      <c r="AB112" s="184"/>
      <c r="AC112" s="184"/>
      <c r="AD112" s="184"/>
      <c r="AE112" s="184"/>
      <c r="AF112" s="18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0" t="s">
        <v>128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6" t="s">
        <v>150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145</v>
      </c>
      <c r="AB117" s="65"/>
      <c r="AC117" s="66"/>
      <c r="AD117" s="64" t="s">
        <v>147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9" t="s">
        <v>151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145</v>
      </c>
      <c r="AB118" s="68"/>
      <c r="AC118" s="69"/>
      <c r="AD118" s="67" t="s">
        <v>147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0" t="s">
        <v>163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145</v>
      </c>
      <c r="AB119" s="65"/>
      <c r="AC119" s="66"/>
      <c r="AD119" s="64" t="s">
        <v>147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4" t="s">
        <v>156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2" t="s">
        <v>145</v>
      </c>
      <c r="AB120" s="193"/>
      <c r="AC120" s="194"/>
      <c r="AD120" s="192" t="s">
        <v>147</v>
      </c>
      <c r="AE120" s="193"/>
      <c r="AF120" s="19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6" t="s">
        <v>152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145</v>
      </c>
      <c r="AB121" s="65"/>
      <c r="AC121" s="66"/>
      <c r="AD121" s="64" t="s">
        <v>147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4" t="s">
        <v>165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2" t="s">
        <v>145</v>
      </c>
      <c r="AB122" s="193"/>
      <c r="AC122" s="194"/>
      <c r="AD122" s="192" t="s">
        <v>147</v>
      </c>
      <c r="AE122" s="193"/>
      <c r="AF122" s="19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6" t="s">
        <v>153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145</v>
      </c>
      <c r="AB123" s="65"/>
      <c r="AC123" s="66"/>
      <c r="AD123" s="64" t="s">
        <v>147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6" t="s">
        <v>176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3" t="s">
        <v>143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6" customHeight="1" x14ac:dyDescent="0.3"/>
    <row r="129" spans="1:46" ht="15" customHeight="1" x14ac:dyDescent="0.3">
      <c r="B129" s="56" t="s">
        <v>130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4" t="s">
        <v>193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127</v>
      </c>
      <c r="P131" s="95"/>
      <c r="Q131" s="95"/>
      <c r="R131" s="95"/>
      <c r="S131" s="95"/>
      <c r="T131" s="95"/>
      <c r="U131" s="95"/>
      <c r="V131" s="95"/>
      <c r="W131" s="96">
        <v>32693792</v>
      </c>
      <c r="X131" s="96"/>
      <c r="Y131" s="96"/>
      <c r="Z131" s="96"/>
      <c r="AA131" s="96"/>
      <c r="AB131" s="97" t="s">
        <v>131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9" t="s">
        <v>196</v>
      </c>
      <c r="C132" s="60"/>
      <c r="D132" s="60"/>
      <c r="E132" s="93" t="s">
        <v>149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207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1" t="s">
        <v>155</v>
      </c>
      <c r="C133" s="174"/>
      <c r="D133" s="174"/>
      <c r="E133" s="174"/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74"/>
      <c r="Y133" s="174"/>
      <c r="Z133" s="174"/>
      <c r="AA133" s="174"/>
      <c r="AB133" s="174"/>
      <c r="AC133" s="174"/>
      <c r="AD133" s="174"/>
      <c r="AE133" s="174"/>
      <c r="AF133" s="17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3" t="s">
        <v>154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6" t="s">
        <v>109</v>
      </c>
      <c r="C137" s="177"/>
      <c r="D137" s="92" t="s">
        <v>124</v>
      </c>
      <c r="E137" s="92"/>
      <c r="F137" s="92"/>
      <c r="G137" s="92"/>
      <c r="H137" s="92"/>
      <c r="I137" s="92"/>
      <c r="J137" s="92"/>
      <c r="K137" s="92"/>
      <c r="L137" s="92" t="s">
        <v>126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8"/>
      <c r="C138" s="179"/>
      <c r="D138" s="52" t="s">
        <v>121</v>
      </c>
      <c r="E138" s="52"/>
      <c r="F138" s="52"/>
      <c r="G138" s="52"/>
      <c r="H138" s="52"/>
      <c r="I138" s="52"/>
      <c r="J138" s="52"/>
      <c r="K138" s="52"/>
      <c r="L138" s="79" t="s">
        <v>15</v>
      </c>
      <c r="M138" s="79"/>
      <c r="N138" s="79"/>
      <c r="O138" s="79"/>
      <c r="P138" s="79"/>
      <c r="Q138" s="79"/>
      <c r="R138" s="79"/>
      <c r="S138" s="77">
        <v>30</v>
      </c>
      <c r="T138" s="77"/>
      <c r="U138" s="77"/>
      <c r="V138" s="77"/>
      <c r="W138" s="77"/>
      <c r="X138" s="77"/>
      <c r="Y138" s="99">
        <v>5193000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8"/>
      <c r="C139" s="179"/>
      <c r="D139" s="52" t="s">
        <v>110</v>
      </c>
      <c r="E139" s="52"/>
      <c r="F139" s="52"/>
      <c r="G139" s="52"/>
      <c r="H139" s="52"/>
      <c r="I139" s="52"/>
      <c r="J139" s="52"/>
      <c r="K139" s="52"/>
      <c r="L139" s="79" t="s">
        <v>16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f t="shared" ref="Y139:Y144" si="0">IF(S139="","",($Z$41/30)*S139)</f>
        <v>5473000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6"/>
      <c r="AO139" s="166"/>
      <c r="AP139" s="166"/>
      <c r="AQ139" s="166"/>
      <c r="AR139" s="166"/>
      <c r="AS139" s="166"/>
      <c r="AT139" s="166"/>
    </row>
    <row r="140" spans="1:46" ht="18" customHeight="1" x14ac:dyDescent="0.3">
      <c r="A140" s="17"/>
      <c r="B140" s="178"/>
      <c r="C140" s="179"/>
      <c r="D140" s="52" t="s">
        <v>111</v>
      </c>
      <c r="E140" s="52"/>
      <c r="F140" s="52"/>
      <c r="G140" s="52"/>
      <c r="H140" s="52"/>
      <c r="I140" s="52"/>
      <c r="J140" s="52"/>
      <c r="K140" s="52"/>
      <c r="L140" s="79" t="s">
        <v>17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9">
        <f t="shared" si="0"/>
        <v>5473000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8"/>
      <c r="C141" s="179"/>
      <c r="D141" s="52" t="s">
        <v>112</v>
      </c>
      <c r="E141" s="52"/>
      <c r="F141" s="52"/>
      <c r="G141" s="52"/>
      <c r="H141" s="52"/>
      <c r="I141" s="52"/>
      <c r="J141" s="52"/>
      <c r="K141" s="52"/>
      <c r="L141" s="79" t="s">
        <v>18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f t="shared" si="0"/>
        <v>5473000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8"/>
      <c r="C142" s="179"/>
      <c r="D142" s="52" t="s">
        <v>113</v>
      </c>
      <c r="E142" s="52"/>
      <c r="F142" s="52"/>
      <c r="G142" s="52"/>
      <c r="H142" s="52"/>
      <c r="I142" s="52"/>
      <c r="J142" s="52"/>
      <c r="K142" s="52"/>
      <c r="L142" s="79" t="s">
        <v>19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>
        <f t="shared" ref="Y142" si="1">IF(S142="","",($Z$41/30)*S142)</f>
        <v>5473000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8"/>
      <c r="C143" s="179"/>
      <c r="D143" s="52" t="s">
        <v>114</v>
      </c>
      <c r="E143" s="52"/>
      <c r="F143" s="52"/>
      <c r="G143" s="52"/>
      <c r="H143" s="52"/>
      <c r="I143" s="52"/>
      <c r="J143" s="52"/>
      <c r="K143" s="52"/>
      <c r="L143" s="79" t="s">
        <v>20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9">
        <f t="shared" ref="Y143" si="2">IF(S143="","",($Z$41/30)*S143)</f>
        <v>5473000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8"/>
      <c r="C144" s="179"/>
      <c r="D144" s="52" t="s">
        <v>115</v>
      </c>
      <c r="E144" s="52"/>
      <c r="F144" s="52"/>
      <c r="G144" s="52"/>
      <c r="H144" s="52"/>
      <c r="I144" s="52"/>
      <c r="J144" s="52"/>
      <c r="K144" s="52"/>
      <c r="L144" s="79" t="s">
        <v>21</v>
      </c>
      <c r="M144" s="79"/>
      <c r="N144" s="79"/>
      <c r="O144" s="79"/>
      <c r="P144" s="79"/>
      <c r="Q144" s="79"/>
      <c r="R144" s="79"/>
      <c r="S144" s="77">
        <v>6</v>
      </c>
      <c r="T144" s="77"/>
      <c r="U144" s="77"/>
      <c r="V144" s="77"/>
      <c r="W144" s="77"/>
      <c r="X144" s="77"/>
      <c r="Y144" s="99">
        <f t="shared" si="0"/>
        <v>1094600</v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8"/>
      <c r="C145" s="179"/>
      <c r="D145" s="52" t="s">
        <v>116</v>
      </c>
      <c r="E145" s="52"/>
      <c r="F145" s="52"/>
      <c r="G145" s="52"/>
      <c r="H145" s="52"/>
      <c r="I145" s="52"/>
      <c r="J145" s="52"/>
      <c r="K145" s="52"/>
      <c r="L145" s="79"/>
      <c r="M145" s="79"/>
      <c r="N145" s="79"/>
      <c r="O145" s="79"/>
      <c r="P145" s="79"/>
      <c r="Q145" s="79"/>
      <c r="R145" s="79"/>
      <c r="S145" s="77"/>
      <c r="T145" s="77"/>
      <c r="U145" s="77"/>
      <c r="V145" s="77"/>
      <c r="W145" s="77"/>
      <c r="X145" s="77"/>
      <c r="Y145" s="99"/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8"/>
      <c r="C146" s="179"/>
      <c r="D146" s="52" t="s">
        <v>117</v>
      </c>
      <c r="E146" s="52"/>
      <c r="F146" s="52"/>
      <c r="G146" s="52"/>
      <c r="H146" s="52"/>
      <c r="I146" s="52"/>
      <c r="J146" s="52"/>
      <c r="K146" s="52"/>
      <c r="L146" s="79"/>
      <c r="M146" s="79"/>
      <c r="N146" s="79"/>
      <c r="O146" s="79"/>
      <c r="P146" s="79"/>
      <c r="Q146" s="79"/>
      <c r="R146" s="79"/>
      <c r="S146" s="77"/>
      <c r="T146" s="77"/>
      <c r="U146" s="77"/>
      <c r="V146" s="77"/>
      <c r="W146" s="77"/>
      <c r="X146" s="77"/>
      <c r="Y146" s="99"/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8"/>
      <c r="C147" s="179"/>
      <c r="D147" s="52" t="s">
        <v>118</v>
      </c>
      <c r="E147" s="52"/>
      <c r="F147" s="52"/>
      <c r="G147" s="52"/>
      <c r="H147" s="52"/>
      <c r="I147" s="52"/>
      <c r="J147" s="52"/>
      <c r="K147" s="52"/>
      <c r="L147" s="79"/>
      <c r="M147" s="79"/>
      <c r="N147" s="79"/>
      <c r="O147" s="79"/>
      <c r="P147" s="79"/>
      <c r="Q147" s="79"/>
      <c r="R147" s="79"/>
      <c r="S147" s="77"/>
      <c r="T147" s="77"/>
      <c r="U147" s="77"/>
      <c r="V147" s="77"/>
      <c r="W147" s="77"/>
      <c r="X147" s="77"/>
      <c r="Y147" s="99"/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8"/>
      <c r="C148" s="179"/>
      <c r="D148" s="52" t="s">
        <v>119</v>
      </c>
      <c r="E148" s="52"/>
      <c r="F148" s="52"/>
      <c r="G148" s="52"/>
      <c r="H148" s="52"/>
      <c r="I148" s="52"/>
      <c r="J148" s="52"/>
      <c r="K148" s="52"/>
      <c r="L148" s="79"/>
      <c r="M148" s="79"/>
      <c r="N148" s="79"/>
      <c r="O148" s="79"/>
      <c r="P148" s="79"/>
      <c r="Q148" s="79"/>
      <c r="R148" s="79"/>
      <c r="S148" s="77"/>
      <c r="T148" s="77"/>
      <c r="U148" s="77"/>
      <c r="V148" s="77"/>
      <c r="W148" s="77"/>
      <c r="X148" s="77"/>
      <c r="Y148" s="99"/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8"/>
      <c r="C149" s="179"/>
      <c r="D149" s="52" t="s">
        <v>120</v>
      </c>
      <c r="E149" s="52"/>
      <c r="F149" s="52"/>
      <c r="G149" s="52"/>
      <c r="H149" s="52"/>
      <c r="I149" s="52"/>
      <c r="J149" s="52"/>
      <c r="K149" s="52"/>
      <c r="L149" s="79"/>
      <c r="M149" s="79"/>
      <c r="N149" s="79"/>
      <c r="O149" s="79"/>
      <c r="P149" s="79"/>
      <c r="Q149" s="79"/>
      <c r="R149" s="79"/>
      <c r="S149" s="77"/>
      <c r="T149" s="77"/>
      <c r="U149" s="77"/>
      <c r="V149" s="77"/>
      <c r="W149" s="77"/>
      <c r="X149" s="77"/>
      <c r="Y149" s="99"/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8"/>
      <c r="C150" s="179"/>
      <c r="D150" s="113" t="s">
        <v>184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7">
        <f>SUM(Y138:AF149)</f>
        <v>33652600</v>
      </c>
      <c r="Z150" s="167"/>
      <c r="AA150" s="167"/>
      <c r="AB150" s="167"/>
      <c r="AC150" s="167"/>
      <c r="AD150" s="167"/>
      <c r="AE150" s="167"/>
      <c r="AF150" s="167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80"/>
      <c r="C151" s="181"/>
      <c r="D151" s="182" t="s">
        <v>148</v>
      </c>
      <c r="E151" s="182"/>
      <c r="F151" s="182"/>
      <c r="G151" s="182"/>
      <c r="H151" s="182"/>
      <c r="I151" s="182"/>
      <c r="J151" s="182"/>
      <c r="K151" s="182"/>
      <c r="L151" s="182"/>
      <c r="M151" s="182"/>
      <c r="N151" s="182"/>
      <c r="O151" s="182"/>
      <c r="P151" s="182"/>
      <c r="Q151" s="182"/>
      <c r="R151" s="182"/>
      <c r="S151" s="182"/>
      <c r="T151" s="182"/>
      <c r="U151" s="182"/>
      <c r="V151" s="182"/>
      <c r="W151" s="182"/>
      <c r="X151" s="182"/>
      <c r="Y151" s="183">
        <f>+((J41+S75+S78+S81)-Y150)</f>
        <v>4378400</v>
      </c>
      <c r="Z151" s="183"/>
      <c r="AA151" s="183"/>
      <c r="AB151" s="183"/>
      <c r="AC151" s="183"/>
      <c r="AD151" s="183"/>
      <c r="AE151" s="183"/>
      <c r="AF151" s="183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43" t="s">
        <v>90</v>
      </c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5"/>
    </row>
    <row r="154" spans="1:43" ht="187.5" customHeight="1" x14ac:dyDescent="0.3">
      <c r="B154" s="168" t="s">
        <v>211</v>
      </c>
      <c r="C154" s="169"/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69"/>
      <c r="S154" s="169"/>
      <c r="T154" s="169"/>
      <c r="U154" s="169"/>
      <c r="V154" s="169"/>
      <c r="W154" s="169"/>
      <c r="X154" s="169"/>
      <c r="Y154" s="169"/>
      <c r="Z154" s="169"/>
      <c r="AA154" s="169"/>
      <c r="AB154" s="169"/>
      <c r="AC154" s="169"/>
      <c r="AD154" s="169"/>
      <c r="AE154" s="169"/>
      <c r="AF154" s="170"/>
      <c r="AQ154" s="5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9" priority="114">
      <formula>LEN(TRIM(B154))=0</formula>
    </cfRule>
  </conditionalFormatting>
  <conditionalFormatting sqref="B132:D132">
    <cfRule type="containsBlanks" dxfId="48" priority="87">
      <formula>LEN(TRIM(B132))=0</formula>
    </cfRule>
  </conditionalFormatting>
  <conditionalFormatting sqref="B60:E69 AB60:AF69">
    <cfRule type="containsBlanks" dxfId="47" priority="60">
      <formula>LEN(TRIM(B60))=0</formula>
    </cfRule>
  </conditionalFormatting>
  <conditionalFormatting sqref="B33:AF36">
    <cfRule type="containsBlanks" dxfId="46" priority="76">
      <formula>LEN(TRIM(B33))=0</formula>
    </cfRule>
  </conditionalFormatting>
  <conditionalFormatting sqref="C97:N97 W97:AA97">
    <cfRule type="containsBlanks" dxfId="45" priority="91">
      <formula>LEN(TRIM(C97))=0</formula>
    </cfRule>
  </conditionalFormatting>
  <conditionalFormatting sqref="C131:N131">
    <cfRule type="containsBlanks" dxfId="44" priority="89">
      <formula>LEN(TRIM(C131))=0</formula>
    </cfRule>
  </conditionalFormatting>
  <conditionalFormatting sqref="E23:K23">
    <cfRule type="containsBlanks" dxfId="43" priority="3">
      <formula>LEN(TRIM(E23))=0</formula>
    </cfRule>
  </conditionalFormatting>
  <conditionalFormatting sqref="E21:W21">
    <cfRule type="containsBlanks" dxfId="42" priority="4">
      <formula>LEN(TRIM(E21))=0</formula>
    </cfRule>
  </conditionalFormatting>
  <conditionalFormatting sqref="G25:J25">
    <cfRule type="containsBlanks" dxfId="41" priority="80">
      <formula>LEN(TRIM(G25))=0</formula>
    </cfRule>
  </conditionalFormatting>
  <conditionalFormatting sqref="H10:K10 K17:W17 L19:W19 AB19:AF19 AA21:AF21 H27:AF27 H39:J39 L39:N39 J41:P41 Z41:AF41 P45:S45 AC45:AF45 I47:M47 U47:AF47 J49:V49 AA49:AF49">
    <cfRule type="containsBlanks" dxfId="40" priority="115">
      <formula>LEN(TRIM(H10))=0</formula>
    </cfRule>
  </conditionalFormatting>
  <conditionalFormatting sqref="H61:P61">
    <cfRule type="containsBlanks" dxfId="39" priority="24">
      <formula>LEN(TRIM(H61))=0</formula>
    </cfRule>
  </conditionalFormatting>
  <conditionalFormatting sqref="H63:P63">
    <cfRule type="containsBlanks" dxfId="38" priority="23">
      <formula>LEN(TRIM(H63))=0</formula>
    </cfRule>
  </conditionalFormatting>
  <conditionalFormatting sqref="H65:P65">
    <cfRule type="containsBlanks" dxfId="37" priority="22">
      <formula>LEN(TRIM(H65))=0</formula>
    </cfRule>
  </conditionalFormatting>
  <conditionalFormatting sqref="H67:P67">
    <cfRule type="containsBlanks" dxfId="36" priority="21">
      <formula>LEN(TRIM(H67))=0</formula>
    </cfRule>
  </conditionalFormatting>
  <conditionalFormatting sqref="H69:P69">
    <cfRule type="containsBlanks" dxfId="35" priority="20">
      <formula>LEN(TRIM(H69))=0</formula>
    </cfRule>
  </conditionalFormatting>
  <conditionalFormatting sqref="I75:Q75">
    <cfRule type="containsBlanks" dxfId="34" priority="14">
      <formula>LEN(TRIM(I75))=0</formula>
    </cfRule>
  </conditionalFormatting>
  <conditionalFormatting sqref="I78:Q78">
    <cfRule type="containsBlanks" dxfId="33" priority="13">
      <formula>LEN(TRIM(I78))=0</formula>
    </cfRule>
  </conditionalFormatting>
  <conditionalFormatting sqref="I81:Q81">
    <cfRule type="containsBlanks" dxfId="32" priority="12">
      <formula>LEN(TRIM(I81))=0</formula>
    </cfRule>
  </conditionalFormatting>
  <conditionalFormatting sqref="J56:Y57 Z57:AF57">
    <cfRule type="containsBlanks" dxfId="31" priority="120">
      <formula>LEN(TRIM(J56))=0</formula>
    </cfRule>
  </conditionalFormatting>
  <conditionalFormatting sqref="J43:AF43">
    <cfRule type="containsBlanks" dxfId="30" priority="74">
      <formula>LEN(TRIM(J43))=0</formula>
    </cfRule>
  </conditionalFormatting>
  <conditionalFormatting sqref="L25:S25">
    <cfRule type="containsBlanks" dxfId="29" priority="1">
      <formula>LEN(TRIM(L25))=0</formula>
    </cfRule>
  </conditionalFormatting>
  <conditionalFormatting sqref="L54:T54">
    <cfRule type="containsBlanks" dxfId="28" priority="26">
      <formula>LEN(TRIM(L54))=0</formula>
    </cfRule>
  </conditionalFormatting>
  <conditionalFormatting sqref="L138:AF149">
    <cfRule type="containsBlanks" dxfId="27" priority="111">
      <formula>LEN(TRIM(L138))=0</formula>
    </cfRule>
  </conditionalFormatting>
  <conditionalFormatting sqref="N13:V13">
    <cfRule type="containsBlanks" dxfId="26" priority="30">
      <formula>LEN(TRIM(N13))=0</formula>
    </cfRule>
  </conditionalFormatting>
  <conditionalFormatting sqref="O88:AF88">
    <cfRule type="containsBlanks" dxfId="25" priority="10">
      <formula>LEN(TRIM(O88))=0</formula>
    </cfRule>
  </conditionalFormatting>
  <conditionalFormatting sqref="P91:X91">
    <cfRule type="containsBlanks" dxfId="24" priority="9">
      <formula>LEN(TRIM(P91))=0</formula>
    </cfRule>
  </conditionalFormatting>
  <conditionalFormatting sqref="S75:X75 S78:X78 S81:X81">
    <cfRule type="containsBlanks" dxfId="23" priority="118">
      <formula>LEN(TRIM(S75))=0</formula>
    </cfRule>
  </conditionalFormatting>
  <conditionalFormatting sqref="S84:X84">
    <cfRule type="containsBlanks" dxfId="22" priority="35">
      <formula>LEN(TRIM(S84))=0</formula>
    </cfRule>
  </conditionalFormatting>
  <conditionalFormatting sqref="S61:AA61">
    <cfRule type="containsBlanks" dxfId="21" priority="19">
      <formula>LEN(TRIM(S61))=0</formula>
    </cfRule>
  </conditionalFormatting>
  <conditionalFormatting sqref="S63:AA63">
    <cfRule type="containsBlanks" dxfId="20" priority="18">
      <formula>LEN(TRIM(S63))=0</formula>
    </cfRule>
  </conditionalFormatting>
  <conditionalFormatting sqref="S65:AA65">
    <cfRule type="containsBlanks" dxfId="19" priority="17">
      <formula>LEN(TRIM(S65))=0</formula>
    </cfRule>
  </conditionalFormatting>
  <conditionalFormatting sqref="S67:AA67">
    <cfRule type="containsBlanks" dxfId="18" priority="16">
      <formula>LEN(TRIM(S67))=0</formula>
    </cfRule>
  </conditionalFormatting>
  <conditionalFormatting sqref="S69:AA69">
    <cfRule type="containsBlanks" dxfId="17" priority="15">
      <formula>LEN(TRIM(S69))=0</formula>
    </cfRule>
  </conditionalFormatting>
  <conditionalFormatting sqref="T51:AF51">
    <cfRule type="containsBlanks" dxfId="16" priority="73">
      <formula>LEN(TRIM(T51))=0</formula>
    </cfRule>
  </conditionalFormatting>
  <conditionalFormatting sqref="V25:AF25">
    <cfRule type="containsBlanks" dxfId="15" priority="2">
      <formula>LEN(TRIM(V25))=0</formula>
    </cfRule>
  </conditionalFormatting>
  <conditionalFormatting sqref="W131:AA131">
    <cfRule type="containsBlanks" dxfId="14" priority="88">
      <formula>LEN(TRIM(W131))=0</formula>
    </cfRule>
  </conditionalFormatting>
  <conditionalFormatting sqref="W132:AF132">
    <cfRule type="containsBlanks" dxfId="13" priority="86">
      <formula>LEN(TRIM(W132))=0</formula>
    </cfRule>
  </conditionalFormatting>
  <conditionalFormatting sqref="X10:AF10">
    <cfRule type="containsBlanks" dxfId="12" priority="65">
      <formula>LEN(TRIM(X10))=0</formula>
    </cfRule>
  </conditionalFormatting>
  <conditionalFormatting sqref="X13:AF13">
    <cfRule type="containsBlanks" dxfId="11" priority="29">
      <formula>LEN(TRIM(X13))=0</formula>
    </cfRule>
  </conditionalFormatting>
  <conditionalFormatting sqref="X23:AF23">
    <cfRule type="containsBlanks" dxfId="10" priority="6">
      <formula>LEN(TRIM(X23))=0</formula>
    </cfRule>
  </conditionalFormatting>
  <conditionalFormatting sqref="X30:AF30">
    <cfRule type="containsBlanks" dxfId="9" priority="28">
      <formula>LEN(TRIM(X30))=0</formula>
    </cfRule>
  </conditionalFormatting>
  <conditionalFormatting sqref="X39:AF39">
    <cfRule type="containsBlanks" dxfId="8" priority="27">
      <formula>LEN(TRIM(X39))=0</formula>
    </cfRule>
  </conditionalFormatting>
  <conditionalFormatting sqref="X54:AF54">
    <cfRule type="containsBlanks" dxfId="7" priority="25">
      <formula>LEN(TRIM(X54))=0</formula>
    </cfRule>
  </conditionalFormatting>
  <conditionalFormatting sqref="Z106:AF106">
    <cfRule type="containsBlanks" dxfId="6" priority="33">
      <formula>LEN(TRIM(Z106))=0</formula>
    </cfRule>
  </conditionalFormatting>
  <conditionalFormatting sqref="Z108:AF108">
    <cfRule type="containsBlanks" dxfId="5" priority="32">
      <formula>LEN(TRIM(Z108))=0</formula>
    </cfRule>
  </conditionalFormatting>
  <conditionalFormatting sqref="Z110:AF110 Z112:AF112">
    <cfRule type="containsBlanks" dxfId="4" priority="31">
      <formula>LEN(TRIM(Z110))=0</formula>
    </cfRule>
  </conditionalFormatting>
  <conditionalFormatting sqref="AC102:AF102">
    <cfRule type="containsBlanks" dxfId="3" priority="34">
      <formula>LEN(TRIM(AC102))=0</formula>
    </cfRule>
  </conditionalFormatting>
  <hyperlinks>
    <hyperlink ref="T51" r:id="rId1" xr:uid="{DCA9FFDB-1AB2-485A-808D-52FDD649E66F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topLeftCell="A35" zoomScale="120" zoomScaleNormal="120" zoomScaleSheetLayoutView="55" workbookViewId="0">
      <selection activeCell="AL47" sqref="AL47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4.85546875" customWidth="1"/>
    <col min="12" max="32" width="3.140625" customWidth="1"/>
    <col min="33" max="33" width="2.85546875" customWidth="1"/>
  </cols>
  <sheetData>
    <row r="2" spans="2:32" ht="11.25" customHeight="1" x14ac:dyDescent="0.25">
      <c r="B2" s="237"/>
      <c r="C2" s="238"/>
      <c r="D2" s="238"/>
      <c r="E2" s="238"/>
      <c r="F2" s="239"/>
      <c r="G2" s="216" t="s">
        <v>0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8"/>
    </row>
    <row r="3" spans="2:32" ht="11.25" customHeight="1" x14ac:dyDescent="0.25">
      <c r="B3" s="240"/>
      <c r="C3" s="241"/>
      <c r="D3" s="241"/>
      <c r="E3" s="241"/>
      <c r="F3" s="242"/>
      <c r="G3" s="219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1"/>
    </row>
    <row r="4" spans="2:32" ht="11.25" customHeight="1" x14ac:dyDescent="0.25">
      <c r="B4" s="240"/>
      <c r="C4" s="241"/>
      <c r="D4" s="241"/>
      <c r="E4" s="241"/>
      <c r="F4" s="242"/>
      <c r="G4" s="219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1"/>
    </row>
    <row r="5" spans="2:32" ht="11.25" customHeight="1" x14ac:dyDescent="0.25">
      <c r="B5" s="240"/>
      <c r="C5" s="241"/>
      <c r="D5" s="241"/>
      <c r="E5" s="241"/>
      <c r="F5" s="242"/>
      <c r="G5" s="222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223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4"/>
    </row>
    <row r="6" spans="2:32" ht="22.9" customHeight="1" x14ac:dyDescent="0.25">
      <c r="B6" s="240"/>
      <c r="C6" s="241"/>
      <c r="D6" s="241"/>
      <c r="E6" s="241"/>
      <c r="F6" s="242"/>
      <c r="G6" s="225" t="s">
        <v>186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7"/>
    </row>
    <row r="7" spans="2:32" ht="22.9" customHeight="1" x14ac:dyDescent="0.25">
      <c r="B7" s="243"/>
      <c r="C7" s="244"/>
      <c r="D7" s="244"/>
      <c r="E7" s="244"/>
      <c r="F7" s="245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30"/>
    </row>
    <row r="8" spans="2:32" ht="3.6" customHeight="1" thickBot="1" x14ac:dyDescent="0.3"/>
    <row r="9" spans="2:32" ht="26.25" customHeight="1" thickBot="1" x14ac:dyDescent="0.3">
      <c r="B9" s="231" t="s">
        <v>39</v>
      </c>
      <c r="C9" s="232"/>
      <c r="D9" s="232"/>
      <c r="E9" s="232"/>
      <c r="F9" s="232"/>
      <c r="G9" s="232"/>
      <c r="H9" s="232"/>
      <c r="I9" s="233"/>
      <c r="J9" s="108" t="s">
        <v>206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6" customHeight="1" x14ac:dyDescent="0.25"/>
    <row r="11" spans="2:32" ht="17.25" customHeight="1" x14ac:dyDescent="0.25">
      <c r="B11" s="56" t="s">
        <v>176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9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1"/>
      <c r="T13" s="17"/>
      <c r="U13" s="249"/>
      <c r="V13" s="250"/>
      <c r="W13" s="250"/>
      <c r="X13" s="250"/>
      <c r="Y13" s="250"/>
      <c r="Z13" s="250"/>
      <c r="AA13" s="250"/>
      <c r="AB13" s="250"/>
      <c r="AC13" s="250"/>
      <c r="AD13" s="250"/>
      <c r="AE13" s="250"/>
      <c r="AF13" s="251"/>
    </row>
    <row r="14" spans="2:32" ht="30" customHeight="1" thickBot="1" x14ac:dyDescent="0.3">
      <c r="B14" s="246" t="s">
        <v>178</v>
      </c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8"/>
      <c r="T14" s="17"/>
      <c r="U14" s="246" t="s">
        <v>177</v>
      </c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8"/>
    </row>
    <row r="15" spans="2:32" ht="18" customHeight="1" x14ac:dyDescent="0.3">
      <c r="B15" s="32" t="s">
        <v>89</v>
      </c>
      <c r="C15" s="234" t="s">
        <v>88</v>
      </c>
      <c r="D15" s="235"/>
      <c r="E15" s="235"/>
      <c r="F15" s="235"/>
      <c r="G15" s="235"/>
      <c r="H15" s="235"/>
      <c r="I15" s="235"/>
      <c r="J15" s="235"/>
      <c r="K15" s="236"/>
      <c r="L15" s="235" t="s">
        <v>142</v>
      </c>
      <c r="M15" s="235"/>
      <c r="N15" s="235"/>
      <c r="O15" s="235"/>
      <c r="P15" s="235"/>
      <c r="Q15" s="235"/>
      <c r="R15" s="235"/>
      <c r="S15" s="236"/>
      <c r="T15" s="1"/>
      <c r="U15" s="32" t="s">
        <v>89</v>
      </c>
      <c r="V15" s="252" t="s">
        <v>170</v>
      </c>
      <c r="W15" s="253"/>
      <c r="X15" s="253"/>
      <c r="Y15" s="253"/>
      <c r="Z15" s="253"/>
      <c r="AA15" s="253"/>
      <c r="AB15" s="253"/>
      <c r="AC15" s="253"/>
      <c r="AD15" s="253"/>
      <c r="AE15" s="253"/>
      <c r="AF15" s="254"/>
    </row>
    <row r="16" spans="2:32" ht="74.25" customHeight="1" x14ac:dyDescent="0.25">
      <c r="B16" s="25">
        <v>1</v>
      </c>
      <c r="C16" s="205" t="s">
        <v>197</v>
      </c>
      <c r="D16" s="205"/>
      <c r="E16" s="205"/>
      <c r="F16" s="205"/>
      <c r="G16" s="205"/>
      <c r="H16" s="205"/>
      <c r="I16" s="205"/>
      <c r="J16" s="205"/>
      <c r="K16" s="205"/>
      <c r="L16" s="205" t="s">
        <v>198</v>
      </c>
      <c r="M16" s="205"/>
      <c r="N16" s="205"/>
      <c r="O16" s="205"/>
      <c r="P16" s="205"/>
      <c r="Q16" s="205"/>
      <c r="R16" s="205"/>
      <c r="S16" s="205"/>
      <c r="T16" s="2"/>
      <c r="U16" s="25"/>
      <c r="V16" s="206"/>
      <c r="W16" s="207"/>
      <c r="X16" s="207"/>
      <c r="Y16" s="207"/>
      <c r="Z16" s="207"/>
      <c r="AA16" s="207"/>
      <c r="AB16" s="207"/>
      <c r="AC16" s="207"/>
      <c r="AD16" s="207"/>
      <c r="AE16" s="207"/>
      <c r="AF16" s="208"/>
    </row>
    <row r="17" spans="2:32" ht="45" customHeight="1" x14ac:dyDescent="0.25">
      <c r="B17" s="25">
        <v>2</v>
      </c>
      <c r="C17" s="205" t="s">
        <v>199</v>
      </c>
      <c r="D17" s="205"/>
      <c r="E17" s="205"/>
      <c r="F17" s="205"/>
      <c r="G17" s="205"/>
      <c r="H17" s="205"/>
      <c r="I17" s="205"/>
      <c r="J17" s="205"/>
      <c r="K17" s="205"/>
      <c r="L17" s="205" t="s">
        <v>198</v>
      </c>
      <c r="M17" s="205"/>
      <c r="N17" s="205"/>
      <c r="O17" s="205"/>
      <c r="P17" s="205"/>
      <c r="Q17" s="205"/>
      <c r="R17" s="205"/>
      <c r="S17" s="205"/>
      <c r="T17" s="2"/>
      <c r="U17" s="25"/>
      <c r="V17" s="206"/>
      <c r="W17" s="207"/>
      <c r="X17" s="207"/>
      <c r="Y17" s="207"/>
      <c r="Z17" s="207"/>
      <c r="AA17" s="207"/>
      <c r="AB17" s="207"/>
      <c r="AC17" s="207"/>
      <c r="AD17" s="207"/>
      <c r="AE17" s="207"/>
      <c r="AF17" s="208"/>
    </row>
    <row r="18" spans="2:32" ht="56.25" customHeight="1" x14ac:dyDescent="0.25">
      <c r="B18" s="25">
        <v>3</v>
      </c>
      <c r="C18" s="205" t="s">
        <v>200</v>
      </c>
      <c r="D18" s="205"/>
      <c r="E18" s="205"/>
      <c r="F18" s="205"/>
      <c r="G18" s="205"/>
      <c r="H18" s="205"/>
      <c r="I18" s="205"/>
      <c r="J18" s="205"/>
      <c r="K18" s="205"/>
      <c r="L18" s="205" t="s">
        <v>198</v>
      </c>
      <c r="M18" s="205"/>
      <c r="N18" s="205"/>
      <c r="O18" s="205"/>
      <c r="P18" s="205"/>
      <c r="Q18" s="205"/>
      <c r="R18" s="205"/>
      <c r="S18" s="205"/>
      <c r="T18" s="2"/>
      <c r="U18" s="25"/>
      <c r="V18" s="206"/>
      <c r="W18" s="207"/>
      <c r="X18" s="207"/>
      <c r="Y18" s="207"/>
      <c r="Z18" s="207"/>
      <c r="AA18" s="207"/>
      <c r="AB18" s="207"/>
      <c r="AC18" s="207"/>
      <c r="AD18" s="207"/>
      <c r="AE18" s="207"/>
      <c r="AF18" s="208"/>
    </row>
    <row r="19" spans="2:32" ht="55.5" customHeight="1" x14ac:dyDescent="0.25">
      <c r="B19" s="25">
        <v>4</v>
      </c>
      <c r="C19" s="205" t="s">
        <v>200</v>
      </c>
      <c r="D19" s="205"/>
      <c r="E19" s="205"/>
      <c r="F19" s="205"/>
      <c r="G19" s="205"/>
      <c r="H19" s="205"/>
      <c r="I19" s="205"/>
      <c r="J19" s="205"/>
      <c r="K19" s="205"/>
      <c r="L19" s="205" t="s">
        <v>198</v>
      </c>
      <c r="M19" s="205"/>
      <c r="N19" s="205"/>
      <c r="O19" s="205"/>
      <c r="P19" s="205"/>
      <c r="Q19" s="205"/>
      <c r="R19" s="205"/>
      <c r="S19" s="205"/>
      <c r="T19" s="2"/>
      <c r="U19" s="25"/>
      <c r="V19" s="206"/>
      <c r="W19" s="207"/>
      <c r="X19" s="207"/>
      <c r="Y19" s="207"/>
      <c r="Z19" s="207"/>
      <c r="AA19" s="207"/>
      <c r="AB19" s="207"/>
      <c r="AC19" s="207"/>
      <c r="AD19" s="207"/>
      <c r="AE19" s="207"/>
      <c r="AF19" s="208"/>
    </row>
    <row r="20" spans="2:32" ht="81" customHeight="1" x14ac:dyDescent="0.25">
      <c r="B20" s="25">
        <v>5</v>
      </c>
      <c r="C20" s="205" t="s">
        <v>201</v>
      </c>
      <c r="D20" s="205"/>
      <c r="E20" s="205"/>
      <c r="F20" s="205"/>
      <c r="G20" s="205"/>
      <c r="H20" s="205"/>
      <c r="I20" s="205"/>
      <c r="J20" s="205"/>
      <c r="K20" s="205"/>
      <c r="L20" s="205" t="s">
        <v>198</v>
      </c>
      <c r="M20" s="205"/>
      <c r="N20" s="205"/>
      <c r="O20" s="205"/>
      <c r="P20" s="205"/>
      <c r="Q20" s="205"/>
      <c r="R20" s="205"/>
      <c r="S20" s="205"/>
      <c r="T20" s="2"/>
      <c r="U20" s="25"/>
      <c r="V20" s="206"/>
      <c r="W20" s="207"/>
      <c r="X20" s="207"/>
      <c r="Y20" s="207"/>
      <c r="Z20" s="207"/>
      <c r="AA20" s="207"/>
      <c r="AB20" s="207"/>
      <c r="AC20" s="207"/>
      <c r="AD20" s="207"/>
      <c r="AE20" s="207"/>
      <c r="AF20" s="208"/>
    </row>
    <row r="21" spans="2:32" ht="44.25" customHeight="1" x14ac:dyDescent="0.25">
      <c r="B21" s="25">
        <v>6</v>
      </c>
      <c r="C21" s="255" t="s">
        <v>202</v>
      </c>
      <c r="D21" s="255"/>
      <c r="E21" s="255"/>
      <c r="F21" s="255"/>
      <c r="G21" s="255"/>
      <c r="H21" s="255"/>
      <c r="I21" s="255"/>
      <c r="J21" s="255"/>
      <c r="K21" s="255"/>
      <c r="L21" s="205" t="s">
        <v>198</v>
      </c>
      <c r="M21" s="205"/>
      <c r="N21" s="205"/>
      <c r="O21" s="205"/>
      <c r="P21" s="205"/>
      <c r="Q21" s="205"/>
      <c r="R21" s="205"/>
      <c r="S21" s="205"/>
      <c r="T21" s="2"/>
      <c r="U21" s="25"/>
      <c r="V21" s="206"/>
      <c r="W21" s="207"/>
      <c r="X21" s="207"/>
      <c r="Y21" s="207"/>
      <c r="Z21" s="207"/>
      <c r="AA21" s="207"/>
      <c r="AB21" s="207"/>
      <c r="AC21" s="207"/>
      <c r="AD21" s="207"/>
      <c r="AE21" s="207"/>
      <c r="AF21" s="208"/>
    </row>
    <row r="22" spans="2:32" ht="58.5" customHeight="1" x14ac:dyDescent="0.25">
      <c r="B22" s="25">
        <v>7</v>
      </c>
      <c r="C22" s="205" t="s">
        <v>203</v>
      </c>
      <c r="D22" s="205"/>
      <c r="E22" s="205"/>
      <c r="F22" s="205"/>
      <c r="G22" s="205"/>
      <c r="H22" s="205"/>
      <c r="I22" s="205"/>
      <c r="J22" s="205"/>
      <c r="K22" s="205"/>
      <c r="L22" s="205" t="s">
        <v>198</v>
      </c>
      <c r="M22" s="205"/>
      <c r="N22" s="205"/>
      <c r="O22" s="205"/>
      <c r="P22" s="205"/>
      <c r="Q22" s="205"/>
      <c r="R22" s="205"/>
      <c r="S22" s="205"/>
      <c r="T22" s="2"/>
      <c r="U22" s="25"/>
      <c r="V22" s="206"/>
      <c r="W22" s="207"/>
      <c r="X22" s="207"/>
      <c r="Y22" s="207"/>
      <c r="Z22" s="207"/>
      <c r="AA22" s="207"/>
      <c r="AB22" s="207"/>
      <c r="AC22" s="207"/>
      <c r="AD22" s="207"/>
      <c r="AE22" s="207"/>
      <c r="AF22" s="208"/>
    </row>
    <row r="23" spans="2:32" ht="55.5" customHeight="1" x14ac:dyDescent="0.25">
      <c r="B23" s="25">
        <v>8</v>
      </c>
      <c r="C23" s="205" t="s">
        <v>204</v>
      </c>
      <c r="D23" s="205"/>
      <c r="E23" s="205"/>
      <c r="F23" s="205"/>
      <c r="G23" s="205"/>
      <c r="H23" s="205"/>
      <c r="I23" s="205"/>
      <c r="J23" s="205"/>
      <c r="K23" s="205"/>
      <c r="L23" s="205" t="s">
        <v>198</v>
      </c>
      <c r="M23" s="205"/>
      <c r="N23" s="205"/>
      <c r="O23" s="205"/>
      <c r="P23" s="205"/>
      <c r="Q23" s="205"/>
      <c r="R23" s="205"/>
      <c r="S23" s="205"/>
      <c r="T23" s="2"/>
      <c r="U23" s="25"/>
      <c r="V23" s="206"/>
      <c r="W23" s="207"/>
      <c r="X23" s="207"/>
      <c r="Y23" s="207"/>
      <c r="Z23" s="207"/>
      <c r="AA23" s="207"/>
      <c r="AB23" s="207"/>
      <c r="AC23" s="207"/>
      <c r="AD23" s="207"/>
      <c r="AE23" s="207"/>
      <c r="AF23" s="208"/>
    </row>
    <row r="24" spans="2:32" ht="111" customHeight="1" x14ac:dyDescent="0.25">
      <c r="B24" s="25">
        <v>9</v>
      </c>
      <c r="C24" s="205" t="s">
        <v>205</v>
      </c>
      <c r="D24" s="205"/>
      <c r="E24" s="205"/>
      <c r="F24" s="205"/>
      <c r="G24" s="205"/>
      <c r="H24" s="205"/>
      <c r="I24" s="205"/>
      <c r="J24" s="205"/>
      <c r="K24" s="205"/>
      <c r="L24" s="205" t="s">
        <v>198</v>
      </c>
      <c r="M24" s="205"/>
      <c r="N24" s="205"/>
      <c r="O24" s="205"/>
      <c r="P24" s="205"/>
      <c r="Q24" s="205"/>
      <c r="R24" s="205"/>
      <c r="S24" s="205"/>
      <c r="T24" s="2"/>
      <c r="U24" s="25"/>
      <c r="V24" s="206"/>
      <c r="W24" s="207"/>
      <c r="X24" s="207"/>
      <c r="Y24" s="207"/>
      <c r="Z24" s="207"/>
      <c r="AA24" s="207"/>
      <c r="AB24" s="207"/>
      <c r="AC24" s="207"/>
      <c r="AD24" s="207"/>
      <c r="AE24" s="207"/>
      <c r="AF24" s="208"/>
    </row>
    <row r="25" spans="2:32" ht="42" customHeight="1" x14ac:dyDescent="0.25">
      <c r="B25" s="25"/>
      <c r="C25" s="205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"/>
      <c r="U25" s="25"/>
      <c r="V25" s="206"/>
      <c r="W25" s="207"/>
      <c r="X25" s="207"/>
      <c r="Y25" s="207"/>
      <c r="Z25" s="207"/>
      <c r="AA25" s="207"/>
      <c r="AB25" s="207"/>
      <c r="AC25" s="207"/>
      <c r="AD25" s="207"/>
      <c r="AE25" s="207"/>
      <c r="AF25" s="208"/>
    </row>
    <row r="26" spans="2:32" ht="42" customHeight="1" x14ac:dyDescent="0.25">
      <c r="B26" s="25"/>
      <c r="C26" s="205"/>
      <c r="D26" s="205"/>
      <c r="E26" s="205"/>
      <c r="F26" s="205"/>
      <c r="G26" s="205"/>
      <c r="H26" s="205"/>
      <c r="I26" s="205"/>
      <c r="J26" s="205"/>
      <c r="K26" s="205"/>
      <c r="L26" s="206"/>
      <c r="M26" s="207"/>
      <c r="N26" s="207"/>
      <c r="O26" s="207"/>
      <c r="P26" s="207"/>
      <c r="Q26" s="207"/>
      <c r="R26" s="207"/>
      <c r="S26" s="208"/>
      <c r="T26" s="2"/>
      <c r="U26" s="25"/>
      <c r="V26" s="209"/>
      <c r="W26" s="210"/>
      <c r="X26" s="210"/>
      <c r="Y26" s="210"/>
      <c r="Z26" s="210"/>
      <c r="AA26" s="210"/>
      <c r="AB26" s="210"/>
      <c r="AC26" s="210"/>
      <c r="AD26" s="210"/>
      <c r="AE26" s="210"/>
      <c r="AF26" s="211"/>
    </row>
    <row r="27" spans="2:32" ht="42" customHeight="1" x14ac:dyDescent="0.25">
      <c r="B27" s="25"/>
      <c r="C27" s="205"/>
      <c r="D27" s="205"/>
      <c r="E27" s="205"/>
      <c r="F27" s="205"/>
      <c r="G27" s="205"/>
      <c r="H27" s="205"/>
      <c r="I27" s="205"/>
      <c r="J27" s="205"/>
      <c r="K27" s="205"/>
      <c r="L27" s="206"/>
      <c r="M27" s="207"/>
      <c r="N27" s="207"/>
      <c r="O27" s="207"/>
      <c r="P27" s="207"/>
      <c r="Q27" s="207"/>
      <c r="R27" s="207"/>
      <c r="S27" s="208"/>
      <c r="T27" s="2"/>
      <c r="U27" s="25"/>
      <c r="V27" s="209"/>
      <c r="W27" s="210"/>
      <c r="X27" s="210"/>
      <c r="Y27" s="210"/>
      <c r="Z27" s="210"/>
      <c r="AA27" s="210"/>
      <c r="AB27" s="210"/>
      <c r="AC27" s="210"/>
      <c r="AD27" s="210"/>
      <c r="AE27" s="210"/>
      <c r="AF27" s="211"/>
    </row>
    <row r="28" spans="2:32" ht="42" customHeight="1" x14ac:dyDescent="0.25">
      <c r="B28" s="25"/>
      <c r="C28" s="205"/>
      <c r="D28" s="205"/>
      <c r="E28" s="205"/>
      <c r="F28" s="205"/>
      <c r="G28" s="205"/>
      <c r="H28" s="205"/>
      <c r="I28" s="205"/>
      <c r="J28" s="205"/>
      <c r="K28" s="205"/>
      <c r="L28" s="206"/>
      <c r="M28" s="207"/>
      <c r="N28" s="207"/>
      <c r="O28" s="207"/>
      <c r="P28" s="207"/>
      <c r="Q28" s="207"/>
      <c r="R28" s="207"/>
      <c r="S28" s="208"/>
      <c r="T28" s="2"/>
      <c r="U28" s="25"/>
      <c r="V28" s="209"/>
      <c r="W28" s="210"/>
      <c r="X28" s="210"/>
      <c r="Y28" s="210"/>
      <c r="Z28" s="210"/>
      <c r="AA28" s="210"/>
      <c r="AB28" s="210"/>
      <c r="AC28" s="210"/>
      <c r="AD28" s="210"/>
      <c r="AE28" s="210"/>
      <c r="AF28" s="211"/>
    </row>
    <row r="29" spans="2:32" ht="42" customHeight="1" x14ac:dyDescent="0.25">
      <c r="B29" s="2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"/>
      <c r="U29" s="25"/>
      <c r="V29" s="209"/>
      <c r="W29" s="210"/>
      <c r="X29" s="210"/>
      <c r="Y29" s="210"/>
      <c r="Z29" s="210"/>
      <c r="AA29" s="210"/>
      <c r="AB29" s="210"/>
      <c r="AC29" s="210"/>
      <c r="AD29" s="210"/>
      <c r="AE29" s="210"/>
      <c r="AF29" s="211"/>
    </row>
    <row r="30" spans="2:32" ht="42" customHeight="1" x14ac:dyDescent="0.25">
      <c r="B30" s="25"/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"/>
      <c r="U30" s="25"/>
      <c r="V30" s="209"/>
      <c r="W30" s="210"/>
      <c r="X30" s="210"/>
      <c r="Y30" s="210"/>
      <c r="Z30" s="210"/>
      <c r="AA30" s="210"/>
      <c r="AB30" s="210"/>
      <c r="AC30" s="210"/>
      <c r="AD30" s="210"/>
      <c r="AE30" s="210"/>
      <c r="AF30" s="211"/>
    </row>
    <row r="31" spans="2:32" ht="42" customHeight="1" x14ac:dyDescent="0.25">
      <c r="B31" s="2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"/>
      <c r="U31" s="25"/>
      <c r="V31" s="209"/>
      <c r="W31" s="210"/>
      <c r="X31" s="210"/>
      <c r="Y31" s="210"/>
      <c r="Z31" s="210"/>
      <c r="AA31" s="210"/>
      <c r="AB31" s="210"/>
      <c r="AC31" s="210"/>
      <c r="AD31" s="210"/>
      <c r="AE31" s="210"/>
      <c r="AF31" s="211"/>
    </row>
    <row r="32" spans="2:32" ht="42" customHeight="1" x14ac:dyDescent="0.25">
      <c r="B32" s="2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"/>
      <c r="U32" s="25"/>
      <c r="V32" s="209"/>
      <c r="W32" s="210"/>
      <c r="X32" s="210"/>
      <c r="Y32" s="210"/>
      <c r="Z32" s="210"/>
      <c r="AA32" s="210"/>
      <c r="AB32" s="210"/>
      <c r="AC32" s="210"/>
      <c r="AD32" s="210"/>
      <c r="AE32" s="210"/>
      <c r="AF32" s="211"/>
    </row>
    <row r="33" spans="2:32" ht="42" customHeight="1" x14ac:dyDescent="0.25">
      <c r="B33" s="2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"/>
      <c r="U33" s="25"/>
      <c r="V33" s="209"/>
      <c r="W33" s="210"/>
      <c r="X33" s="210"/>
      <c r="Y33" s="210"/>
      <c r="Z33" s="210"/>
      <c r="AA33" s="210"/>
      <c r="AB33" s="210"/>
      <c r="AC33" s="210"/>
      <c r="AD33" s="210"/>
      <c r="AE33" s="210"/>
      <c r="AF33" s="211"/>
    </row>
    <row r="34" spans="2:32" ht="42" customHeight="1" x14ac:dyDescent="0.25">
      <c r="B34" s="2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"/>
      <c r="U34" s="25"/>
      <c r="V34" s="209"/>
      <c r="W34" s="210"/>
      <c r="X34" s="210"/>
      <c r="Y34" s="210"/>
      <c r="Z34" s="210"/>
      <c r="AA34" s="210"/>
      <c r="AB34" s="210"/>
      <c r="AC34" s="210"/>
      <c r="AD34" s="210"/>
      <c r="AE34" s="210"/>
      <c r="AF34" s="211"/>
    </row>
    <row r="35" spans="2:32" ht="42" customHeight="1" x14ac:dyDescent="0.25">
      <c r="B35" s="2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"/>
      <c r="U35" s="25"/>
      <c r="V35" s="209"/>
      <c r="W35" s="210"/>
      <c r="X35" s="210"/>
      <c r="Y35" s="210"/>
      <c r="Z35" s="210"/>
      <c r="AA35" s="210"/>
      <c r="AB35" s="210"/>
      <c r="AC35" s="210"/>
      <c r="AD35" s="210"/>
      <c r="AE35" s="210"/>
      <c r="AF35" s="211"/>
    </row>
    <row r="36" spans="2:32" ht="42" customHeight="1" x14ac:dyDescent="0.25">
      <c r="B36" s="25"/>
      <c r="C36" s="205"/>
      <c r="D36" s="205"/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"/>
      <c r="U36" s="25"/>
      <c r="V36" s="209"/>
      <c r="W36" s="210"/>
      <c r="X36" s="210"/>
      <c r="Y36" s="210"/>
      <c r="Z36" s="210"/>
      <c r="AA36" s="210"/>
      <c r="AB36" s="210"/>
      <c r="AC36" s="210"/>
      <c r="AD36" s="210"/>
      <c r="AE36" s="210"/>
      <c r="AF36" s="211"/>
    </row>
    <row r="37" spans="2:32" ht="3.6" customHeight="1" x14ac:dyDescent="0.25"/>
    <row r="38" spans="2:32" ht="15" customHeight="1" x14ac:dyDescent="0.25">
      <c r="B38" s="43" t="s">
        <v>90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5"/>
    </row>
    <row r="39" spans="2:32" ht="135" customHeight="1" x14ac:dyDescent="0.25">
      <c r="B39" s="168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70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2" t="s">
        <v>91</v>
      </c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6" t="s">
        <v>92</v>
      </c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 t="s">
        <v>93</v>
      </c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</row>
    <row r="44" spans="2:32" ht="72" customHeight="1" x14ac:dyDescent="0.3">
      <c r="B44" s="213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5"/>
      <c r="Q44" s="1"/>
      <c r="R44" s="213"/>
      <c r="S44" s="214"/>
      <c r="T44" s="214"/>
      <c r="U44" s="214"/>
      <c r="V44" s="214"/>
      <c r="W44" s="214"/>
      <c r="X44" s="214"/>
      <c r="Y44" s="214"/>
      <c r="Z44" s="214"/>
      <c r="AA44" s="214"/>
      <c r="AB44" s="214"/>
      <c r="AC44" s="214"/>
      <c r="AD44" s="214"/>
      <c r="AE44" s="214"/>
      <c r="AF44" s="215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79">
        <v>5</v>
      </c>
      <c r="C46" s="79"/>
      <c r="D46" s="79" t="s">
        <v>21</v>
      </c>
      <c r="E46" s="79"/>
      <c r="F46" s="79"/>
      <c r="G46" s="79"/>
      <c r="H46" s="79">
        <v>2024</v>
      </c>
      <c r="I46" s="79"/>
      <c r="J46" s="79"/>
      <c r="R46" s="79">
        <v>5</v>
      </c>
      <c r="S46" s="79"/>
      <c r="T46" s="79" t="s">
        <v>21</v>
      </c>
      <c r="U46" s="79"/>
      <c r="V46" s="79"/>
      <c r="W46" s="79"/>
      <c r="X46" s="79">
        <v>2024</v>
      </c>
      <c r="Y46" s="79"/>
      <c r="Z46" s="79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3">
      <formula>LEN(TRIM(B46))=0</formula>
    </cfRule>
  </conditionalFormatting>
  <conditionalFormatting sqref="J9:V9">
    <cfRule type="containsBlanks" dxfId="1" priority="1">
      <formula>LEN(TRIM(J9))=0</formula>
    </cfRule>
  </conditionalFormatting>
  <conditionalFormatting sqref="R46:Z46">
    <cfRule type="containsBlanks" dxfId="0" priority="5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 B46:C46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 H46:J46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4e7bc32d437680d46cec12fdfd5e3f9d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4da1e81068fe7a93c2e285d0ecb048bd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EE74EB-A84C-430A-918A-0443F690D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infopath/2007/PartnerControls"/>
    <ds:schemaRef ds:uri="http://schemas.microsoft.com/sharepoint/v3"/>
    <ds:schemaRef ds:uri="http://purl.org/dc/dcmitype/"/>
    <ds:schemaRef ds:uri="http://schemas.microsoft.com/office/2006/metadata/properties"/>
    <ds:schemaRef ds:uri="a167331c-937b-46fe-a0d2-e718c142b915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d0c44bf4-9f42-4aab-bea8-3874168f77d4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Anamaria Bernardadelc Larrarte Lopez</cp:lastModifiedBy>
  <cp:lastPrinted>2022-07-25T21:10:44Z</cp:lastPrinted>
  <dcterms:created xsi:type="dcterms:W3CDTF">2022-03-15T15:53:25Z</dcterms:created>
  <dcterms:modified xsi:type="dcterms:W3CDTF">2024-12-05T13:48:27Z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