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827"/>
  <workbookPr checkCompatibility="1" defaultThemeVersion="124226"/>
  <mc:AlternateContent xmlns:mc="http://schemas.openxmlformats.org/markup-compatibility/2006">
    <mc:Choice Requires="x15">
      <x15ac:absPath xmlns:x15ac="http://schemas.microsoft.com/office/spreadsheetml/2010/11/ac" url="C:\Users\sandr\Dropbox\SED 2020\SIDAE\AT 2020\Evaluación Proceso SED-PC-C092-DBE-027-2020\"/>
    </mc:Choice>
  </mc:AlternateContent>
  <xr:revisionPtr revIDLastSave="0" documentId="13_ncr:1_{A7B0B70A-514A-4218-A09B-8386D97CB118}" xr6:coauthVersionLast="45" xr6:coauthVersionMax="45" xr10:uidLastSave="{00000000-0000-0000-0000-000000000000}"/>
  <bookViews>
    <workbookView xWindow="-110" yWindow="-110" windowWidth="19420" windowHeight="10420" tabRatio="747" xr2:uid="{00000000-000D-0000-FFFF-FFFF00000000}"/>
  </bookViews>
  <sheets>
    <sheet name="EXPERIENCIA DE LA ESAL" sheetId="18" r:id="rId1"/>
    <sheet name="COMPONENTE ECONOMICO" sheetId="24" r:id="rId2"/>
    <sheet name="RECONOCIDA IDONEIDAD DE ESAL-PE" sheetId="23" state="hidden" r:id="rId3"/>
  </sheet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K16" i="18" l="1"/>
  <c r="K17" i="18"/>
  <c r="K18" i="18"/>
  <c r="K19" i="18"/>
  <c r="K20" i="18"/>
  <c r="K21" i="18"/>
  <c r="H12" i="18"/>
  <c r="J21" i="18"/>
  <c r="K46" i="23"/>
  <c r="I49" i="23"/>
  <c r="I40" i="23"/>
  <c r="I28" i="23"/>
  <c r="K47" i="23"/>
  <c r="K38" i="23"/>
  <c r="K48" i="23"/>
  <c r="K39" i="23"/>
  <c r="K37" i="23"/>
  <c r="K36" i="23"/>
  <c r="K35" i="23"/>
  <c r="K27" i="23"/>
  <c r="K26" i="23"/>
  <c r="K25" i="23"/>
  <c r="K24" i="23"/>
  <c r="K23" i="23"/>
  <c r="K22" i="23"/>
  <c r="K21" i="23"/>
  <c r="K20" i="23"/>
  <c r="K19" i="23"/>
  <c r="K11" i="23"/>
  <c r="K12" i="23"/>
  <c r="M12" i="23"/>
  <c r="K28" i="23"/>
  <c r="M28" i="23"/>
  <c r="K49" i="23"/>
  <c r="M49" i="23"/>
  <c r="K40" i="23"/>
  <c r="M40" i="23"/>
</calcChain>
</file>

<file path=xl/sharedStrings.xml><?xml version="1.0" encoding="utf-8"?>
<sst xmlns="http://schemas.openxmlformats.org/spreadsheetml/2006/main" count="308" uniqueCount="139">
  <si>
    <t>ALCALDÍA MAYOR DE BOGOTÁ D.C.</t>
  </si>
  <si>
    <t>FOLIO DE UBICACIÓN</t>
  </si>
  <si>
    <t>ENTIDAD CONTRATANTE</t>
  </si>
  <si>
    <t>CERTIF.
No.</t>
  </si>
  <si>
    <t>PRESENTA CONTRATO
(FOLIO)</t>
  </si>
  <si>
    <t>TERMINADO ANTES DE LA FECHA DE CIERRE DEL PRESENTE PROCESO
SI / NO</t>
  </si>
  <si>
    <t>REQUISITOS</t>
  </si>
  <si>
    <t>NO. DE CONTRATO</t>
  </si>
  <si>
    <t>OBSERVACIONES</t>
  </si>
  <si>
    <t>VALOR DEL CONTRATO</t>
  </si>
  <si>
    <t>CUMPLE / NO CUMPLE</t>
  </si>
  <si>
    <t>OBJETO IGUAL O SIMILAR</t>
  </si>
  <si>
    <t>SECRETARÍA DE EDUCACIÓN DEL DISTRITO</t>
  </si>
  <si>
    <t xml:space="preserve">ESTADO GENERAL DEL PROPONENTE </t>
  </si>
  <si>
    <t>SED-PCRE-RE-DBE-001-2018</t>
  </si>
  <si>
    <t xml:space="preserve">SECRETARÍA DE EDUCACIÓN DEL DISTRITO </t>
  </si>
  <si>
    <t>CALIFICACION ASPECTOS TECNICOS - FUNDACION SANTAFE DE BOGOTA</t>
  </si>
  <si>
    <t>#</t>
  </si>
  <si>
    <t>Cargo</t>
  </si>
  <si>
    <t xml:space="preserve">Profesión </t>
  </si>
  <si>
    <t>Experiencia profesional General</t>
  </si>
  <si>
    <t xml:space="preserve"> Nombres y Apellidos</t>
  </si>
  <si>
    <t xml:space="preserve">Profesión  </t>
  </si>
  <si>
    <t xml:space="preserve">Soporte </t>
  </si>
  <si>
    <t xml:space="preserve">ENTIDAD </t>
  </si>
  <si>
    <t>FECHA DE INGRESO</t>
  </si>
  <si>
    <t>FECHA DE RETIRO</t>
  </si>
  <si>
    <t xml:space="preserve">TIEMPO
(dïas) </t>
  </si>
  <si>
    <t>SOPORTE</t>
  </si>
  <si>
    <t>CUMPLE</t>
  </si>
  <si>
    <t xml:space="preserve">SUBTOTAL </t>
  </si>
  <si>
    <t>Tiempo en meses</t>
  </si>
  <si>
    <t>PROFESIONAL 1</t>
  </si>
  <si>
    <t>PROFESIONAL 2</t>
  </si>
  <si>
    <t>OTROS REQUISITOS</t>
  </si>
  <si>
    <t>Fotocopia legible del título profesional o del acta de grado.</t>
  </si>
  <si>
    <t>Fotocopia legible de la tarjeta profesional.</t>
  </si>
  <si>
    <t>Certificado de vigencia de la tarjeta profesional, para los profesionales que la ley establezca este requisito para ejercer su profesión.</t>
  </si>
  <si>
    <t>Fotocopia legible del documento de identificación: cédula de ciudadanía, cédula de extranjería o pasaporte.</t>
  </si>
  <si>
    <t>TOTAL</t>
  </si>
  <si>
    <t>PROFESIONAL 3</t>
  </si>
  <si>
    <t>PROFESIONAL 4</t>
  </si>
  <si>
    <t>ADMINISTRATIVO</t>
  </si>
  <si>
    <t>NUTRICIONAL (1)</t>
  </si>
  <si>
    <t>NUTRICIONAL (2)</t>
  </si>
  <si>
    <t xml:space="preserve">CALIDAD </t>
  </si>
  <si>
    <t xml:space="preserve">PERFIL GENERAL  EQUIPO MISIONAL TÉCNICO Y ADMINISTRATIVO </t>
  </si>
  <si>
    <t xml:space="preserve">GARGO: Coordinación General </t>
  </si>
  <si>
    <t>REQUISITOS: ADMINISTRATIVO</t>
  </si>
  <si>
    <t>PERFIL REQUERIDO: Nutricionista Dietista o Ingeniero (a) de Alimentos o administrador de empresas y/o afines con postgrado en áreas administrativas; experiencia profesional mínimo cinco (5) años de experiencia en la coordinación de proyectos relacionados con alimentación.</t>
  </si>
  <si>
    <t xml:space="preserve">REQUISITOS: Nutricional </t>
  </si>
  <si>
    <t>GARGO: Nutricionista Dietista</t>
  </si>
  <si>
    <t>PERFIL REQUERIDO: Profesional Nutricionista Dietista con experiencia profesional mínima de tres (3) años en servicios de alimentos, elaboración de menús y análisis nutricional</t>
  </si>
  <si>
    <t xml:space="preserve">REQUISITOS: Calidad </t>
  </si>
  <si>
    <t>GARGO: Coordinador de Calidad</t>
  </si>
  <si>
    <t xml:space="preserve">PERFIL REQUERIDO: Ingeniero de alimentos, agroindustrial, químico de alimentos, nutricionista, microbiólogo, con experiencia profesional mínima de 2 años en control de calidad de alimentos. </t>
  </si>
  <si>
    <t xml:space="preserve">Fotocopia legible del diploma de posgrado </t>
  </si>
  <si>
    <t>SI</t>
  </si>
  <si>
    <t>NO CUMPLE</t>
  </si>
  <si>
    <t>ALBERTO LEON ORTIZ</t>
  </si>
  <si>
    <t xml:space="preserve">ADMINISTRADOR DE EMPRESAS </t>
  </si>
  <si>
    <t>ANEXO TECNICO No. 3 EXPERIENCIA Y FORMACION PROFESIONAL HABILITANTE DEL EQUIPO MISIONAL TECNICO Y ADMINISTRATIVO (FOLIO 7)</t>
  </si>
  <si>
    <t>COMPENSAR</t>
  </si>
  <si>
    <t>NO SE EVIDENCIA LAS ACTIVIADES DE LOS CARGOS DE INTENDETE Y PLANIFCADOR CON EL FIN DE PODER VERIFICAR SI ICHAS FUNCIONES ESTABN ENMARCADAS A LA COORDINACIÓN DE PROYECTOS RELACIONADOS CON ALIMENTACION</t>
  </si>
  <si>
    <t>ANEXO TECNICO No. 3 EXPERIENCIA Y FORMACION PROFESIONAL HABILITANTE DEL EQUIPO MISIONAL TECNICO Y ADMINISTRATIVO (FOLIO 11)</t>
  </si>
  <si>
    <t>NO APORTA</t>
  </si>
  <si>
    <t>ANEXO TECNICO No. 3 EXPERIENCIA Y FORMACION PROFESIONAL HABILITANTE DEL EQUIPO MISIONAL TECNICO Y ADMINISTRATIVO (FOLIOS 14-15)</t>
  </si>
  <si>
    <t>ANEXO TECNICO No. 3 EXPERIENCIA Y FORMACION PROFESIONAL HABILITANTE DEL EQUIPO MISIONAL TECNICO Y ADMINISTRATIVO (FOLIOS 8-9)</t>
  </si>
  <si>
    <t>DIANA ALEXANDRA ARANGO RODRIGUEZ</t>
  </si>
  <si>
    <t>NUTRICIONISTA DIETISTA</t>
  </si>
  <si>
    <t>ANEXO TECNICO No. 3 EXPERIENCIA Y FORMACION PROFESIONAL HABILITANTE DEL EQUIPO MISIONAL TECNICO Y ADMINISTRATIVO (FOLIO 28)</t>
  </si>
  <si>
    <t>ANEXO TECNICO No. 3 EXPERIENCIA Y FORMACION PROFESIONAL HABILITANTE DEL EQUIPO MISIONAL TECNICO Y ADMINISTRATIVO (FOLIO 28-100)</t>
  </si>
  <si>
    <t>ANEXO TECNICO No. 3 EXPERIENCIA Y FORMACION PROFESIONAL HABILITANTE DEL EQUIPO MISIONAL TECNICO Y ADMINISTRATIVO (FOLIO 3-23)</t>
  </si>
  <si>
    <t>ANEXO TECNICO No. 3 EXPERIENCIA Y FORMACION PROFESIONAL HABILITANTE DEL EQUIPO MISIONAL TECNICO Y ADMINISTRATIVO (FOLIO 29)</t>
  </si>
  <si>
    <t>ANEXO TECNICO No. 3 EXPERIENCIA Y FORMACION PROFESIONAL HABILITANTE DEL EQUIPO MISIONAL TECNICO Y ADMINISTRATIVO (FOLIO 30)</t>
  </si>
  <si>
    <t>ANEXO TECNICO No. 3 EXPERIENCIA Y FORMACION PROFESIONAL HABILITANTE DEL EQUIPO MISIONAL TECNICO Y ADMINISTRATIVO (FOLIO 31)</t>
  </si>
  <si>
    <t>N/A</t>
  </si>
  <si>
    <t>CIELO ADRIANA GONZALEZ NIÑO</t>
  </si>
  <si>
    <t>ANEXO TECNICO No. 3 EXPERIENCIA Y FORMACION PROFESIONAL HABILITANTE DEL EQUIPO MISIONAL TECNICO Y ADMINISTRATIVO (FOLIO 112)</t>
  </si>
  <si>
    <t>ORDEN DE LOS CLERIGOS REGULARES SOMASCO</t>
  </si>
  <si>
    <t>HEALTH FOOD</t>
  </si>
  <si>
    <t>ANEXO TECNICO No. 3 EXPERIENCIA Y FORMACION PROFESIONAL HABILITANTE DEL EQUIPO MISIONAL TECNICO Y ADMINISTRATIVO (FOLIO 116-154)</t>
  </si>
  <si>
    <t>ANEXO TECNICO No. 3 EXPERIENCIA Y FORMACION PROFESIONAL HABILITANTE DEL EQUIPO MISIONAL TECNICO Y ADMINISTRATIVO (FOLIO 155)</t>
  </si>
  <si>
    <t>ANEXO TECNICO No. 3 EXPERIENCIA Y FORMACION PROFESIONAL HABILITANTE DEL EQUIPO MISIONAL TECNICO Y ADMINISTRATIVO (FOLIO 156)</t>
  </si>
  <si>
    <t>ANEXO TECNICO No. 3 EXPERIENCIA Y FORMACION PROFESIONAL HABILITANTE DEL EQUIPO MISIONAL TECNICO Y ADMINISTRATIVO (FOLIO 113)</t>
  </si>
  <si>
    <t>ANEXO TECNICO No. 3 EXPERIENCIA Y FORMACION PROFESIONAL HABILITANTE DEL EQUIPO MISIONAL TECNICO Y ADMINISTRATIVO (FOLIO 114)</t>
  </si>
  <si>
    <t>ANEXO TECNICO No. 3 EXPERIENCIA Y FORMACION PROFESIONAL HABILITANTE DEL EQUIPO MISIONAL TECNICO Y ADMINISTRATIVO (FOLIO 115)</t>
  </si>
  <si>
    <t>SANDRA MILENA MIRANDA OLARTE</t>
  </si>
  <si>
    <t xml:space="preserve">INGENIERO DE ALIMENTOS </t>
  </si>
  <si>
    <t>ANEXO TECNICO No. 3 EXPERIENCIA Y FORMACION PROFESIONAL HABILITANTE DEL EQUIPO MISIONAL TECNICO Y ADMINISTRATIVO (FOLIO 172)</t>
  </si>
  <si>
    <t>ANEXO TECNICO No. 3 EXPERIENCIA Y FORMACION PROFESIONAL HABILITANTE DEL EQUIPO MISIONAL TECNICO Y ADMINISTRATIVO (FOLIO 176-184)</t>
  </si>
  <si>
    <t>CUMPLLE</t>
  </si>
  <si>
    <t>ANEXO TECNICO No. 3 EXPERIENCIA Y FORMACION PROFESIONAL HABILITANTE DEL EQUIPO MISIONAL TECNICO Y ADMINISTRATIVO (FOLIO 173)</t>
  </si>
  <si>
    <t>ANEXO TECNICO No. 3 EXPERIENCIA Y FORMACION PROFESIONAL HABILITANTE DEL EQUIPO MISIONAL TECNICO Y ADMINISTRATIVO (FOLIO 174)</t>
  </si>
  <si>
    <t>ANEXO TECNICO No. 3 EXPERIENCIA Y FORMACION PROFESIONAL HABILITANTE DEL EQUIPO MISIONAL TECNICO Y ADMINISTRATIVO (FOLIO 175)</t>
  </si>
  <si>
    <t>N7A</t>
  </si>
  <si>
    <t>Paola Cuellar Carrasquilla</t>
  </si>
  <si>
    <t>Abogada DBE</t>
  </si>
  <si>
    <t>Claudia Virginia Sanabria López</t>
  </si>
  <si>
    <t>Nutricionista - PAE</t>
  </si>
  <si>
    <t>Ángela Andrea Monroy Higuera</t>
  </si>
  <si>
    <t>Profesional Programa de Alimentación</t>
  </si>
  <si>
    <t>Laura Melissa Vallejo</t>
  </si>
  <si>
    <t xml:space="preserve">Luis Guillermo Molina </t>
  </si>
  <si>
    <t xml:space="preserve"> </t>
  </si>
  <si>
    <t>_____________________________________</t>
  </si>
  <si>
    <t>______________________________________________________________</t>
  </si>
  <si>
    <t>_______________________________________________________________________</t>
  </si>
  <si>
    <t>_____________________________________________________________</t>
  </si>
  <si>
    <t>______________________________________________________________________</t>
  </si>
  <si>
    <t>Jorge Ernesto González Hermida</t>
  </si>
  <si>
    <t>Contratista Dirección de Bienestar Estudiantil</t>
  </si>
  <si>
    <t>SED-PC-C092-DBE-027-2020</t>
  </si>
  <si>
    <t>Se requiere que el proponente acredite una experiencia específica con máximo cinco (5) certificaciones y/o actas de entrega y/o recibo final o documento equivalente, de contratos o convenios, iniciados y ejecutados al cierre del proceso, lo anterior en aras de la evolución en la prestación del servicio, en donde se evidencie que ha realizado programas sociales encaminados al servicio integral de alimentación o del entorno social de los niños, niñas, adolescentes y jóvenes; cuya sumatoria en valores sea igual o superior al setenta por ciento (70%) del presupuesto oficial, expresado en la Salarios Mínimos Legales Mensuales Vigentes (SMMLV).  El valor de los contratos o convenios con los que se acredita la experiencia general se actualizará a pesos del año 2020. Dicha actualización se hará utilizando el SMMLV así: Se tomará el valor del contrato o convenio al momento de la terminación y se dividirá por el valor del SMLMV del año correspondiente a la misma terminación. El número de salarios así obtenido se multiplica por el valor del SMLMV del año 2020.</t>
  </si>
  <si>
    <t>VALOR CONTRATO SMLMV 2020</t>
  </si>
  <si>
    <t>ANEXO TECNICO No. 5 EXPERIENCIA DE LA ESAL</t>
  </si>
  <si>
    <t>Secop II</t>
  </si>
  <si>
    <t xml:space="preserve">FECHA INICIO DEL CONTRATO </t>
  </si>
  <si>
    <t>2269 del
27 de abril de 2012</t>
  </si>
  <si>
    <t>2621 del 20 de mayo de 2016</t>
  </si>
  <si>
    <t>1464 del 24 de marzo de 2017</t>
  </si>
  <si>
    <t>1825 del 25 de marzo de 2015</t>
  </si>
  <si>
    <t>3500 del 5 de noviembre de 2014</t>
  </si>
  <si>
    <t>EXPERIENCIA DE LA ESAL</t>
  </si>
  <si>
    <t>SECRETARIA DE EDUCACIÓN DEL DISTRITO</t>
  </si>
  <si>
    <t>CUMPLE/NO CUMPLE</t>
  </si>
  <si>
    <t>FOLIO</t>
  </si>
  <si>
    <t xml:space="preserve">OBSERVACIONES </t>
  </si>
  <si>
    <t>Contratista Dirección Bienestar Estudiantil</t>
  </si>
  <si>
    <t>COMPONENTE ECONÓMICO</t>
  </si>
  <si>
    <t>SECOP II</t>
  </si>
  <si>
    <t>2.2.4. La ESAL deberá diligenciar en la plataforma SECOP II, la propuesta económica. La SED revisará la oferta económica verificando que está en el rango del valor estimado consignado en los documentos y estudios previos y del presupuesto asignado para el convenio.</t>
  </si>
  <si>
    <t>Se validó el numeral 1.5 Propuesta Económica diligenciado por el proponente en SECOP II.</t>
  </si>
  <si>
    <t>Allegan soportes.</t>
  </si>
  <si>
    <t>Allegan soportes. Se toma la fecha de inicio del 25 de marzo de 2017, del acta de liquidación del contrato que envía el proponente.</t>
  </si>
  <si>
    <t>CALIFICACION REQUISITOS TÉCNICOS - CAJA DE COMPENSACION FAMILIAR COMPENSAR</t>
  </si>
  <si>
    <t>CALIFICACION COMPONENTE ECONÓMICO - CAJA DE COMPENSACION FAMILIAR COMPENSAR</t>
  </si>
  <si>
    <t>DIRECCIÓN DE BIENESTAR ESTUDIANTIL</t>
  </si>
  <si>
    <t xml:space="preserve">Ítem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</si>
</sst>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quot;C$&quot;* #,##0_);_(&quot;C$&quot;* \(#,##0\);_(&quot;C$&quot;* &quot;-&quot;_);_(@_)"/>
    <numFmt numFmtId="165" formatCode="_(&quot;C$&quot;* #,##0.00_);_(&quot;C$&quot;* \(#,##0.00\);_(&quot;C$&quot;* &quot;-&quot;??_);_(@_)"/>
    <numFmt numFmtId="166" formatCode="_([$$-240A]\ * #,##0.00_);_([$$-240A]\ * \(#,##0.00\);_([$$-240A]\ * &quot;-&quot;??_);_(@_)"/>
    <numFmt numFmtId="167" formatCode="_([$$-240A]\ * #,##0_);_([$$-240A]\ * \(#,##0\);_([$$-240A]\ * &quot;-&quot;??_);_(@_)"/>
    <numFmt numFmtId="168" formatCode="_-[$$-240A]\ * #,##0_-;\-[$$-240A]\ * #,##0_-;_-[$$-240A]\ * &quot;-&quot;_-;_-@_-"/>
  </numFmts>
  <fonts count="19" x14ac:knownFonts="1">
    <font>
      <sz val="10"/>
      <name val="Arial"/>
    </font>
    <font>
      <sz val="10"/>
      <name val="Arial"/>
    </font>
    <font>
      <b/>
      <sz val="10"/>
      <name val="Arial"/>
      <family val="2"/>
    </font>
    <font>
      <sz val="10"/>
      <name val="Arial"/>
      <family val="2"/>
    </font>
    <font>
      <sz val="8"/>
      <name val="Arial"/>
      <family val="2"/>
    </font>
    <font>
      <vertAlign val="superscript"/>
      <sz val="10"/>
      <name val="Arial"/>
      <family val="2"/>
    </font>
    <font>
      <b/>
      <sz val="14"/>
      <name val="Arial"/>
      <family val="2"/>
    </font>
    <font>
      <sz val="11"/>
      <name val="Arial Narrow"/>
      <family val="2"/>
    </font>
    <font>
      <b/>
      <sz val="11"/>
      <name val="Arial Narrow"/>
      <family val="2"/>
    </font>
    <font>
      <sz val="12"/>
      <name val="Arial"/>
      <family val="2"/>
    </font>
    <font>
      <b/>
      <sz val="12"/>
      <name val="Arial"/>
      <family val="2"/>
    </font>
    <font>
      <b/>
      <sz val="16"/>
      <name val="Arial"/>
      <family val="2"/>
    </font>
    <font>
      <sz val="13"/>
      <name val="Arial Narrow"/>
      <family val="2"/>
    </font>
    <font>
      <b/>
      <sz val="13"/>
      <name val="Arial Narrow"/>
      <family val="2"/>
    </font>
    <font>
      <vertAlign val="superscript"/>
      <sz val="13"/>
      <name val="Arial Narrow"/>
      <family val="2"/>
    </font>
    <font>
      <u/>
      <sz val="13"/>
      <name val="Arial Narrow"/>
      <family val="2"/>
    </font>
    <font>
      <b/>
      <sz val="13"/>
      <name val="Arial"/>
      <family val="2"/>
    </font>
    <font>
      <sz val="13"/>
      <name val="Arial"/>
      <family val="2"/>
    </font>
    <font>
      <sz val="10"/>
      <color theme="0"/>
      <name val="Arial"/>
      <family val="2"/>
    </font>
  </fonts>
  <fills count="5">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6"/>
        <bgColor indexed="64"/>
      </patternFill>
    </fill>
  </fills>
  <borders count="9">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medium">
        <color indexed="64"/>
      </bottom>
      <diagonal/>
    </border>
  </borders>
  <cellStyleXfs count="4">
    <xf numFmtId="0" fontId="0" fillId="0" borderId="0"/>
    <xf numFmtId="165" fontId="1" fillId="0" borderId="0" applyFont="0" applyFill="0" applyBorder="0" applyAlignment="0" applyProtection="0"/>
    <xf numFmtId="164" fontId="1" fillId="0" borderId="0" applyFont="0" applyFill="0" applyBorder="0" applyAlignment="0" applyProtection="0"/>
    <xf numFmtId="0" fontId="3" fillId="0" borderId="0"/>
  </cellStyleXfs>
  <cellXfs count="161">
    <xf numFmtId="0" fontId="0" fillId="0" borderId="0" xfId="0"/>
    <xf numFmtId="0" fontId="3" fillId="0" borderId="0" xfId="0" applyFont="1" applyAlignment="1">
      <alignment horizontal="left" vertical="center" wrapText="1"/>
    </xf>
    <xf numFmtId="0" fontId="3" fillId="0" borderId="0" xfId="0" applyFont="1" applyAlignment="1">
      <alignment vertical="center" wrapText="1"/>
    </xf>
    <xf numFmtId="0" fontId="3" fillId="0" borderId="0" xfId="0" applyFont="1" applyAlignment="1">
      <alignment horizontal="center" vertical="center" wrapText="1"/>
    </xf>
    <xf numFmtId="0" fontId="2" fillId="0" borderId="0" xfId="0" applyFont="1" applyFill="1" applyBorder="1" applyAlignment="1">
      <alignment horizontal="center" vertical="center" wrapText="1"/>
    </xf>
    <xf numFmtId="166" fontId="2" fillId="0" borderId="0" xfId="1" applyNumberFormat="1" applyFont="1" applyFill="1" applyBorder="1" applyAlignment="1">
      <alignment horizontal="center" vertical="center" wrapText="1"/>
    </xf>
    <xf numFmtId="0" fontId="2" fillId="0" borderId="0" xfId="0" applyFont="1" applyAlignment="1">
      <alignment horizontal="center" vertical="center" wrapText="1"/>
    </xf>
    <xf numFmtId="0" fontId="2" fillId="0" borderId="0" xfId="0" applyFont="1" applyAlignment="1">
      <alignment vertical="center" wrapText="1"/>
    </xf>
    <xf numFmtId="0" fontId="5" fillId="0" borderId="0" xfId="0" applyFont="1" applyAlignment="1">
      <alignment horizontal="left" vertical="center"/>
    </xf>
    <xf numFmtId="0" fontId="3" fillId="0" borderId="0" xfId="0" applyFont="1" applyFill="1" applyBorder="1" applyAlignment="1">
      <alignment horizontal="center" vertical="center" wrapText="1"/>
    </xf>
    <xf numFmtId="166" fontId="3" fillId="0" borderId="0" xfId="1" applyNumberFormat="1" applyFont="1" applyFill="1" applyBorder="1" applyAlignment="1">
      <alignment horizontal="center" vertical="center" wrapText="1"/>
    </xf>
    <xf numFmtId="0" fontId="3" fillId="0" borderId="2" xfId="0" applyFont="1" applyFill="1" applyBorder="1" applyAlignment="1" applyProtection="1">
      <alignment horizontal="center" vertical="center" wrapText="1"/>
      <protection locked="0"/>
    </xf>
    <xf numFmtId="0" fontId="5" fillId="0" borderId="3" xfId="0" applyFont="1" applyBorder="1" applyAlignment="1">
      <alignment horizontal="left" vertical="center"/>
    </xf>
    <xf numFmtId="0" fontId="3" fillId="0" borderId="3" xfId="0" applyFont="1" applyBorder="1" applyAlignment="1">
      <alignment vertical="center" wrapText="1"/>
    </xf>
    <xf numFmtId="0" fontId="2" fillId="0" borderId="3" xfId="0" applyFont="1" applyFill="1" applyBorder="1" applyAlignment="1">
      <alignment horizontal="center" vertical="center" wrapText="1"/>
    </xf>
    <xf numFmtId="1" fontId="2" fillId="0" borderId="0" xfId="1" applyNumberFormat="1" applyFont="1" applyFill="1" applyBorder="1" applyAlignment="1" applyProtection="1">
      <alignment horizontal="left" vertical="center" wrapText="1"/>
      <protection locked="0"/>
    </xf>
    <xf numFmtId="166" fontId="3" fillId="0" borderId="0" xfId="0" applyNumberFormat="1" applyFont="1" applyFill="1" applyBorder="1" applyAlignment="1">
      <alignment horizontal="center" vertical="center" wrapText="1"/>
    </xf>
    <xf numFmtId="49" fontId="3" fillId="0" borderId="0" xfId="0" applyNumberFormat="1" applyFont="1" applyAlignment="1">
      <alignment horizontal="center" vertical="center" wrapText="1"/>
    </xf>
    <xf numFmtId="49" fontId="3" fillId="0" borderId="3" xfId="0" applyNumberFormat="1" applyFont="1" applyBorder="1" applyAlignment="1">
      <alignment horizontal="center" vertical="center" wrapText="1"/>
    </xf>
    <xf numFmtId="0" fontId="3" fillId="0" borderId="3" xfId="0" applyFont="1" applyBorder="1" applyAlignment="1">
      <alignment horizontal="center" vertical="center" wrapText="1"/>
    </xf>
    <xf numFmtId="167" fontId="3" fillId="0" borderId="0" xfId="0" applyNumberFormat="1" applyFont="1" applyAlignment="1">
      <alignment vertical="center" wrapText="1"/>
    </xf>
    <xf numFmtId="167" fontId="3" fillId="0" borderId="0" xfId="0" applyNumberFormat="1" applyFont="1" applyAlignment="1">
      <alignment horizontal="left" vertical="center" wrapText="1"/>
    </xf>
    <xf numFmtId="167" fontId="3" fillId="0" borderId="0" xfId="0" applyNumberFormat="1" applyFont="1" applyAlignment="1">
      <alignment horizontal="center" vertical="center" wrapText="1"/>
    </xf>
    <xf numFmtId="167" fontId="2" fillId="0" borderId="0" xfId="0" applyNumberFormat="1" applyFont="1" applyAlignment="1">
      <alignment horizontal="center" vertical="center" wrapText="1"/>
    </xf>
    <xf numFmtId="167" fontId="2" fillId="0" borderId="0" xfId="0" applyNumberFormat="1" applyFont="1" applyAlignment="1">
      <alignment vertical="center" wrapText="1"/>
    </xf>
    <xf numFmtId="0" fontId="3" fillId="0" borderId="0" xfId="0" applyFont="1" applyFill="1" applyAlignment="1">
      <alignment vertical="center" wrapText="1"/>
    </xf>
    <xf numFmtId="0" fontId="3" fillId="0" borderId="0" xfId="0" applyFont="1" applyFill="1" applyAlignment="1">
      <alignment horizontal="left" vertical="center" wrapText="1"/>
    </xf>
    <xf numFmtId="0" fontId="3" fillId="0" borderId="0" xfId="0" applyFont="1" applyFill="1" applyAlignment="1">
      <alignment horizontal="center" vertical="center" wrapText="1"/>
    </xf>
    <xf numFmtId="0" fontId="3" fillId="0" borderId="2" xfId="0" applyFont="1" applyFill="1" applyBorder="1" applyAlignment="1">
      <alignment horizontal="justify" vertical="center" wrapText="1"/>
    </xf>
    <xf numFmtId="166" fontId="3" fillId="0" borderId="0" xfId="1" applyNumberFormat="1" applyFont="1" applyFill="1" applyAlignment="1">
      <alignment vertical="center" wrapText="1"/>
    </xf>
    <xf numFmtId="166" fontId="3" fillId="0" borderId="0" xfId="1" applyNumberFormat="1" applyFont="1" applyFill="1" applyAlignment="1">
      <alignment horizontal="center" vertical="center" wrapText="1"/>
    </xf>
    <xf numFmtId="0" fontId="7" fillId="2" borderId="0" xfId="0" applyFont="1" applyFill="1" applyAlignment="1">
      <alignment vertical="center"/>
    </xf>
    <xf numFmtId="0" fontId="7" fillId="2" borderId="0" xfId="0" applyFont="1" applyFill="1" applyAlignment="1">
      <alignment wrapText="1"/>
    </xf>
    <xf numFmtId="0" fontId="8" fillId="2" borderId="0" xfId="0" applyFont="1" applyFill="1" applyBorder="1" applyAlignment="1">
      <alignment horizontal="center" vertical="center"/>
    </xf>
    <xf numFmtId="0" fontId="8" fillId="2" borderId="2" xfId="0" applyFont="1" applyFill="1" applyBorder="1" applyAlignment="1">
      <alignment horizontal="center" wrapText="1"/>
    </xf>
    <xf numFmtId="0" fontId="8" fillId="2" borderId="2" xfId="0" applyFont="1" applyFill="1" applyBorder="1" applyAlignment="1">
      <alignment horizontal="center" vertical="center" wrapText="1"/>
    </xf>
    <xf numFmtId="0" fontId="7" fillId="2" borderId="2" xfId="0" applyFont="1" applyFill="1" applyBorder="1" applyAlignment="1">
      <alignment horizontal="center" vertical="center" wrapText="1"/>
    </xf>
    <xf numFmtId="14" fontId="7" fillId="2" borderId="2" xfId="0" applyNumberFormat="1" applyFont="1" applyFill="1" applyBorder="1" applyAlignment="1">
      <alignment horizontal="center" vertical="center" wrapText="1"/>
    </xf>
    <xf numFmtId="1" fontId="7" fillId="2" borderId="2" xfId="0" applyNumberFormat="1" applyFont="1" applyFill="1" applyBorder="1" applyAlignment="1">
      <alignment horizontal="center" vertical="center" wrapText="1"/>
    </xf>
    <xf numFmtId="0" fontId="7" fillId="2" borderId="2" xfId="0" applyFont="1" applyFill="1" applyBorder="1" applyAlignment="1">
      <alignment horizontal="justify" vertical="center" wrapText="1"/>
    </xf>
    <xf numFmtId="0" fontId="8" fillId="2" borderId="0" xfId="0" applyFont="1" applyFill="1" applyAlignment="1">
      <alignment wrapText="1"/>
    </xf>
    <xf numFmtId="1" fontId="8" fillId="2" borderId="2" xfId="0" applyNumberFormat="1" applyFont="1" applyFill="1" applyBorder="1" applyAlignment="1">
      <alignment horizontal="center" vertical="center" wrapText="1"/>
    </xf>
    <xf numFmtId="0" fontId="7" fillId="2" borderId="0" xfId="0" applyFont="1" applyFill="1" applyBorder="1" applyAlignment="1">
      <alignment horizontal="center" vertical="center" wrapText="1"/>
    </xf>
    <xf numFmtId="0" fontId="8" fillId="2" borderId="0" xfId="0" applyFont="1" applyFill="1" applyBorder="1" applyAlignment="1">
      <alignment horizontal="center" vertical="center" wrapText="1"/>
    </xf>
    <xf numFmtId="1" fontId="8" fillId="2" borderId="0" xfId="0" applyNumberFormat="1" applyFont="1" applyFill="1" applyBorder="1" applyAlignment="1">
      <alignment horizontal="center" vertical="center" wrapText="1"/>
    </xf>
    <xf numFmtId="0" fontId="8" fillId="2" borderId="0" xfId="0" applyFont="1" applyFill="1" applyBorder="1" applyAlignment="1">
      <alignment vertical="center" wrapText="1"/>
    </xf>
    <xf numFmtId="0" fontId="8" fillId="2" borderId="0" xfId="0" applyFont="1" applyFill="1" applyBorder="1" applyAlignment="1">
      <alignment wrapText="1"/>
    </xf>
    <xf numFmtId="0" fontId="8" fillId="2" borderId="2" xfId="0" applyFont="1" applyFill="1" applyBorder="1" applyAlignment="1">
      <alignment vertical="center" wrapText="1"/>
    </xf>
    <xf numFmtId="0" fontId="8" fillId="2" borderId="0" xfId="0" applyFont="1" applyFill="1" applyAlignment="1">
      <alignment horizontal="center" vertical="center" wrapText="1"/>
    </xf>
    <xf numFmtId="0" fontId="8" fillId="0" borderId="2" xfId="0" applyFont="1" applyFill="1" applyBorder="1" applyAlignment="1">
      <alignment horizontal="center" wrapText="1"/>
    </xf>
    <xf numFmtId="0" fontId="8" fillId="0" borderId="0" xfId="0" applyFont="1" applyFill="1" applyBorder="1" applyAlignment="1">
      <alignment horizontal="center" wrapText="1"/>
    </xf>
    <xf numFmtId="0" fontId="7" fillId="2" borderId="2" xfId="0" applyFont="1" applyFill="1" applyBorder="1" applyAlignment="1">
      <alignment horizontal="center" wrapText="1"/>
    </xf>
    <xf numFmtId="0" fontId="7" fillId="2" borderId="3" xfId="0" applyFont="1" applyFill="1" applyBorder="1" applyAlignment="1">
      <alignment horizontal="left" wrapText="1"/>
    </xf>
    <xf numFmtId="0" fontId="7" fillId="2" borderId="4" xfId="0" applyFont="1" applyFill="1" applyBorder="1" applyAlignment="1">
      <alignment horizontal="center" vertical="center" wrapText="1"/>
    </xf>
    <xf numFmtId="0" fontId="7" fillId="2" borderId="0" xfId="0" applyFont="1" applyFill="1" applyBorder="1" applyAlignment="1">
      <alignment horizontal="left" wrapText="1"/>
    </xf>
    <xf numFmtId="0" fontId="8" fillId="2" borderId="0" xfId="0" applyFont="1" applyFill="1" applyBorder="1" applyAlignment="1">
      <alignment horizontal="center" wrapText="1"/>
    </xf>
    <xf numFmtId="0" fontId="8" fillId="3" borderId="2"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7" fillId="2" borderId="2" xfId="0" applyFont="1" applyFill="1" applyBorder="1" applyAlignment="1">
      <alignment horizontal="center" vertical="center" wrapText="1"/>
    </xf>
    <xf numFmtId="168" fontId="3" fillId="0" borderId="0" xfId="1" applyNumberFormat="1" applyFont="1" applyFill="1" applyBorder="1" applyAlignment="1">
      <alignment horizontal="center" vertical="center" wrapText="1"/>
    </xf>
    <xf numFmtId="0" fontId="7" fillId="2" borderId="2" xfId="0" applyFont="1" applyFill="1" applyBorder="1" applyAlignment="1">
      <alignment vertical="center" wrapText="1"/>
    </xf>
    <xf numFmtId="0" fontId="7" fillId="0" borderId="0" xfId="0" applyFont="1" applyAlignment="1">
      <alignment vertical="center"/>
    </xf>
    <xf numFmtId="0" fontId="8" fillId="0" borderId="0" xfId="0" applyFont="1" applyAlignment="1">
      <alignment vertical="center"/>
    </xf>
    <xf numFmtId="0" fontId="3" fillId="0" borderId="2" xfId="0" quotePrefix="1" applyNumberFormat="1" applyFont="1" applyFill="1" applyBorder="1" applyAlignment="1" applyProtection="1">
      <alignment horizontal="center" vertical="center" wrapText="1"/>
      <protection locked="0"/>
    </xf>
    <xf numFmtId="14" fontId="3" fillId="0" borderId="2" xfId="1" applyNumberFormat="1" applyFont="1" applyFill="1" applyBorder="1" applyAlignment="1" applyProtection="1">
      <alignment horizontal="center" vertical="center" wrapText="1"/>
      <protection locked="0"/>
    </xf>
    <xf numFmtId="1" fontId="3" fillId="0" borderId="2" xfId="1" applyNumberFormat="1" applyFont="1" applyFill="1" applyBorder="1" applyAlignment="1" applyProtection="1">
      <alignment horizontal="center" vertical="center" wrapText="1"/>
      <protection locked="0"/>
    </xf>
    <xf numFmtId="166" fontId="3" fillId="0" borderId="2" xfId="1" applyNumberFormat="1" applyFont="1" applyFill="1" applyBorder="1" applyAlignment="1" applyProtection="1">
      <alignment horizontal="center" vertical="center" wrapText="1"/>
      <protection locked="0"/>
    </xf>
    <xf numFmtId="0" fontId="3" fillId="0" borderId="2" xfId="0" quotePrefix="1" applyFont="1" applyFill="1" applyBorder="1" applyAlignment="1">
      <alignment horizontal="left" vertical="center" wrapText="1"/>
    </xf>
    <xf numFmtId="49" fontId="3" fillId="0" borderId="2" xfId="0" quotePrefix="1" applyNumberFormat="1" applyFont="1" applyFill="1" applyBorder="1" applyAlignment="1" applyProtection="1">
      <alignment horizontal="center" vertical="center" wrapText="1"/>
      <protection locked="0"/>
    </xf>
    <xf numFmtId="0" fontId="3" fillId="0" borderId="2" xfId="0" quotePrefix="1" applyFont="1" applyFill="1" applyBorder="1" applyAlignment="1" applyProtection="1">
      <alignment horizontal="center" vertical="center" wrapText="1"/>
      <protection locked="0"/>
    </xf>
    <xf numFmtId="0" fontId="8" fillId="0" borderId="0" xfId="0" quotePrefix="1" applyFont="1" applyAlignment="1">
      <alignment horizontal="left" vertical="center"/>
    </xf>
    <xf numFmtId="0" fontId="3" fillId="0" borderId="0" xfId="0" applyFont="1" applyAlignment="1">
      <alignment horizontal="left" vertical="center" wrapText="1"/>
    </xf>
    <xf numFmtId="15" fontId="3" fillId="0" borderId="2" xfId="0" quotePrefix="1" applyNumberFormat="1" applyFont="1" applyFill="1" applyBorder="1" applyAlignment="1" applyProtection="1">
      <alignment horizontal="center" vertical="center" wrapText="1"/>
      <protection locked="0"/>
    </xf>
    <xf numFmtId="166" fontId="10" fillId="0" borderId="2" xfId="1" applyNumberFormat="1" applyFont="1" applyFill="1" applyBorder="1" applyAlignment="1">
      <alignment horizontal="center" vertical="center" wrapText="1"/>
    </xf>
    <xf numFmtId="1" fontId="10" fillId="0" borderId="2" xfId="1" applyNumberFormat="1" applyFont="1" applyFill="1" applyBorder="1" applyAlignment="1" applyProtection="1">
      <alignment horizontal="center" vertical="center" wrapText="1"/>
      <protection locked="0"/>
    </xf>
    <xf numFmtId="1" fontId="10" fillId="4" borderId="2" xfId="1" applyNumberFormat="1" applyFont="1" applyFill="1" applyBorder="1" applyAlignment="1" applyProtection="1">
      <alignment horizontal="center" vertical="center" wrapText="1"/>
      <protection locked="0"/>
    </xf>
    <xf numFmtId="1" fontId="3" fillId="0" borderId="0" xfId="0" applyNumberFormat="1" applyFont="1" applyAlignment="1">
      <alignment vertical="center" wrapText="1"/>
    </xf>
    <xf numFmtId="164" fontId="3" fillId="0" borderId="0" xfId="2" applyFont="1" applyAlignment="1">
      <alignment vertical="center" wrapText="1"/>
    </xf>
    <xf numFmtId="164" fontId="3" fillId="0" borderId="0" xfId="0" applyNumberFormat="1" applyFont="1" applyAlignment="1">
      <alignment vertical="center" wrapText="1"/>
    </xf>
    <xf numFmtId="0" fontId="12" fillId="0" borderId="0" xfId="0" applyFont="1" applyAlignment="1">
      <alignment vertical="center" wrapText="1"/>
    </xf>
    <xf numFmtId="0" fontId="12" fillId="0" borderId="0" xfId="0" applyFont="1" applyAlignment="1">
      <alignment horizontal="left" vertical="center" wrapText="1"/>
    </xf>
    <xf numFmtId="0" fontId="13" fillId="0" borderId="2" xfId="0" applyFont="1" applyBorder="1" applyAlignment="1">
      <alignment horizontal="center" vertical="center" wrapText="1"/>
    </xf>
    <xf numFmtId="0" fontId="12" fillId="0" borderId="2" xfId="0" applyFont="1" applyBorder="1" applyAlignment="1">
      <alignment horizontal="center" vertical="center"/>
    </xf>
    <xf numFmtId="0" fontId="12" fillId="0" borderId="2" xfId="0" quotePrefix="1" applyFont="1" applyBorder="1" applyAlignment="1">
      <alignment horizontal="center" vertical="center" wrapText="1"/>
    </xf>
    <xf numFmtId="0" fontId="3" fillId="0" borderId="0" xfId="0" applyFont="1" applyAlignment="1">
      <alignment horizontal="center" vertical="center"/>
    </xf>
    <xf numFmtId="0" fontId="3" fillId="0" borderId="0" xfId="0" applyFont="1" applyAlignment="1">
      <alignment vertical="center"/>
    </xf>
    <xf numFmtId="0" fontId="14" fillId="0" borderId="0" xfId="0" applyFont="1" applyAlignment="1">
      <alignment horizontal="left" vertical="center"/>
    </xf>
    <xf numFmtId="0" fontId="12" fillId="0" borderId="0" xfId="0" quotePrefix="1" applyFont="1" applyAlignment="1">
      <alignment horizontal="left" vertical="center" wrapText="1"/>
    </xf>
    <xf numFmtId="0" fontId="13" fillId="0" borderId="0" xfId="0" applyFont="1" applyAlignment="1">
      <alignment vertical="center" wrapText="1"/>
    </xf>
    <xf numFmtId="0" fontId="12" fillId="0" borderId="0" xfId="0" quotePrefix="1" applyFont="1" applyAlignment="1">
      <alignment horizontal="left" vertical="center"/>
    </xf>
    <xf numFmtId="0" fontId="13" fillId="4" borderId="2" xfId="0" applyFont="1" applyFill="1" applyBorder="1" applyAlignment="1">
      <alignment horizontal="center" vertical="center"/>
    </xf>
    <xf numFmtId="0" fontId="3" fillId="0" borderId="0" xfId="0" applyFont="1" applyBorder="1" applyAlignment="1">
      <alignment horizontal="center" vertical="center" wrapText="1"/>
    </xf>
    <xf numFmtId="0" fontId="17" fillId="0" borderId="0" xfId="0" applyFont="1" applyAlignment="1">
      <alignment horizontal="centerContinuous" vertical="center"/>
    </xf>
    <xf numFmtId="0" fontId="17" fillId="0" borderId="0" xfId="0" applyFont="1" applyAlignment="1">
      <alignment horizontal="centerContinuous" vertical="center" wrapText="1"/>
    </xf>
    <xf numFmtId="0" fontId="10" fillId="0" borderId="0" xfId="0" applyFont="1" applyBorder="1" applyAlignment="1">
      <alignment horizontal="centerContinuous" vertical="center"/>
    </xf>
    <xf numFmtId="0" fontId="3" fillId="0" borderId="0" xfId="0" applyFont="1" applyBorder="1" applyAlignment="1">
      <alignment horizontal="centerContinuous" vertical="center" wrapText="1"/>
    </xf>
    <xf numFmtId="0" fontId="9" fillId="0" borderId="0" xfId="0" applyFont="1" applyAlignment="1">
      <alignment horizontal="centerContinuous" vertical="center"/>
    </xf>
    <xf numFmtId="0" fontId="7" fillId="2" borderId="0" xfId="0" applyFont="1" applyFill="1" applyAlignment="1">
      <alignment horizontal="centerContinuous" wrapText="1"/>
    </xf>
    <xf numFmtId="0" fontId="12" fillId="0" borderId="2" xfId="0" quotePrefix="1" applyFont="1" applyBorder="1" applyAlignment="1">
      <alignment horizontal="left" vertical="center" wrapText="1"/>
    </xf>
    <xf numFmtId="166" fontId="18" fillId="0" borderId="0" xfId="1" applyNumberFormat="1" applyFont="1" applyFill="1" applyAlignment="1">
      <alignment horizontal="center" vertical="center" wrapText="1"/>
    </xf>
    <xf numFmtId="0" fontId="2" fillId="0" borderId="2" xfId="0" applyFont="1" applyFill="1" applyBorder="1" applyAlignment="1">
      <alignment horizontal="center" vertical="center" wrapText="1"/>
    </xf>
    <xf numFmtId="0" fontId="12" fillId="0" borderId="0" xfId="0" quotePrefix="1" applyFont="1" applyAlignment="1">
      <alignment horizontal="left" vertical="center" wrapText="1"/>
    </xf>
    <xf numFmtId="0" fontId="12" fillId="0" borderId="0" xfId="0" applyFont="1" applyAlignment="1">
      <alignment horizontal="left" vertical="center" wrapText="1"/>
    </xf>
    <xf numFmtId="0" fontId="3" fillId="0" borderId="0" xfId="0" applyFont="1" applyFill="1" applyAlignment="1">
      <alignment horizontal="center" vertical="center" wrapText="1"/>
    </xf>
    <xf numFmtId="1" fontId="2" fillId="0" borderId="0" xfId="1" applyNumberFormat="1" applyFont="1" applyFill="1" applyBorder="1" applyAlignment="1" applyProtection="1">
      <alignment horizontal="left" vertical="center" wrapText="1"/>
      <protection locked="0"/>
    </xf>
    <xf numFmtId="0" fontId="2" fillId="0" borderId="2" xfId="0" applyFont="1" applyBorder="1" applyAlignment="1">
      <alignment horizontal="center" vertical="center" wrapText="1"/>
    </xf>
    <xf numFmtId="166" fontId="2" fillId="0" borderId="2" xfId="1" applyNumberFormat="1" applyFont="1" applyFill="1" applyBorder="1" applyAlignment="1" applyProtection="1">
      <alignment horizontal="center" vertical="center" wrapText="1"/>
      <protection hidden="1"/>
    </xf>
    <xf numFmtId="0" fontId="2" fillId="0" borderId="2" xfId="0" applyFont="1" applyFill="1" applyBorder="1" applyAlignment="1" applyProtection="1">
      <alignment horizontal="center" vertical="center" wrapText="1"/>
      <protection hidden="1"/>
    </xf>
    <xf numFmtId="0" fontId="11" fillId="0" borderId="1" xfId="0" quotePrefix="1" applyFont="1" applyBorder="1" applyAlignment="1">
      <alignment horizontal="center" vertical="center" wrapText="1"/>
    </xf>
    <xf numFmtId="0" fontId="11" fillId="0" borderId="1" xfId="0" applyFont="1" applyBorder="1" applyAlignment="1">
      <alignment horizontal="center" vertical="center" wrapText="1"/>
    </xf>
    <xf numFmtId="0" fontId="3" fillId="0" borderId="8" xfId="0" applyFont="1" applyBorder="1" applyAlignment="1">
      <alignment horizontal="left" vertical="center" wrapText="1"/>
    </xf>
    <xf numFmtId="0" fontId="2" fillId="0" borderId="6" xfId="0" quotePrefix="1" applyFont="1" applyBorder="1" applyAlignment="1">
      <alignment horizontal="center" vertical="center" wrapText="1"/>
    </xf>
    <xf numFmtId="0" fontId="2" fillId="0" borderId="7" xfId="0" applyFont="1" applyBorder="1" applyAlignment="1">
      <alignment horizontal="center" vertical="center" wrapText="1"/>
    </xf>
    <xf numFmtId="0" fontId="2" fillId="0" borderId="5" xfId="0" applyFont="1" applyBorder="1" applyAlignment="1">
      <alignment horizontal="center" vertical="center" wrapText="1"/>
    </xf>
    <xf numFmtId="0" fontId="6" fillId="4" borderId="2" xfId="0" applyFont="1" applyFill="1" applyBorder="1" applyAlignment="1">
      <alignment horizontal="center" vertical="center" wrapText="1"/>
    </xf>
    <xf numFmtId="0" fontId="6" fillId="0" borderId="0" xfId="0" applyFont="1" applyBorder="1" applyAlignment="1">
      <alignment horizontal="center" vertical="center" wrapText="1"/>
    </xf>
    <xf numFmtId="0" fontId="6" fillId="0" borderId="0" xfId="0" quotePrefix="1" applyFont="1" applyBorder="1" applyAlignment="1">
      <alignment horizontal="center" vertical="center" wrapText="1"/>
    </xf>
    <xf numFmtId="0" fontId="6" fillId="0" borderId="0" xfId="0" quotePrefix="1" applyFont="1" applyFill="1" applyBorder="1" applyAlignment="1">
      <alignment horizontal="center" vertical="center" wrapText="1"/>
    </xf>
    <xf numFmtId="0" fontId="6" fillId="0" borderId="0" xfId="0" applyFont="1" applyFill="1" applyBorder="1" applyAlignment="1">
      <alignment horizontal="center" vertical="center" wrapText="1"/>
    </xf>
    <xf numFmtId="0" fontId="2" fillId="0" borderId="0" xfId="0" applyFont="1" applyFill="1" applyBorder="1" applyAlignment="1">
      <alignment horizontal="center" vertical="center" wrapText="1"/>
    </xf>
    <xf numFmtId="166" fontId="2" fillId="0" borderId="2" xfId="1" quotePrefix="1" applyNumberFormat="1" applyFont="1" applyFill="1" applyBorder="1" applyAlignment="1" applyProtection="1">
      <alignment horizontal="center" vertical="center" wrapText="1"/>
      <protection hidden="1"/>
    </xf>
    <xf numFmtId="49" fontId="6" fillId="0" borderId="2" xfId="0" applyNumberFormat="1" applyFont="1" applyBorder="1" applyAlignment="1">
      <alignment horizontal="center" vertical="center" wrapText="1"/>
    </xf>
    <xf numFmtId="0" fontId="2" fillId="0" borderId="2" xfId="0" applyFont="1" applyFill="1" applyBorder="1" applyAlignment="1">
      <alignment horizontal="center" vertical="center" wrapText="1"/>
    </xf>
    <xf numFmtId="0" fontId="7" fillId="2" borderId="0" xfId="0" applyFont="1" applyFill="1" applyAlignment="1">
      <alignment horizontal="left" wrapText="1"/>
    </xf>
    <xf numFmtId="49" fontId="3" fillId="0" borderId="0" xfId="0" applyNumberFormat="1" applyFont="1" applyAlignment="1">
      <alignment horizontal="center" vertical="center" wrapText="1"/>
    </xf>
    <xf numFmtId="0" fontId="2" fillId="0" borderId="3" xfId="0" applyFont="1" applyFill="1" applyBorder="1" applyAlignment="1">
      <alignment horizontal="center" vertical="center" wrapText="1"/>
    </xf>
    <xf numFmtId="0" fontId="2" fillId="0" borderId="2" xfId="0" quotePrefix="1" applyFont="1" applyFill="1" applyBorder="1" applyAlignment="1" applyProtection="1">
      <alignment horizontal="center" vertical="center" wrapText="1"/>
      <protection hidden="1"/>
    </xf>
    <xf numFmtId="49" fontId="2" fillId="0" borderId="2" xfId="0" applyNumberFormat="1" applyFont="1" applyBorder="1" applyAlignment="1">
      <alignment horizontal="center" vertical="center" wrapText="1"/>
    </xf>
    <xf numFmtId="0" fontId="13" fillId="0" borderId="0" xfId="0" applyFont="1" applyFill="1" applyBorder="1" applyAlignment="1">
      <alignment horizontal="center" vertical="center" wrapText="1"/>
    </xf>
    <xf numFmtId="0" fontId="13" fillId="0" borderId="0" xfId="0" applyFont="1" applyBorder="1" applyAlignment="1">
      <alignment horizontal="center" vertical="center" wrapText="1"/>
    </xf>
    <xf numFmtId="0" fontId="13" fillId="0" borderId="0" xfId="0" quotePrefix="1" applyFont="1" applyBorder="1" applyAlignment="1">
      <alignment horizontal="center" vertical="center" wrapText="1"/>
    </xf>
    <xf numFmtId="0" fontId="13" fillId="0" borderId="0" xfId="0" quotePrefix="1" applyFont="1" applyFill="1" applyBorder="1" applyAlignment="1">
      <alignment horizontal="center" vertical="center" wrapText="1"/>
    </xf>
    <xf numFmtId="0" fontId="16" fillId="0" borderId="0" xfId="0" applyFont="1" applyAlignment="1">
      <alignment horizontal="center" vertical="center"/>
    </xf>
    <xf numFmtId="0" fontId="13" fillId="0" borderId="0" xfId="0" quotePrefix="1" applyFont="1" applyAlignment="1">
      <alignment horizontal="left" vertical="center"/>
    </xf>
    <xf numFmtId="0" fontId="13" fillId="0" borderId="0" xfId="0" applyFont="1" applyAlignment="1">
      <alignment horizontal="left" vertical="center"/>
    </xf>
    <xf numFmtId="0" fontId="13" fillId="0" borderId="0" xfId="0" applyFont="1" applyAlignment="1">
      <alignment horizontal="center" vertical="center" wrapText="1"/>
    </xf>
    <xf numFmtId="0" fontId="13" fillId="0" borderId="1" xfId="0" applyFont="1" applyBorder="1" applyAlignment="1">
      <alignment horizontal="center" vertical="center" wrapText="1"/>
    </xf>
    <xf numFmtId="0" fontId="13" fillId="0" borderId="2" xfId="0" applyFont="1" applyBorder="1" applyAlignment="1">
      <alignment horizontal="center" vertical="center" wrapText="1"/>
    </xf>
    <xf numFmtId="0" fontId="12" fillId="0" borderId="6" xfId="0" applyFont="1" applyBorder="1" applyAlignment="1">
      <alignment horizontal="center" vertical="center" wrapText="1"/>
    </xf>
    <xf numFmtId="0" fontId="0" fillId="0" borderId="5" xfId="0" applyBorder="1" applyAlignment="1">
      <alignment horizontal="center" vertical="center"/>
    </xf>
    <xf numFmtId="0" fontId="15" fillId="0" borderId="8" xfId="0" applyFont="1" applyBorder="1" applyAlignment="1">
      <alignment horizontal="left" vertical="center" wrapText="1"/>
    </xf>
    <xf numFmtId="0" fontId="8" fillId="2" borderId="2"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8" fillId="3" borderId="2"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8" fillId="3" borderId="7" xfId="0" applyFont="1" applyFill="1" applyBorder="1" applyAlignment="1">
      <alignment horizontal="center" vertical="center" wrapText="1"/>
    </xf>
    <xf numFmtId="0" fontId="8" fillId="3" borderId="5" xfId="0" applyFont="1" applyFill="1" applyBorder="1" applyAlignment="1">
      <alignment horizontal="center" vertical="center" wrapText="1"/>
    </xf>
    <xf numFmtId="0" fontId="8" fillId="2" borderId="2" xfId="0" applyFont="1" applyFill="1" applyBorder="1" applyAlignment="1">
      <alignment horizontal="center" wrapText="1"/>
    </xf>
    <xf numFmtId="0" fontId="7" fillId="2" borderId="6" xfId="0" applyFont="1" applyFill="1" applyBorder="1" applyAlignment="1">
      <alignment horizontal="left" vertical="center" wrapText="1"/>
    </xf>
    <xf numFmtId="0" fontId="7" fillId="2" borderId="7" xfId="0" applyFont="1" applyFill="1" applyBorder="1" applyAlignment="1">
      <alignment horizontal="left" vertical="center" wrapText="1"/>
    </xf>
    <xf numFmtId="0" fontId="7" fillId="2" borderId="5" xfId="0" applyFont="1" applyFill="1" applyBorder="1" applyAlignment="1">
      <alignment horizontal="left" vertical="center" wrapText="1"/>
    </xf>
    <xf numFmtId="0" fontId="8" fillId="2" borderId="6" xfId="0" applyNumberFormat="1" applyFont="1" applyFill="1" applyBorder="1" applyAlignment="1">
      <alignment horizontal="center" vertical="center" wrapText="1"/>
    </xf>
    <xf numFmtId="0" fontId="8" fillId="2" borderId="7" xfId="0" applyNumberFormat="1" applyFont="1" applyFill="1" applyBorder="1" applyAlignment="1">
      <alignment horizontal="center" vertical="center" wrapText="1"/>
    </xf>
    <xf numFmtId="0" fontId="8" fillId="2" borderId="5" xfId="0" applyNumberFormat="1" applyFont="1" applyFill="1" applyBorder="1" applyAlignment="1">
      <alignment horizontal="center" vertical="center" wrapText="1"/>
    </xf>
    <xf numFmtId="0" fontId="8" fillId="2" borderId="6"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8" fillId="2" borderId="5" xfId="0" applyFont="1" applyFill="1" applyBorder="1" applyAlignment="1">
      <alignment horizontal="center" vertical="center" wrapText="1"/>
    </xf>
    <xf numFmtId="0" fontId="7" fillId="2" borderId="2" xfId="0" applyFont="1" applyFill="1" applyBorder="1" applyAlignment="1">
      <alignment horizontal="left" vertical="center" wrapText="1"/>
    </xf>
    <xf numFmtId="0" fontId="8" fillId="2" borderId="0" xfId="0" applyFont="1" applyFill="1" applyBorder="1" applyAlignment="1">
      <alignment horizontal="center" vertical="center"/>
    </xf>
    <xf numFmtId="0" fontId="7" fillId="2" borderId="0" xfId="0" applyFont="1" applyFill="1" applyAlignment="1">
      <alignment horizontal="center" wrapText="1"/>
    </xf>
    <xf numFmtId="0" fontId="8" fillId="2" borderId="2" xfId="0" applyNumberFormat="1" applyFont="1" applyFill="1" applyBorder="1" applyAlignment="1">
      <alignment horizontal="center" vertical="center" wrapText="1"/>
    </xf>
  </cellXfs>
  <cellStyles count="4">
    <cellStyle name="Moneda" xfId="1" builtinId="4"/>
    <cellStyle name="Moneda [0]" xfId="2" builtinId="7"/>
    <cellStyle name="Normal" xfId="0" builtinId="0"/>
    <cellStyle name="Normal 2"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wmf"/></Relationships>
</file>

<file path=xl/drawings/drawing1.xml><?xml version="1.0" encoding="utf-8"?>
<xdr:wsDr xmlns:xdr="http://schemas.openxmlformats.org/drawingml/2006/spreadsheetDrawing" xmlns:a="http://schemas.openxmlformats.org/drawingml/2006/main">
  <xdr:twoCellAnchor>
    <xdr:from>
      <xdr:col>2</xdr:col>
      <xdr:colOff>561975</xdr:colOff>
      <xdr:row>8</xdr:row>
      <xdr:rowOff>0</xdr:rowOff>
    </xdr:from>
    <xdr:to>
      <xdr:col>5</xdr:col>
      <xdr:colOff>0</xdr:colOff>
      <xdr:row>8</xdr:row>
      <xdr:rowOff>0</xdr:rowOff>
    </xdr:to>
    <xdr:sp macro="" textlink="">
      <xdr:nvSpPr>
        <xdr:cNvPr id="19792" name="Line 4">
          <a:extLst>
            <a:ext uri="{FF2B5EF4-FFF2-40B4-BE49-F238E27FC236}">
              <a16:creationId xmlns:a16="http://schemas.microsoft.com/office/drawing/2014/main" id="{00000000-0008-0000-0000-0000504D0000}"/>
            </a:ext>
          </a:extLst>
        </xdr:cNvPr>
        <xdr:cNvSpPr>
          <a:spLocks noChangeShapeType="1"/>
        </xdr:cNvSpPr>
      </xdr:nvSpPr>
      <xdr:spPr bwMode="auto">
        <a:xfrm>
          <a:off x="1428750" y="1295400"/>
          <a:ext cx="402907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542925</xdr:colOff>
      <xdr:row>8</xdr:row>
      <xdr:rowOff>0</xdr:rowOff>
    </xdr:from>
    <xdr:to>
      <xdr:col>2</xdr:col>
      <xdr:colOff>771525</xdr:colOff>
      <xdr:row>8</xdr:row>
      <xdr:rowOff>0</xdr:rowOff>
    </xdr:to>
    <xdr:sp macro="" textlink="">
      <xdr:nvSpPr>
        <xdr:cNvPr id="19793" name="Line 5">
          <a:extLst>
            <a:ext uri="{FF2B5EF4-FFF2-40B4-BE49-F238E27FC236}">
              <a16:creationId xmlns:a16="http://schemas.microsoft.com/office/drawing/2014/main" id="{00000000-0008-0000-0000-0000514D0000}"/>
            </a:ext>
          </a:extLst>
        </xdr:cNvPr>
        <xdr:cNvSpPr>
          <a:spLocks noChangeShapeType="1"/>
        </xdr:cNvSpPr>
      </xdr:nvSpPr>
      <xdr:spPr bwMode="auto">
        <a:xfrm>
          <a:off x="1409700" y="1295400"/>
          <a:ext cx="228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361950</xdr:colOff>
      <xdr:row>8</xdr:row>
      <xdr:rowOff>0</xdr:rowOff>
    </xdr:from>
    <xdr:to>
      <xdr:col>5</xdr:col>
      <xdr:colOff>0</xdr:colOff>
      <xdr:row>8</xdr:row>
      <xdr:rowOff>0</xdr:rowOff>
    </xdr:to>
    <xdr:sp macro="" textlink="">
      <xdr:nvSpPr>
        <xdr:cNvPr id="19794" name="Line 6">
          <a:extLst>
            <a:ext uri="{FF2B5EF4-FFF2-40B4-BE49-F238E27FC236}">
              <a16:creationId xmlns:a16="http://schemas.microsoft.com/office/drawing/2014/main" id="{00000000-0008-0000-0000-0000524D0000}"/>
            </a:ext>
          </a:extLst>
        </xdr:cNvPr>
        <xdr:cNvSpPr>
          <a:spLocks noChangeShapeType="1"/>
        </xdr:cNvSpPr>
      </xdr:nvSpPr>
      <xdr:spPr bwMode="auto">
        <a:xfrm>
          <a:off x="2409825" y="1295400"/>
          <a:ext cx="30480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561975</xdr:colOff>
      <xdr:row>8</xdr:row>
      <xdr:rowOff>0</xdr:rowOff>
    </xdr:from>
    <xdr:to>
      <xdr:col>5</xdr:col>
      <xdr:colOff>0</xdr:colOff>
      <xdr:row>8</xdr:row>
      <xdr:rowOff>0</xdr:rowOff>
    </xdr:to>
    <xdr:sp macro="" textlink="">
      <xdr:nvSpPr>
        <xdr:cNvPr id="19795" name="Line 4">
          <a:extLst>
            <a:ext uri="{FF2B5EF4-FFF2-40B4-BE49-F238E27FC236}">
              <a16:creationId xmlns:a16="http://schemas.microsoft.com/office/drawing/2014/main" id="{00000000-0008-0000-0000-0000534D0000}"/>
            </a:ext>
          </a:extLst>
        </xdr:cNvPr>
        <xdr:cNvSpPr>
          <a:spLocks noChangeShapeType="1"/>
        </xdr:cNvSpPr>
      </xdr:nvSpPr>
      <xdr:spPr bwMode="auto">
        <a:xfrm>
          <a:off x="1428750" y="1295400"/>
          <a:ext cx="402907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542925</xdr:colOff>
      <xdr:row>8</xdr:row>
      <xdr:rowOff>0</xdr:rowOff>
    </xdr:from>
    <xdr:to>
      <xdr:col>2</xdr:col>
      <xdr:colOff>771525</xdr:colOff>
      <xdr:row>8</xdr:row>
      <xdr:rowOff>0</xdr:rowOff>
    </xdr:to>
    <xdr:sp macro="" textlink="">
      <xdr:nvSpPr>
        <xdr:cNvPr id="19796" name="Line 5">
          <a:extLst>
            <a:ext uri="{FF2B5EF4-FFF2-40B4-BE49-F238E27FC236}">
              <a16:creationId xmlns:a16="http://schemas.microsoft.com/office/drawing/2014/main" id="{00000000-0008-0000-0000-0000544D0000}"/>
            </a:ext>
          </a:extLst>
        </xdr:cNvPr>
        <xdr:cNvSpPr>
          <a:spLocks noChangeShapeType="1"/>
        </xdr:cNvSpPr>
      </xdr:nvSpPr>
      <xdr:spPr bwMode="auto">
        <a:xfrm>
          <a:off x="1409700" y="1295400"/>
          <a:ext cx="228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1</xdr:col>
      <xdr:colOff>206905</xdr:colOff>
      <xdr:row>2</xdr:row>
      <xdr:rowOff>58204</xdr:rowOff>
    </xdr:from>
    <xdr:to>
      <xdr:col>2</xdr:col>
      <xdr:colOff>865188</xdr:colOff>
      <xdr:row>7</xdr:row>
      <xdr:rowOff>73020</xdr:rowOff>
    </xdr:to>
    <xdr:pic>
      <xdr:nvPicPr>
        <xdr:cNvPr id="19797" name="Picture 391" descr="SED">
          <a:extLst>
            <a:ext uri="{FF2B5EF4-FFF2-40B4-BE49-F238E27FC236}">
              <a16:creationId xmlns:a16="http://schemas.microsoft.com/office/drawing/2014/main" id="{00000000-0008-0000-0000-0000554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5343" y="375704"/>
          <a:ext cx="1372658" cy="12848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3</xdr:col>
      <xdr:colOff>561975</xdr:colOff>
      <xdr:row>7</xdr:row>
      <xdr:rowOff>0</xdr:rowOff>
    </xdr:from>
    <xdr:to>
      <xdr:col>5</xdr:col>
      <xdr:colOff>0</xdr:colOff>
      <xdr:row>7</xdr:row>
      <xdr:rowOff>0</xdr:rowOff>
    </xdr:to>
    <xdr:sp macro="" textlink="">
      <xdr:nvSpPr>
        <xdr:cNvPr id="2" name="Line 4">
          <a:extLst>
            <a:ext uri="{FF2B5EF4-FFF2-40B4-BE49-F238E27FC236}">
              <a16:creationId xmlns:a16="http://schemas.microsoft.com/office/drawing/2014/main" id="{00000000-0008-0000-0100-000002000000}"/>
            </a:ext>
          </a:extLst>
        </xdr:cNvPr>
        <xdr:cNvSpPr>
          <a:spLocks noChangeShapeType="1"/>
        </xdr:cNvSpPr>
      </xdr:nvSpPr>
      <xdr:spPr bwMode="auto">
        <a:xfrm>
          <a:off x="2324100" y="1247775"/>
          <a:ext cx="4419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542925</xdr:colOff>
      <xdr:row>7</xdr:row>
      <xdr:rowOff>0</xdr:rowOff>
    </xdr:from>
    <xdr:to>
      <xdr:col>3</xdr:col>
      <xdr:colOff>771525</xdr:colOff>
      <xdr:row>7</xdr:row>
      <xdr:rowOff>0</xdr:rowOff>
    </xdr:to>
    <xdr:sp macro="" textlink="">
      <xdr:nvSpPr>
        <xdr:cNvPr id="3" name="Line 5">
          <a:extLst>
            <a:ext uri="{FF2B5EF4-FFF2-40B4-BE49-F238E27FC236}">
              <a16:creationId xmlns:a16="http://schemas.microsoft.com/office/drawing/2014/main" id="{00000000-0008-0000-0100-000003000000}"/>
            </a:ext>
          </a:extLst>
        </xdr:cNvPr>
        <xdr:cNvSpPr>
          <a:spLocks noChangeShapeType="1"/>
        </xdr:cNvSpPr>
      </xdr:nvSpPr>
      <xdr:spPr bwMode="auto">
        <a:xfrm>
          <a:off x="2305050" y="1247775"/>
          <a:ext cx="228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4</xdr:col>
      <xdr:colOff>361950</xdr:colOff>
      <xdr:row>7</xdr:row>
      <xdr:rowOff>0</xdr:rowOff>
    </xdr:from>
    <xdr:to>
      <xdr:col>5</xdr:col>
      <xdr:colOff>0</xdr:colOff>
      <xdr:row>7</xdr:row>
      <xdr:rowOff>0</xdr:rowOff>
    </xdr:to>
    <xdr:sp macro="" textlink="">
      <xdr:nvSpPr>
        <xdr:cNvPr id="4" name="Line 6">
          <a:extLst>
            <a:ext uri="{FF2B5EF4-FFF2-40B4-BE49-F238E27FC236}">
              <a16:creationId xmlns:a16="http://schemas.microsoft.com/office/drawing/2014/main" id="{00000000-0008-0000-0100-000004000000}"/>
            </a:ext>
          </a:extLst>
        </xdr:cNvPr>
        <xdr:cNvSpPr>
          <a:spLocks noChangeShapeType="1"/>
        </xdr:cNvSpPr>
      </xdr:nvSpPr>
      <xdr:spPr bwMode="auto">
        <a:xfrm>
          <a:off x="5943600" y="1247775"/>
          <a:ext cx="8001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561975</xdr:colOff>
      <xdr:row>7</xdr:row>
      <xdr:rowOff>0</xdr:rowOff>
    </xdr:from>
    <xdr:to>
      <xdr:col>5</xdr:col>
      <xdr:colOff>0</xdr:colOff>
      <xdr:row>7</xdr:row>
      <xdr:rowOff>0</xdr:rowOff>
    </xdr:to>
    <xdr:sp macro="" textlink="">
      <xdr:nvSpPr>
        <xdr:cNvPr id="5" name="Line 4">
          <a:extLst>
            <a:ext uri="{FF2B5EF4-FFF2-40B4-BE49-F238E27FC236}">
              <a16:creationId xmlns:a16="http://schemas.microsoft.com/office/drawing/2014/main" id="{00000000-0008-0000-0100-000005000000}"/>
            </a:ext>
          </a:extLst>
        </xdr:cNvPr>
        <xdr:cNvSpPr>
          <a:spLocks noChangeShapeType="1"/>
        </xdr:cNvSpPr>
      </xdr:nvSpPr>
      <xdr:spPr bwMode="auto">
        <a:xfrm>
          <a:off x="2324100" y="1247775"/>
          <a:ext cx="4419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542925</xdr:colOff>
      <xdr:row>7</xdr:row>
      <xdr:rowOff>0</xdr:rowOff>
    </xdr:from>
    <xdr:to>
      <xdr:col>3</xdr:col>
      <xdr:colOff>771525</xdr:colOff>
      <xdr:row>7</xdr:row>
      <xdr:rowOff>0</xdr:rowOff>
    </xdr:to>
    <xdr:sp macro="" textlink="">
      <xdr:nvSpPr>
        <xdr:cNvPr id="6" name="Line 5">
          <a:extLst>
            <a:ext uri="{FF2B5EF4-FFF2-40B4-BE49-F238E27FC236}">
              <a16:creationId xmlns:a16="http://schemas.microsoft.com/office/drawing/2014/main" id="{00000000-0008-0000-0100-000006000000}"/>
            </a:ext>
          </a:extLst>
        </xdr:cNvPr>
        <xdr:cNvSpPr>
          <a:spLocks noChangeShapeType="1"/>
        </xdr:cNvSpPr>
      </xdr:nvSpPr>
      <xdr:spPr bwMode="auto">
        <a:xfrm>
          <a:off x="2305050" y="1247775"/>
          <a:ext cx="228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1</xdr:col>
      <xdr:colOff>171450</xdr:colOff>
      <xdr:row>1</xdr:row>
      <xdr:rowOff>40246</xdr:rowOff>
    </xdr:from>
    <xdr:to>
      <xdr:col>2</xdr:col>
      <xdr:colOff>931333</xdr:colOff>
      <xdr:row>6</xdr:row>
      <xdr:rowOff>104775</xdr:rowOff>
    </xdr:to>
    <xdr:pic>
      <xdr:nvPicPr>
        <xdr:cNvPr id="7" name="Picture 391" descr="SED">
          <a:extLst>
            <a:ext uri="{FF2B5EF4-FFF2-40B4-BE49-F238E27FC236}">
              <a16:creationId xmlns:a16="http://schemas.microsoft.com/office/drawing/2014/main" id="{00000000-0008-0000-0100-00000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3728" y="251913"/>
          <a:ext cx="1239661" cy="11228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4</xdr:col>
      <xdr:colOff>647700</xdr:colOff>
      <xdr:row>0</xdr:row>
      <xdr:rowOff>142875</xdr:rowOff>
    </xdr:from>
    <xdr:to>
      <xdr:col>5</xdr:col>
      <xdr:colOff>581025</xdr:colOff>
      <xdr:row>4</xdr:row>
      <xdr:rowOff>104775</xdr:rowOff>
    </xdr:to>
    <xdr:pic>
      <xdr:nvPicPr>
        <xdr:cNvPr id="15460" name="Picture 5">
          <a:extLst>
            <a:ext uri="{FF2B5EF4-FFF2-40B4-BE49-F238E27FC236}">
              <a16:creationId xmlns:a16="http://schemas.microsoft.com/office/drawing/2014/main" id="{00000000-0008-0000-0200-0000643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05200" y="142875"/>
          <a:ext cx="981075" cy="800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3:S40"/>
  <sheetViews>
    <sheetView showGridLines="0" tabSelected="1" topLeftCell="A2" zoomScale="67" zoomScaleNormal="67" zoomScaleSheetLayoutView="65" workbookViewId="0">
      <selection activeCell="L13" sqref="L13"/>
    </sheetView>
  </sheetViews>
  <sheetFormatPr baseColWidth="10" defaultColWidth="11.453125" defaultRowHeight="12.5" x14ac:dyDescent="0.25"/>
  <cols>
    <col min="1" max="1" width="2.81640625" style="2" customWidth="1"/>
    <col min="2" max="2" width="10.1796875" style="2" customWidth="1"/>
    <col min="3" max="3" width="17.7265625" style="2" customWidth="1"/>
    <col min="4" max="4" width="32.26953125" style="3" customWidth="1"/>
    <col min="5" max="5" width="18.81640625" style="17" customWidth="1"/>
    <col min="6" max="6" width="13.7265625" style="2" customWidth="1"/>
    <col min="7" max="7" width="14.453125" style="2" customWidth="1"/>
    <col min="8" max="8" width="17.81640625" style="2" customWidth="1"/>
    <col min="9" max="9" width="11.453125" style="25"/>
    <col min="10" max="10" width="24.81640625" style="29" bestFit="1" customWidth="1"/>
    <col min="11" max="11" width="25.26953125" style="29" customWidth="1"/>
    <col min="12" max="12" width="15" style="25" customWidth="1"/>
    <col min="13" max="13" width="38.7265625" style="25" customWidth="1"/>
    <col min="14" max="14" width="1.54296875" style="2" customWidth="1"/>
    <col min="15" max="15" width="12" style="20" customWidth="1"/>
    <col min="16" max="17" width="11.453125" style="2"/>
    <col min="18" max="18" width="19.26953125" style="2" bestFit="1" customWidth="1"/>
    <col min="19" max="16384" width="11.453125" style="2"/>
  </cols>
  <sheetData>
    <row r="3" spans="2:19" s="1" customFormat="1" ht="20.149999999999999" customHeight="1" x14ac:dyDescent="0.25">
      <c r="B3" s="115" t="s">
        <v>0</v>
      </c>
      <c r="C3" s="115"/>
      <c r="D3" s="115"/>
      <c r="E3" s="115"/>
      <c r="F3" s="115"/>
      <c r="G3" s="115"/>
      <c r="H3" s="115"/>
      <c r="I3" s="115"/>
      <c r="J3" s="115"/>
      <c r="K3" s="115"/>
      <c r="L3" s="115"/>
      <c r="M3" s="115"/>
      <c r="O3" s="21"/>
    </row>
    <row r="4" spans="2:19" s="1" customFormat="1" ht="20.149999999999999" customHeight="1" x14ac:dyDescent="0.25">
      <c r="B4" s="115" t="s">
        <v>12</v>
      </c>
      <c r="C4" s="115"/>
      <c r="D4" s="115"/>
      <c r="E4" s="115"/>
      <c r="F4" s="115"/>
      <c r="G4" s="115"/>
      <c r="H4" s="115"/>
      <c r="I4" s="115"/>
      <c r="J4" s="115"/>
      <c r="K4" s="115"/>
      <c r="L4" s="115"/>
      <c r="M4" s="115"/>
      <c r="O4" s="21"/>
    </row>
    <row r="5" spans="2:19" s="1" customFormat="1" ht="20.149999999999999" customHeight="1" x14ac:dyDescent="0.25">
      <c r="B5" s="115" t="s">
        <v>137</v>
      </c>
      <c r="C5" s="115"/>
      <c r="D5" s="115"/>
      <c r="E5" s="115"/>
      <c r="F5" s="115"/>
      <c r="G5" s="115"/>
      <c r="H5" s="115"/>
      <c r="I5" s="115"/>
      <c r="J5" s="115"/>
      <c r="K5" s="115"/>
      <c r="L5" s="115"/>
      <c r="M5" s="115"/>
      <c r="O5" s="21"/>
    </row>
    <row r="6" spans="2:19" s="1" customFormat="1" ht="20.149999999999999" customHeight="1" x14ac:dyDescent="0.25">
      <c r="B6" s="116" t="s">
        <v>135</v>
      </c>
      <c r="C6" s="115"/>
      <c r="D6" s="115"/>
      <c r="E6" s="115"/>
      <c r="F6" s="115"/>
      <c r="G6" s="115"/>
      <c r="H6" s="115"/>
      <c r="I6" s="115"/>
      <c r="J6" s="115"/>
      <c r="K6" s="115"/>
      <c r="L6" s="115"/>
      <c r="M6" s="115"/>
      <c r="O6" s="21"/>
    </row>
    <row r="7" spans="2:19" s="1" customFormat="1" ht="20.149999999999999" customHeight="1" x14ac:dyDescent="0.25">
      <c r="B7" s="117" t="s">
        <v>112</v>
      </c>
      <c r="C7" s="118"/>
      <c r="D7" s="118"/>
      <c r="E7" s="118"/>
      <c r="F7" s="118"/>
      <c r="G7" s="118"/>
      <c r="H7" s="118"/>
      <c r="I7" s="118"/>
      <c r="J7" s="118"/>
      <c r="K7" s="118"/>
      <c r="L7" s="118"/>
      <c r="M7" s="118"/>
      <c r="O7" s="21"/>
    </row>
    <row r="8" spans="2:19" s="1" customFormat="1" ht="13" x14ac:dyDescent="0.25">
      <c r="B8" s="119"/>
      <c r="C8" s="119"/>
      <c r="D8" s="119"/>
      <c r="E8" s="119"/>
      <c r="F8" s="119"/>
      <c r="G8" s="119"/>
      <c r="H8" s="119"/>
      <c r="I8" s="4"/>
      <c r="J8" s="5"/>
      <c r="K8" s="5"/>
      <c r="L8" s="4"/>
      <c r="M8" s="26"/>
      <c r="O8" s="21"/>
    </row>
    <row r="9" spans="2:19" s="1" customFormat="1" ht="20" x14ac:dyDescent="0.25">
      <c r="B9" s="108" t="s">
        <v>123</v>
      </c>
      <c r="C9" s="109"/>
      <c r="D9" s="109"/>
      <c r="E9" s="109"/>
      <c r="F9" s="109"/>
      <c r="G9" s="109"/>
      <c r="H9" s="109"/>
      <c r="I9" s="109"/>
      <c r="J9" s="109"/>
      <c r="K9" s="109"/>
      <c r="L9" s="109"/>
      <c r="M9" s="109"/>
      <c r="O9" s="21"/>
    </row>
    <row r="10" spans="2:19" s="1" customFormat="1" ht="89.25" customHeight="1" x14ac:dyDescent="0.25">
      <c r="B10" s="105" t="s">
        <v>6</v>
      </c>
      <c r="C10" s="105"/>
      <c r="D10" s="111" t="s">
        <v>113</v>
      </c>
      <c r="E10" s="112"/>
      <c r="F10" s="112"/>
      <c r="G10" s="112"/>
      <c r="H10" s="112"/>
      <c r="I10" s="112"/>
      <c r="J10" s="112"/>
      <c r="K10" s="112"/>
      <c r="L10" s="112"/>
      <c r="M10" s="113"/>
      <c r="O10" s="21"/>
    </row>
    <row r="11" spans="2:19" x14ac:dyDescent="0.25">
      <c r="F11" s="3"/>
      <c r="G11" s="3"/>
      <c r="H11" s="3"/>
      <c r="I11" s="27"/>
      <c r="J11" s="30"/>
      <c r="K11" s="30"/>
      <c r="L11" s="27"/>
      <c r="M11" s="27"/>
      <c r="N11" s="3"/>
      <c r="O11" s="22"/>
      <c r="P11" s="3"/>
      <c r="Q11" s="3"/>
      <c r="R11" s="3"/>
      <c r="S11" s="3"/>
    </row>
    <row r="12" spans="2:19" ht="38.25" customHeight="1" x14ac:dyDescent="0.25">
      <c r="E12" s="121" t="s">
        <v>13</v>
      </c>
      <c r="F12" s="121"/>
      <c r="G12" s="121"/>
      <c r="H12" s="114" t="str">
        <f>IF(K21&gt;=(J12*0.7),"CUMPLE","NO CUMPLE")</f>
        <v>CUMPLE</v>
      </c>
      <c r="I12" s="114"/>
      <c r="J12" s="99">
        <v>70000000000</v>
      </c>
      <c r="K12" s="30"/>
      <c r="L12" s="27"/>
      <c r="M12" s="27"/>
      <c r="N12" s="3"/>
      <c r="O12" s="22"/>
      <c r="P12" s="3"/>
      <c r="Q12" s="3"/>
      <c r="R12" s="3"/>
      <c r="S12" s="3"/>
    </row>
    <row r="13" spans="2:19" x14ac:dyDescent="0.25">
      <c r="F13" s="3"/>
      <c r="G13" s="3"/>
      <c r="H13" s="3"/>
      <c r="I13" s="27"/>
      <c r="J13" s="30"/>
      <c r="K13" s="30"/>
      <c r="L13" s="27"/>
      <c r="M13" s="27"/>
      <c r="N13" s="3"/>
      <c r="O13" s="22"/>
      <c r="P13" s="3"/>
      <c r="Q13" s="3"/>
      <c r="R13" s="3"/>
      <c r="S13" s="3"/>
    </row>
    <row r="14" spans="2:19" s="7" customFormat="1" ht="12.75" customHeight="1" x14ac:dyDescent="0.25">
      <c r="B14" s="105" t="s">
        <v>3</v>
      </c>
      <c r="C14" s="105" t="s">
        <v>1</v>
      </c>
      <c r="D14" s="105" t="s">
        <v>2</v>
      </c>
      <c r="E14" s="127" t="s">
        <v>7</v>
      </c>
      <c r="F14" s="107" t="s">
        <v>4</v>
      </c>
      <c r="G14" s="126" t="s">
        <v>117</v>
      </c>
      <c r="H14" s="107" t="s">
        <v>5</v>
      </c>
      <c r="I14" s="107" t="s">
        <v>11</v>
      </c>
      <c r="J14" s="106" t="s">
        <v>9</v>
      </c>
      <c r="K14" s="120" t="s">
        <v>114</v>
      </c>
      <c r="L14" s="107" t="s">
        <v>10</v>
      </c>
      <c r="M14" s="122" t="s">
        <v>8</v>
      </c>
      <c r="N14" s="6"/>
      <c r="O14" s="23"/>
      <c r="P14" s="6"/>
    </row>
    <row r="15" spans="2:19" s="7" customFormat="1" ht="94.5" customHeight="1" x14ac:dyDescent="0.25">
      <c r="B15" s="105"/>
      <c r="C15" s="105"/>
      <c r="D15" s="105"/>
      <c r="E15" s="127"/>
      <c r="F15" s="107"/>
      <c r="G15" s="107"/>
      <c r="H15" s="107"/>
      <c r="I15" s="107"/>
      <c r="J15" s="106"/>
      <c r="K15" s="106"/>
      <c r="L15" s="107"/>
      <c r="M15" s="122"/>
      <c r="O15" s="24"/>
    </row>
    <row r="16" spans="2:19" ht="62.25" customHeight="1" x14ac:dyDescent="0.25">
      <c r="B16" s="11">
        <v>1</v>
      </c>
      <c r="C16" s="63" t="s">
        <v>115</v>
      </c>
      <c r="D16" s="72" t="s">
        <v>124</v>
      </c>
      <c r="E16" s="68" t="s">
        <v>118</v>
      </c>
      <c r="F16" s="69" t="s">
        <v>116</v>
      </c>
      <c r="G16" s="64">
        <v>41029</v>
      </c>
      <c r="H16" s="65" t="s">
        <v>57</v>
      </c>
      <c r="I16" s="65" t="s">
        <v>57</v>
      </c>
      <c r="J16" s="66">
        <v>57586756982</v>
      </c>
      <c r="K16" s="66">
        <f>(+J16/589500)*877803</f>
        <v>85750344425.904236</v>
      </c>
      <c r="L16" s="75" t="s">
        <v>57</v>
      </c>
      <c r="M16" s="67" t="s">
        <v>133</v>
      </c>
      <c r="O16" s="76"/>
      <c r="R16" s="77"/>
    </row>
    <row r="17" spans="2:18" ht="37.5" x14ac:dyDescent="0.25">
      <c r="B17" s="11">
        <v>2</v>
      </c>
      <c r="C17" s="63" t="s">
        <v>115</v>
      </c>
      <c r="D17" s="72" t="s">
        <v>124</v>
      </c>
      <c r="E17" s="68" t="s">
        <v>122</v>
      </c>
      <c r="F17" s="69" t="s">
        <v>116</v>
      </c>
      <c r="G17" s="64">
        <v>41950</v>
      </c>
      <c r="H17" s="65" t="s">
        <v>57</v>
      </c>
      <c r="I17" s="65" t="s">
        <v>57</v>
      </c>
      <c r="J17" s="66">
        <v>14331856678</v>
      </c>
      <c r="K17" s="66">
        <f>(+J17/644350)*877803</f>
        <v>19524399452.965675</v>
      </c>
      <c r="L17" s="75" t="s">
        <v>57</v>
      </c>
      <c r="M17" s="67" t="s">
        <v>133</v>
      </c>
      <c r="O17" s="76"/>
      <c r="R17" s="77"/>
    </row>
    <row r="18" spans="2:18" ht="37.5" x14ac:dyDescent="0.25">
      <c r="B18" s="11">
        <v>3</v>
      </c>
      <c r="C18" s="63" t="s">
        <v>115</v>
      </c>
      <c r="D18" s="72" t="s">
        <v>124</v>
      </c>
      <c r="E18" s="68" t="s">
        <v>121</v>
      </c>
      <c r="F18" s="69" t="s">
        <v>116</v>
      </c>
      <c r="G18" s="64">
        <v>42089</v>
      </c>
      <c r="H18" s="65" t="s">
        <v>57</v>
      </c>
      <c r="I18" s="65" t="s">
        <v>57</v>
      </c>
      <c r="J18" s="66">
        <v>80505581772</v>
      </c>
      <c r="K18" s="66">
        <f>(+J18/689455)*877803</f>
        <v>102498409897.97292</v>
      </c>
      <c r="L18" s="75" t="s">
        <v>57</v>
      </c>
      <c r="M18" s="67" t="s">
        <v>133</v>
      </c>
      <c r="O18" s="76"/>
      <c r="R18" s="77"/>
    </row>
    <row r="19" spans="2:18" ht="37.5" x14ac:dyDescent="0.25">
      <c r="B19" s="11">
        <v>4</v>
      </c>
      <c r="C19" s="63" t="s">
        <v>115</v>
      </c>
      <c r="D19" s="72" t="s">
        <v>124</v>
      </c>
      <c r="E19" s="68" t="s">
        <v>119</v>
      </c>
      <c r="F19" s="69" t="s">
        <v>116</v>
      </c>
      <c r="G19" s="64">
        <v>42529</v>
      </c>
      <c r="H19" s="65" t="s">
        <v>57</v>
      </c>
      <c r="I19" s="65" t="s">
        <v>57</v>
      </c>
      <c r="J19" s="66">
        <v>62122242708</v>
      </c>
      <c r="K19" s="66">
        <f>(+J19/737717)*877803</f>
        <v>73918712752.736526</v>
      </c>
      <c r="L19" s="75" t="s">
        <v>57</v>
      </c>
      <c r="M19" s="67" t="s">
        <v>133</v>
      </c>
      <c r="O19" s="76"/>
      <c r="R19" s="77"/>
    </row>
    <row r="20" spans="2:18" ht="72" customHeight="1" x14ac:dyDescent="0.25">
      <c r="B20" s="11">
        <v>5</v>
      </c>
      <c r="C20" s="63" t="s">
        <v>115</v>
      </c>
      <c r="D20" s="72" t="s">
        <v>124</v>
      </c>
      <c r="E20" s="68" t="s">
        <v>120</v>
      </c>
      <c r="F20" s="69" t="s">
        <v>116</v>
      </c>
      <c r="G20" s="64">
        <v>42819</v>
      </c>
      <c r="H20" s="65" t="s">
        <v>57</v>
      </c>
      <c r="I20" s="65" t="s">
        <v>57</v>
      </c>
      <c r="J20" s="66">
        <v>82347436350</v>
      </c>
      <c r="K20" s="66">
        <f>(+J20/781242)*877803</f>
        <v>92525525599.416122</v>
      </c>
      <c r="L20" s="75" t="s">
        <v>57</v>
      </c>
      <c r="M20" s="67" t="s">
        <v>134</v>
      </c>
      <c r="O20" s="76"/>
      <c r="R20" s="77"/>
    </row>
    <row r="21" spans="2:18" ht="38.25" customHeight="1" x14ac:dyDescent="0.25">
      <c r="B21" s="12"/>
      <c r="C21" s="13"/>
      <c r="D21" s="19"/>
      <c r="E21" s="18"/>
      <c r="F21" s="13"/>
      <c r="G21" s="125"/>
      <c r="H21" s="125"/>
      <c r="I21" s="14"/>
      <c r="J21" s="73">
        <f>SUM(J16:J20)</f>
        <v>296893874490</v>
      </c>
      <c r="K21" s="73">
        <f>SUM(K16:K20)</f>
        <v>374217392128.99548</v>
      </c>
      <c r="L21" s="74"/>
      <c r="M21" s="100"/>
      <c r="R21" s="78"/>
    </row>
    <row r="22" spans="2:18" ht="14.5" x14ac:dyDescent="0.25">
      <c r="B22" s="8"/>
      <c r="G22" s="9"/>
      <c r="H22" s="9"/>
      <c r="I22" s="9"/>
      <c r="J22" s="59"/>
      <c r="K22" s="10"/>
      <c r="L22" s="9"/>
    </row>
    <row r="23" spans="2:18" ht="13" x14ac:dyDescent="0.25">
      <c r="B23" s="104"/>
      <c r="C23" s="104"/>
      <c r="G23" s="9"/>
      <c r="H23" s="9"/>
      <c r="I23" s="16"/>
      <c r="J23" s="10"/>
      <c r="K23" s="10"/>
      <c r="L23" s="9"/>
    </row>
    <row r="24" spans="2:18" ht="13" x14ac:dyDescent="0.25">
      <c r="B24" s="15"/>
      <c r="C24" s="15"/>
      <c r="G24" s="9"/>
      <c r="H24" s="9"/>
      <c r="I24" s="9"/>
      <c r="J24" s="10"/>
      <c r="K24" s="10"/>
      <c r="L24" s="9"/>
    </row>
    <row r="25" spans="2:18" ht="13" x14ac:dyDescent="0.25">
      <c r="B25" s="15"/>
      <c r="C25" s="15"/>
      <c r="D25" s="91"/>
      <c r="G25" s="9"/>
      <c r="H25" s="9"/>
      <c r="I25" s="9"/>
      <c r="J25" s="10"/>
      <c r="K25" s="10"/>
      <c r="L25" s="9"/>
    </row>
    <row r="26" spans="2:18" ht="13" x14ac:dyDescent="0.25">
      <c r="B26" s="15"/>
      <c r="C26" s="15"/>
      <c r="G26" s="9"/>
      <c r="H26" s="9"/>
      <c r="I26" s="9"/>
      <c r="J26" s="10"/>
      <c r="K26" s="10"/>
      <c r="L26" s="9"/>
    </row>
    <row r="27" spans="2:18" ht="13" x14ac:dyDescent="0.25">
      <c r="B27" s="15"/>
      <c r="C27" s="15"/>
      <c r="G27" s="9"/>
      <c r="H27" s="9"/>
      <c r="I27" s="9"/>
      <c r="J27" s="10"/>
      <c r="K27" s="10"/>
      <c r="L27" s="9"/>
    </row>
    <row r="29" spans="2:18" ht="13" thickBot="1" x14ac:dyDescent="0.3">
      <c r="C29" s="110"/>
      <c r="D29" s="110"/>
      <c r="G29" s="124"/>
      <c r="H29" s="124"/>
      <c r="L29" s="103"/>
      <c r="M29" s="103"/>
    </row>
    <row r="30" spans="2:18" ht="15.5" x14ac:dyDescent="0.25">
      <c r="C30" s="94" t="s">
        <v>110</v>
      </c>
      <c r="D30" s="95"/>
      <c r="G30" s="70"/>
      <c r="L30" s="62"/>
    </row>
    <row r="31" spans="2:18" ht="15.5" x14ac:dyDescent="0.3">
      <c r="C31" s="96" t="s">
        <v>111</v>
      </c>
      <c r="D31" s="97"/>
      <c r="E31" s="61"/>
      <c r="G31" s="61"/>
      <c r="I31" s="61"/>
      <c r="L31" s="61"/>
    </row>
    <row r="32" spans="2:18" ht="14" x14ac:dyDescent="0.3">
      <c r="C32" s="61"/>
      <c r="D32" s="32"/>
      <c r="I32" s="61"/>
      <c r="L32" s="32"/>
    </row>
    <row r="33" spans="3:9" ht="14" x14ac:dyDescent="0.3">
      <c r="C33" s="32"/>
      <c r="D33" s="32"/>
      <c r="I33" s="32"/>
    </row>
    <row r="34" spans="3:9" ht="14" x14ac:dyDescent="0.3">
      <c r="C34" s="32"/>
      <c r="D34" s="32"/>
      <c r="I34" s="32"/>
    </row>
    <row r="35" spans="3:9" ht="14" x14ac:dyDescent="0.3">
      <c r="C35" s="32"/>
      <c r="D35" s="32"/>
      <c r="I35" s="32"/>
    </row>
    <row r="36" spans="3:9" ht="14" x14ac:dyDescent="0.3">
      <c r="C36" s="123"/>
      <c r="D36" s="123"/>
      <c r="E36" s="124"/>
      <c r="F36" s="124"/>
      <c r="I36" s="32"/>
    </row>
    <row r="37" spans="3:9" ht="14" x14ac:dyDescent="0.3">
      <c r="C37" s="62"/>
      <c r="D37" s="32"/>
      <c r="E37" s="62"/>
      <c r="I37" s="32"/>
    </row>
    <row r="38" spans="3:9" ht="14" x14ac:dyDescent="0.3">
      <c r="C38" s="61"/>
      <c r="D38" s="32"/>
      <c r="E38" s="61"/>
      <c r="I38" s="32"/>
    </row>
    <row r="39" spans="3:9" ht="14" x14ac:dyDescent="0.3">
      <c r="C39" s="32"/>
      <c r="D39" s="32"/>
      <c r="I39" s="32"/>
    </row>
    <row r="40" spans="3:9" ht="14" x14ac:dyDescent="0.3">
      <c r="C40" s="32"/>
      <c r="D40" s="32"/>
      <c r="I40" s="32"/>
    </row>
  </sheetData>
  <mergeCells count="30">
    <mergeCell ref="C36:D36"/>
    <mergeCell ref="E36:F36"/>
    <mergeCell ref="G21:H21"/>
    <mergeCell ref="F14:F15"/>
    <mergeCell ref="H14:H15"/>
    <mergeCell ref="G14:G15"/>
    <mergeCell ref="E14:E15"/>
    <mergeCell ref="G29:H29"/>
    <mergeCell ref="B9:M9"/>
    <mergeCell ref="C29:D29"/>
    <mergeCell ref="D10:M10"/>
    <mergeCell ref="H12:I12"/>
    <mergeCell ref="B3:M3"/>
    <mergeCell ref="B4:M4"/>
    <mergeCell ref="B5:M5"/>
    <mergeCell ref="B6:M6"/>
    <mergeCell ref="B7:M7"/>
    <mergeCell ref="B8:H8"/>
    <mergeCell ref="B10:C10"/>
    <mergeCell ref="B14:B15"/>
    <mergeCell ref="K14:K15"/>
    <mergeCell ref="I14:I15"/>
    <mergeCell ref="E12:G12"/>
    <mergeCell ref="M14:M15"/>
    <mergeCell ref="L29:M29"/>
    <mergeCell ref="B23:C23"/>
    <mergeCell ref="C14:C15"/>
    <mergeCell ref="D14:D15"/>
    <mergeCell ref="J14:J15"/>
    <mergeCell ref="L14:L15"/>
  </mergeCells>
  <phoneticPr fontId="4" type="noConversion"/>
  <printOptions horizontalCentered="1"/>
  <pageMargins left="0" right="0" top="0.74803149606299213" bottom="0.74803149606299213" header="0.31496062992125984" footer="0.31496062992125984"/>
  <pageSetup scale="58"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K23"/>
  <sheetViews>
    <sheetView showGridLines="0" zoomScale="90" zoomScaleNormal="90" workbookViewId="0">
      <selection activeCell="C2" sqref="C2:G6"/>
    </sheetView>
  </sheetViews>
  <sheetFormatPr baseColWidth="10" defaultRowHeight="12.5" x14ac:dyDescent="0.25"/>
  <cols>
    <col min="1" max="1" width="2.36328125" style="2" customWidth="1"/>
    <col min="2" max="2" width="6.81640625" style="2" customWidth="1"/>
    <col min="3" max="3" width="19.54296875" style="2" customWidth="1"/>
    <col min="4" max="4" width="57.26953125" style="2" customWidth="1"/>
    <col min="5" max="5" width="17.453125" style="2" customWidth="1"/>
    <col min="6" max="6" width="19.81640625" style="2" customWidth="1"/>
    <col min="7" max="7" width="47.26953125" style="2" customWidth="1"/>
    <col min="8" max="8" width="3.453125" style="2" customWidth="1"/>
    <col min="9" max="257" width="11.453125" style="2"/>
    <col min="258" max="258" width="6.81640625" style="2" customWidth="1"/>
    <col min="259" max="259" width="19.54296875" style="2" customWidth="1"/>
    <col min="260" max="260" width="57.26953125" style="2" customWidth="1"/>
    <col min="261" max="261" width="17.453125" style="2" customWidth="1"/>
    <col min="262" max="262" width="19.81640625" style="2" customWidth="1"/>
    <col min="263" max="263" width="47.26953125" style="2" customWidth="1"/>
    <col min="264" max="513" width="11.453125" style="2"/>
    <col min="514" max="514" width="6.81640625" style="2" customWidth="1"/>
    <col min="515" max="515" width="19.54296875" style="2" customWidth="1"/>
    <col min="516" max="516" width="57.26953125" style="2" customWidth="1"/>
    <col min="517" max="517" width="17.453125" style="2" customWidth="1"/>
    <col min="518" max="518" width="19.81640625" style="2" customWidth="1"/>
    <col min="519" max="519" width="47.26953125" style="2" customWidth="1"/>
    <col min="520" max="769" width="11.453125" style="2"/>
    <col min="770" max="770" width="6.81640625" style="2" customWidth="1"/>
    <col min="771" max="771" width="19.54296875" style="2" customWidth="1"/>
    <col min="772" max="772" width="57.26953125" style="2" customWidth="1"/>
    <col min="773" max="773" width="17.453125" style="2" customWidth="1"/>
    <col min="774" max="774" width="19.81640625" style="2" customWidth="1"/>
    <col min="775" max="775" width="47.26953125" style="2" customWidth="1"/>
    <col min="776" max="1025" width="11.453125" style="2"/>
    <col min="1026" max="1026" width="6.81640625" style="2" customWidth="1"/>
    <col min="1027" max="1027" width="19.54296875" style="2" customWidth="1"/>
    <col min="1028" max="1028" width="57.26953125" style="2" customWidth="1"/>
    <col min="1029" max="1029" width="17.453125" style="2" customWidth="1"/>
    <col min="1030" max="1030" width="19.81640625" style="2" customWidth="1"/>
    <col min="1031" max="1031" width="47.26953125" style="2" customWidth="1"/>
    <col min="1032" max="1281" width="11.453125" style="2"/>
    <col min="1282" max="1282" width="6.81640625" style="2" customWidth="1"/>
    <col min="1283" max="1283" width="19.54296875" style="2" customWidth="1"/>
    <col min="1284" max="1284" width="57.26953125" style="2" customWidth="1"/>
    <col min="1285" max="1285" width="17.453125" style="2" customWidth="1"/>
    <col min="1286" max="1286" width="19.81640625" style="2" customWidth="1"/>
    <col min="1287" max="1287" width="47.26953125" style="2" customWidth="1"/>
    <col min="1288" max="1537" width="11.453125" style="2"/>
    <col min="1538" max="1538" width="6.81640625" style="2" customWidth="1"/>
    <col min="1539" max="1539" width="19.54296875" style="2" customWidth="1"/>
    <col min="1540" max="1540" width="57.26953125" style="2" customWidth="1"/>
    <col min="1541" max="1541" width="17.453125" style="2" customWidth="1"/>
    <col min="1542" max="1542" width="19.81640625" style="2" customWidth="1"/>
    <col min="1543" max="1543" width="47.26953125" style="2" customWidth="1"/>
    <col min="1544" max="1793" width="11.453125" style="2"/>
    <col min="1794" max="1794" width="6.81640625" style="2" customWidth="1"/>
    <col min="1795" max="1795" width="19.54296875" style="2" customWidth="1"/>
    <col min="1796" max="1796" width="57.26953125" style="2" customWidth="1"/>
    <col min="1797" max="1797" width="17.453125" style="2" customWidth="1"/>
    <col min="1798" max="1798" width="19.81640625" style="2" customWidth="1"/>
    <col min="1799" max="1799" width="47.26953125" style="2" customWidth="1"/>
    <col min="1800" max="2049" width="11.453125" style="2"/>
    <col min="2050" max="2050" width="6.81640625" style="2" customWidth="1"/>
    <col min="2051" max="2051" width="19.54296875" style="2" customWidth="1"/>
    <col min="2052" max="2052" width="57.26953125" style="2" customWidth="1"/>
    <col min="2053" max="2053" width="17.453125" style="2" customWidth="1"/>
    <col min="2054" max="2054" width="19.81640625" style="2" customWidth="1"/>
    <col min="2055" max="2055" width="47.26953125" style="2" customWidth="1"/>
    <col min="2056" max="2305" width="11.453125" style="2"/>
    <col min="2306" max="2306" width="6.81640625" style="2" customWidth="1"/>
    <col min="2307" max="2307" width="19.54296875" style="2" customWidth="1"/>
    <col min="2308" max="2308" width="57.26953125" style="2" customWidth="1"/>
    <col min="2309" max="2309" width="17.453125" style="2" customWidth="1"/>
    <col min="2310" max="2310" width="19.81640625" style="2" customWidth="1"/>
    <col min="2311" max="2311" width="47.26953125" style="2" customWidth="1"/>
    <col min="2312" max="2561" width="11.453125" style="2"/>
    <col min="2562" max="2562" width="6.81640625" style="2" customWidth="1"/>
    <col min="2563" max="2563" width="19.54296875" style="2" customWidth="1"/>
    <col min="2564" max="2564" width="57.26953125" style="2" customWidth="1"/>
    <col min="2565" max="2565" width="17.453125" style="2" customWidth="1"/>
    <col min="2566" max="2566" width="19.81640625" style="2" customWidth="1"/>
    <col min="2567" max="2567" width="47.26953125" style="2" customWidth="1"/>
    <col min="2568" max="2817" width="11.453125" style="2"/>
    <col min="2818" max="2818" width="6.81640625" style="2" customWidth="1"/>
    <col min="2819" max="2819" width="19.54296875" style="2" customWidth="1"/>
    <col min="2820" max="2820" width="57.26953125" style="2" customWidth="1"/>
    <col min="2821" max="2821" width="17.453125" style="2" customWidth="1"/>
    <col min="2822" max="2822" width="19.81640625" style="2" customWidth="1"/>
    <col min="2823" max="2823" width="47.26953125" style="2" customWidth="1"/>
    <col min="2824" max="3073" width="11.453125" style="2"/>
    <col min="3074" max="3074" width="6.81640625" style="2" customWidth="1"/>
    <col min="3075" max="3075" width="19.54296875" style="2" customWidth="1"/>
    <col min="3076" max="3076" width="57.26953125" style="2" customWidth="1"/>
    <col min="3077" max="3077" width="17.453125" style="2" customWidth="1"/>
    <col min="3078" max="3078" width="19.81640625" style="2" customWidth="1"/>
    <col min="3079" max="3079" width="47.26953125" style="2" customWidth="1"/>
    <col min="3080" max="3329" width="11.453125" style="2"/>
    <col min="3330" max="3330" width="6.81640625" style="2" customWidth="1"/>
    <col min="3331" max="3331" width="19.54296875" style="2" customWidth="1"/>
    <col min="3332" max="3332" width="57.26953125" style="2" customWidth="1"/>
    <col min="3333" max="3333" width="17.453125" style="2" customWidth="1"/>
    <col min="3334" max="3334" width="19.81640625" style="2" customWidth="1"/>
    <col min="3335" max="3335" width="47.26953125" style="2" customWidth="1"/>
    <col min="3336" max="3585" width="11.453125" style="2"/>
    <col min="3586" max="3586" width="6.81640625" style="2" customWidth="1"/>
    <col min="3587" max="3587" width="19.54296875" style="2" customWidth="1"/>
    <col min="3588" max="3588" width="57.26953125" style="2" customWidth="1"/>
    <col min="3589" max="3589" width="17.453125" style="2" customWidth="1"/>
    <col min="3590" max="3590" width="19.81640625" style="2" customWidth="1"/>
    <col min="3591" max="3591" width="47.26953125" style="2" customWidth="1"/>
    <col min="3592" max="3841" width="11.453125" style="2"/>
    <col min="3842" max="3842" width="6.81640625" style="2" customWidth="1"/>
    <col min="3843" max="3843" width="19.54296875" style="2" customWidth="1"/>
    <col min="3844" max="3844" width="57.26953125" style="2" customWidth="1"/>
    <col min="3845" max="3845" width="17.453125" style="2" customWidth="1"/>
    <col min="3846" max="3846" width="19.81640625" style="2" customWidth="1"/>
    <col min="3847" max="3847" width="47.26953125" style="2" customWidth="1"/>
    <col min="3848" max="4097" width="11.453125" style="2"/>
    <col min="4098" max="4098" width="6.81640625" style="2" customWidth="1"/>
    <col min="4099" max="4099" width="19.54296875" style="2" customWidth="1"/>
    <col min="4100" max="4100" width="57.26953125" style="2" customWidth="1"/>
    <col min="4101" max="4101" width="17.453125" style="2" customWidth="1"/>
    <col min="4102" max="4102" width="19.81640625" style="2" customWidth="1"/>
    <col min="4103" max="4103" width="47.26953125" style="2" customWidth="1"/>
    <col min="4104" max="4353" width="11.453125" style="2"/>
    <col min="4354" max="4354" width="6.81640625" style="2" customWidth="1"/>
    <col min="4355" max="4355" width="19.54296875" style="2" customWidth="1"/>
    <col min="4356" max="4356" width="57.26953125" style="2" customWidth="1"/>
    <col min="4357" max="4357" width="17.453125" style="2" customWidth="1"/>
    <col min="4358" max="4358" width="19.81640625" style="2" customWidth="1"/>
    <col min="4359" max="4359" width="47.26953125" style="2" customWidth="1"/>
    <col min="4360" max="4609" width="11.453125" style="2"/>
    <col min="4610" max="4610" width="6.81640625" style="2" customWidth="1"/>
    <col min="4611" max="4611" width="19.54296875" style="2" customWidth="1"/>
    <col min="4612" max="4612" width="57.26953125" style="2" customWidth="1"/>
    <col min="4613" max="4613" width="17.453125" style="2" customWidth="1"/>
    <col min="4614" max="4614" width="19.81640625" style="2" customWidth="1"/>
    <col min="4615" max="4615" width="47.26953125" style="2" customWidth="1"/>
    <col min="4616" max="4865" width="11.453125" style="2"/>
    <col min="4866" max="4866" width="6.81640625" style="2" customWidth="1"/>
    <col min="4867" max="4867" width="19.54296875" style="2" customWidth="1"/>
    <col min="4868" max="4868" width="57.26953125" style="2" customWidth="1"/>
    <col min="4869" max="4869" width="17.453125" style="2" customWidth="1"/>
    <col min="4870" max="4870" width="19.81640625" style="2" customWidth="1"/>
    <col min="4871" max="4871" width="47.26953125" style="2" customWidth="1"/>
    <col min="4872" max="5121" width="11.453125" style="2"/>
    <col min="5122" max="5122" width="6.81640625" style="2" customWidth="1"/>
    <col min="5123" max="5123" width="19.54296875" style="2" customWidth="1"/>
    <col min="5124" max="5124" width="57.26953125" style="2" customWidth="1"/>
    <col min="5125" max="5125" width="17.453125" style="2" customWidth="1"/>
    <col min="5126" max="5126" width="19.81640625" style="2" customWidth="1"/>
    <col min="5127" max="5127" width="47.26953125" style="2" customWidth="1"/>
    <col min="5128" max="5377" width="11.453125" style="2"/>
    <col min="5378" max="5378" width="6.81640625" style="2" customWidth="1"/>
    <col min="5379" max="5379" width="19.54296875" style="2" customWidth="1"/>
    <col min="5380" max="5380" width="57.26953125" style="2" customWidth="1"/>
    <col min="5381" max="5381" width="17.453125" style="2" customWidth="1"/>
    <col min="5382" max="5382" width="19.81640625" style="2" customWidth="1"/>
    <col min="5383" max="5383" width="47.26953125" style="2" customWidth="1"/>
    <col min="5384" max="5633" width="11.453125" style="2"/>
    <col min="5634" max="5634" width="6.81640625" style="2" customWidth="1"/>
    <col min="5635" max="5635" width="19.54296875" style="2" customWidth="1"/>
    <col min="5636" max="5636" width="57.26953125" style="2" customWidth="1"/>
    <col min="5637" max="5637" width="17.453125" style="2" customWidth="1"/>
    <col min="5638" max="5638" width="19.81640625" style="2" customWidth="1"/>
    <col min="5639" max="5639" width="47.26953125" style="2" customWidth="1"/>
    <col min="5640" max="5889" width="11.453125" style="2"/>
    <col min="5890" max="5890" width="6.81640625" style="2" customWidth="1"/>
    <col min="5891" max="5891" width="19.54296875" style="2" customWidth="1"/>
    <col min="5892" max="5892" width="57.26953125" style="2" customWidth="1"/>
    <col min="5893" max="5893" width="17.453125" style="2" customWidth="1"/>
    <col min="5894" max="5894" width="19.81640625" style="2" customWidth="1"/>
    <col min="5895" max="5895" width="47.26953125" style="2" customWidth="1"/>
    <col min="5896" max="6145" width="11.453125" style="2"/>
    <col min="6146" max="6146" width="6.81640625" style="2" customWidth="1"/>
    <col min="6147" max="6147" width="19.54296875" style="2" customWidth="1"/>
    <col min="6148" max="6148" width="57.26953125" style="2" customWidth="1"/>
    <col min="6149" max="6149" width="17.453125" style="2" customWidth="1"/>
    <col min="6150" max="6150" width="19.81640625" style="2" customWidth="1"/>
    <col min="6151" max="6151" width="47.26953125" style="2" customWidth="1"/>
    <col min="6152" max="6401" width="11.453125" style="2"/>
    <col min="6402" max="6402" width="6.81640625" style="2" customWidth="1"/>
    <col min="6403" max="6403" width="19.54296875" style="2" customWidth="1"/>
    <col min="6404" max="6404" width="57.26953125" style="2" customWidth="1"/>
    <col min="6405" max="6405" width="17.453125" style="2" customWidth="1"/>
    <col min="6406" max="6406" width="19.81640625" style="2" customWidth="1"/>
    <col min="6407" max="6407" width="47.26953125" style="2" customWidth="1"/>
    <col min="6408" max="6657" width="11.453125" style="2"/>
    <col min="6658" max="6658" width="6.81640625" style="2" customWidth="1"/>
    <col min="6659" max="6659" width="19.54296875" style="2" customWidth="1"/>
    <col min="6660" max="6660" width="57.26953125" style="2" customWidth="1"/>
    <col min="6661" max="6661" width="17.453125" style="2" customWidth="1"/>
    <col min="6662" max="6662" width="19.81640625" style="2" customWidth="1"/>
    <col min="6663" max="6663" width="47.26953125" style="2" customWidth="1"/>
    <col min="6664" max="6913" width="11.453125" style="2"/>
    <col min="6914" max="6914" width="6.81640625" style="2" customWidth="1"/>
    <col min="6915" max="6915" width="19.54296875" style="2" customWidth="1"/>
    <col min="6916" max="6916" width="57.26953125" style="2" customWidth="1"/>
    <col min="6917" max="6917" width="17.453125" style="2" customWidth="1"/>
    <col min="6918" max="6918" width="19.81640625" style="2" customWidth="1"/>
    <col min="6919" max="6919" width="47.26953125" style="2" customWidth="1"/>
    <col min="6920" max="7169" width="11.453125" style="2"/>
    <col min="7170" max="7170" width="6.81640625" style="2" customWidth="1"/>
    <col min="7171" max="7171" width="19.54296875" style="2" customWidth="1"/>
    <col min="7172" max="7172" width="57.26953125" style="2" customWidth="1"/>
    <col min="7173" max="7173" width="17.453125" style="2" customWidth="1"/>
    <col min="7174" max="7174" width="19.81640625" style="2" customWidth="1"/>
    <col min="7175" max="7175" width="47.26953125" style="2" customWidth="1"/>
    <col min="7176" max="7425" width="11.453125" style="2"/>
    <col min="7426" max="7426" width="6.81640625" style="2" customWidth="1"/>
    <col min="7427" max="7427" width="19.54296875" style="2" customWidth="1"/>
    <col min="7428" max="7428" width="57.26953125" style="2" customWidth="1"/>
    <col min="7429" max="7429" width="17.453125" style="2" customWidth="1"/>
    <col min="7430" max="7430" width="19.81640625" style="2" customWidth="1"/>
    <col min="7431" max="7431" width="47.26953125" style="2" customWidth="1"/>
    <col min="7432" max="7681" width="11.453125" style="2"/>
    <col min="7682" max="7682" width="6.81640625" style="2" customWidth="1"/>
    <col min="7683" max="7683" width="19.54296875" style="2" customWidth="1"/>
    <col min="7684" max="7684" width="57.26953125" style="2" customWidth="1"/>
    <col min="7685" max="7685" width="17.453125" style="2" customWidth="1"/>
    <col min="7686" max="7686" width="19.81640625" style="2" customWidth="1"/>
    <col min="7687" max="7687" width="47.26953125" style="2" customWidth="1"/>
    <col min="7688" max="7937" width="11.453125" style="2"/>
    <col min="7938" max="7938" width="6.81640625" style="2" customWidth="1"/>
    <col min="7939" max="7939" width="19.54296875" style="2" customWidth="1"/>
    <col min="7940" max="7940" width="57.26953125" style="2" customWidth="1"/>
    <col min="7941" max="7941" width="17.453125" style="2" customWidth="1"/>
    <col min="7942" max="7942" width="19.81640625" style="2" customWidth="1"/>
    <col min="7943" max="7943" width="47.26953125" style="2" customWidth="1"/>
    <col min="7944" max="8193" width="11.453125" style="2"/>
    <col min="8194" max="8194" width="6.81640625" style="2" customWidth="1"/>
    <col min="8195" max="8195" width="19.54296875" style="2" customWidth="1"/>
    <col min="8196" max="8196" width="57.26953125" style="2" customWidth="1"/>
    <col min="8197" max="8197" width="17.453125" style="2" customWidth="1"/>
    <col min="8198" max="8198" width="19.81640625" style="2" customWidth="1"/>
    <col min="8199" max="8199" width="47.26953125" style="2" customWidth="1"/>
    <col min="8200" max="8449" width="11.453125" style="2"/>
    <col min="8450" max="8450" width="6.81640625" style="2" customWidth="1"/>
    <col min="8451" max="8451" width="19.54296875" style="2" customWidth="1"/>
    <col min="8452" max="8452" width="57.26953125" style="2" customWidth="1"/>
    <col min="8453" max="8453" width="17.453125" style="2" customWidth="1"/>
    <col min="8454" max="8454" width="19.81640625" style="2" customWidth="1"/>
    <col min="8455" max="8455" width="47.26953125" style="2" customWidth="1"/>
    <col min="8456" max="8705" width="11.453125" style="2"/>
    <col min="8706" max="8706" width="6.81640625" style="2" customWidth="1"/>
    <col min="8707" max="8707" width="19.54296875" style="2" customWidth="1"/>
    <col min="8708" max="8708" width="57.26953125" style="2" customWidth="1"/>
    <col min="8709" max="8709" width="17.453125" style="2" customWidth="1"/>
    <col min="8710" max="8710" width="19.81640625" style="2" customWidth="1"/>
    <col min="8711" max="8711" width="47.26953125" style="2" customWidth="1"/>
    <col min="8712" max="8961" width="11.453125" style="2"/>
    <col min="8962" max="8962" width="6.81640625" style="2" customWidth="1"/>
    <col min="8963" max="8963" width="19.54296875" style="2" customWidth="1"/>
    <col min="8964" max="8964" width="57.26953125" style="2" customWidth="1"/>
    <col min="8965" max="8965" width="17.453125" style="2" customWidth="1"/>
    <col min="8966" max="8966" width="19.81640625" style="2" customWidth="1"/>
    <col min="8967" max="8967" width="47.26953125" style="2" customWidth="1"/>
    <col min="8968" max="9217" width="11.453125" style="2"/>
    <col min="9218" max="9218" width="6.81640625" style="2" customWidth="1"/>
    <col min="9219" max="9219" width="19.54296875" style="2" customWidth="1"/>
    <col min="9220" max="9220" width="57.26953125" style="2" customWidth="1"/>
    <col min="9221" max="9221" width="17.453125" style="2" customWidth="1"/>
    <col min="9222" max="9222" width="19.81640625" style="2" customWidth="1"/>
    <col min="9223" max="9223" width="47.26953125" style="2" customWidth="1"/>
    <col min="9224" max="9473" width="11.453125" style="2"/>
    <col min="9474" max="9474" width="6.81640625" style="2" customWidth="1"/>
    <col min="9475" max="9475" width="19.54296875" style="2" customWidth="1"/>
    <col min="9476" max="9476" width="57.26953125" style="2" customWidth="1"/>
    <col min="9477" max="9477" width="17.453125" style="2" customWidth="1"/>
    <col min="9478" max="9478" width="19.81640625" style="2" customWidth="1"/>
    <col min="9479" max="9479" width="47.26953125" style="2" customWidth="1"/>
    <col min="9480" max="9729" width="11.453125" style="2"/>
    <col min="9730" max="9730" width="6.81640625" style="2" customWidth="1"/>
    <col min="9731" max="9731" width="19.54296875" style="2" customWidth="1"/>
    <col min="9732" max="9732" width="57.26953125" style="2" customWidth="1"/>
    <col min="9733" max="9733" width="17.453125" style="2" customWidth="1"/>
    <col min="9734" max="9734" width="19.81640625" style="2" customWidth="1"/>
    <col min="9735" max="9735" width="47.26953125" style="2" customWidth="1"/>
    <col min="9736" max="9985" width="11.453125" style="2"/>
    <col min="9986" max="9986" width="6.81640625" style="2" customWidth="1"/>
    <col min="9987" max="9987" width="19.54296875" style="2" customWidth="1"/>
    <col min="9988" max="9988" width="57.26953125" style="2" customWidth="1"/>
    <col min="9989" max="9989" width="17.453125" style="2" customWidth="1"/>
    <col min="9990" max="9990" width="19.81640625" style="2" customWidth="1"/>
    <col min="9991" max="9991" width="47.26953125" style="2" customWidth="1"/>
    <col min="9992" max="10241" width="11.453125" style="2"/>
    <col min="10242" max="10242" width="6.81640625" style="2" customWidth="1"/>
    <col min="10243" max="10243" width="19.54296875" style="2" customWidth="1"/>
    <col min="10244" max="10244" width="57.26953125" style="2" customWidth="1"/>
    <col min="10245" max="10245" width="17.453125" style="2" customWidth="1"/>
    <col min="10246" max="10246" width="19.81640625" style="2" customWidth="1"/>
    <col min="10247" max="10247" width="47.26953125" style="2" customWidth="1"/>
    <col min="10248" max="10497" width="11.453125" style="2"/>
    <col min="10498" max="10498" width="6.81640625" style="2" customWidth="1"/>
    <col min="10499" max="10499" width="19.54296875" style="2" customWidth="1"/>
    <col min="10500" max="10500" width="57.26953125" style="2" customWidth="1"/>
    <col min="10501" max="10501" width="17.453125" style="2" customWidth="1"/>
    <col min="10502" max="10502" width="19.81640625" style="2" customWidth="1"/>
    <col min="10503" max="10503" width="47.26953125" style="2" customWidth="1"/>
    <col min="10504" max="10753" width="11.453125" style="2"/>
    <col min="10754" max="10754" width="6.81640625" style="2" customWidth="1"/>
    <col min="10755" max="10755" width="19.54296875" style="2" customWidth="1"/>
    <col min="10756" max="10756" width="57.26953125" style="2" customWidth="1"/>
    <col min="10757" max="10757" width="17.453125" style="2" customWidth="1"/>
    <col min="10758" max="10758" width="19.81640625" style="2" customWidth="1"/>
    <col min="10759" max="10759" width="47.26953125" style="2" customWidth="1"/>
    <col min="10760" max="11009" width="11.453125" style="2"/>
    <col min="11010" max="11010" width="6.81640625" style="2" customWidth="1"/>
    <col min="11011" max="11011" width="19.54296875" style="2" customWidth="1"/>
    <col min="11012" max="11012" width="57.26953125" style="2" customWidth="1"/>
    <col min="11013" max="11013" width="17.453125" style="2" customWidth="1"/>
    <col min="11014" max="11014" width="19.81640625" style="2" customWidth="1"/>
    <col min="11015" max="11015" width="47.26953125" style="2" customWidth="1"/>
    <col min="11016" max="11265" width="11.453125" style="2"/>
    <col min="11266" max="11266" width="6.81640625" style="2" customWidth="1"/>
    <col min="11267" max="11267" width="19.54296875" style="2" customWidth="1"/>
    <col min="11268" max="11268" width="57.26953125" style="2" customWidth="1"/>
    <col min="11269" max="11269" width="17.453125" style="2" customWidth="1"/>
    <col min="11270" max="11270" width="19.81640625" style="2" customWidth="1"/>
    <col min="11271" max="11271" width="47.26953125" style="2" customWidth="1"/>
    <col min="11272" max="11521" width="11.453125" style="2"/>
    <col min="11522" max="11522" width="6.81640625" style="2" customWidth="1"/>
    <col min="11523" max="11523" width="19.54296875" style="2" customWidth="1"/>
    <col min="11524" max="11524" width="57.26953125" style="2" customWidth="1"/>
    <col min="11525" max="11525" width="17.453125" style="2" customWidth="1"/>
    <col min="11526" max="11526" width="19.81640625" style="2" customWidth="1"/>
    <col min="11527" max="11527" width="47.26953125" style="2" customWidth="1"/>
    <col min="11528" max="11777" width="11.453125" style="2"/>
    <col min="11778" max="11778" width="6.81640625" style="2" customWidth="1"/>
    <col min="11779" max="11779" width="19.54296875" style="2" customWidth="1"/>
    <col min="11780" max="11780" width="57.26953125" style="2" customWidth="1"/>
    <col min="11781" max="11781" width="17.453125" style="2" customWidth="1"/>
    <col min="11782" max="11782" width="19.81640625" style="2" customWidth="1"/>
    <col min="11783" max="11783" width="47.26953125" style="2" customWidth="1"/>
    <col min="11784" max="12033" width="11.453125" style="2"/>
    <col min="12034" max="12034" width="6.81640625" style="2" customWidth="1"/>
    <col min="12035" max="12035" width="19.54296875" style="2" customWidth="1"/>
    <col min="12036" max="12036" width="57.26953125" style="2" customWidth="1"/>
    <col min="12037" max="12037" width="17.453125" style="2" customWidth="1"/>
    <col min="12038" max="12038" width="19.81640625" style="2" customWidth="1"/>
    <col min="12039" max="12039" width="47.26953125" style="2" customWidth="1"/>
    <col min="12040" max="12289" width="11.453125" style="2"/>
    <col min="12290" max="12290" width="6.81640625" style="2" customWidth="1"/>
    <col min="12291" max="12291" width="19.54296875" style="2" customWidth="1"/>
    <col min="12292" max="12292" width="57.26953125" style="2" customWidth="1"/>
    <col min="12293" max="12293" width="17.453125" style="2" customWidth="1"/>
    <col min="12294" max="12294" width="19.81640625" style="2" customWidth="1"/>
    <col min="12295" max="12295" width="47.26953125" style="2" customWidth="1"/>
    <col min="12296" max="12545" width="11.453125" style="2"/>
    <col min="12546" max="12546" width="6.81640625" style="2" customWidth="1"/>
    <col min="12547" max="12547" width="19.54296875" style="2" customWidth="1"/>
    <col min="12548" max="12548" width="57.26953125" style="2" customWidth="1"/>
    <col min="12549" max="12549" width="17.453125" style="2" customWidth="1"/>
    <col min="12550" max="12550" width="19.81640625" style="2" customWidth="1"/>
    <col min="12551" max="12551" width="47.26953125" style="2" customWidth="1"/>
    <col min="12552" max="12801" width="11.453125" style="2"/>
    <col min="12802" max="12802" width="6.81640625" style="2" customWidth="1"/>
    <col min="12803" max="12803" width="19.54296875" style="2" customWidth="1"/>
    <col min="12804" max="12804" width="57.26953125" style="2" customWidth="1"/>
    <col min="12805" max="12805" width="17.453125" style="2" customWidth="1"/>
    <col min="12806" max="12806" width="19.81640625" style="2" customWidth="1"/>
    <col min="12807" max="12807" width="47.26953125" style="2" customWidth="1"/>
    <col min="12808" max="13057" width="11.453125" style="2"/>
    <col min="13058" max="13058" width="6.81640625" style="2" customWidth="1"/>
    <col min="13059" max="13059" width="19.54296875" style="2" customWidth="1"/>
    <col min="13060" max="13060" width="57.26953125" style="2" customWidth="1"/>
    <col min="13061" max="13061" width="17.453125" style="2" customWidth="1"/>
    <col min="13062" max="13062" width="19.81640625" style="2" customWidth="1"/>
    <col min="13063" max="13063" width="47.26953125" style="2" customWidth="1"/>
    <col min="13064" max="13313" width="11.453125" style="2"/>
    <col min="13314" max="13314" width="6.81640625" style="2" customWidth="1"/>
    <col min="13315" max="13315" width="19.54296875" style="2" customWidth="1"/>
    <col min="13316" max="13316" width="57.26953125" style="2" customWidth="1"/>
    <col min="13317" max="13317" width="17.453125" style="2" customWidth="1"/>
    <col min="13318" max="13318" width="19.81640625" style="2" customWidth="1"/>
    <col min="13319" max="13319" width="47.26953125" style="2" customWidth="1"/>
    <col min="13320" max="13569" width="11.453125" style="2"/>
    <col min="13570" max="13570" width="6.81640625" style="2" customWidth="1"/>
    <col min="13571" max="13571" width="19.54296875" style="2" customWidth="1"/>
    <col min="13572" max="13572" width="57.26953125" style="2" customWidth="1"/>
    <col min="13573" max="13573" width="17.453125" style="2" customWidth="1"/>
    <col min="13574" max="13574" width="19.81640625" style="2" customWidth="1"/>
    <col min="13575" max="13575" width="47.26953125" style="2" customWidth="1"/>
    <col min="13576" max="13825" width="11.453125" style="2"/>
    <col min="13826" max="13826" width="6.81640625" style="2" customWidth="1"/>
    <col min="13827" max="13827" width="19.54296875" style="2" customWidth="1"/>
    <col min="13828" max="13828" width="57.26953125" style="2" customWidth="1"/>
    <col min="13829" max="13829" width="17.453125" style="2" customWidth="1"/>
    <col min="13830" max="13830" width="19.81640625" style="2" customWidth="1"/>
    <col min="13831" max="13831" width="47.26953125" style="2" customWidth="1"/>
    <col min="13832" max="14081" width="11.453125" style="2"/>
    <col min="14082" max="14082" width="6.81640625" style="2" customWidth="1"/>
    <col min="14083" max="14083" width="19.54296875" style="2" customWidth="1"/>
    <col min="14084" max="14084" width="57.26953125" style="2" customWidth="1"/>
    <col min="14085" max="14085" width="17.453125" style="2" customWidth="1"/>
    <col min="14086" max="14086" width="19.81640625" style="2" customWidth="1"/>
    <col min="14087" max="14087" width="47.26953125" style="2" customWidth="1"/>
    <col min="14088" max="14337" width="11.453125" style="2"/>
    <col min="14338" max="14338" width="6.81640625" style="2" customWidth="1"/>
    <col min="14339" max="14339" width="19.54296875" style="2" customWidth="1"/>
    <col min="14340" max="14340" width="57.26953125" style="2" customWidth="1"/>
    <col min="14341" max="14341" width="17.453125" style="2" customWidth="1"/>
    <col min="14342" max="14342" width="19.81640625" style="2" customWidth="1"/>
    <col min="14343" max="14343" width="47.26953125" style="2" customWidth="1"/>
    <col min="14344" max="14593" width="11.453125" style="2"/>
    <col min="14594" max="14594" width="6.81640625" style="2" customWidth="1"/>
    <col min="14595" max="14595" width="19.54296875" style="2" customWidth="1"/>
    <col min="14596" max="14596" width="57.26953125" style="2" customWidth="1"/>
    <col min="14597" max="14597" width="17.453125" style="2" customWidth="1"/>
    <col min="14598" max="14598" width="19.81640625" style="2" customWidth="1"/>
    <col min="14599" max="14599" width="47.26953125" style="2" customWidth="1"/>
    <col min="14600" max="14849" width="11.453125" style="2"/>
    <col min="14850" max="14850" width="6.81640625" style="2" customWidth="1"/>
    <col min="14851" max="14851" width="19.54296875" style="2" customWidth="1"/>
    <col min="14852" max="14852" width="57.26953125" style="2" customWidth="1"/>
    <col min="14853" max="14853" width="17.453125" style="2" customWidth="1"/>
    <col min="14854" max="14854" width="19.81640625" style="2" customWidth="1"/>
    <col min="14855" max="14855" width="47.26953125" style="2" customWidth="1"/>
    <col min="14856" max="15105" width="11.453125" style="2"/>
    <col min="15106" max="15106" width="6.81640625" style="2" customWidth="1"/>
    <col min="15107" max="15107" width="19.54296875" style="2" customWidth="1"/>
    <col min="15108" max="15108" width="57.26953125" style="2" customWidth="1"/>
    <col min="15109" max="15109" width="17.453125" style="2" customWidth="1"/>
    <col min="15110" max="15110" width="19.81640625" style="2" customWidth="1"/>
    <col min="15111" max="15111" width="47.26953125" style="2" customWidth="1"/>
    <col min="15112" max="15361" width="11.453125" style="2"/>
    <col min="15362" max="15362" width="6.81640625" style="2" customWidth="1"/>
    <col min="15363" max="15363" width="19.54296875" style="2" customWidth="1"/>
    <col min="15364" max="15364" width="57.26953125" style="2" customWidth="1"/>
    <col min="15365" max="15365" width="17.453125" style="2" customWidth="1"/>
    <col min="15366" max="15366" width="19.81640625" style="2" customWidth="1"/>
    <col min="15367" max="15367" width="47.26953125" style="2" customWidth="1"/>
    <col min="15368" max="15617" width="11.453125" style="2"/>
    <col min="15618" max="15618" width="6.81640625" style="2" customWidth="1"/>
    <col min="15619" max="15619" width="19.54296875" style="2" customWidth="1"/>
    <col min="15620" max="15620" width="57.26953125" style="2" customWidth="1"/>
    <col min="15621" max="15621" width="17.453125" style="2" customWidth="1"/>
    <col min="15622" max="15622" width="19.81640625" style="2" customWidth="1"/>
    <col min="15623" max="15623" width="47.26953125" style="2" customWidth="1"/>
    <col min="15624" max="15873" width="11.453125" style="2"/>
    <col min="15874" max="15874" width="6.81640625" style="2" customWidth="1"/>
    <col min="15875" max="15875" width="19.54296875" style="2" customWidth="1"/>
    <col min="15876" max="15876" width="57.26953125" style="2" customWidth="1"/>
    <col min="15877" max="15877" width="17.453125" style="2" customWidth="1"/>
    <col min="15878" max="15878" width="19.81640625" style="2" customWidth="1"/>
    <col min="15879" max="15879" width="47.26953125" style="2" customWidth="1"/>
    <col min="15880" max="16129" width="11.453125" style="2"/>
    <col min="16130" max="16130" width="6.81640625" style="2" customWidth="1"/>
    <col min="16131" max="16131" width="19.54296875" style="2" customWidth="1"/>
    <col min="16132" max="16132" width="57.26953125" style="2" customWidth="1"/>
    <col min="16133" max="16133" width="17.453125" style="2" customWidth="1"/>
    <col min="16134" max="16134" width="19.81640625" style="2" customWidth="1"/>
    <col min="16135" max="16135" width="47.26953125" style="2" customWidth="1"/>
    <col min="16136" max="16384" width="11.453125" style="2"/>
  </cols>
  <sheetData>
    <row r="1" spans="2:11" ht="16.5" x14ac:dyDescent="0.25">
      <c r="B1" s="79"/>
      <c r="C1" s="79"/>
      <c r="D1" s="79"/>
      <c r="E1" s="79"/>
      <c r="F1" s="79"/>
      <c r="G1" s="79"/>
    </row>
    <row r="2" spans="2:11" s="71" customFormat="1" ht="16.5" x14ac:dyDescent="0.25">
      <c r="B2" s="80"/>
      <c r="C2" s="129" t="s">
        <v>0</v>
      </c>
      <c r="D2" s="129"/>
      <c r="E2" s="129"/>
      <c r="F2" s="129"/>
      <c r="G2" s="129"/>
    </row>
    <row r="3" spans="2:11" s="71" customFormat="1" ht="16.5" x14ac:dyDescent="0.25">
      <c r="B3" s="80"/>
      <c r="C3" s="129" t="s">
        <v>12</v>
      </c>
      <c r="D3" s="129"/>
      <c r="E3" s="129"/>
      <c r="F3" s="129"/>
      <c r="G3" s="129"/>
    </row>
    <row r="4" spans="2:11" s="71" customFormat="1" ht="16.5" x14ac:dyDescent="0.25">
      <c r="B4" s="80"/>
      <c r="C4" s="129" t="s">
        <v>137</v>
      </c>
      <c r="D4" s="129"/>
      <c r="E4" s="129"/>
      <c r="F4" s="129"/>
      <c r="G4" s="129"/>
    </row>
    <row r="5" spans="2:11" s="71" customFormat="1" ht="16.5" x14ac:dyDescent="0.25">
      <c r="B5" s="80"/>
      <c r="C5" s="130" t="s">
        <v>136</v>
      </c>
      <c r="D5" s="129"/>
      <c r="E5" s="129"/>
      <c r="F5" s="129"/>
      <c r="G5" s="129"/>
    </row>
    <row r="6" spans="2:11" s="71" customFormat="1" ht="16.5" x14ac:dyDescent="0.25">
      <c r="B6" s="80"/>
      <c r="C6" s="131" t="s">
        <v>112</v>
      </c>
      <c r="D6" s="128"/>
      <c r="E6" s="128"/>
      <c r="F6" s="128"/>
      <c r="G6" s="128"/>
    </row>
    <row r="7" spans="2:11" s="71" customFormat="1" ht="16.5" x14ac:dyDescent="0.25">
      <c r="B7" s="80"/>
      <c r="C7" s="128"/>
      <c r="D7" s="128"/>
      <c r="E7" s="128"/>
      <c r="F7" s="80"/>
      <c r="G7" s="80"/>
    </row>
    <row r="8" spans="2:11" s="71" customFormat="1" ht="16.5" x14ac:dyDescent="0.25">
      <c r="B8" s="80"/>
      <c r="C8" s="135"/>
      <c r="D8" s="135"/>
      <c r="E8" s="135"/>
      <c r="F8" s="80"/>
      <c r="G8" s="80"/>
    </row>
    <row r="9" spans="2:11" s="71" customFormat="1" ht="16.5" x14ac:dyDescent="0.25">
      <c r="B9" s="136" t="s">
        <v>129</v>
      </c>
      <c r="C9" s="136"/>
      <c r="D9" s="136"/>
      <c r="E9" s="136"/>
      <c r="F9" s="136"/>
      <c r="G9" s="136"/>
    </row>
    <row r="10" spans="2:11" s="71" customFormat="1" ht="33" x14ac:dyDescent="0.25">
      <c r="B10" s="81" t="s">
        <v>138</v>
      </c>
      <c r="C10" s="137" t="s">
        <v>6</v>
      </c>
      <c r="D10" s="137"/>
      <c r="E10" s="81" t="s">
        <v>125</v>
      </c>
      <c r="F10" s="81" t="s">
        <v>126</v>
      </c>
      <c r="G10" s="81" t="s">
        <v>127</v>
      </c>
    </row>
    <row r="11" spans="2:11" s="85" customFormat="1" ht="96.75" customHeight="1" x14ac:dyDescent="0.25">
      <c r="B11" s="82">
        <v>1</v>
      </c>
      <c r="C11" s="138" t="s">
        <v>131</v>
      </c>
      <c r="D11" s="139"/>
      <c r="E11" s="90" t="s">
        <v>29</v>
      </c>
      <c r="F11" s="83" t="s">
        <v>130</v>
      </c>
      <c r="G11" s="98" t="s">
        <v>132</v>
      </c>
      <c r="H11" s="84"/>
      <c r="I11" s="84"/>
      <c r="J11" s="84"/>
      <c r="K11" s="84"/>
    </row>
    <row r="12" spans="2:11" ht="19" x14ac:dyDescent="0.25">
      <c r="B12" s="79"/>
      <c r="C12" s="86"/>
      <c r="D12" s="79"/>
      <c r="E12" s="79"/>
      <c r="F12" s="79"/>
      <c r="G12" s="79"/>
    </row>
    <row r="13" spans="2:11" ht="16.5" x14ac:dyDescent="0.25">
      <c r="B13" s="101"/>
      <c r="C13" s="102"/>
      <c r="D13" s="102"/>
      <c r="E13" s="102"/>
      <c r="F13" s="102"/>
      <c r="G13" s="102"/>
    </row>
    <row r="14" spans="2:11" ht="16.5" x14ac:dyDescent="0.25">
      <c r="B14" s="87"/>
      <c r="C14" s="80"/>
      <c r="D14" s="80"/>
      <c r="E14" s="80"/>
      <c r="F14" s="80"/>
      <c r="G14" s="80"/>
    </row>
    <row r="15" spans="2:11" ht="16.5" x14ac:dyDescent="0.25">
      <c r="B15" s="87"/>
      <c r="C15" s="80"/>
      <c r="D15" s="80"/>
      <c r="E15" s="80"/>
      <c r="F15" s="80"/>
      <c r="G15" s="80"/>
    </row>
    <row r="16" spans="2:11" ht="16.5" x14ac:dyDescent="0.25">
      <c r="B16" s="79"/>
      <c r="C16" s="79"/>
      <c r="D16" s="79"/>
      <c r="E16" s="79"/>
      <c r="F16" s="79"/>
      <c r="G16" s="79"/>
    </row>
    <row r="17" spans="2:7" ht="16.5" x14ac:dyDescent="0.25">
      <c r="B17" s="79"/>
      <c r="C17" s="79"/>
      <c r="D17" s="79"/>
      <c r="E17" s="79"/>
      <c r="F17" s="79"/>
      <c r="G17" s="79"/>
    </row>
    <row r="18" spans="2:7" ht="17" thickBot="1" x14ac:dyDescent="0.3">
      <c r="B18" s="79"/>
      <c r="C18" s="140"/>
      <c r="D18" s="140"/>
      <c r="E18" s="135"/>
      <c r="F18" s="135"/>
      <c r="G18" s="88"/>
    </row>
    <row r="19" spans="2:7" ht="16.5" x14ac:dyDescent="0.25">
      <c r="B19" s="79"/>
      <c r="C19" s="132" t="s">
        <v>110</v>
      </c>
      <c r="D19" s="132"/>
      <c r="E19" s="133"/>
      <c r="F19" s="134"/>
      <c r="G19" s="134"/>
    </row>
    <row r="20" spans="2:7" ht="16.5" x14ac:dyDescent="0.25">
      <c r="B20" s="79"/>
      <c r="C20" s="92" t="s">
        <v>128</v>
      </c>
      <c r="D20" s="93"/>
      <c r="E20" s="89"/>
      <c r="F20" s="79"/>
      <c r="G20" s="79"/>
    </row>
    <row r="21" spans="2:7" ht="16.5" x14ac:dyDescent="0.25">
      <c r="B21" s="79"/>
      <c r="C21" s="79"/>
      <c r="D21" s="79"/>
      <c r="E21" s="79"/>
      <c r="F21" s="79"/>
      <c r="G21" s="79"/>
    </row>
    <row r="22" spans="2:7" ht="16.5" x14ac:dyDescent="0.25">
      <c r="B22" s="79"/>
      <c r="C22" s="79"/>
      <c r="D22" s="79"/>
      <c r="E22" s="79"/>
      <c r="F22" s="79"/>
      <c r="G22" s="79"/>
    </row>
    <row r="23" spans="2:7" ht="14" x14ac:dyDescent="0.25">
      <c r="C23" s="61"/>
    </row>
  </sheetData>
  <mergeCells count="14">
    <mergeCell ref="C19:D19"/>
    <mergeCell ref="E19:G19"/>
    <mergeCell ref="C8:E8"/>
    <mergeCell ref="B9:G9"/>
    <mergeCell ref="C10:D10"/>
    <mergeCell ref="C11:D11"/>
    <mergeCell ref="C18:D18"/>
    <mergeCell ref="E18:F18"/>
    <mergeCell ref="C7:E7"/>
    <mergeCell ref="C2:G2"/>
    <mergeCell ref="C3:G3"/>
    <mergeCell ref="C4:G4"/>
    <mergeCell ref="C5:G5"/>
    <mergeCell ref="C6:G6"/>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P99"/>
  <sheetViews>
    <sheetView topLeftCell="A28" zoomScale="80" zoomScaleNormal="80" workbookViewId="0">
      <selection activeCell="E35" sqref="E35:E40"/>
    </sheetView>
  </sheetViews>
  <sheetFormatPr baseColWidth="10" defaultColWidth="11.453125" defaultRowHeight="14" x14ac:dyDescent="0.3"/>
  <cols>
    <col min="1" max="1" width="11.453125" style="32"/>
    <col min="2" max="2" width="2.81640625" style="32" bestFit="1" customWidth="1"/>
    <col min="3" max="3" width="10.7265625" style="32" customWidth="1"/>
    <col min="4" max="4" width="17.81640625" style="32" customWidth="1"/>
    <col min="5" max="5" width="15.7265625" style="32" customWidth="1"/>
    <col min="6" max="6" width="30.7265625" style="32" customWidth="1"/>
    <col min="7" max="7" width="20.26953125" style="32" customWidth="1"/>
    <col min="8" max="8" width="23" style="32" customWidth="1"/>
    <col min="9" max="10" width="13" style="32" customWidth="1"/>
    <col min="11" max="11" width="12.54296875" style="32" customWidth="1"/>
    <col min="12" max="12" width="30.81640625" style="32" customWidth="1"/>
    <col min="13" max="13" width="44.7265625" style="32" customWidth="1"/>
    <col min="14" max="14" width="31.81640625" style="32" customWidth="1"/>
    <col min="15" max="15" width="16.26953125" style="32" bestFit="1" customWidth="1"/>
    <col min="16" max="16" width="15.54296875" style="32" customWidth="1"/>
    <col min="17" max="16384" width="11.453125" style="32"/>
  </cols>
  <sheetData>
    <row r="1" spans="2:14" s="31" customFormat="1" x14ac:dyDescent="0.25">
      <c r="B1" s="158" t="s">
        <v>0</v>
      </c>
      <c r="C1" s="158"/>
      <c r="D1" s="158"/>
      <c r="E1" s="158"/>
      <c r="F1" s="158"/>
      <c r="G1" s="158"/>
      <c r="H1" s="158"/>
      <c r="I1" s="158"/>
      <c r="J1" s="158"/>
      <c r="K1" s="158"/>
      <c r="L1" s="158"/>
      <c r="M1" s="158"/>
      <c r="N1" s="158"/>
    </row>
    <row r="2" spans="2:14" s="31" customFormat="1" x14ac:dyDescent="0.25">
      <c r="B2" s="158" t="s">
        <v>15</v>
      </c>
      <c r="C2" s="158"/>
      <c r="D2" s="158"/>
      <c r="E2" s="158"/>
      <c r="F2" s="158"/>
      <c r="G2" s="158"/>
      <c r="H2" s="158"/>
      <c r="I2" s="158"/>
      <c r="J2" s="158"/>
      <c r="K2" s="158"/>
      <c r="L2" s="158"/>
      <c r="M2" s="158"/>
      <c r="N2" s="158"/>
    </row>
    <row r="3" spans="2:14" s="31" customFormat="1" x14ac:dyDescent="0.25">
      <c r="B3" s="158" t="s">
        <v>14</v>
      </c>
      <c r="C3" s="158"/>
      <c r="D3" s="158"/>
      <c r="E3" s="158"/>
      <c r="F3" s="158"/>
      <c r="G3" s="158"/>
      <c r="H3" s="158"/>
      <c r="I3" s="158"/>
      <c r="J3" s="158"/>
      <c r="K3" s="158"/>
      <c r="L3" s="158"/>
      <c r="M3" s="158"/>
      <c r="N3" s="158"/>
    </row>
    <row r="4" spans="2:14" s="31" customFormat="1" x14ac:dyDescent="0.25">
      <c r="B4" s="158" t="s">
        <v>16</v>
      </c>
      <c r="C4" s="158"/>
      <c r="D4" s="158"/>
      <c r="E4" s="158"/>
      <c r="F4" s="158"/>
      <c r="G4" s="158"/>
      <c r="H4" s="158"/>
      <c r="I4" s="158"/>
      <c r="J4" s="158"/>
      <c r="K4" s="158"/>
      <c r="L4" s="158"/>
      <c r="M4" s="158"/>
      <c r="N4" s="158"/>
    </row>
    <row r="5" spans="2:14" x14ac:dyDescent="0.3">
      <c r="B5" s="158" t="s">
        <v>46</v>
      </c>
      <c r="C5" s="158"/>
      <c r="D5" s="158"/>
      <c r="E5" s="158"/>
      <c r="F5" s="158"/>
      <c r="G5" s="158"/>
      <c r="H5" s="158"/>
      <c r="I5" s="158"/>
      <c r="J5" s="158"/>
      <c r="K5" s="158"/>
      <c r="L5" s="158"/>
      <c r="M5" s="158"/>
      <c r="N5" s="158"/>
    </row>
    <row r="6" spans="2:14" x14ac:dyDescent="0.3">
      <c r="C6" s="33"/>
      <c r="D6" s="33"/>
      <c r="E6" s="33"/>
      <c r="F6" s="33"/>
      <c r="G6" s="33"/>
      <c r="H6" s="33"/>
      <c r="I6" s="33"/>
      <c r="J6" s="33"/>
      <c r="K6" s="33"/>
    </row>
    <row r="7" spans="2:14" ht="42" x14ac:dyDescent="0.3">
      <c r="B7" s="143" t="s">
        <v>48</v>
      </c>
      <c r="C7" s="143"/>
      <c r="D7" s="143"/>
      <c r="E7" s="56" t="s">
        <v>47</v>
      </c>
      <c r="F7" s="144" t="s">
        <v>49</v>
      </c>
      <c r="G7" s="145"/>
      <c r="H7" s="145"/>
      <c r="I7" s="145"/>
      <c r="J7" s="145"/>
      <c r="K7" s="145"/>
      <c r="L7" s="145"/>
      <c r="M7" s="145"/>
      <c r="N7" s="146"/>
    </row>
    <row r="8" spans="2:14" x14ac:dyDescent="0.3">
      <c r="C8" s="33"/>
      <c r="D8" s="33"/>
      <c r="E8" s="33"/>
      <c r="F8" s="33"/>
      <c r="G8" s="33"/>
      <c r="H8" s="33"/>
      <c r="I8" s="33"/>
      <c r="J8" s="33"/>
      <c r="K8" s="33"/>
    </row>
    <row r="9" spans="2:14" x14ac:dyDescent="0.3">
      <c r="B9" s="141" t="s">
        <v>17</v>
      </c>
      <c r="C9" s="147" t="s">
        <v>18</v>
      </c>
      <c r="D9" s="147" t="s">
        <v>19</v>
      </c>
      <c r="E9" s="147"/>
      <c r="F9" s="147"/>
      <c r="G9" s="147"/>
      <c r="H9" s="147" t="s">
        <v>20</v>
      </c>
      <c r="I9" s="147"/>
      <c r="J9" s="147"/>
      <c r="K9" s="147"/>
      <c r="L9" s="147"/>
      <c r="M9" s="147"/>
      <c r="N9" s="147"/>
    </row>
    <row r="10" spans="2:14" ht="61.5" customHeight="1" x14ac:dyDescent="0.3">
      <c r="B10" s="141"/>
      <c r="C10" s="147"/>
      <c r="D10" s="34" t="s">
        <v>21</v>
      </c>
      <c r="E10" s="34" t="s">
        <v>22</v>
      </c>
      <c r="F10" s="34" t="s">
        <v>23</v>
      </c>
      <c r="G10" s="34" t="s">
        <v>10</v>
      </c>
      <c r="H10" s="34" t="s">
        <v>24</v>
      </c>
      <c r="I10" s="35" t="s">
        <v>25</v>
      </c>
      <c r="J10" s="35" t="s">
        <v>26</v>
      </c>
      <c r="K10" s="35" t="s">
        <v>27</v>
      </c>
      <c r="L10" s="35" t="s">
        <v>28</v>
      </c>
      <c r="M10" s="35" t="s">
        <v>8</v>
      </c>
      <c r="N10" s="35" t="s">
        <v>10</v>
      </c>
    </row>
    <row r="11" spans="2:14" ht="99" customHeight="1" x14ac:dyDescent="0.3">
      <c r="B11" s="60">
        <v>1</v>
      </c>
      <c r="C11" s="47" t="s">
        <v>42</v>
      </c>
      <c r="D11" s="47" t="s">
        <v>59</v>
      </c>
      <c r="E11" s="47" t="s">
        <v>60</v>
      </c>
      <c r="F11" s="47" t="s">
        <v>61</v>
      </c>
      <c r="G11" s="47" t="s">
        <v>58</v>
      </c>
      <c r="H11" s="36" t="s">
        <v>62</v>
      </c>
      <c r="I11" s="37">
        <v>39022</v>
      </c>
      <c r="J11" s="37">
        <v>43118</v>
      </c>
      <c r="K11" s="38">
        <f>+J11-I11</f>
        <v>4096</v>
      </c>
      <c r="L11" s="47" t="s">
        <v>72</v>
      </c>
      <c r="M11" s="37" t="s">
        <v>63</v>
      </c>
      <c r="N11" s="36"/>
    </row>
    <row r="12" spans="2:14" s="40" customFormat="1" x14ac:dyDescent="0.3">
      <c r="B12" s="60"/>
      <c r="C12" s="47"/>
      <c r="D12" s="47"/>
      <c r="E12" s="47"/>
      <c r="F12" s="47"/>
      <c r="G12" s="47"/>
      <c r="H12" s="35" t="s">
        <v>30</v>
      </c>
      <c r="I12" s="35">
        <v>1800</v>
      </c>
      <c r="J12" s="35"/>
      <c r="K12" s="41">
        <f>SUM(K11)</f>
        <v>4096</v>
      </c>
      <c r="L12" s="35" t="s">
        <v>31</v>
      </c>
      <c r="M12" s="34">
        <f>+K12/30</f>
        <v>136.53333333333333</v>
      </c>
      <c r="N12" s="34" t="s">
        <v>58</v>
      </c>
    </row>
    <row r="13" spans="2:14" s="40" customFormat="1" x14ac:dyDescent="0.3">
      <c r="B13" s="42"/>
      <c r="C13" s="43"/>
      <c r="D13" s="43"/>
      <c r="E13" s="43"/>
      <c r="F13" s="43"/>
      <c r="G13" s="43"/>
      <c r="H13" s="43"/>
      <c r="I13" s="43"/>
      <c r="J13" s="43"/>
      <c r="K13" s="44"/>
      <c r="L13" s="43"/>
      <c r="M13" s="55"/>
      <c r="N13" s="55"/>
    </row>
    <row r="14" spans="2:14" s="40" customFormat="1" x14ac:dyDescent="0.3">
      <c r="B14" s="42"/>
      <c r="C14" s="43"/>
      <c r="D14" s="43"/>
      <c r="E14" s="43"/>
      <c r="F14" s="43"/>
      <c r="G14" s="43"/>
      <c r="H14" s="43"/>
      <c r="I14" s="43"/>
      <c r="J14" s="43"/>
      <c r="K14" s="44"/>
      <c r="L14" s="43"/>
      <c r="M14" s="55"/>
      <c r="N14" s="55"/>
    </row>
    <row r="15" spans="2:14" ht="42" x14ac:dyDescent="0.3">
      <c r="B15" s="143" t="s">
        <v>50</v>
      </c>
      <c r="C15" s="143"/>
      <c r="D15" s="143"/>
      <c r="E15" s="56" t="s">
        <v>51</v>
      </c>
      <c r="F15" s="144" t="s">
        <v>52</v>
      </c>
      <c r="G15" s="145"/>
      <c r="H15" s="145"/>
      <c r="I15" s="145"/>
      <c r="J15" s="145"/>
      <c r="K15" s="145"/>
      <c r="L15" s="145"/>
      <c r="M15" s="145"/>
      <c r="N15" s="146"/>
    </row>
    <row r="16" spans="2:14" s="40" customFormat="1" x14ac:dyDescent="0.3">
      <c r="B16" s="42"/>
      <c r="C16" s="42"/>
      <c r="D16" s="42"/>
      <c r="E16" s="42"/>
      <c r="F16" s="42"/>
      <c r="G16" s="42"/>
      <c r="H16" s="43"/>
      <c r="I16" s="43"/>
      <c r="J16" s="43"/>
      <c r="K16" s="44"/>
      <c r="L16" s="45"/>
      <c r="M16" s="46"/>
      <c r="N16" s="46"/>
    </row>
    <row r="17" spans="2:14" x14ac:dyDescent="0.3">
      <c r="B17" s="141" t="s">
        <v>17</v>
      </c>
      <c r="C17" s="147" t="s">
        <v>18</v>
      </c>
      <c r="D17" s="147" t="s">
        <v>19</v>
      </c>
      <c r="E17" s="147"/>
      <c r="F17" s="147"/>
      <c r="G17" s="147"/>
      <c r="H17" s="147" t="s">
        <v>20</v>
      </c>
      <c r="I17" s="147"/>
      <c r="J17" s="147"/>
      <c r="K17" s="147"/>
      <c r="L17" s="147"/>
      <c r="M17" s="147"/>
      <c r="N17" s="147"/>
    </row>
    <row r="18" spans="2:14" ht="28" x14ac:dyDescent="0.3">
      <c r="B18" s="141"/>
      <c r="C18" s="147"/>
      <c r="D18" s="34" t="s">
        <v>21</v>
      </c>
      <c r="E18" s="34" t="s">
        <v>22</v>
      </c>
      <c r="F18" s="34" t="s">
        <v>23</v>
      </c>
      <c r="G18" s="34" t="s">
        <v>10</v>
      </c>
      <c r="H18" s="34" t="s">
        <v>24</v>
      </c>
      <c r="I18" s="35" t="s">
        <v>25</v>
      </c>
      <c r="J18" s="35" t="s">
        <v>26</v>
      </c>
      <c r="K18" s="35" t="s">
        <v>27</v>
      </c>
      <c r="L18" s="35" t="s">
        <v>28</v>
      </c>
      <c r="M18" s="35" t="s">
        <v>8</v>
      </c>
      <c r="N18" s="35" t="s">
        <v>10</v>
      </c>
    </row>
    <row r="19" spans="2:14" x14ac:dyDescent="0.3">
      <c r="B19" s="141">
        <v>2</v>
      </c>
      <c r="C19" s="141" t="s">
        <v>43</v>
      </c>
      <c r="D19" s="141" t="s">
        <v>68</v>
      </c>
      <c r="E19" s="141" t="s">
        <v>69</v>
      </c>
      <c r="F19" s="141" t="s">
        <v>70</v>
      </c>
      <c r="G19" s="141" t="s">
        <v>29</v>
      </c>
      <c r="H19" s="36" t="s">
        <v>62</v>
      </c>
      <c r="I19" s="37">
        <v>38992</v>
      </c>
      <c r="J19" s="37">
        <v>43047</v>
      </c>
      <c r="K19" s="36">
        <f>+J19-I19</f>
        <v>4055</v>
      </c>
      <c r="L19" s="141" t="s">
        <v>71</v>
      </c>
      <c r="M19" s="28"/>
      <c r="N19" s="35"/>
    </row>
    <row r="20" spans="2:14" x14ac:dyDescent="0.3">
      <c r="B20" s="141"/>
      <c r="C20" s="141"/>
      <c r="D20" s="141"/>
      <c r="E20" s="141"/>
      <c r="F20" s="141"/>
      <c r="G20" s="141"/>
      <c r="H20" s="36"/>
      <c r="I20" s="37"/>
      <c r="J20" s="37"/>
      <c r="K20" s="36">
        <f>+J20-I20</f>
        <v>0</v>
      </c>
      <c r="L20" s="141"/>
      <c r="M20" s="28"/>
      <c r="N20" s="35"/>
    </row>
    <row r="21" spans="2:14" x14ac:dyDescent="0.3">
      <c r="B21" s="141"/>
      <c r="C21" s="141"/>
      <c r="D21" s="141"/>
      <c r="E21" s="141"/>
      <c r="F21" s="141"/>
      <c r="G21" s="141"/>
      <c r="H21" s="36"/>
      <c r="I21" s="37"/>
      <c r="J21" s="37"/>
      <c r="K21" s="36">
        <f>+J21-I21</f>
        <v>0</v>
      </c>
      <c r="L21" s="141"/>
      <c r="M21" s="28"/>
      <c r="N21" s="35"/>
    </row>
    <row r="22" spans="2:14" x14ac:dyDescent="0.3">
      <c r="B22" s="141"/>
      <c r="C22" s="141"/>
      <c r="D22" s="141"/>
      <c r="E22" s="141"/>
      <c r="F22" s="141"/>
      <c r="G22" s="141"/>
      <c r="H22" s="36"/>
      <c r="I22" s="37"/>
      <c r="J22" s="37"/>
      <c r="K22" s="36">
        <f t="shared" ref="K22:K27" si="0">+J22-I22</f>
        <v>0</v>
      </c>
      <c r="L22" s="141"/>
      <c r="M22" s="28"/>
      <c r="N22" s="35"/>
    </row>
    <row r="23" spans="2:14" x14ac:dyDescent="0.3">
      <c r="B23" s="141"/>
      <c r="C23" s="141"/>
      <c r="D23" s="141"/>
      <c r="E23" s="141"/>
      <c r="F23" s="141"/>
      <c r="G23" s="141"/>
      <c r="H23" s="36"/>
      <c r="I23" s="37"/>
      <c r="J23" s="37"/>
      <c r="K23" s="36">
        <f t="shared" si="0"/>
        <v>0</v>
      </c>
      <c r="L23" s="141"/>
      <c r="M23" s="28"/>
      <c r="N23" s="35"/>
    </row>
    <row r="24" spans="2:14" x14ac:dyDescent="0.3">
      <c r="B24" s="141"/>
      <c r="C24" s="141"/>
      <c r="D24" s="141"/>
      <c r="E24" s="141"/>
      <c r="F24" s="141"/>
      <c r="G24" s="141"/>
      <c r="H24" s="36"/>
      <c r="I24" s="37"/>
      <c r="J24" s="37"/>
      <c r="K24" s="36">
        <f t="shared" si="0"/>
        <v>0</v>
      </c>
      <c r="L24" s="141"/>
      <c r="M24" s="28"/>
      <c r="N24" s="35"/>
    </row>
    <row r="25" spans="2:14" x14ac:dyDescent="0.3">
      <c r="B25" s="141"/>
      <c r="C25" s="141"/>
      <c r="D25" s="141"/>
      <c r="E25" s="141"/>
      <c r="F25" s="141"/>
      <c r="G25" s="141"/>
      <c r="H25" s="36"/>
      <c r="I25" s="37"/>
      <c r="J25" s="37"/>
      <c r="K25" s="36">
        <f t="shared" si="0"/>
        <v>0</v>
      </c>
      <c r="L25" s="141"/>
      <c r="M25" s="28"/>
      <c r="N25" s="35"/>
    </row>
    <row r="26" spans="2:14" x14ac:dyDescent="0.3">
      <c r="B26" s="141"/>
      <c r="C26" s="141"/>
      <c r="D26" s="141"/>
      <c r="E26" s="141"/>
      <c r="F26" s="141"/>
      <c r="G26" s="141"/>
      <c r="H26" s="36"/>
      <c r="I26" s="37"/>
      <c r="J26" s="37"/>
      <c r="K26" s="36">
        <f t="shared" si="0"/>
        <v>0</v>
      </c>
      <c r="L26" s="141"/>
      <c r="M26" s="28"/>
      <c r="N26" s="35"/>
    </row>
    <row r="27" spans="2:14" x14ac:dyDescent="0.3">
      <c r="B27" s="141"/>
      <c r="C27" s="141"/>
      <c r="D27" s="141"/>
      <c r="E27" s="141"/>
      <c r="F27" s="141"/>
      <c r="G27" s="141"/>
      <c r="H27" s="36"/>
      <c r="I27" s="37"/>
      <c r="J27" s="37"/>
      <c r="K27" s="36">
        <f t="shared" si="0"/>
        <v>0</v>
      </c>
      <c r="L27" s="141"/>
      <c r="M27" s="28"/>
      <c r="N27" s="35"/>
    </row>
    <row r="28" spans="2:14" s="40" customFormat="1" x14ac:dyDescent="0.3">
      <c r="B28" s="141"/>
      <c r="C28" s="141"/>
      <c r="D28" s="141"/>
      <c r="E28" s="141"/>
      <c r="F28" s="141"/>
      <c r="G28" s="141"/>
      <c r="H28" s="35" t="s">
        <v>30</v>
      </c>
      <c r="I28" s="35">
        <f>3*360</f>
        <v>1080</v>
      </c>
      <c r="J28" s="35"/>
      <c r="K28" s="41">
        <f>SUM(K19:K27)</f>
        <v>4055</v>
      </c>
      <c r="L28" s="141"/>
      <c r="M28" s="34">
        <f>+K28/30</f>
        <v>135.16666666666666</v>
      </c>
      <c r="N28" s="34" t="s">
        <v>29</v>
      </c>
    </row>
    <row r="29" spans="2:14" s="40" customFormat="1" x14ac:dyDescent="0.3">
      <c r="B29" s="43"/>
      <c r="C29" s="43"/>
      <c r="D29" s="43"/>
      <c r="E29" s="43"/>
      <c r="F29" s="43"/>
      <c r="G29" s="43"/>
      <c r="H29" s="43"/>
      <c r="I29" s="43"/>
      <c r="J29" s="43"/>
      <c r="K29" s="44"/>
      <c r="L29" s="45"/>
      <c r="M29" s="55"/>
      <c r="N29" s="55"/>
    </row>
    <row r="30" spans="2:14" ht="42" x14ac:dyDescent="0.3">
      <c r="B30" s="143" t="s">
        <v>50</v>
      </c>
      <c r="C30" s="143"/>
      <c r="D30" s="143"/>
      <c r="E30" s="56" t="s">
        <v>54</v>
      </c>
      <c r="F30" s="144" t="s">
        <v>52</v>
      </c>
      <c r="G30" s="145"/>
      <c r="H30" s="145"/>
      <c r="I30" s="145"/>
      <c r="J30" s="145"/>
      <c r="K30" s="145"/>
      <c r="L30" s="145"/>
      <c r="M30" s="145"/>
      <c r="N30" s="146"/>
    </row>
    <row r="31" spans="2:14" s="40" customFormat="1" x14ac:dyDescent="0.3">
      <c r="B31" s="43"/>
      <c r="C31" s="43"/>
      <c r="D31" s="43"/>
      <c r="E31" s="43"/>
      <c r="F31" s="43"/>
      <c r="G31" s="43"/>
      <c r="H31" s="43"/>
      <c r="I31" s="43"/>
      <c r="J31" s="43"/>
      <c r="K31" s="44"/>
      <c r="L31" s="45"/>
      <c r="M31" s="55"/>
      <c r="N31" s="55"/>
    </row>
    <row r="32" spans="2:14" s="40" customFormat="1" x14ac:dyDescent="0.3">
      <c r="B32" s="42"/>
      <c r="C32" s="42"/>
      <c r="D32" s="42"/>
      <c r="E32" s="42"/>
      <c r="F32" s="42"/>
      <c r="G32" s="42"/>
      <c r="H32" s="43"/>
      <c r="I32" s="43"/>
      <c r="J32" s="43"/>
      <c r="K32" s="44"/>
      <c r="L32" s="45"/>
      <c r="M32" s="46"/>
      <c r="N32" s="46"/>
    </row>
    <row r="33" spans="2:14" x14ac:dyDescent="0.3">
      <c r="B33" s="141" t="s">
        <v>17</v>
      </c>
      <c r="C33" s="147" t="s">
        <v>18</v>
      </c>
      <c r="D33" s="147" t="s">
        <v>19</v>
      </c>
      <c r="E33" s="147"/>
      <c r="F33" s="147"/>
      <c r="G33" s="147"/>
      <c r="H33" s="147" t="s">
        <v>20</v>
      </c>
      <c r="I33" s="147"/>
      <c r="J33" s="147"/>
      <c r="K33" s="147"/>
      <c r="L33" s="147"/>
      <c r="M33" s="147"/>
      <c r="N33" s="147"/>
    </row>
    <row r="34" spans="2:14" ht="28" x14ac:dyDescent="0.3">
      <c r="B34" s="141"/>
      <c r="C34" s="147"/>
      <c r="D34" s="34" t="s">
        <v>21</v>
      </c>
      <c r="E34" s="34" t="s">
        <v>22</v>
      </c>
      <c r="F34" s="34" t="s">
        <v>23</v>
      </c>
      <c r="G34" s="34" t="s">
        <v>10</v>
      </c>
      <c r="H34" s="34" t="s">
        <v>24</v>
      </c>
      <c r="I34" s="35" t="s">
        <v>25</v>
      </c>
      <c r="J34" s="35" t="s">
        <v>26</v>
      </c>
      <c r="K34" s="35" t="s">
        <v>27</v>
      </c>
      <c r="L34" s="35" t="s">
        <v>28</v>
      </c>
      <c r="M34" s="35" t="s">
        <v>8</v>
      </c>
      <c r="N34" s="35" t="s">
        <v>10</v>
      </c>
    </row>
    <row r="35" spans="2:14" ht="70" x14ac:dyDescent="0.3">
      <c r="B35" s="142">
        <v>3</v>
      </c>
      <c r="C35" s="141" t="s">
        <v>44</v>
      </c>
      <c r="D35" s="141" t="s">
        <v>77</v>
      </c>
      <c r="E35" s="141" t="s">
        <v>69</v>
      </c>
      <c r="F35" s="141" t="s">
        <v>78</v>
      </c>
      <c r="G35" s="141"/>
      <c r="H35" s="36" t="s">
        <v>62</v>
      </c>
      <c r="I35" s="37">
        <v>42017</v>
      </c>
      <c r="J35" s="37">
        <v>43081</v>
      </c>
      <c r="K35" s="38">
        <f>+J35-I35</f>
        <v>1064</v>
      </c>
      <c r="L35" s="36" t="s">
        <v>81</v>
      </c>
      <c r="M35" s="39"/>
      <c r="N35" s="36" t="s">
        <v>29</v>
      </c>
    </row>
    <row r="36" spans="2:14" ht="70" x14ac:dyDescent="0.3">
      <c r="B36" s="142"/>
      <c r="C36" s="141"/>
      <c r="D36" s="141"/>
      <c r="E36" s="141"/>
      <c r="F36" s="141"/>
      <c r="G36" s="141"/>
      <c r="H36" s="36" t="s">
        <v>79</v>
      </c>
      <c r="I36" s="37">
        <v>41411</v>
      </c>
      <c r="J36" s="37">
        <v>41936</v>
      </c>
      <c r="K36" s="38">
        <f>+J36-I36</f>
        <v>525</v>
      </c>
      <c r="L36" s="58" t="s">
        <v>82</v>
      </c>
      <c r="M36" s="39"/>
      <c r="N36" s="58" t="s">
        <v>29</v>
      </c>
    </row>
    <row r="37" spans="2:14" ht="70" x14ac:dyDescent="0.3">
      <c r="B37" s="142"/>
      <c r="C37" s="141"/>
      <c r="D37" s="141"/>
      <c r="E37" s="141"/>
      <c r="F37" s="141"/>
      <c r="G37" s="141"/>
      <c r="H37" s="36" t="s">
        <v>80</v>
      </c>
      <c r="I37" s="37">
        <v>41064</v>
      </c>
      <c r="J37" s="37">
        <v>41333</v>
      </c>
      <c r="K37" s="38">
        <f>+J37-I37</f>
        <v>269</v>
      </c>
      <c r="L37" s="58" t="s">
        <v>83</v>
      </c>
      <c r="M37" s="39"/>
      <c r="N37" s="58" t="s">
        <v>29</v>
      </c>
    </row>
    <row r="38" spans="2:14" x14ac:dyDescent="0.3">
      <c r="B38" s="142"/>
      <c r="C38" s="141"/>
      <c r="D38" s="141"/>
      <c r="E38" s="141"/>
      <c r="F38" s="141"/>
      <c r="G38" s="141"/>
      <c r="H38" s="36"/>
      <c r="I38" s="37"/>
      <c r="J38" s="37"/>
      <c r="K38" s="38">
        <f>+J38-I38</f>
        <v>0</v>
      </c>
      <c r="L38" s="36"/>
      <c r="M38" s="39"/>
      <c r="N38" s="36"/>
    </row>
    <row r="39" spans="2:14" x14ac:dyDescent="0.3">
      <c r="B39" s="142"/>
      <c r="C39" s="141"/>
      <c r="D39" s="141"/>
      <c r="E39" s="141"/>
      <c r="F39" s="141"/>
      <c r="G39" s="141"/>
      <c r="H39" s="36"/>
      <c r="I39" s="37"/>
      <c r="J39" s="37"/>
      <c r="K39" s="38">
        <f>+J39-I39</f>
        <v>0</v>
      </c>
      <c r="L39" s="36"/>
      <c r="M39" s="39"/>
      <c r="N39" s="36"/>
    </row>
    <row r="40" spans="2:14" s="48" customFormat="1" x14ac:dyDescent="0.25">
      <c r="B40" s="142"/>
      <c r="C40" s="141"/>
      <c r="D40" s="141"/>
      <c r="E40" s="141"/>
      <c r="F40" s="141"/>
      <c r="G40" s="141"/>
      <c r="H40" s="35" t="s">
        <v>30</v>
      </c>
      <c r="I40" s="35">
        <f>360*3</f>
        <v>1080</v>
      </c>
      <c r="J40" s="35"/>
      <c r="K40" s="41">
        <f>SUM(K35:K39)</f>
        <v>1858</v>
      </c>
      <c r="L40" s="35" t="s">
        <v>31</v>
      </c>
      <c r="M40" s="35">
        <f>+K40/30</f>
        <v>61.93333333333333</v>
      </c>
      <c r="N40" s="35" t="s">
        <v>29</v>
      </c>
    </row>
    <row r="41" spans="2:14" s="48" customFormat="1" x14ac:dyDescent="0.25">
      <c r="B41" s="42"/>
      <c r="C41" s="43"/>
      <c r="D41" s="43"/>
      <c r="E41" s="43"/>
      <c r="F41" s="43"/>
      <c r="G41" s="43"/>
      <c r="H41" s="43"/>
      <c r="I41" s="43"/>
      <c r="J41" s="43"/>
      <c r="K41" s="44"/>
      <c r="L41" s="43"/>
      <c r="M41" s="43"/>
      <c r="N41" s="43"/>
    </row>
    <row r="42" spans="2:14" ht="42" x14ac:dyDescent="0.3">
      <c r="B42" s="143" t="s">
        <v>53</v>
      </c>
      <c r="C42" s="143"/>
      <c r="D42" s="143"/>
      <c r="E42" s="56" t="s">
        <v>54</v>
      </c>
      <c r="F42" s="144" t="s">
        <v>55</v>
      </c>
      <c r="G42" s="145"/>
      <c r="H42" s="145"/>
      <c r="I42" s="145"/>
      <c r="J42" s="145"/>
      <c r="K42" s="145"/>
      <c r="L42" s="145"/>
      <c r="M42" s="145"/>
      <c r="N42" s="146"/>
    </row>
    <row r="44" spans="2:14" x14ac:dyDescent="0.3">
      <c r="B44" s="141" t="s">
        <v>17</v>
      </c>
      <c r="C44" s="147" t="s">
        <v>18</v>
      </c>
      <c r="D44" s="147" t="s">
        <v>19</v>
      </c>
      <c r="E44" s="147"/>
      <c r="F44" s="147"/>
      <c r="G44" s="147"/>
      <c r="H44" s="147" t="s">
        <v>20</v>
      </c>
      <c r="I44" s="147"/>
      <c r="J44" s="147"/>
      <c r="K44" s="147"/>
      <c r="L44" s="147"/>
      <c r="M44" s="147"/>
      <c r="N44" s="147"/>
    </row>
    <row r="45" spans="2:14" ht="28" x14ac:dyDescent="0.3">
      <c r="B45" s="141"/>
      <c r="C45" s="147"/>
      <c r="D45" s="34" t="s">
        <v>21</v>
      </c>
      <c r="E45" s="34" t="s">
        <v>22</v>
      </c>
      <c r="F45" s="34" t="s">
        <v>23</v>
      </c>
      <c r="G45" s="34" t="s">
        <v>10</v>
      </c>
      <c r="H45" s="34" t="s">
        <v>24</v>
      </c>
      <c r="I45" s="35" t="s">
        <v>25</v>
      </c>
      <c r="J45" s="35" t="s">
        <v>26</v>
      </c>
      <c r="K45" s="35" t="s">
        <v>27</v>
      </c>
      <c r="L45" s="35" t="s">
        <v>28</v>
      </c>
      <c r="M45" s="35" t="s">
        <v>8</v>
      </c>
      <c r="N45" s="35" t="s">
        <v>10</v>
      </c>
    </row>
    <row r="46" spans="2:14" ht="70" x14ac:dyDescent="0.3">
      <c r="B46" s="141">
        <v>4</v>
      </c>
      <c r="C46" s="141" t="s">
        <v>45</v>
      </c>
      <c r="D46" s="141" t="s">
        <v>87</v>
      </c>
      <c r="E46" s="141" t="s">
        <v>88</v>
      </c>
      <c r="F46" s="141" t="s">
        <v>89</v>
      </c>
      <c r="G46" s="141" t="s">
        <v>29</v>
      </c>
      <c r="H46" s="36" t="s">
        <v>62</v>
      </c>
      <c r="I46" s="37">
        <v>39646</v>
      </c>
      <c r="J46" s="37">
        <v>43046</v>
      </c>
      <c r="K46" s="38">
        <f>+J46-I46</f>
        <v>3400</v>
      </c>
      <c r="L46" s="58" t="s">
        <v>90</v>
      </c>
      <c r="M46" s="28"/>
      <c r="N46" s="35" t="s">
        <v>91</v>
      </c>
    </row>
    <row r="47" spans="2:14" x14ac:dyDescent="0.3">
      <c r="B47" s="141"/>
      <c r="C47" s="141"/>
      <c r="D47" s="141"/>
      <c r="E47" s="141"/>
      <c r="F47" s="141"/>
      <c r="G47" s="141"/>
      <c r="H47" s="36"/>
      <c r="I47" s="37"/>
      <c r="J47" s="37"/>
      <c r="K47" s="38">
        <f>+J47-I47</f>
        <v>0</v>
      </c>
      <c r="L47" s="36"/>
      <c r="M47" s="36"/>
      <c r="N47" s="36"/>
    </row>
    <row r="48" spans="2:14" x14ac:dyDescent="0.3">
      <c r="B48" s="141"/>
      <c r="C48" s="141"/>
      <c r="D48" s="141"/>
      <c r="E48" s="141"/>
      <c r="F48" s="141"/>
      <c r="G48" s="141"/>
      <c r="H48" s="36"/>
      <c r="I48" s="37"/>
      <c r="J48" s="37"/>
      <c r="K48" s="38">
        <f>+J48-I48</f>
        <v>0</v>
      </c>
      <c r="L48" s="36"/>
      <c r="M48" s="28"/>
      <c r="N48" s="35"/>
    </row>
    <row r="49" spans="2:16" s="40" customFormat="1" x14ac:dyDescent="0.3">
      <c r="B49" s="141"/>
      <c r="C49" s="141"/>
      <c r="D49" s="141"/>
      <c r="E49" s="141"/>
      <c r="F49" s="141"/>
      <c r="G49" s="141"/>
      <c r="H49" s="35" t="s">
        <v>30</v>
      </c>
      <c r="I49" s="35">
        <f>360*2</f>
        <v>720</v>
      </c>
      <c r="J49" s="35"/>
      <c r="K49" s="41">
        <f>SUM(K46:K48)</f>
        <v>3400</v>
      </c>
      <c r="L49" s="35" t="s">
        <v>31</v>
      </c>
      <c r="M49" s="49">
        <f>+K49/30</f>
        <v>113.33333333333333</v>
      </c>
      <c r="N49" s="35" t="s">
        <v>29</v>
      </c>
    </row>
    <row r="50" spans="2:16" s="40" customFormat="1" x14ac:dyDescent="0.3">
      <c r="B50" s="43"/>
      <c r="C50" s="43"/>
      <c r="D50" s="43"/>
      <c r="E50" s="43"/>
      <c r="F50" s="43"/>
      <c r="G50" s="43"/>
      <c r="H50" s="43"/>
      <c r="I50" s="43"/>
      <c r="J50" s="43"/>
      <c r="K50" s="44"/>
      <c r="L50" s="43"/>
      <c r="M50" s="50"/>
      <c r="N50" s="43"/>
    </row>
    <row r="52" spans="2:16" x14ac:dyDescent="0.3">
      <c r="B52" s="141" t="s">
        <v>32</v>
      </c>
      <c r="C52" s="141"/>
      <c r="D52" s="141"/>
      <c r="E52" s="141"/>
      <c r="F52" s="141"/>
      <c r="G52" s="141"/>
      <c r="H52" s="141"/>
      <c r="J52" s="154" t="s">
        <v>33</v>
      </c>
      <c r="K52" s="155"/>
      <c r="L52" s="155"/>
      <c r="M52" s="155"/>
      <c r="N52" s="155"/>
      <c r="O52" s="155"/>
      <c r="P52" s="156"/>
    </row>
    <row r="53" spans="2:16" ht="28" x14ac:dyDescent="0.3">
      <c r="B53" s="160" t="s">
        <v>34</v>
      </c>
      <c r="C53" s="160"/>
      <c r="D53" s="160"/>
      <c r="E53" s="160"/>
      <c r="F53" s="35" t="s">
        <v>28</v>
      </c>
      <c r="G53" s="35" t="s">
        <v>8</v>
      </c>
      <c r="H53" s="35" t="s">
        <v>10</v>
      </c>
      <c r="J53" s="151" t="s">
        <v>34</v>
      </c>
      <c r="K53" s="152"/>
      <c r="L53" s="152"/>
      <c r="M53" s="153"/>
      <c r="N53" s="35" t="s">
        <v>28</v>
      </c>
      <c r="O53" s="35" t="s">
        <v>8</v>
      </c>
      <c r="P53" s="35" t="s">
        <v>10</v>
      </c>
    </row>
    <row r="54" spans="2:16" ht="121.5" customHeight="1" x14ac:dyDescent="0.3">
      <c r="B54" s="157" t="s">
        <v>35</v>
      </c>
      <c r="C54" s="157"/>
      <c r="D54" s="157"/>
      <c r="E54" s="157"/>
      <c r="F54" s="36" t="s">
        <v>61</v>
      </c>
      <c r="G54" s="36"/>
      <c r="H54" s="36" t="s">
        <v>29</v>
      </c>
      <c r="J54" s="148" t="s">
        <v>35</v>
      </c>
      <c r="K54" s="149"/>
      <c r="L54" s="149"/>
      <c r="M54" s="150"/>
      <c r="N54" s="58" t="s">
        <v>70</v>
      </c>
      <c r="O54" s="36"/>
      <c r="P54" s="36" t="s">
        <v>29</v>
      </c>
    </row>
    <row r="55" spans="2:16" ht="121.5" customHeight="1" x14ac:dyDescent="0.3">
      <c r="B55" s="157" t="s">
        <v>36</v>
      </c>
      <c r="C55" s="157"/>
      <c r="D55" s="157"/>
      <c r="E55" s="157"/>
      <c r="F55" s="36" t="s">
        <v>64</v>
      </c>
      <c r="G55" s="36"/>
      <c r="H55" s="58" t="s">
        <v>29</v>
      </c>
      <c r="J55" s="148" t="s">
        <v>36</v>
      </c>
      <c r="K55" s="149"/>
      <c r="L55" s="149"/>
      <c r="M55" s="150"/>
      <c r="N55" s="58" t="s">
        <v>73</v>
      </c>
      <c r="O55" s="28"/>
      <c r="P55" s="58" t="s">
        <v>29</v>
      </c>
    </row>
    <row r="56" spans="2:16" ht="121.5" customHeight="1" x14ac:dyDescent="0.3">
      <c r="B56" s="148" t="s">
        <v>37</v>
      </c>
      <c r="C56" s="149"/>
      <c r="D56" s="149"/>
      <c r="E56" s="150"/>
      <c r="F56" s="57" t="s">
        <v>65</v>
      </c>
      <c r="G56" s="28"/>
      <c r="H56" s="35" t="s">
        <v>58</v>
      </c>
      <c r="J56" s="148" t="s">
        <v>37</v>
      </c>
      <c r="K56" s="149"/>
      <c r="L56" s="149"/>
      <c r="M56" s="150"/>
      <c r="N56" s="58" t="s">
        <v>74</v>
      </c>
      <c r="O56" s="28"/>
      <c r="P56" s="58" t="s">
        <v>29</v>
      </c>
    </row>
    <row r="57" spans="2:16" ht="121.5" customHeight="1" x14ac:dyDescent="0.3">
      <c r="B57" s="148" t="s">
        <v>38</v>
      </c>
      <c r="C57" s="149"/>
      <c r="D57" s="149"/>
      <c r="E57" s="150"/>
      <c r="F57" s="58" t="s">
        <v>66</v>
      </c>
      <c r="G57" s="51"/>
      <c r="H57" s="36" t="s">
        <v>29</v>
      </c>
      <c r="J57" s="148" t="s">
        <v>38</v>
      </c>
      <c r="K57" s="149"/>
      <c r="L57" s="149"/>
      <c r="M57" s="150"/>
      <c r="N57" s="58" t="s">
        <v>75</v>
      </c>
      <c r="O57" s="51"/>
      <c r="P57" s="58" t="s">
        <v>29</v>
      </c>
    </row>
    <row r="58" spans="2:16" ht="121.5" customHeight="1" x14ac:dyDescent="0.3">
      <c r="B58" s="148" t="s">
        <v>56</v>
      </c>
      <c r="C58" s="149"/>
      <c r="D58" s="149"/>
      <c r="E58" s="150"/>
      <c r="F58" s="58" t="s">
        <v>67</v>
      </c>
      <c r="G58" s="28"/>
      <c r="H58" s="58" t="s">
        <v>29</v>
      </c>
      <c r="J58" s="148" t="s">
        <v>56</v>
      </c>
      <c r="K58" s="149"/>
      <c r="L58" s="149"/>
      <c r="M58" s="150"/>
      <c r="N58" s="36" t="s">
        <v>76</v>
      </c>
      <c r="O58" s="28"/>
      <c r="P58" s="35" t="s">
        <v>76</v>
      </c>
    </row>
    <row r="59" spans="2:16" ht="52.5" customHeight="1" x14ac:dyDescent="0.3">
      <c r="B59" s="52"/>
      <c r="C59" s="52"/>
      <c r="D59" s="52"/>
      <c r="E59" s="52"/>
      <c r="F59" s="53"/>
      <c r="G59" s="34" t="s">
        <v>39</v>
      </c>
      <c r="H59" s="34" t="s">
        <v>58</v>
      </c>
      <c r="O59" s="34" t="s">
        <v>39</v>
      </c>
      <c r="P59" s="34" t="s">
        <v>29</v>
      </c>
    </row>
    <row r="60" spans="2:16" ht="40.5" customHeight="1" x14ac:dyDescent="0.3"/>
    <row r="61" spans="2:16" x14ac:dyDescent="0.3">
      <c r="B61" s="154" t="s">
        <v>40</v>
      </c>
      <c r="C61" s="155"/>
      <c r="D61" s="155"/>
      <c r="E61" s="155"/>
      <c r="F61" s="155"/>
      <c r="G61" s="155"/>
      <c r="H61" s="156"/>
      <c r="J61" s="154" t="s">
        <v>41</v>
      </c>
      <c r="K61" s="155"/>
      <c r="L61" s="155"/>
      <c r="M61" s="155"/>
      <c r="N61" s="155"/>
      <c r="O61" s="155"/>
      <c r="P61" s="156"/>
    </row>
    <row r="62" spans="2:16" ht="28" x14ac:dyDescent="0.3">
      <c r="B62" s="151" t="s">
        <v>34</v>
      </c>
      <c r="C62" s="152"/>
      <c r="D62" s="152"/>
      <c r="E62" s="153"/>
      <c r="F62" s="35" t="s">
        <v>28</v>
      </c>
      <c r="G62" s="35" t="s">
        <v>8</v>
      </c>
      <c r="H62" s="35" t="s">
        <v>10</v>
      </c>
      <c r="J62" s="151" t="s">
        <v>34</v>
      </c>
      <c r="K62" s="152"/>
      <c r="L62" s="152"/>
      <c r="M62" s="153"/>
      <c r="N62" s="35" t="s">
        <v>28</v>
      </c>
      <c r="O62" s="35" t="s">
        <v>8</v>
      </c>
      <c r="P62" s="35" t="s">
        <v>10</v>
      </c>
    </row>
    <row r="63" spans="2:16" ht="70" x14ac:dyDescent="0.3">
      <c r="B63" s="148" t="s">
        <v>35</v>
      </c>
      <c r="C63" s="149"/>
      <c r="D63" s="149"/>
      <c r="E63" s="150"/>
      <c r="F63" s="36" t="s">
        <v>78</v>
      </c>
      <c r="G63" s="36"/>
      <c r="H63" s="36" t="s">
        <v>29</v>
      </c>
      <c r="J63" s="148" t="s">
        <v>35</v>
      </c>
      <c r="K63" s="149"/>
      <c r="L63" s="149"/>
      <c r="M63" s="150"/>
      <c r="N63" s="58" t="s">
        <v>89</v>
      </c>
      <c r="O63" s="36"/>
      <c r="P63" s="36" t="s">
        <v>29</v>
      </c>
    </row>
    <row r="64" spans="2:16" ht="70" x14ac:dyDescent="0.3">
      <c r="B64" s="148" t="s">
        <v>36</v>
      </c>
      <c r="C64" s="149"/>
      <c r="D64" s="149"/>
      <c r="E64" s="150"/>
      <c r="F64" s="58" t="s">
        <v>84</v>
      </c>
      <c r="G64" s="28"/>
      <c r="H64" s="58" t="s">
        <v>29</v>
      </c>
      <c r="J64" s="148" t="s">
        <v>36</v>
      </c>
      <c r="K64" s="149"/>
      <c r="L64" s="149"/>
      <c r="M64" s="150"/>
      <c r="N64" s="58" t="s">
        <v>92</v>
      </c>
      <c r="O64" s="28"/>
      <c r="P64" s="58" t="s">
        <v>29</v>
      </c>
    </row>
    <row r="65" spans="2:16" ht="70" x14ac:dyDescent="0.3">
      <c r="B65" s="148" t="s">
        <v>37</v>
      </c>
      <c r="C65" s="149"/>
      <c r="D65" s="149"/>
      <c r="E65" s="150"/>
      <c r="F65" s="58" t="s">
        <v>85</v>
      </c>
      <c r="G65" s="28"/>
      <c r="H65" s="58" t="s">
        <v>29</v>
      </c>
      <c r="J65" s="148" t="s">
        <v>37</v>
      </c>
      <c r="K65" s="149"/>
      <c r="L65" s="149"/>
      <c r="M65" s="150"/>
      <c r="N65" s="58" t="s">
        <v>93</v>
      </c>
      <c r="O65" s="28"/>
      <c r="P65" s="58" t="s">
        <v>29</v>
      </c>
    </row>
    <row r="66" spans="2:16" ht="70" x14ac:dyDescent="0.3">
      <c r="B66" s="148" t="s">
        <v>38</v>
      </c>
      <c r="C66" s="149"/>
      <c r="D66" s="149"/>
      <c r="E66" s="150"/>
      <c r="F66" s="58" t="s">
        <v>86</v>
      </c>
      <c r="G66" s="51"/>
      <c r="H66" s="58" t="s">
        <v>29</v>
      </c>
      <c r="J66" s="148" t="s">
        <v>38</v>
      </c>
      <c r="K66" s="149"/>
      <c r="L66" s="149"/>
      <c r="M66" s="150"/>
      <c r="N66" s="58" t="s">
        <v>94</v>
      </c>
      <c r="O66" s="51"/>
      <c r="P66" s="58" t="s">
        <v>29</v>
      </c>
    </row>
    <row r="67" spans="2:16" x14ac:dyDescent="0.3">
      <c r="B67" s="148" t="s">
        <v>56</v>
      </c>
      <c r="C67" s="149"/>
      <c r="D67" s="149"/>
      <c r="E67" s="150"/>
      <c r="F67" s="36" t="s">
        <v>76</v>
      </c>
      <c r="G67" s="28"/>
      <c r="H67" s="35" t="s">
        <v>76</v>
      </c>
      <c r="J67" s="148" t="s">
        <v>56</v>
      </c>
      <c r="K67" s="149"/>
      <c r="L67" s="149"/>
      <c r="M67" s="150"/>
      <c r="N67" s="36" t="s">
        <v>76</v>
      </c>
      <c r="O67" s="28"/>
      <c r="P67" s="35" t="s">
        <v>95</v>
      </c>
    </row>
    <row r="68" spans="2:16" x14ac:dyDescent="0.3">
      <c r="B68" s="54"/>
      <c r="C68" s="54"/>
      <c r="D68" s="54"/>
      <c r="E68" s="54"/>
      <c r="F68" s="42"/>
      <c r="G68" s="34" t="s">
        <v>39</v>
      </c>
      <c r="H68" s="34" t="s">
        <v>29</v>
      </c>
      <c r="O68" s="34" t="s">
        <v>39</v>
      </c>
      <c r="P68" s="34" t="s">
        <v>29</v>
      </c>
    </row>
    <row r="72" spans="2:16" ht="15.75" customHeight="1" x14ac:dyDescent="0.3"/>
    <row r="73" spans="2:16" x14ac:dyDescent="0.3">
      <c r="D73" s="61"/>
    </row>
    <row r="74" spans="2:16" x14ac:dyDescent="0.3">
      <c r="D74" s="61" t="s">
        <v>104</v>
      </c>
    </row>
    <row r="75" spans="2:16" x14ac:dyDescent="0.3">
      <c r="J75" s="159" t="s">
        <v>106</v>
      </c>
      <c r="K75" s="159"/>
      <c r="L75" s="159"/>
    </row>
    <row r="76" spans="2:16" x14ac:dyDescent="0.3">
      <c r="D76" s="159" t="s">
        <v>105</v>
      </c>
      <c r="E76" s="159"/>
      <c r="J76" s="62" t="s">
        <v>98</v>
      </c>
    </row>
    <row r="77" spans="2:16" x14ac:dyDescent="0.3">
      <c r="D77" s="62" t="s">
        <v>96</v>
      </c>
      <c r="J77" s="61" t="s">
        <v>99</v>
      </c>
    </row>
    <row r="78" spans="2:16" x14ac:dyDescent="0.3">
      <c r="D78" s="61" t="s">
        <v>97</v>
      </c>
    </row>
    <row r="86" spans="4:12" x14ac:dyDescent="0.3">
      <c r="D86" s="159" t="s">
        <v>107</v>
      </c>
      <c r="E86" s="159"/>
      <c r="F86" s="159"/>
      <c r="J86" s="159" t="s">
        <v>108</v>
      </c>
      <c r="K86" s="159"/>
      <c r="L86" s="159"/>
    </row>
    <row r="87" spans="4:12" x14ac:dyDescent="0.3">
      <c r="D87" s="62" t="s">
        <v>100</v>
      </c>
      <c r="J87" s="62" t="s">
        <v>102</v>
      </c>
    </row>
    <row r="88" spans="4:12" x14ac:dyDescent="0.3">
      <c r="D88" s="61" t="s">
        <v>101</v>
      </c>
      <c r="J88" s="61" t="s">
        <v>99</v>
      </c>
    </row>
    <row r="95" spans="4:12" x14ac:dyDescent="0.3">
      <c r="J95" s="159"/>
      <c r="K95" s="159"/>
      <c r="L95" s="159"/>
    </row>
    <row r="96" spans="4:12" x14ac:dyDescent="0.3">
      <c r="D96" s="159" t="s">
        <v>109</v>
      </c>
      <c r="E96" s="159"/>
      <c r="F96" s="159"/>
      <c r="J96" s="62"/>
    </row>
    <row r="97" spans="4:10" x14ac:dyDescent="0.3">
      <c r="D97" s="62" t="s">
        <v>103</v>
      </c>
      <c r="J97" s="61"/>
    </row>
    <row r="98" spans="4:10" x14ac:dyDescent="0.3">
      <c r="D98" s="61" t="s">
        <v>101</v>
      </c>
    </row>
    <row r="99" spans="4:10" x14ac:dyDescent="0.3">
      <c r="D99" s="61"/>
    </row>
  </sheetData>
  <mergeCells count="82">
    <mergeCell ref="B52:H52"/>
    <mergeCell ref="J52:P52"/>
    <mergeCell ref="D76:E76"/>
    <mergeCell ref="J75:L75"/>
    <mergeCell ref="D44:G44"/>
    <mergeCell ref="H44:N44"/>
    <mergeCell ref="B46:B49"/>
    <mergeCell ref="C46:C49"/>
    <mergeCell ref="D46:D49"/>
    <mergeCell ref="E46:E49"/>
    <mergeCell ref="F46:F49"/>
    <mergeCell ref="G46:G49"/>
    <mergeCell ref="B53:E53"/>
    <mergeCell ref="J53:M53"/>
    <mergeCell ref="B54:E54"/>
    <mergeCell ref="J54:M54"/>
    <mergeCell ref="D86:F86"/>
    <mergeCell ref="J86:L86"/>
    <mergeCell ref="D96:F96"/>
    <mergeCell ref="J95:L95"/>
    <mergeCell ref="B9:B10"/>
    <mergeCell ref="C9:C10"/>
    <mergeCell ref="D9:G9"/>
    <mergeCell ref="H9:N9"/>
    <mergeCell ref="B19:B28"/>
    <mergeCell ref="C19:C28"/>
    <mergeCell ref="D19:D28"/>
    <mergeCell ref="E19:E28"/>
    <mergeCell ref="F19:F28"/>
    <mergeCell ref="G19:G28"/>
    <mergeCell ref="B44:B45"/>
    <mergeCell ref="C44:C45"/>
    <mergeCell ref="B1:N1"/>
    <mergeCell ref="B2:N2"/>
    <mergeCell ref="B3:N3"/>
    <mergeCell ref="B4:N4"/>
    <mergeCell ref="B5:N5"/>
    <mergeCell ref="B7:D7"/>
    <mergeCell ref="F7:N7"/>
    <mergeCell ref="B17:B18"/>
    <mergeCell ref="C17:C18"/>
    <mergeCell ref="D17:G17"/>
    <mergeCell ref="H17:N17"/>
    <mergeCell ref="B15:D15"/>
    <mergeCell ref="F15:N15"/>
    <mergeCell ref="B58:E58"/>
    <mergeCell ref="J58:M58"/>
    <mergeCell ref="B61:H61"/>
    <mergeCell ref="J61:P61"/>
    <mergeCell ref="B55:E55"/>
    <mergeCell ref="J55:M55"/>
    <mergeCell ref="B56:E56"/>
    <mergeCell ref="J56:M56"/>
    <mergeCell ref="B57:E57"/>
    <mergeCell ref="J57:M57"/>
    <mergeCell ref="B62:E62"/>
    <mergeCell ref="J62:M62"/>
    <mergeCell ref="B63:E63"/>
    <mergeCell ref="J63:M63"/>
    <mergeCell ref="B64:E64"/>
    <mergeCell ref="J64:M64"/>
    <mergeCell ref="B65:E65"/>
    <mergeCell ref="J65:M65"/>
    <mergeCell ref="B66:E66"/>
    <mergeCell ref="J66:M66"/>
    <mergeCell ref="B67:E67"/>
    <mergeCell ref="J67:M67"/>
    <mergeCell ref="B42:D42"/>
    <mergeCell ref="F42:N42"/>
    <mergeCell ref="B33:B34"/>
    <mergeCell ref="C33:C34"/>
    <mergeCell ref="D33:G33"/>
    <mergeCell ref="H33:N33"/>
    <mergeCell ref="L19:L28"/>
    <mergeCell ref="B35:B40"/>
    <mergeCell ref="C35:C40"/>
    <mergeCell ref="D35:D40"/>
    <mergeCell ref="E35:E40"/>
    <mergeCell ref="F35:F40"/>
    <mergeCell ref="G35:G40"/>
    <mergeCell ref="B30:D30"/>
    <mergeCell ref="F30:N30"/>
  </mergeCells>
  <pageMargins left="0.7" right="0.7" top="0.75" bottom="0.75" header="0.3" footer="0.3"/>
  <pageSetup scale="40"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EXPERIENCIA DE LA ESAL</vt:lpstr>
      <vt:lpstr>COMPONENTE ECONOMICO</vt:lpstr>
      <vt:lpstr>RECONOCIDA IDONEIDAD DE ESAL-PE</vt:lpstr>
    </vt:vector>
  </TitlesOfParts>
  <Company>Municipio de Medellin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Secretaria de Obras Publicas</dc:creator>
  <cp:lastModifiedBy>sandr</cp:lastModifiedBy>
  <cp:lastPrinted>2019-05-10T22:14:40Z</cp:lastPrinted>
  <dcterms:created xsi:type="dcterms:W3CDTF">2005-03-05T15:50:54Z</dcterms:created>
  <dcterms:modified xsi:type="dcterms:W3CDTF">2020-06-28T13:15:07Z</dcterms:modified>
</cp:coreProperties>
</file>