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USUARIO\Documents\PREVENCION\"/>
    </mc:Choice>
  </mc:AlternateContent>
  <xr:revisionPtr revIDLastSave="0" documentId="8_{E5BDA628-09AA-4728-8F7A-53FF3B6D8224}" xr6:coauthVersionLast="47" xr6:coauthVersionMax="47" xr10:uidLastSave="{00000000-0000-0000-0000-000000000000}"/>
  <bookViews>
    <workbookView xWindow="-120" yWindow="-120" windowWidth="20730" windowHeight="11040" firstSheet="1" activeTab="4" xr2:uid="{00000000-000D-0000-FFFF-FFFF00000000}"/>
  </bookViews>
  <sheets>
    <sheet name="Herramienta prov. " sheetId="2" state="hidden" r:id="rId1"/>
    <sheet name="ATENCION" sheetId="13" r:id="rId2"/>
    <sheet name="TIQUISIO" sheetId="12" r:id="rId3"/>
    <sheet name="PINILLO 1" sheetId="11" r:id="rId4"/>
    <sheet name="PINILLOS 2" sheetId="10" r:id="rId5"/>
    <sheet name="INSTRUCTIVO_ANEXO1" sheetId="7" r:id="rId6"/>
    <sheet name="Variables" sheetId="6" state="hidden" r:id="rId7"/>
    <sheet name="Hoja1" sheetId="5" state="hidden" r:id="rId8"/>
    <sheet name="Propuesta" sheetId="3" state="hidden" r:id="rId9"/>
  </sheets>
  <externalReferences>
    <externalReference r:id="rId10"/>
  </externalReferences>
  <definedNames>
    <definedName name="_xlnm._FilterDatabase" localSheetId="2" hidden="1">TIQUISIO!$A$8:$AI$60</definedName>
    <definedName name="Perfil_del_usuario">[1]LISTAS_DEPENDIENTES!$K$2:$K$3</definedName>
    <definedName name="Tipo_de_documento_de_identidad">[1]LISTAS_DEPENDIENTES!$A$2:$A$9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2" i="13" l="1"/>
  <c r="Q13" i="13"/>
  <c r="Q14" i="13"/>
  <c r="Q15" i="13"/>
  <c r="Q16" i="13"/>
  <c r="Q17" i="13"/>
  <c r="Q18" i="13"/>
  <c r="Q19" i="13"/>
  <c r="Q20" i="13"/>
  <c r="Q21" i="13"/>
  <c r="Q22" i="13"/>
  <c r="Q23" i="13"/>
  <c r="Q24" i="13"/>
  <c r="Q25" i="13"/>
  <c r="Q26" i="13"/>
  <c r="Q27" i="13"/>
  <c r="Q28" i="13"/>
  <c r="Q29" i="13"/>
  <c r="Q30" i="13"/>
  <c r="Q31" i="13"/>
  <c r="Q32" i="13"/>
  <c r="Q33" i="13"/>
  <c r="Q34" i="13"/>
  <c r="Q35" i="13"/>
  <c r="Q11" i="13"/>
  <c r="P12" i="13"/>
  <c r="R12" i="13" s="1"/>
  <c r="P13" i="13"/>
  <c r="R13" i="13" s="1"/>
  <c r="P14" i="13"/>
  <c r="R14" i="13" s="1"/>
  <c r="P15" i="13"/>
  <c r="R15" i="13" s="1"/>
  <c r="P16" i="13"/>
  <c r="R16" i="13" s="1"/>
  <c r="P17" i="13"/>
  <c r="R17" i="13" s="1"/>
  <c r="P18" i="13"/>
  <c r="R18" i="13" s="1"/>
  <c r="P19" i="13"/>
  <c r="R19" i="13" s="1"/>
  <c r="P20" i="13"/>
  <c r="R20" i="13" s="1"/>
  <c r="P21" i="13"/>
  <c r="R21" i="13" s="1"/>
  <c r="P22" i="13"/>
  <c r="R22" i="13" s="1"/>
  <c r="P23" i="13"/>
  <c r="R23" i="13" s="1"/>
  <c r="P24" i="13"/>
  <c r="R24" i="13" s="1"/>
  <c r="P25" i="13"/>
  <c r="R25" i="13" s="1"/>
  <c r="P26" i="13"/>
  <c r="R26" i="13" s="1"/>
  <c r="P27" i="13"/>
  <c r="R27" i="13" s="1"/>
  <c r="P28" i="13"/>
  <c r="R28" i="13" s="1"/>
  <c r="P29" i="13"/>
  <c r="R29" i="13" s="1"/>
  <c r="P30" i="13"/>
  <c r="R30" i="13" s="1"/>
  <c r="P31" i="13"/>
  <c r="R31" i="13" s="1"/>
  <c r="P32" i="13"/>
  <c r="R32" i="13" s="1"/>
  <c r="P33" i="13"/>
  <c r="R33" i="13" s="1"/>
  <c r="P34" i="13"/>
  <c r="R34" i="13" s="1"/>
  <c r="P35" i="13"/>
  <c r="R35" i="13" s="1"/>
  <c r="P11" i="13"/>
  <c r="R11" i="13" s="1"/>
  <c r="AG60" i="12"/>
  <c r="Q60" i="12"/>
  <c r="P60" i="12"/>
  <c r="AG59" i="12"/>
  <c r="Q59" i="12"/>
  <c r="P59" i="12"/>
  <c r="R59" i="12" s="1"/>
  <c r="AG58" i="12"/>
  <c r="Q58" i="12"/>
  <c r="P58" i="12"/>
  <c r="AG57" i="12"/>
  <c r="Q57" i="12"/>
  <c r="P57" i="12"/>
  <c r="AG56" i="12"/>
  <c r="Q56" i="12"/>
  <c r="P56" i="12"/>
  <c r="AG55" i="12"/>
  <c r="Q55" i="12"/>
  <c r="P55" i="12"/>
  <c r="R55" i="12" s="1"/>
  <c r="AG54" i="12"/>
  <c r="Q54" i="12"/>
  <c r="P54" i="12"/>
  <c r="R54" i="12" s="1"/>
  <c r="AG53" i="12"/>
  <c r="Q53" i="12"/>
  <c r="P53" i="12"/>
  <c r="AG52" i="12"/>
  <c r="Q52" i="12"/>
  <c r="P52" i="12"/>
  <c r="AG51" i="12"/>
  <c r="Q51" i="12"/>
  <c r="P51" i="12"/>
  <c r="R51" i="12" s="1"/>
  <c r="AG50" i="12"/>
  <c r="Q50" i="12"/>
  <c r="P50" i="12"/>
  <c r="R50" i="12" s="1"/>
  <c r="AG49" i="12"/>
  <c r="Q49" i="12"/>
  <c r="P49" i="12"/>
  <c r="AG48" i="12"/>
  <c r="Q48" i="12"/>
  <c r="P48" i="12"/>
  <c r="AG47" i="12"/>
  <c r="Q47" i="12"/>
  <c r="P47" i="12"/>
  <c r="AG46" i="12"/>
  <c r="Q46" i="12"/>
  <c r="P46" i="12"/>
  <c r="AG45" i="12"/>
  <c r="Q45" i="12"/>
  <c r="P45" i="12"/>
  <c r="AG44" i="12"/>
  <c r="Q44" i="12"/>
  <c r="P44" i="12"/>
  <c r="AG43" i="12"/>
  <c r="Q43" i="12"/>
  <c r="P43" i="12"/>
  <c r="R43" i="12" s="1"/>
  <c r="AG42" i="12"/>
  <c r="Q42" i="12"/>
  <c r="P42" i="12"/>
  <c r="AG41" i="12"/>
  <c r="Q41" i="12"/>
  <c r="P41" i="12"/>
  <c r="AG40" i="12"/>
  <c r="Q40" i="12"/>
  <c r="P40" i="12"/>
  <c r="AG39" i="12"/>
  <c r="Q39" i="12"/>
  <c r="P39" i="12"/>
  <c r="R39" i="12" s="1"/>
  <c r="AG38" i="12"/>
  <c r="Q38" i="12"/>
  <c r="P38" i="12"/>
  <c r="AG37" i="12"/>
  <c r="Q37" i="12"/>
  <c r="P37" i="12"/>
  <c r="AG36" i="12"/>
  <c r="Q36" i="12"/>
  <c r="P36" i="12"/>
  <c r="AG35" i="12"/>
  <c r="Q35" i="12"/>
  <c r="P35" i="12"/>
  <c r="R35" i="12" s="1"/>
  <c r="AG34" i="12"/>
  <c r="Q34" i="12"/>
  <c r="P34" i="12"/>
  <c r="AG33" i="12"/>
  <c r="Q33" i="12"/>
  <c r="P33" i="12"/>
  <c r="AG32" i="12"/>
  <c r="Q32" i="12"/>
  <c r="P32" i="12"/>
  <c r="AG31" i="12"/>
  <c r="Q31" i="12"/>
  <c r="P31" i="12"/>
  <c r="AG30" i="12"/>
  <c r="Q30" i="12"/>
  <c r="P30" i="12"/>
  <c r="AG29" i="12"/>
  <c r="Q29" i="12"/>
  <c r="P29" i="12"/>
  <c r="AG28" i="12"/>
  <c r="Q28" i="12"/>
  <c r="P28" i="12"/>
  <c r="AG27" i="12"/>
  <c r="Q27" i="12"/>
  <c r="P27" i="12"/>
  <c r="R27" i="12" s="1"/>
  <c r="AG26" i="12"/>
  <c r="Q26" i="12"/>
  <c r="P26" i="12"/>
  <c r="AG25" i="12"/>
  <c r="Q25" i="12"/>
  <c r="P25" i="12"/>
  <c r="AG24" i="12"/>
  <c r="Q24" i="12"/>
  <c r="P24" i="12"/>
  <c r="AG23" i="12"/>
  <c r="Q23" i="12"/>
  <c r="P23" i="12"/>
  <c r="R23" i="12" s="1"/>
  <c r="AG22" i="12"/>
  <c r="Q22" i="12"/>
  <c r="P22" i="12"/>
  <c r="R22" i="12" s="1"/>
  <c r="AG21" i="12"/>
  <c r="Q21" i="12"/>
  <c r="P21" i="12"/>
  <c r="AG20" i="12"/>
  <c r="Q20" i="12"/>
  <c r="P20" i="12"/>
  <c r="AG19" i="12"/>
  <c r="Q19" i="12"/>
  <c r="P19" i="12"/>
  <c r="R19" i="12" s="1"/>
  <c r="AG18" i="12"/>
  <c r="Q18" i="12"/>
  <c r="P18" i="12"/>
  <c r="AG17" i="12"/>
  <c r="Q17" i="12"/>
  <c r="P17" i="12"/>
  <c r="AG16" i="12"/>
  <c r="Q16" i="12"/>
  <c r="P16" i="12"/>
  <c r="AG15" i="12"/>
  <c r="Q15" i="12"/>
  <c r="P15" i="12"/>
  <c r="AG14" i="12"/>
  <c r="Q14" i="12"/>
  <c r="P14" i="12"/>
  <c r="AG13" i="12"/>
  <c r="Q13" i="12"/>
  <c r="P13" i="12"/>
  <c r="AG12" i="12"/>
  <c r="Q12" i="12"/>
  <c r="P12" i="12"/>
  <c r="AG11" i="12"/>
  <c r="Q11" i="12"/>
  <c r="P11" i="12"/>
  <c r="R11" i="12" s="1"/>
  <c r="AG60" i="11"/>
  <c r="Q60" i="11"/>
  <c r="P60" i="11"/>
  <c r="R60" i="11" s="1"/>
  <c r="AG59" i="11"/>
  <c r="Q59" i="11"/>
  <c r="P59" i="11"/>
  <c r="AG58" i="11"/>
  <c r="Q58" i="11"/>
  <c r="P58" i="11"/>
  <c r="R58" i="11" s="1"/>
  <c r="AG57" i="11"/>
  <c r="Q57" i="11"/>
  <c r="P57" i="11"/>
  <c r="AG56" i="11"/>
  <c r="Q56" i="11"/>
  <c r="P56" i="11"/>
  <c r="R56" i="11" s="1"/>
  <c r="AG55" i="11"/>
  <c r="Q55" i="11"/>
  <c r="P55" i="11"/>
  <c r="AG54" i="11"/>
  <c r="Q54" i="11"/>
  <c r="P54" i="11"/>
  <c r="R54" i="11" s="1"/>
  <c r="AG53" i="11"/>
  <c r="Q53" i="11"/>
  <c r="P53" i="11"/>
  <c r="AG52" i="11"/>
  <c r="Q52" i="11"/>
  <c r="P52" i="11"/>
  <c r="R52" i="11" s="1"/>
  <c r="AG51" i="11"/>
  <c r="Q51" i="11"/>
  <c r="P51" i="11"/>
  <c r="R51" i="11" s="1"/>
  <c r="AG50" i="11"/>
  <c r="Q50" i="11"/>
  <c r="P50" i="11"/>
  <c r="AG49" i="11"/>
  <c r="Q49" i="11"/>
  <c r="P49" i="11"/>
  <c r="AG48" i="11"/>
  <c r="Q48" i="11"/>
  <c r="P48" i="11"/>
  <c r="R48" i="11" s="1"/>
  <c r="AG47" i="11"/>
  <c r="Q47" i="11"/>
  <c r="P47" i="11"/>
  <c r="R47" i="11" s="1"/>
  <c r="AG46" i="11"/>
  <c r="Q46" i="11"/>
  <c r="P46" i="11"/>
  <c r="R46" i="11" s="1"/>
  <c r="AG45" i="11"/>
  <c r="Q45" i="11"/>
  <c r="P45" i="11"/>
  <c r="AG44" i="11"/>
  <c r="Q44" i="11"/>
  <c r="P44" i="11"/>
  <c r="R44" i="11" s="1"/>
  <c r="AG43" i="11"/>
  <c r="Q43" i="11"/>
  <c r="P43" i="11"/>
  <c r="R43" i="11" s="1"/>
  <c r="AG42" i="11"/>
  <c r="Q42" i="11"/>
  <c r="P42" i="11"/>
  <c r="AG41" i="11"/>
  <c r="Q41" i="11"/>
  <c r="P41" i="11"/>
  <c r="AG40" i="11"/>
  <c r="Q40" i="11"/>
  <c r="P40" i="11"/>
  <c r="R40" i="11" s="1"/>
  <c r="AG39" i="11"/>
  <c r="Q39" i="11"/>
  <c r="P39" i="11"/>
  <c r="AG38" i="11"/>
  <c r="Q38" i="11"/>
  <c r="P38" i="11"/>
  <c r="R38" i="11" s="1"/>
  <c r="AG37" i="11"/>
  <c r="Q37" i="11"/>
  <c r="P37" i="11"/>
  <c r="AG36" i="11"/>
  <c r="Q36" i="11"/>
  <c r="P36" i="11"/>
  <c r="R36" i="11" s="1"/>
  <c r="AG35" i="11"/>
  <c r="Q35" i="11"/>
  <c r="P35" i="11"/>
  <c r="R35" i="11" s="1"/>
  <c r="AG34" i="11"/>
  <c r="Q34" i="11"/>
  <c r="P34" i="11"/>
  <c r="AG33" i="11"/>
  <c r="Q33" i="11"/>
  <c r="P33" i="11"/>
  <c r="AG32" i="11"/>
  <c r="Q32" i="11"/>
  <c r="P32" i="11"/>
  <c r="R32" i="11" s="1"/>
  <c r="AG31" i="11"/>
  <c r="Q31" i="11"/>
  <c r="P31" i="11"/>
  <c r="R31" i="11" s="1"/>
  <c r="AG30" i="11"/>
  <c r="Q30" i="11"/>
  <c r="P30" i="11"/>
  <c r="R30" i="11" s="1"/>
  <c r="AG29" i="11"/>
  <c r="Q29" i="11"/>
  <c r="P29" i="11"/>
  <c r="R29" i="11" s="1"/>
  <c r="AG28" i="11"/>
  <c r="Q28" i="11"/>
  <c r="P28" i="11"/>
  <c r="R28" i="11" s="1"/>
  <c r="AG27" i="11"/>
  <c r="Q27" i="11"/>
  <c r="P27" i="11"/>
  <c r="R27" i="11" s="1"/>
  <c r="AG26" i="11"/>
  <c r="Q26" i="11"/>
  <c r="P26" i="11"/>
  <c r="AG25" i="11"/>
  <c r="Q25" i="11"/>
  <c r="P25" i="11"/>
  <c r="AG24" i="11"/>
  <c r="Q24" i="11"/>
  <c r="P24" i="11"/>
  <c r="R24" i="11" s="1"/>
  <c r="AG23" i="11"/>
  <c r="Q23" i="11"/>
  <c r="P23" i="11"/>
  <c r="AG22" i="11"/>
  <c r="Q22" i="11"/>
  <c r="P22" i="11"/>
  <c r="R22" i="11" s="1"/>
  <c r="AG21" i="11"/>
  <c r="Q21" i="11"/>
  <c r="P21" i="11"/>
  <c r="AG20" i="11"/>
  <c r="Q20" i="11"/>
  <c r="P20" i="11"/>
  <c r="R20" i="11" s="1"/>
  <c r="AG19" i="11"/>
  <c r="Q19" i="11"/>
  <c r="P19" i="11"/>
  <c r="R19" i="11" s="1"/>
  <c r="AG18" i="11"/>
  <c r="Q18" i="11"/>
  <c r="P18" i="11"/>
  <c r="AG17" i="11"/>
  <c r="Q17" i="11"/>
  <c r="P17" i="11"/>
  <c r="AG16" i="11"/>
  <c r="Q16" i="11"/>
  <c r="P16" i="11"/>
  <c r="R16" i="11" s="1"/>
  <c r="AG15" i="11"/>
  <c r="Q15" i="11"/>
  <c r="P15" i="11"/>
  <c r="AG14" i="11"/>
  <c r="Q14" i="11"/>
  <c r="P14" i="11"/>
  <c r="R14" i="11" s="1"/>
  <c r="AG13" i="11"/>
  <c r="Q13" i="11"/>
  <c r="P13" i="11"/>
  <c r="AG12" i="11"/>
  <c r="Q12" i="11"/>
  <c r="P12" i="11"/>
  <c r="R12" i="11" s="1"/>
  <c r="AG11" i="11"/>
  <c r="Q11" i="11"/>
  <c r="P11" i="11"/>
  <c r="R11" i="11" s="1"/>
  <c r="Q51" i="10"/>
  <c r="Q52" i="10"/>
  <c r="Q53" i="10"/>
  <c r="Q54" i="10"/>
  <c r="Q55" i="10"/>
  <c r="Q56" i="10"/>
  <c r="Q57" i="10"/>
  <c r="Q58" i="10"/>
  <c r="Q59" i="10"/>
  <c r="Q60" i="10"/>
  <c r="Q50" i="10"/>
  <c r="P51" i="10"/>
  <c r="R51" i="10" s="1"/>
  <c r="P52" i="10"/>
  <c r="R52" i="10" s="1"/>
  <c r="P53" i="10"/>
  <c r="R53" i="10" s="1"/>
  <c r="P54" i="10"/>
  <c r="R54" i="10" s="1"/>
  <c r="P55" i="10"/>
  <c r="R55" i="10" s="1"/>
  <c r="P56" i="10"/>
  <c r="R56" i="10" s="1"/>
  <c r="P57" i="10"/>
  <c r="R57" i="10" s="1"/>
  <c r="P58" i="10"/>
  <c r="R58" i="10" s="1"/>
  <c r="P59" i="10"/>
  <c r="R59" i="10" s="1"/>
  <c r="P60" i="10"/>
  <c r="R60" i="10" s="1"/>
  <c r="P50" i="10"/>
  <c r="R50" i="10" s="1"/>
  <c r="P49" i="10"/>
  <c r="AG59" i="10"/>
  <c r="AG58" i="10"/>
  <c r="AG57" i="10"/>
  <c r="AG56" i="10"/>
  <c r="AG55" i="10"/>
  <c r="AG54" i="10"/>
  <c r="AG53" i="10"/>
  <c r="AG52" i="10"/>
  <c r="AG51" i="10"/>
  <c r="AG50" i="10"/>
  <c r="S35" i="13" l="1"/>
  <c r="S31" i="13"/>
  <c r="S27" i="13"/>
  <c r="S23" i="13"/>
  <c r="S19" i="13"/>
  <c r="S15" i="13"/>
  <c r="S33" i="13"/>
  <c r="S29" i="13"/>
  <c r="S25" i="13"/>
  <c r="S21" i="13"/>
  <c r="S17" i="13"/>
  <c r="S13" i="13"/>
  <c r="S34" i="13"/>
  <c r="S30" i="13"/>
  <c r="S26" i="13"/>
  <c r="S22" i="13"/>
  <c r="S18" i="13"/>
  <c r="S14" i="13"/>
  <c r="S32" i="13"/>
  <c r="S28" i="13"/>
  <c r="S24" i="13"/>
  <c r="S20" i="13"/>
  <c r="S16" i="13"/>
  <c r="S12" i="13"/>
  <c r="S11" i="13"/>
  <c r="S14" i="12"/>
  <c r="S18" i="12"/>
  <c r="S30" i="12"/>
  <c r="S34" i="12"/>
  <c r="S38" i="12"/>
  <c r="S29" i="12"/>
  <c r="S58" i="12"/>
  <c r="S48" i="12"/>
  <c r="S54" i="12"/>
  <c r="S13" i="12"/>
  <c r="R38" i="12"/>
  <c r="S47" i="12"/>
  <c r="S16" i="12"/>
  <c r="S22" i="12"/>
  <c r="S26" i="12"/>
  <c r="S31" i="12"/>
  <c r="S42" i="12"/>
  <c r="S46" i="12"/>
  <c r="S50" i="12"/>
  <c r="R18" i="12"/>
  <c r="S15" i="12"/>
  <c r="S32" i="12"/>
  <c r="R34" i="12"/>
  <c r="S45" i="12"/>
  <c r="S11" i="12"/>
  <c r="S12" i="12"/>
  <c r="R14" i="12"/>
  <c r="S25" i="12"/>
  <c r="S27" i="12"/>
  <c r="S28" i="12"/>
  <c r="R30" i="12"/>
  <c r="S41" i="12"/>
  <c r="S43" i="12"/>
  <c r="S44" i="12"/>
  <c r="R46" i="12"/>
  <c r="S57" i="12"/>
  <c r="S59" i="12"/>
  <c r="S60" i="12"/>
  <c r="R15" i="12"/>
  <c r="S21" i="12"/>
  <c r="S23" i="12"/>
  <c r="S24" i="12"/>
  <c r="R26" i="12"/>
  <c r="R31" i="12"/>
  <c r="S37" i="12"/>
  <c r="S39" i="12"/>
  <c r="S40" i="12"/>
  <c r="R42" i="12"/>
  <c r="R47" i="12"/>
  <c r="S53" i="12"/>
  <c r="S55" i="12"/>
  <c r="S56" i="12"/>
  <c r="R58" i="12"/>
  <c r="S17" i="12"/>
  <c r="S19" i="12"/>
  <c r="S20" i="12"/>
  <c r="S33" i="12"/>
  <c r="S35" i="12"/>
  <c r="S36" i="12"/>
  <c r="S49" i="12"/>
  <c r="S51" i="12"/>
  <c r="S52" i="12"/>
  <c r="R12" i="12"/>
  <c r="R16" i="12"/>
  <c r="R20" i="12"/>
  <c r="R24" i="12"/>
  <c r="R28" i="12"/>
  <c r="R32" i="12"/>
  <c r="R36" i="12"/>
  <c r="R40" i="12"/>
  <c r="R44" i="12"/>
  <c r="R48" i="12"/>
  <c r="R52" i="12"/>
  <c r="R56" i="12"/>
  <c r="R60" i="12"/>
  <c r="R13" i="12"/>
  <c r="R17" i="12"/>
  <c r="R21" i="12"/>
  <c r="R25" i="12"/>
  <c r="R29" i="12"/>
  <c r="R33" i="12"/>
  <c r="R37" i="12"/>
  <c r="R41" i="12"/>
  <c r="R45" i="12"/>
  <c r="R49" i="12"/>
  <c r="R53" i="12"/>
  <c r="R57" i="12"/>
  <c r="S45" i="11"/>
  <c r="S36" i="11"/>
  <c r="S39" i="11"/>
  <c r="S22" i="11"/>
  <c r="S46" i="11"/>
  <c r="S12" i="11"/>
  <c r="S15" i="11"/>
  <c r="S30" i="11"/>
  <c r="S34" i="11"/>
  <c r="S42" i="11"/>
  <c r="S52" i="11"/>
  <c r="S55" i="11"/>
  <c r="S37" i="11"/>
  <c r="S50" i="11"/>
  <c r="S21" i="11"/>
  <c r="S26" i="11"/>
  <c r="S28" i="11"/>
  <c r="S38" i="11"/>
  <c r="S13" i="11"/>
  <c r="S20" i="11"/>
  <c r="R26" i="11"/>
  <c r="S31" i="11"/>
  <c r="S44" i="11"/>
  <c r="S53" i="11"/>
  <c r="S54" i="11"/>
  <c r="S58" i="11"/>
  <c r="S60" i="11"/>
  <c r="S14" i="11"/>
  <c r="R15" i="11"/>
  <c r="S18" i="11"/>
  <c r="S23" i="11"/>
  <c r="S29" i="11"/>
  <c r="R42" i="11"/>
  <c r="S47" i="11"/>
  <c r="R18" i="11"/>
  <c r="R23" i="11"/>
  <c r="R34" i="11"/>
  <c r="R39" i="11"/>
  <c r="R50" i="11"/>
  <c r="R55" i="11"/>
  <c r="S11" i="11"/>
  <c r="S16" i="11"/>
  <c r="S25" i="11"/>
  <c r="S27" i="11"/>
  <c r="S32" i="11"/>
  <c r="S41" i="11"/>
  <c r="S43" i="11"/>
  <c r="S48" i="11"/>
  <c r="S57" i="11"/>
  <c r="S59" i="11"/>
  <c r="S17" i="11"/>
  <c r="S19" i="11"/>
  <c r="S24" i="11"/>
  <c r="S33" i="11"/>
  <c r="S35" i="11"/>
  <c r="S40" i="11"/>
  <c r="S49" i="11"/>
  <c r="S51" i="11"/>
  <c r="S56" i="11"/>
  <c r="R59" i="11"/>
  <c r="R13" i="11"/>
  <c r="R17" i="11"/>
  <c r="R21" i="11"/>
  <c r="R25" i="11"/>
  <c r="R33" i="11"/>
  <c r="R37" i="11"/>
  <c r="R41" i="11"/>
  <c r="R45" i="11"/>
  <c r="R49" i="11"/>
  <c r="R53" i="11"/>
  <c r="R57" i="11"/>
  <c r="S60" i="10"/>
  <c r="S56" i="10"/>
  <c r="S52" i="10"/>
  <c r="S59" i="10"/>
  <c r="S55" i="10"/>
  <c r="S58" i="10"/>
  <c r="S54" i="10"/>
  <c r="S57" i="10"/>
  <c r="S53" i="10"/>
  <c r="S51" i="10"/>
  <c r="S50" i="10"/>
  <c r="AG60" i="10"/>
  <c r="AG49" i="10"/>
  <c r="Q49" i="10"/>
  <c r="AG48" i="10"/>
  <c r="Q48" i="10"/>
  <c r="P48" i="10"/>
  <c r="AG47" i="10"/>
  <c r="Q47" i="10"/>
  <c r="P47" i="10"/>
  <c r="AG46" i="10"/>
  <c r="Q46" i="10"/>
  <c r="P46" i="10"/>
  <c r="R46" i="10" s="1"/>
  <c r="AG45" i="10"/>
  <c r="Q45" i="10"/>
  <c r="P45" i="10"/>
  <c r="R45" i="10" s="1"/>
  <c r="AG44" i="10"/>
  <c r="Q44" i="10"/>
  <c r="P44" i="10"/>
  <c r="R44" i="10" s="1"/>
  <c r="AG43" i="10"/>
  <c r="Q43" i="10"/>
  <c r="P43" i="10"/>
  <c r="AG42" i="10"/>
  <c r="Q42" i="10"/>
  <c r="P42" i="10"/>
  <c r="R42" i="10" s="1"/>
  <c r="AG41" i="10"/>
  <c r="Q41" i="10"/>
  <c r="P41" i="10"/>
  <c r="R41" i="10" s="1"/>
  <c r="AG40" i="10"/>
  <c r="Q40" i="10"/>
  <c r="P40" i="10"/>
  <c r="R40" i="10" s="1"/>
  <c r="AG39" i="10"/>
  <c r="Q39" i="10"/>
  <c r="P39" i="10"/>
  <c r="AG38" i="10"/>
  <c r="Q38" i="10"/>
  <c r="P38" i="10"/>
  <c r="R38" i="10" s="1"/>
  <c r="AG37" i="10"/>
  <c r="Q37" i="10"/>
  <c r="P37" i="10"/>
  <c r="AG36" i="10"/>
  <c r="Q36" i="10"/>
  <c r="P36" i="10"/>
  <c r="R36" i="10" s="1"/>
  <c r="AG35" i="10"/>
  <c r="Q35" i="10"/>
  <c r="P35" i="10"/>
  <c r="AG34" i="10"/>
  <c r="Q34" i="10"/>
  <c r="P34" i="10"/>
  <c r="R34" i="10" s="1"/>
  <c r="AG33" i="10"/>
  <c r="Q33" i="10"/>
  <c r="P33" i="10"/>
  <c r="AG32" i="10"/>
  <c r="Q32" i="10"/>
  <c r="P32" i="10"/>
  <c r="AG31" i="10"/>
  <c r="Q31" i="10"/>
  <c r="P31" i="10"/>
  <c r="AG30" i="10"/>
  <c r="Q30" i="10"/>
  <c r="P30" i="10"/>
  <c r="R30" i="10" s="1"/>
  <c r="AG29" i="10"/>
  <c r="Q29" i="10"/>
  <c r="P29" i="10"/>
  <c r="R29" i="10" s="1"/>
  <c r="AG28" i="10"/>
  <c r="Q28" i="10"/>
  <c r="P28" i="10"/>
  <c r="R28" i="10" s="1"/>
  <c r="AG27" i="10"/>
  <c r="Q27" i="10"/>
  <c r="P27" i="10"/>
  <c r="AG26" i="10"/>
  <c r="Q26" i="10"/>
  <c r="P26" i="10"/>
  <c r="R26" i="10" s="1"/>
  <c r="AG25" i="10"/>
  <c r="Q25" i="10"/>
  <c r="P25" i="10"/>
  <c r="AG24" i="10"/>
  <c r="Q24" i="10"/>
  <c r="P24" i="10"/>
  <c r="AG23" i="10"/>
  <c r="Q23" i="10"/>
  <c r="P23" i="10"/>
  <c r="AG22" i="10"/>
  <c r="Q22" i="10"/>
  <c r="P22" i="10"/>
  <c r="R22" i="10" s="1"/>
  <c r="AG21" i="10"/>
  <c r="Q21" i="10"/>
  <c r="P21" i="10"/>
  <c r="AG20" i="10"/>
  <c r="Q20" i="10"/>
  <c r="P20" i="10"/>
  <c r="R20" i="10" s="1"/>
  <c r="AG19" i="10"/>
  <c r="Q19" i="10"/>
  <c r="P19" i="10"/>
  <c r="AG18" i="10"/>
  <c r="Q18" i="10"/>
  <c r="P18" i="10"/>
  <c r="R18" i="10" s="1"/>
  <c r="AG17" i="10"/>
  <c r="Q17" i="10"/>
  <c r="P17" i="10"/>
  <c r="AG16" i="10"/>
  <c r="Q16" i="10"/>
  <c r="P16" i="10"/>
  <c r="AG15" i="10"/>
  <c r="Q15" i="10"/>
  <c r="P15" i="10"/>
  <c r="AG14" i="10"/>
  <c r="Q14" i="10"/>
  <c r="P14" i="10"/>
  <c r="R14" i="10" s="1"/>
  <c r="AG13" i="10"/>
  <c r="Q13" i="10"/>
  <c r="P13" i="10"/>
  <c r="R13" i="10" s="1"/>
  <c r="AG12" i="10"/>
  <c r="Q12" i="10"/>
  <c r="P12" i="10"/>
  <c r="R12" i="10" s="1"/>
  <c r="AG11" i="10"/>
  <c r="Q11" i="10"/>
  <c r="P11" i="10"/>
  <c r="R25" i="10" l="1"/>
  <c r="S25" i="10"/>
  <c r="S47" i="10"/>
  <c r="S49" i="10"/>
  <c r="S15" i="10"/>
  <c r="S19" i="10"/>
  <c r="S20" i="10"/>
  <c r="S17" i="10"/>
  <c r="S27" i="10"/>
  <c r="S31" i="10"/>
  <c r="S35" i="10"/>
  <c r="S36" i="10"/>
  <c r="S40" i="10"/>
  <c r="S42" i="10"/>
  <c r="S11" i="10"/>
  <c r="S12" i="10"/>
  <c r="S24" i="10"/>
  <c r="S26" i="10"/>
  <c r="S33" i="10"/>
  <c r="S43" i="10"/>
  <c r="S44" i="10"/>
  <c r="S13" i="10"/>
  <c r="S28" i="10"/>
  <c r="S32" i="10"/>
  <c r="S37" i="10"/>
  <c r="S45" i="10"/>
  <c r="R24" i="10"/>
  <c r="S16" i="10"/>
  <c r="S21" i="10"/>
  <c r="S29" i="10"/>
  <c r="S48" i="10"/>
  <c r="S22" i="10"/>
  <c r="S38" i="10"/>
  <c r="R16" i="10"/>
  <c r="S18" i="10"/>
  <c r="R21" i="10"/>
  <c r="R32" i="10"/>
  <c r="S34" i="10"/>
  <c r="R37" i="10"/>
  <c r="R48" i="10"/>
  <c r="S14" i="10"/>
  <c r="R17" i="10"/>
  <c r="S23" i="10"/>
  <c r="S30" i="10"/>
  <c r="R33" i="10"/>
  <c r="S39" i="10"/>
  <c r="S41" i="10"/>
  <c r="S46" i="10"/>
  <c r="R49" i="10"/>
  <c r="R11" i="10"/>
  <c r="R15" i="10"/>
  <c r="R19" i="10"/>
  <c r="R23" i="10"/>
  <c r="R27" i="10"/>
  <c r="R31" i="10"/>
  <c r="R35" i="10"/>
  <c r="R39" i="10"/>
  <c r="R43" i="10"/>
  <c r="R47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Maria Paula Cantor Rojas</author>
  </authors>
  <commentList>
    <comment ref="P9" authorId="0" shapeId="0" xr:uid="{00000000-0006-0000-0100-000001000000}">
      <text>
        <r>
          <rPr>
            <sz val="11"/>
            <color theme="1"/>
            <rFont val="Aptos Narrow"/>
            <family val="2"/>
            <scheme val="minor"/>
          </rPr>
          <t xml:space="preserve">Maria Paula Cantor Rojas:
Valores no modificables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Maria Paula Cantor Rojas</author>
  </authors>
  <commentList>
    <comment ref="P9" authorId="0" shapeId="0" xr:uid="{00000000-0006-0000-0200-000001000000}">
      <text>
        <r>
          <rPr>
            <sz val="11"/>
            <color theme="1"/>
            <rFont val="Aptos Narrow"/>
            <family val="2"/>
            <scheme val="minor"/>
          </rPr>
          <t xml:space="preserve">Maria Paula Cantor Rojas:
Valores no modificables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Maria Paula Cantor Rojas</author>
  </authors>
  <commentList>
    <comment ref="P9" authorId="0" shapeId="0" xr:uid="{00000000-0006-0000-0300-000001000000}">
      <text>
        <r>
          <rPr>
            <sz val="11"/>
            <color theme="1"/>
            <rFont val="Aptos Narrow"/>
            <family val="2"/>
            <scheme val="minor"/>
          </rPr>
          <t xml:space="preserve">Maria Paula Cantor Rojas:
Valores no modificables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Maria Paula Cantor Rojas</author>
  </authors>
  <commentList>
    <comment ref="P9" authorId="0" shapeId="0" xr:uid="{00000000-0006-0000-0400-000001000000}">
      <text>
        <r>
          <rPr>
            <sz val="11"/>
            <color theme="1"/>
            <rFont val="Aptos Narrow"/>
            <family val="2"/>
            <scheme val="minor"/>
          </rPr>
          <t xml:space="preserve">Maria Paula Cantor Rojas:
Valores no modificables
</t>
        </r>
      </text>
    </comment>
  </commentList>
</comments>
</file>

<file path=xl/sharedStrings.xml><?xml version="1.0" encoding="utf-8"?>
<sst xmlns="http://schemas.openxmlformats.org/spreadsheetml/2006/main" count="4234" uniqueCount="789">
  <si>
    <t>TIPO DE VARIABLE</t>
  </si>
  <si>
    <t>VARIABLE</t>
  </si>
  <si>
    <t>CONDICION </t>
  </si>
  <si>
    <t>Observaciones Luisa</t>
  </si>
  <si>
    <t>Observaciones Sandra</t>
  </si>
  <si>
    <t>Informacion general - Contrato</t>
  </si>
  <si>
    <t>Regional</t>
  </si>
  <si>
    <t>Lista desplegable según cuéntame</t>
  </si>
  <si>
    <t>Centro zonal</t>
  </si>
  <si>
    <t>N° de contrato</t>
  </si>
  <si>
    <t>Únicamente números</t>
  </si>
  <si>
    <t>Nombre entidad administradora de servicio o cooperante</t>
  </si>
  <si>
    <t>Nombre de la etapa de atención</t>
  </si>
  <si>
    <t>Lista desplegable:Etapa de prevención, Etapa de Atención.</t>
  </si>
  <si>
    <t>Seguimiento Nutrición (Se deben contar con 5 campos de seguimiento)</t>
  </si>
  <si>
    <t>Etapa de atención actual del beneficiario</t>
  </si>
  <si>
    <t>Lista desplegable: Etapa del modelo de atención.  Etapa de Búsqueda Activa, Etapa de prevención o Etapa de Atención.</t>
  </si>
  <si>
    <t xml:space="preserve">Según lo acordado, los casos de registro son solo aquellos que se encuentran en la etapa de prevención y atención del modelo. </t>
  </si>
  <si>
    <t>Hijo de mujer gestante atendida en la modalidad</t>
  </si>
  <si>
    <t>Lista desplegable (SI/NO) ; Solo habilitar para niños niñas.</t>
  </si>
  <si>
    <t>Fecha de atención en el servicio </t>
  </si>
  <si>
    <t>Fecha de Valoración nutricional</t>
  </si>
  <si>
    <t>Únicamente fechas</t>
  </si>
  <si>
    <t>Peso (En Kilogramos) *</t>
  </si>
  <si>
    <t>Para el registro de peso, talla y perímetro braquial: números con un decimal separado por coma (,) y revisar la posibilidad de incluir las validaciones de la pantalla cuéntame.</t>
  </si>
  <si>
    <t>Talla (En Centímetros) *</t>
  </si>
  <si>
    <t>Zscore Peso/Talla</t>
  </si>
  <si>
    <t>Condicionar para registro de números con un decimal separado por coma (,) y revisar la posibilidad de incluir las validaciones Aplicativo Guajira año 2023</t>
  </si>
  <si>
    <t>Zscore Talla/Edad</t>
  </si>
  <si>
    <t>Solo niños, niñas</t>
  </si>
  <si>
    <t>Semanas gestacionales persona gestante</t>
  </si>
  <si>
    <t>Esta variable sería con lista desplegable, según se encuentre en Cuéntame</t>
  </si>
  <si>
    <t>solo niños, niñas</t>
  </si>
  <si>
    <t>IMC para persona gestante (Kg/m2)</t>
  </si>
  <si>
    <t>Valor numerico , maximo un decimal </t>
  </si>
  <si>
    <t>solo para personas gestantes</t>
  </si>
  <si>
    <t>Tipo de complemento alimentario *</t>
  </si>
  <si>
    <t>Respuesta según lista desplegable</t>
  </si>
  <si>
    <t>¿Si la respuesta anterior fue Fórmula Terapéutica Lista para el Consumo - FTLC, Cuántos sobres suministro durante el mes? *</t>
  </si>
  <si>
    <t>incluir opciones de lista desplegable: aclarar si se refiere a RFPP niño y niñas o RFPP persona gestante / FTLC o ALC, aplica solo para niños,niñas</t>
  </si>
  <si>
    <t>Presentación del Sobre *</t>
  </si>
  <si>
    <t>aplica solo para niños, niñas</t>
  </si>
  <si>
    <t>Informacion Beneficiario </t>
  </si>
  <si>
    <t>Tipo de Beneficiario</t>
  </si>
  <si>
    <t>Lista desplegable: Niños y niñas menores de cinco años/ Gestantes</t>
  </si>
  <si>
    <t>aplica solo para niños, niñas, poder incluir lista desplegable con presentaciones, aunque creo solo hay una presentación disponible: sobre por 92 gramos, por lo que entonces la condición seria necesario ajsutar al gramaje prescrito por día.</t>
  </si>
  <si>
    <t>Tipo de Documento de Identidad</t>
  </si>
  <si>
    <t>Niños y niñas menores de cinco años/ Gestantes</t>
  </si>
  <si>
    <t>Número de Documento de Identidad *</t>
  </si>
  <si>
    <t>Primer Nombre Beneficiario</t>
  </si>
  <si>
    <t>Mayúscula sostenida, parámetro cuéntame</t>
  </si>
  <si>
    <t>especificar que información se diligencia cuando el usuario no tiene documento</t>
  </si>
  <si>
    <t>Segundo Nombre Beneficiario</t>
  </si>
  <si>
    <t>Primer Apellido Beneficiario</t>
  </si>
  <si>
    <t>Segundo Apellido Beneficiario</t>
  </si>
  <si>
    <t>Fecha de Nacimiento</t>
  </si>
  <si>
    <t>Edad Años</t>
  </si>
  <si>
    <t>Únicamente números, Habilitar para calcular los años totales desde el nacimiento a la fecha de valoración nutricional</t>
  </si>
  <si>
    <t>Edad Meses</t>
  </si>
  <si>
    <t>Edad Días</t>
  </si>
  <si>
    <t>Sexo</t>
  </si>
  <si>
    <t>¿Cuenta con discapacidad?</t>
  </si>
  <si>
    <t>Lista desplegable (SI/NO)</t>
  </si>
  <si>
    <t>SGSSS</t>
  </si>
  <si>
    <t>Pertenencia Etnica</t>
  </si>
  <si>
    <t>Grupo étnico al que pertenece el beneficiario</t>
  </si>
  <si>
    <t>Revisar si es pertinente dos campos para este item, uno con el tipo de afiliación al SGSSS (lista desplegable según Cuéntame: subsidiado, contributivo, especial) y otro con a que EPS (lista deplegable según Cuéntame)</t>
  </si>
  <si>
    <t>revisar pertinencia de incluir otras variables como si es victima del conflicto armado</t>
  </si>
  <si>
    <t>FORMATO PROVISIONAL MODELO INTEGRADO DE ATENCIÓN Y 
PREVENCIÓN DE LA DESNUTRICIÓN</t>
  </si>
  <si>
    <t>Antes de diligenciar tenga en cuenta</t>
  </si>
  <si>
    <t>No agregar o eliminar columnas ni filas del presente formato</t>
  </si>
  <si>
    <t>INSTRUCTIVO DE DILIGENCIAMIENTO</t>
  </si>
  <si>
    <t xml:space="preserve">INFORMACION GENERAL </t>
  </si>
  <si>
    <r>
      <rPr>
        <b/>
        <sz val="12"/>
        <color rgb="FF000000"/>
        <rFont val="Arial"/>
        <family val="2"/>
      </rPr>
      <t>1.</t>
    </r>
    <r>
      <rPr>
        <sz val="12"/>
        <color rgb="FF000000"/>
        <rFont val="Arial"/>
        <family val="2"/>
      </rPr>
      <t> </t>
    </r>
    <r>
      <rPr>
        <b/>
        <sz val="12"/>
        <color rgb="FF000000"/>
        <rFont val="Arial"/>
        <family val="2"/>
      </rPr>
      <t>En el encabezado:</t>
    </r>
    <r>
      <rPr>
        <sz val="12"/>
        <color rgb="FF000000"/>
        <rFont val="Arial"/>
        <family val="2"/>
      </rPr>
      <t xml:space="preserve"> Diligencie Regional, Municipio, Centro zonal, N° de contrato y/o convenio, Nombre del socio implementador y Nombre de la UDS.</t>
    </r>
  </si>
  <si>
    <r>
      <rPr>
        <b/>
        <sz val="12"/>
        <color rgb="FF000000"/>
        <rFont val="Arial"/>
        <family val="2"/>
      </rPr>
      <t>2.Columna de la A9;10 a AI9;10 :</t>
    </r>
    <r>
      <rPr>
        <sz val="12"/>
        <color rgb="FF000000"/>
        <rFont val="Arial"/>
        <family val="2"/>
      </rPr>
      <t xml:space="preserve"> diligencie los datos del que indica el formato:</t>
    </r>
  </si>
  <si>
    <r>
      <rPr>
        <sz val="12"/>
        <color rgb="FF000000"/>
        <rFont val="Arial"/>
        <family val="2"/>
      </rPr>
      <t xml:space="preserve">2.1 </t>
    </r>
    <r>
      <rPr>
        <b/>
        <sz val="12"/>
        <color rgb="FF000000"/>
        <rFont val="Arial"/>
        <family val="2"/>
      </rPr>
      <t>Columna B9;10</t>
    </r>
    <r>
      <rPr>
        <sz val="12"/>
        <color rgb="FF000000"/>
        <rFont val="Arial"/>
        <family val="2"/>
      </rPr>
      <t xml:space="preserve"> : Seleccione en la modalidad de la etapa atención: Intramural o Extramural </t>
    </r>
  </si>
  <si>
    <r>
      <t xml:space="preserve">2.2 </t>
    </r>
    <r>
      <rPr>
        <b/>
        <sz val="12"/>
        <color rgb="FF000000"/>
        <rFont val="Arial"/>
        <family val="2"/>
      </rPr>
      <t>Columna C9;10</t>
    </r>
    <r>
      <rPr>
        <sz val="12"/>
        <color rgb="FF000000"/>
        <rFont val="Arial"/>
        <family val="2"/>
      </rPr>
      <t xml:space="preserve">: Diligencie la fecha de atención de la modalidad </t>
    </r>
  </si>
  <si>
    <t xml:space="preserve">INFORMACION DEL BENEFICIARIO </t>
  </si>
  <si>
    <r>
      <rPr>
        <sz val="12"/>
        <color rgb="FF000000"/>
        <rFont val="Arial"/>
        <family val="2"/>
      </rPr>
      <t xml:space="preserve">2.3 </t>
    </r>
    <r>
      <rPr>
        <b/>
        <sz val="12"/>
        <color rgb="FF000000"/>
        <rFont val="Arial"/>
        <family val="2"/>
      </rPr>
      <t>Columna D9;10</t>
    </r>
    <r>
      <rPr>
        <sz val="12"/>
        <color rgb="FF000000"/>
        <rFont val="Arial"/>
        <family val="2"/>
      </rPr>
      <t xml:space="preserve">: Seleccione el tipo de beneficiario según la lista desplegable </t>
    </r>
  </si>
  <si>
    <r>
      <rPr>
        <sz val="12"/>
        <color rgb="FF000000"/>
        <rFont val="Arial"/>
        <family val="2"/>
      </rPr>
      <t xml:space="preserve">2.4 </t>
    </r>
    <r>
      <rPr>
        <b/>
        <sz val="12"/>
        <color rgb="FF000000"/>
        <rFont val="Arial"/>
        <family val="2"/>
      </rPr>
      <t>Columna E9;10</t>
    </r>
    <r>
      <rPr>
        <sz val="12"/>
        <color rgb="FF000000"/>
        <rFont val="Arial"/>
        <family val="2"/>
      </rPr>
      <t xml:space="preserve">: Seleccione el tipo de documento de identidad según la lista desplegable </t>
    </r>
  </si>
  <si>
    <r>
      <t xml:space="preserve">2.5 </t>
    </r>
    <r>
      <rPr>
        <b/>
        <sz val="12"/>
        <color rgb="FF000000"/>
        <rFont val="Arial"/>
        <family val="2"/>
      </rPr>
      <t>Columna F9;10</t>
    </r>
    <r>
      <rPr>
        <sz val="12"/>
        <color rgb="FF000000"/>
        <rFont val="Arial"/>
        <family val="2"/>
      </rPr>
      <t xml:space="preserve">: Diligencie el número de identidad del beneficiario </t>
    </r>
  </si>
  <si>
    <r>
      <t xml:space="preserve">2.6 </t>
    </r>
    <r>
      <rPr>
        <b/>
        <sz val="12"/>
        <color rgb="FF000000"/>
        <rFont val="Arial"/>
        <family val="2"/>
      </rPr>
      <t>Columna G9;10</t>
    </r>
    <r>
      <rPr>
        <sz val="12"/>
        <color rgb="FF000000"/>
        <rFont val="Arial"/>
        <family val="2"/>
      </rPr>
      <t xml:space="preserve">: Seleccione la nacionalidad del beneficiario de la lista desplegable, si la selección es otra en la Columna H9;10: Diligencie cual. </t>
    </r>
  </si>
  <si>
    <r>
      <t xml:space="preserve">2.7 </t>
    </r>
    <r>
      <rPr>
        <b/>
        <sz val="12"/>
        <color rgb="FF000000"/>
        <rFont val="Arial"/>
        <family val="2"/>
      </rPr>
      <t>Columna I9;10:</t>
    </r>
    <r>
      <rPr>
        <sz val="12"/>
        <color rgb="FF000000"/>
        <rFont val="Arial"/>
        <family val="2"/>
      </rPr>
      <t xml:space="preserve"> Diligencie el grupo étnico al que pertenece el beneficiario ; Si no pertenece escriba: "NO PERTENECE"</t>
    </r>
  </si>
  <si>
    <r>
      <t xml:space="preserve">2.8 </t>
    </r>
    <r>
      <rPr>
        <b/>
        <sz val="12"/>
        <color rgb="FF000000"/>
        <rFont val="Arial"/>
        <family val="2"/>
      </rPr>
      <t>Columna J9;10</t>
    </r>
    <r>
      <rPr>
        <sz val="12"/>
        <color rgb="FF000000"/>
        <rFont val="Arial"/>
        <family val="2"/>
      </rPr>
      <t>: Diligencie el nombre de la comunidad/Población o ranchería a la que pertenece</t>
    </r>
  </si>
  <si>
    <r>
      <t xml:space="preserve">2.9 </t>
    </r>
    <r>
      <rPr>
        <b/>
        <sz val="12"/>
        <color rgb="FF000000"/>
        <rFont val="Arial"/>
        <family val="2"/>
      </rPr>
      <t>Columna K9;10 a la N9;10</t>
    </r>
    <r>
      <rPr>
        <sz val="12"/>
        <color rgb="FF000000"/>
        <rFont val="Arial"/>
        <family val="2"/>
      </rPr>
      <t xml:space="preserve">: Diligencie el Primer nombre, Segundo Nombre (si aplica), Primer apellido y Segundo apellido del beneficiario. </t>
    </r>
  </si>
  <si>
    <r>
      <rPr>
        <sz val="12"/>
        <color rgb="FF000000"/>
        <rFont val="Arial"/>
        <family val="2"/>
      </rPr>
      <t xml:space="preserve">2.10 </t>
    </r>
    <r>
      <rPr>
        <b/>
        <sz val="12"/>
        <color rgb="FF000000"/>
        <rFont val="Arial"/>
        <family val="2"/>
      </rPr>
      <t>Columna O9;10</t>
    </r>
    <r>
      <rPr>
        <sz val="12"/>
        <color rgb="FF000000"/>
        <rFont val="Arial"/>
        <family val="2"/>
      </rPr>
      <t xml:space="preserve">: Diligencie la Fecha de nacimiento con el formato </t>
    </r>
    <r>
      <rPr>
        <i/>
        <sz val="12"/>
        <color rgb="FF000000"/>
        <rFont val="Arial"/>
        <family val="2"/>
      </rPr>
      <t>(DD/MM/AAAA)</t>
    </r>
  </si>
  <si>
    <r>
      <rPr>
        <sz val="12"/>
        <color rgb="FF000000"/>
        <rFont val="Arial"/>
        <family val="2"/>
      </rPr>
      <t xml:space="preserve">2.11 </t>
    </r>
    <r>
      <rPr>
        <b/>
        <sz val="12"/>
        <color rgb="FF000000"/>
        <rFont val="Arial"/>
        <family val="2"/>
      </rPr>
      <t>Columna P9;10 a la S9;10</t>
    </r>
    <r>
      <rPr>
        <sz val="12"/>
        <color rgb="FF000000"/>
        <rFont val="Arial"/>
        <family val="2"/>
      </rPr>
      <t>: Aquí encontrara la edad del beneficiario en Años, Meses, Días y Edad general: el cual muestra en años la edad; Estas columnas NO SON EDITABLE ya que cuenta con fórmulas no modificables.</t>
    </r>
  </si>
  <si>
    <r>
      <rPr>
        <sz val="12"/>
        <color rgb="FF000000"/>
        <rFont val="Arial"/>
        <family val="2"/>
      </rPr>
      <t xml:space="preserve">2.12 </t>
    </r>
    <r>
      <rPr>
        <b/>
        <sz val="12"/>
        <color rgb="FF000000"/>
        <rFont val="Arial"/>
        <family val="2"/>
      </rPr>
      <t>Columna T9;10</t>
    </r>
    <r>
      <rPr>
        <sz val="12"/>
        <color rgb="FF000000"/>
        <rFont val="Arial"/>
        <family val="2"/>
      </rPr>
      <t>: Seleccione el sexo del beneficiario según la lista desplegable.</t>
    </r>
  </si>
  <si>
    <r>
      <t xml:space="preserve">2.13 </t>
    </r>
    <r>
      <rPr>
        <b/>
        <sz val="12"/>
        <color rgb="FF000000"/>
        <rFont val="Arial"/>
        <family val="2"/>
      </rPr>
      <t xml:space="preserve">Columna U9;10: </t>
    </r>
    <r>
      <rPr>
        <sz val="12"/>
        <color rgb="FF000000"/>
        <rFont val="Arial"/>
        <family val="2"/>
      </rPr>
      <t>Seleccione de la lista desplegable si el beneficiario cuenta con discapacidad, si la respuesta fue SI en la</t>
    </r>
    <r>
      <rPr>
        <b/>
        <sz val="12"/>
        <color rgb="FF000000"/>
        <rFont val="Arial"/>
        <family val="2"/>
      </rPr>
      <t xml:space="preserve"> Columna V9;10</t>
    </r>
    <r>
      <rPr>
        <sz val="12"/>
        <color rgb="FF000000"/>
        <rFont val="Arial"/>
        <family val="2"/>
      </rPr>
      <t xml:space="preserve">: Escriba cual es el tipo de discapacidad. </t>
    </r>
  </si>
  <si>
    <r>
      <rPr>
        <sz val="12"/>
        <color rgb="FF000000"/>
        <rFont val="Arial"/>
        <family val="2"/>
      </rPr>
      <t xml:space="preserve">2.14 </t>
    </r>
    <r>
      <rPr>
        <b/>
        <sz val="12"/>
        <color rgb="FF000000"/>
        <rFont val="Arial"/>
        <family val="2"/>
      </rPr>
      <t>Columna W9;10</t>
    </r>
    <r>
      <rPr>
        <sz val="12"/>
        <color rgb="FF000000"/>
        <rFont val="Arial"/>
        <family val="2"/>
      </rPr>
      <t xml:space="preserve">: Seleccione el Nombre EPS de afiliación, si no cuenta con EPS, indicar no tiene; según la lista desplegable </t>
    </r>
  </si>
  <si>
    <t>SEGUIMIENTO NUTRICIONAL</t>
  </si>
  <si>
    <r>
      <rPr>
        <sz val="12"/>
        <color rgb="FF000000"/>
        <rFont val="Arial"/>
        <family val="2"/>
      </rPr>
      <t xml:space="preserve">2.15 </t>
    </r>
    <r>
      <rPr>
        <b/>
        <sz val="12"/>
        <color rgb="FF000000"/>
        <rFont val="Arial"/>
        <family val="2"/>
      </rPr>
      <t>Columna X9;10</t>
    </r>
    <r>
      <rPr>
        <sz val="12"/>
        <color rgb="FF000000"/>
        <rFont val="Arial"/>
        <family val="2"/>
      </rPr>
      <t xml:space="preserve">: Diligencie la Fecha de valoración nutricional con el formato </t>
    </r>
    <r>
      <rPr>
        <i/>
        <sz val="12"/>
        <color rgb="FF000000"/>
        <rFont val="Arial"/>
        <family val="2"/>
      </rPr>
      <t>(DD/MM/AAAA)</t>
    </r>
  </si>
  <si>
    <r>
      <rPr>
        <sz val="12"/>
        <color rgb="FF000000"/>
        <rFont val="Arial"/>
        <family val="2"/>
      </rPr>
      <t xml:space="preserve">2.15 </t>
    </r>
    <r>
      <rPr>
        <b/>
        <sz val="12"/>
        <color rgb="FF000000"/>
        <rFont val="Arial"/>
        <family val="2"/>
      </rPr>
      <t>Columna Y9;10</t>
    </r>
    <r>
      <rPr>
        <sz val="12"/>
        <color rgb="FF000000"/>
        <rFont val="Arial"/>
        <family val="2"/>
      </rPr>
      <t>: Seleccione la Etapa de atención actual del beneficiario según la lista desplegable</t>
    </r>
  </si>
  <si>
    <r>
      <rPr>
        <sz val="12"/>
        <color rgb="FF000000"/>
        <rFont val="Arial"/>
        <family val="2"/>
      </rPr>
      <t xml:space="preserve">2.16 </t>
    </r>
    <r>
      <rPr>
        <b/>
        <sz val="12"/>
        <color rgb="FF000000"/>
        <rFont val="Arial"/>
        <family val="2"/>
      </rPr>
      <t>Columna Z9;10</t>
    </r>
    <r>
      <rPr>
        <sz val="12"/>
        <color rgb="FF000000"/>
        <rFont val="Arial"/>
        <family val="2"/>
      </rPr>
      <t>: Seleccione si el beneficiario es Hijo de mujer gestante atendida en la modalidad según la lista desplegable</t>
    </r>
  </si>
  <si>
    <r>
      <rPr>
        <b/>
        <sz val="12"/>
        <color rgb="FF000000"/>
        <rFont val="Arial"/>
        <family val="2"/>
      </rPr>
      <t>3.</t>
    </r>
    <r>
      <rPr>
        <sz val="12"/>
        <color rgb="FF000000"/>
        <rFont val="Arial"/>
        <family val="2"/>
      </rPr>
      <t xml:space="preserve"> </t>
    </r>
    <r>
      <rPr>
        <b/>
        <sz val="12"/>
        <color rgb="FF000000"/>
        <rFont val="Arial"/>
        <family val="2"/>
      </rPr>
      <t>Columna AA9;10 a la AE9;10</t>
    </r>
    <r>
      <rPr>
        <sz val="12"/>
        <color rgb="FF000000"/>
        <rFont val="Arial"/>
        <family val="2"/>
      </rPr>
      <t>: Diligencie los datos antropométricos del beneficiario: Peso la información debe estar en KG con 2 decimales, Talla la información debe estar en CM con 2 decimales, Zscore Peso/Talla con 2decimales, Zscore Talla/Edad con 2 decimales y Clasificación antropométrica según lo validado y así mismo se debe seleccionar en la lista desplegable</t>
    </r>
  </si>
  <si>
    <r>
      <rPr>
        <sz val="12"/>
        <color rgb="FF000000"/>
        <rFont val="Arial"/>
        <family val="2"/>
      </rPr>
      <t xml:space="preserve">3.1. </t>
    </r>
    <r>
      <rPr>
        <b/>
        <sz val="12"/>
        <color rgb="FF000000"/>
        <rFont val="Arial"/>
        <family val="2"/>
      </rPr>
      <t>Columna  AF9;10</t>
    </r>
    <r>
      <rPr>
        <sz val="12"/>
        <color rgb="FF000000"/>
        <rFont val="Arial"/>
        <family val="2"/>
      </rPr>
      <t>: Seleccione el número de semanas gestacionales persona gestante según la lista desplegable.</t>
    </r>
  </si>
  <si>
    <r>
      <rPr>
        <sz val="12"/>
        <color rgb="FF000000"/>
        <rFont val="Arial"/>
        <family val="2"/>
      </rPr>
      <t xml:space="preserve">3.2. </t>
    </r>
    <r>
      <rPr>
        <b/>
        <sz val="12"/>
        <color rgb="FF000000"/>
        <rFont val="Arial"/>
        <family val="2"/>
      </rPr>
      <t>Columna  AG9;10</t>
    </r>
    <r>
      <rPr>
        <sz val="12"/>
        <color rgb="FF000000"/>
        <rFont val="Arial"/>
        <family val="2"/>
      </rPr>
      <t>: Aquí encontrara el cálculo IMC para persona gestante (Kg/m2); Esta columna NO ES EDITABLE ya que cuenta con fórmulas no modificables.</t>
    </r>
  </si>
  <si>
    <r>
      <rPr>
        <sz val="12"/>
        <color rgb="FF000000"/>
        <rFont val="Arial"/>
        <family val="2"/>
      </rPr>
      <t xml:space="preserve">3.3. </t>
    </r>
    <r>
      <rPr>
        <b/>
        <sz val="12"/>
        <color rgb="FF000000"/>
        <rFont val="Arial"/>
        <family val="2"/>
      </rPr>
      <t>Columna  AH9;10</t>
    </r>
    <r>
      <rPr>
        <sz val="12"/>
        <color rgb="FF000000"/>
        <rFont val="Arial"/>
        <family val="2"/>
      </rPr>
      <t>: Seleccione si el beneficiario presenta edema según la lista desplegable.</t>
    </r>
  </si>
  <si>
    <r>
      <rPr>
        <sz val="12"/>
        <color rgb="FF000000"/>
        <rFont val="Arial"/>
        <family val="2"/>
      </rPr>
      <t xml:space="preserve">3.4. </t>
    </r>
    <r>
      <rPr>
        <b/>
        <sz val="12"/>
        <color rgb="FF000000"/>
        <rFont val="Arial"/>
        <family val="2"/>
      </rPr>
      <t>Columna  AI9;10</t>
    </r>
    <r>
      <rPr>
        <sz val="12"/>
        <color rgb="FF000000"/>
        <rFont val="Arial"/>
        <family val="2"/>
      </rPr>
      <t xml:space="preserve">: Selección el tipo de complementación alimentarias que se está suministrando o se suministró al beneficiario según la lista desplegable. </t>
    </r>
  </si>
  <si>
    <t>PROCESO
PROMOCIÓN Y PREVENCIÓN
FORMATO PROVISIONAL MODELO INTEGRADO</t>
  </si>
  <si>
    <t>Versión 1</t>
  </si>
  <si>
    <t>Página 1 de 1</t>
  </si>
  <si>
    <t>CLASIFICACIÓN DE LA INFORMACIÓN
Clasificada</t>
  </si>
  <si>
    <t>Acondroplasia</t>
  </si>
  <si>
    <t xml:space="preserve">REGIONAL </t>
  </si>
  <si>
    <t xml:space="preserve">MUNICIPIO </t>
  </si>
  <si>
    <t xml:space="preserve">CENTRO ZONAL </t>
  </si>
  <si>
    <t xml:space="preserve">N° CONTRATO Y/O CONVENIO </t>
  </si>
  <si>
    <t>NOMBRE DEL SOCIO IMPLEMENTADOR</t>
  </si>
  <si>
    <t xml:space="preserve">NOMBRE DE LA UDS </t>
  </si>
  <si>
    <t>Parálisis Cerebral</t>
  </si>
  <si>
    <t>Síndrome de Down</t>
  </si>
  <si>
    <t xml:space="preserve">SEGUIMIENTO NUTRICIONAL </t>
  </si>
  <si>
    <t>Ninguno de los anteriores</t>
  </si>
  <si>
    <t>N°</t>
  </si>
  <si>
    <t xml:space="preserve">Nombre de la modalidad de atención </t>
  </si>
  <si>
    <t>Fecha de atención en la modalidad  (DD/MM/AAAA)</t>
  </si>
  <si>
    <t xml:space="preserve">Tipo de beneficiario </t>
  </si>
  <si>
    <t>Tipo de documento de identidad</t>
  </si>
  <si>
    <t>N° de documento de identidad</t>
  </si>
  <si>
    <t>Nacionalidad</t>
  </si>
  <si>
    <t>Si su respuesta fue otro, ¿Cuál?</t>
  </si>
  <si>
    <t>Nombre de la comunidad/Población o ranchería a la que pertenece</t>
  </si>
  <si>
    <t>Primer Nombre</t>
  </si>
  <si>
    <t>Segundo Nombre</t>
  </si>
  <si>
    <t xml:space="preserve">Primer Apellido </t>
  </si>
  <si>
    <t>Segundo Apellido</t>
  </si>
  <si>
    <t>Fecha de nacimiento  (DD/MM/AAAA)</t>
  </si>
  <si>
    <t>Edad General</t>
  </si>
  <si>
    <t>Tipo de discapacidad</t>
  </si>
  <si>
    <t>Nombre EPS de afiliación (Si no cuenta con EPS, indicar no tiene)</t>
  </si>
  <si>
    <t>Fecha de valoración nutricional  (DD/MM/AAAA)</t>
  </si>
  <si>
    <t>¿Hijo de mujer gestante atendida en la modalidad?</t>
  </si>
  <si>
    <t>DATOS ANTROPOMETICOS</t>
  </si>
  <si>
    <t>¿Presenta edema nutricional?</t>
  </si>
  <si>
    <t>Clasificación antropométrica</t>
  </si>
  <si>
    <t>NO TIENE</t>
  </si>
  <si>
    <t>EMPRESAS PUBLICAS DE MEDELLIN-DEPARTAMENTO MEDICO</t>
  </si>
  <si>
    <t>C.C.</t>
  </si>
  <si>
    <t>FONDO DE PASIVO SOCIAL DE LOS FERROCARRILES NALES</t>
  </si>
  <si>
    <t>CE</t>
  </si>
  <si>
    <t>ALIANSALUD ENTIDAD PROMOTORA DE SALUD S.A.</t>
  </si>
  <si>
    <t>SD</t>
  </si>
  <si>
    <t>SALUD  TOTAL  S.A.  E.P.S.</t>
  </si>
  <si>
    <t>PA</t>
  </si>
  <si>
    <t>CAFESALUD  E.P.S.  S.A.</t>
  </si>
  <si>
    <t>RC</t>
  </si>
  <si>
    <t>E.P.S.  SANITAS  S.A.</t>
  </si>
  <si>
    <t>T.I.</t>
  </si>
  <si>
    <t>COMPENSAR   E.P.S.</t>
  </si>
  <si>
    <t>PEP</t>
  </si>
  <si>
    <t>EPS Y MEDICINA PREPAGADA SURAMERICANA S.A</t>
  </si>
  <si>
    <t>TMF</t>
  </si>
  <si>
    <t>COMFENALCO  VALLE  E.P.S.</t>
  </si>
  <si>
    <t>ANM</t>
  </si>
  <si>
    <t>HUMANA VIVIR S.A. E.P.S.</t>
  </si>
  <si>
    <t>PPT</t>
  </si>
  <si>
    <t>COOMEVA   E.P.S.  S.A.</t>
  </si>
  <si>
    <t>NIT</t>
  </si>
  <si>
    <t>E.P.S.  FAMISANAR  LTDA.</t>
  </si>
  <si>
    <t>RUT</t>
  </si>
  <si>
    <t>EPS SERVICIO OCCIDENTAL DE SALUD  S.A. - EPS S.O.S. S.A.</t>
  </si>
  <si>
    <t>CRUZ BLANCA  EPS S.A.</t>
  </si>
  <si>
    <t>SALUDVIDA S.A .E.P.S</t>
  </si>
  <si>
    <t>SALUDCOLOMBIA EPS S.A.</t>
  </si>
  <si>
    <t>LA NUEVA EPS S.A.</t>
  </si>
  <si>
    <t>ANASWAYUU</t>
  </si>
  <si>
    <t>ASOCIACIÓN INDÍGENA DEL CAUCA</t>
  </si>
  <si>
    <t>ASOCIACIÓN INDÍGENA DEL CESAR Y LA GUAJIRA  DUSAKAWI</t>
  </si>
  <si>
    <t>ASOCIACIÓN MUTUAL BARRIOS UNIDOS DE QUIBDÓ E.S.S.</t>
  </si>
  <si>
    <t xml:space="preserve"> EMSSANAR E.S.S                                                                                                                                                                                                                                           </t>
  </si>
  <si>
    <t>ASOCIACIÓN MUTUAL LA ESPERANZA ASMET  SALUD</t>
  </si>
  <si>
    <t>ASOCIACIÓN MUTUAL SER EMPRESA SOLIDARIA DE SALUD ESS</t>
  </si>
  <si>
    <t>CAPITAL SALUD</t>
  </si>
  <si>
    <t>CAPRECOM EPS</t>
  </si>
  <si>
    <t>CAPRESOCA  EPS</t>
  </si>
  <si>
    <t>CAPRUIS</t>
  </si>
  <si>
    <t>COOPERATIVA DE SALUD COMUNITARIA-COMPARTA</t>
  </si>
  <si>
    <t>COOPERATIVA DE SALUD Y DESARROLLO INTEGRAL ZONA SUR ORIENTAL DE CARTAGENA LTDA. COOSALUD E.S.S.</t>
  </si>
  <si>
    <t>ECOPETROL</t>
  </si>
  <si>
    <t>EMPRESA MUTUAL PARA EL DESARROLLO INTEGRAL  DE LA SALUD E.S.S. EMDISALUD ESS</t>
  </si>
  <si>
    <t xml:space="preserve">ENTIDAD COOPERATIVA SOLIDARIA DE SALUD ECOOPSOS ESS                                                                                                                                                                                                       </t>
  </si>
  <si>
    <t>EPS  CONVIDA</t>
  </si>
  <si>
    <t>GOLDEN GROUP S.A. EPS</t>
  </si>
  <si>
    <t>MALLAMAS</t>
  </si>
  <si>
    <t>MANEXKA EPSI</t>
  </si>
  <si>
    <t>MULTIMEDICAS SALUD CON CALIDAD EPS S.A.</t>
  </si>
  <si>
    <t>PIJAOS SALUD EPSI</t>
  </si>
  <si>
    <t xml:space="preserve">Adición de lista desplegable </t>
  </si>
  <si>
    <t xml:space="preserve">Según cuéntame </t>
  </si>
  <si>
    <t>UANTIOQUIA</t>
  </si>
  <si>
    <t>Animadamente variables numéricas</t>
  </si>
  <si>
    <t>UCARTAGENA</t>
  </si>
  <si>
    <t xml:space="preserve">Únicamente valores en mayúscula </t>
  </si>
  <si>
    <t>UNARIÑO</t>
  </si>
  <si>
    <t>UPTC</t>
  </si>
  <si>
    <t>UVALLE</t>
  </si>
  <si>
    <t>CAJA DE COMPENSACIÓN FAMILIAR DE BOYACÁ COMFABOY-CM</t>
  </si>
  <si>
    <t>CAJA DE COMPENSACION FAMILIAR DE CORDOBA  COMFACOR-CM</t>
  </si>
  <si>
    <t>CAJA DE COMPENSACIÓN FAMILIAR DEL CHOCÓ COMFACHOCO-CM</t>
  </si>
  <si>
    <t>CAJA DE COMPENSACIÓN FAMILIAR DE LA GUAJIRA-CM</t>
  </si>
  <si>
    <t>CAJA DE COMPENSACIÓN FAMILIAR DEL HUILA "COMFAMILIAR"-CM</t>
  </si>
  <si>
    <t>CAJA DE COMPENSACIÓN FAMILIAR DE NARIÑO "COMFAMILIAR NARIÑO"-CM</t>
  </si>
  <si>
    <t>CAJA DE COMPENSACIÓN FAMILIAR DE SUCRE-CM</t>
  </si>
  <si>
    <t>CAJA DE COMPENSACION FAMILIAR DE CUNDINAMARCA COMFACUNDI-CM</t>
  </si>
  <si>
    <t>CAJA DE DE COMPENSACION FAMILIAR  CAJACOPI ATLANTICO-CM</t>
  </si>
  <si>
    <t>SAVIA SALUD EPS -CM</t>
  </si>
  <si>
    <t>LA NUEVA EPS S.A.-CM</t>
  </si>
  <si>
    <t>CAFESALUD  E.P.S.  S.A.-CM</t>
  </si>
  <si>
    <t>EPS  CONVIDA-CM</t>
  </si>
  <si>
    <t>CAPRESOCA  EPS-CM</t>
  </si>
  <si>
    <t>SALUDVIDA  S.A.  E.P.S.-CM</t>
  </si>
  <si>
    <t>CAPITAL SALUD-CM</t>
  </si>
  <si>
    <t>ASOCIACIÓN INDÍGENA DEL CESAR Y LA GUAJIRA DUSAKAWI-CM</t>
  </si>
  <si>
    <t>MANEXKA EPSI-CM</t>
  </si>
  <si>
    <t>ANASWAYUU-CM</t>
  </si>
  <si>
    <t>MALLAMAS-CM</t>
  </si>
  <si>
    <t>PIJAOS SALUD EPSI-CM</t>
  </si>
  <si>
    <t>EMPRESA MUTUAL PARA EL DESARROLLO INTEGRAL  DE LA SALUD E.S.S. EMDISALUD ESS-CM</t>
  </si>
  <si>
    <t>ASOCIACIÓN MUTUAL SER EMPRESA SOLIDARIA DE SALUD ESS-CM</t>
  </si>
  <si>
    <t>ASOCIACIÓN MUTUAL EMPRESA SOLIDARIA DE SALUD DE NARIÑO E.S.S. EMSSANAR E.S.S.-CM</t>
  </si>
  <si>
    <t>COOPERATIVA DE SALUD Y DESARROLLO INTEGRAL ZONA SUR ORIENTAL DE CARTAGENA LTDA. COOSALUD E.S.S.-CM</t>
  </si>
  <si>
    <t>COOPERATIVA DE SALUD COMUNITARIA-COMPARTA-CM</t>
  </si>
  <si>
    <t>ASOCIACIÓN MUTUAL LA ESPERANZA ASMET  SALUD-CM</t>
  </si>
  <si>
    <t>ASOCIACIÓN MUTUAL BARRIOS UNIDOS DE QUIBDÓ E.S.S.-CM</t>
  </si>
  <si>
    <t>ENTIDAD COOPERATIVA SOL.DE SALUD DEL NORTE DE SOACHA ECOOPSOS-CM</t>
  </si>
  <si>
    <t>SALUDVIDA S.A .E.P.S -CM</t>
  </si>
  <si>
    <t>ALIANSALUD ENTIDAD PROMOTORA DE SALUD S.A.-CM</t>
  </si>
  <si>
    <t>SALUD  TOTAL  S.A.  E.P.S. CM</t>
  </si>
  <si>
    <t>E.P.S.  SANITAS  S.A.-CM</t>
  </si>
  <si>
    <t>COMPENSAR   E.P.S.-CM</t>
  </si>
  <si>
    <t>EPS Y MEDICINA PREPAGADA SURAMERICANA S.A-CM</t>
  </si>
  <si>
    <t>COMFENALCO  VALLE  E.P.S.-CM</t>
  </si>
  <si>
    <t>COOMEVA   E.P.S.  S.A.-CM</t>
  </si>
  <si>
    <t>E.P.S.  FAMISANAR  LTDA.-CM</t>
  </si>
  <si>
    <t>EPS SERVICIO OCCIDENTAL DE SALUD  S.A. - EPS S.O.S. S.A.-CM</t>
  </si>
  <si>
    <t>CRUZ BLANCA  EPS S.A.-CM</t>
  </si>
  <si>
    <t>NUEVA EPS S.A. -CM</t>
  </si>
  <si>
    <t>SAVIA SALUD EPS</t>
  </si>
  <si>
    <t>MEDIMAS EPS</t>
  </si>
  <si>
    <t>MEDIMAS EPS DE RÉGIMEN SUBSIDIADO</t>
  </si>
  <si>
    <t>SSS UNISALUD</t>
  </si>
  <si>
    <t>FOSYGA</t>
  </si>
  <si>
    <t>SSS ESCUELA SUPERIOR DE ADMINISTRACION PUBLICA ESAP</t>
  </si>
  <si>
    <t>SSS ESCUELA SUPERIOR DE ADMINISTRACION PUBLICA ESAP CARTAGENA</t>
  </si>
  <si>
    <t>SSS ESCUELA SUPERIOR DE ADMINISTRACION PUBLICA ESAP MEDELLIN</t>
  </si>
  <si>
    <t>SSS INSTITUTO COLOMBIANO DE BIENESTAR FAMILIAR I.C.B.F.</t>
  </si>
  <si>
    <t>SSS MINISTERIO DE EDUCACION NACIONAL</t>
  </si>
  <si>
    <t>SSS SERVICIO NACIONAL DE APRENDIZAJE SENA</t>
  </si>
  <si>
    <t>SSS CAJA DE COMPENSACION FAMILIAR CAMACOL COMFAMILIAR CAMACOL</t>
  </si>
  <si>
    <t>SSS CAJA DE COMPENSACION FAMILIAR COMFENALCO ANTIOQUIA</t>
  </si>
  <si>
    <t>SSS CAJA DE COMPENSACION FAMILIAR DE ANTIOQUIA COMFAMA</t>
  </si>
  <si>
    <t>SSS CAJA DE COMPENSACION FAMILIAR CAJACOPI ATLANTICO</t>
  </si>
  <si>
    <t>SSS CAJA DE COMPENSACION FAMILIAR DE BARRANQUILLA COMBARRANQUILLA</t>
  </si>
  <si>
    <t>SSS COMFAMILIAR DEL ATLANTICO</t>
  </si>
  <si>
    <t>SSS COMFENALCO CARTAGENA</t>
  </si>
  <si>
    <t>SSS CAJA DE COMPENSACION FAMILIAR DE CARTAGENA COMFAMILIAR</t>
  </si>
  <si>
    <t>SSS CAJA DE COMPENSACION FAMILIAR DE BOYACA COMFABOY</t>
  </si>
  <si>
    <t>SSS CAJA DE COMPENSACION FAMILIAR DE CALDAS CONFAMILIARES</t>
  </si>
  <si>
    <t>SSS CAJA DE COMPENSACION FAMILIAR DE LA DORADA COMFAMILIAR</t>
  </si>
  <si>
    <t>SSS CAJA DE COMPENSACION FAMILIAR DEL CAQUETA COMFACA</t>
  </si>
  <si>
    <t>SSS CAJA DE COMPENSACION FLIAR. DEL CAUCA COMFACAUCA</t>
  </si>
  <si>
    <t>SSS COMFACESAR</t>
  </si>
  <si>
    <t>SSS CAJA DE COMPENSACION FAMILIAR DE CORDOBA COMFACOR</t>
  </si>
  <si>
    <t>SSS COMFAMILIAR AFIDRO</t>
  </si>
  <si>
    <t>SSS CAJA DE COMPENSACION FAMILIAR CAFAM</t>
  </si>
  <si>
    <t>SSS CAJA COLOMBIANA DE SUBSIDIO FAMILIAR COLSUBSIDIO</t>
  </si>
  <si>
    <t>SSS CAJA DE COMPENSACION FAMILIAR COMFENALCO CUNDINAMARCA</t>
  </si>
  <si>
    <t>SSS CAJA DE COMPENSACION FAMILIAR COMPENSAR</t>
  </si>
  <si>
    <t>SSS CAJA DE COMPENSACION FAMILIAR DE CUNDINAMARCA COMFACUNDI</t>
  </si>
  <si>
    <t>SSS CAJA DE COMPENSACION FAMILIAR DEL CHOCO</t>
  </si>
  <si>
    <t>SSS CAJA DE COMPENSACION FAMILIAR DE LA GUAJIRA</t>
  </si>
  <si>
    <t>SSS COMFAMILIAR HUILA</t>
  </si>
  <si>
    <t>SSS CAJA DE COMPENSACION FAMILIAR DEL MAGDALENA</t>
  </si>
  <si>
    <t>SSS CAJA DE COMPENSACION FAMILIAR REGIONAL DEL META COFREM</t>
  </si>
  <si>
    <t>SSS CAJA DE COMPENSACION FAMILIAR DE NARIÑO</t>
  </si>
  <si>
    <t>SSS CAJA DE COMPENSACION FAMILIAR DEL ORIENTE COMFAORIENTE</t>
  </si>
  <si>
    <t>SSS CAJA DE COMPENSACION FAMILIAR DEL NORTE DE SANTANDER COMFANORTE</t>
  </si>
  <si>
    <t>SSS CAJA DE COMPENSACION FAMILIAR DE BARRANCABERMEJA CAFABA</t>
  </si>
  <si>
    <t>SSS CAJA SANTANDEREANA DE SUBSIDIO FAMILIAR CAJASAN</t>
  </si>
  <si>
    <t>SSS CAJA DE COMPENSACION FAMILIAR COMFENALCO SANTANDER</t>
  </si>
  <si>
    <t>SSS COMFASUCRE</t>
  </si>
  <si>
    <t>SSS CAJA DE COMPENSACION FAMILIAR DEL QUINDIO</t>
  </si>
  <si>
    <t>SSS CAJA DE COMPENSACION FAMILIAR COMFENALCO QUINDIO</t>
  </si>
  <si>
    <t>SSS CAJA DE COMPENSACION FAMILIAR DE RISARALDA</t>
  </si>
  <si>
    <t>SSS CAJA DE COMPENSACION FLIAR DEL SUR DEL TOLIMA CAFASUR</t>
  </si>
  <si>
    <t>SSS CAJA DE COMPENSACION FAMILIAR DE HONDA COMFAHONDA</t>
  </si>
  <si>
    <t>SSS CAJA DE COMPENSACION FAMILIAR DEL TOLIMA COMFATOLIMA</t>
  </si>
  <si>
    <t>SSS COMFENALCO DEL TOLIMA</t>
  </si>
  <si>
    <t>SSS CAJA DE COMPENSACION FAMILIAR DE BUENAVENTURA COMFAMAR</t>
  </si>
  <si>
    <t>SSS COMFENALCO VALLE</t>
  </si>
  <si>
    <t>SSS CAJA DE COMPENSACION FAMILIAR DEL VALLE DEL CAUCA</t>
  </si>
  <si>
    <t>SSS CAJA DE COMPENSACION FAMILIAR DE CARTAGO</t>
  </si>
  <si>
    <t>SSS COMFAMILIARES UNIDAS DEL VALLE</t>
  </si>
  <si>
    <t>SSS CAJA DE COMPENSACION FAMILIAR DE TULUA</t>
  </si>
  <si>
    <t>SSS CAJA DE COMPENSACION FAMILIAR DEL PUTUMAYO</t>
  </si>
  <si>
    <t>SSS CAJA DE COMPENSACION FAMILIAR CAJASAI</t>
  </si>
  <si>
    <t>SSS CAJA DE COMPENSACION FAMILIAR DEL AMAZONAS</t>
  </si>
  <si>
    <t>SSS CAJA DE COMPENSACION FAMILIAR DE ARAUCA COMFIAR</t>
  </si>
  <si>
    <t>SSS CAJA DE COMPENSACION FAMILIAR CAMPESINA COMCAJA</t>
  </si>
  <si>
    <t>SSS COMFACASANARE</t>
  </si>
  <si>
    <t xml:space="preserve">FUNDACIÓN SALUD MIA EPS                                                                                                                                                                                                                                   </t>
  </si>
  <si>
    <t xml:space="preserve">FUERZAS MILITARES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</si>
  <si>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EPS FAMILIAR DE COLOMBIA                                                                                                                                                                                                                                 </t>
  </si>
  <si>
    <t xml:space="preserve">SALUD BÓLIVAR EPS SAS                                                                                                                                                                                                                                     </t>
  </si>
  <si>
    <t xml:space="preserve">CRUZ ROJA COLOMBIANA SECCIONAL CUNDINAMARCA Y BOGOTÁ                                                                                                                                                                                                      </t>
  </si>
  <si>
    <t>OBESIDAD</t>
  </si>
  <si>
    <t>NIÑOS Y NIÑAS MENORES A 5 AÑOS</t>
  </si>
  <si>
    <t>SI</t>
  </si>
  <si>
    <t>RFPP</t>
  </si>
  <si>
    <t>SOBREPESO</t>
  </si>
  <si>
    <t>PERSONA GESTANTE</t>
  </si>
  <si>
    <t xml:space="preserve">NO </t>
  </si>
  <si>
    <t>ALC</t>
  </si>
  <si>
    <t>RIESGO DE SOBREPESO</t>
  </si>
  <si>
    <t>NO APLICA</t>
  </si>
  <si>
    <t>AAVN</t>
  </si>
  <si>
    <t>PESO ADECUADO PARA LA TALLA</t>
  </si>
  <si>
    <t>RIESGO DE DESNUTRICIÓN AGUDA</t>
  </si>
  <si>
    <t>DESNUTRICIÓN AGUDA MODERADA*</t>
  </si>
  <si>
    <t>DESNUTRICIÓN AGUDA SEVERA*</t>
  </si>
  <si>
    <t>OBESIDAD PARA LA EDAD GESTACIONAL</t>
  </si>
  <si>
    <t>SOBREPESO PARA LA EDAD GESTACIONAL_x000D_</t>
  </si>
  <si>
    <t>IMC ADECUADO PARA LA EDAD GESTACIONAL</t>
  </si>
  <si>
    <t>BAJO PESO PARA LA EDAD GESTACIONAL</t>
  </si>
  <si>
    <t xml:space="preserve">CONDICION </t>
  </si>
  <si>
    <t>Únicamente números,Lista desplegable segun cuentame</t>
  </si>
  <si>
    <t xml:space="preserve">N° de convenio </t>
  </si>
  <si>
    <t>Nombre de la etapa atencion:</t>
  </si>
  <si>
    <t>Lista desplegable: Intramural, Extramural</t>
  </si>
  <si>
    <t>Fecha de atencion en la etapa:</t>
  </si>
  <si>
    <t xml:space="preserve">Informacion Beneficiario </t>
  </si>
  <si>
    <t xml:space="preserve">Únicamente números, Si no cuenta </t>
  </si>
  <si>
    <t>Lista desplegable según Cuéntame: subsidiado, contributivo, especial</t>
  </si>
  <si>
    <t>EPS (Si aplica)</t>
  </si>
  <si>
    <t>lista deplegable según Cuéntame</t>
  </si>
  <si>
    <t>Nombre de la comunidad/Poblacion o rancheria</t>
  </si>
  <si>
    <t>Lista desplegable: Etapa del modelo de atención.  Etapa de Búsqueda Activa, Etapa de prevención o Etapa de Atención.</t>
  </si>
  <si>
    <t>Condicionar para registro de números con un decimal separado por coma (,) y revisar la posibilidad de incluir las validaciones Aplicativo Guajira año 2023, Solo niños y niñas</t>
  </si>
  <si>
    <t>Solo niños y niñas</t>
  </si>
  <si>
    <t>Esta variable sería con lista desplegable, según se encuentre en Cuéntame , solo personas gestantes</t>
  </si>
  <si>
    <t>Valor numerico , maximo un decimal  ,  solo personas gestantes</t>
  </si>
  <si>
    <t>Respuesta según lista desplegable, lista desplegable: aclarar si se refiere a RFPP niño y niñas o RFPP persona gestante / FTLC o ALC, aplica solo para niños,niñas</t>
  </si>
  <si>
    <t>solo para niños, niñas</t>
  </si>
  <si>
    <t>lista desplegable con presentaciones, aunque creo solo hay una presentación disponible: sobre por 92 gramos, por lo que entonces la condición seria necesario ajsutar al gramaje prescrito por día.</t>
  </si>
  <si>
    <t>Extramural</t>
  </si>
  <si>
    <t>Colombiano</t>
  </si>
  <si>
    <t>YOSHUA</t>
  </si>
  <si>
    <t>JOSUE</t>
  </si>
  <si>
    <t>DILAN</t>
  </si>
  <si>
    <t>MARIA</t>
  </si>
  <si>
    <t>AILETH</t>
  </si>
  <si>
    <t>KEYLOR</t>
  </si>
  <si>
    <t>KHILIAN</t>
  </si>
  <si>
    <t>MATEO</t>
  </si>
  <si>
    <t>SHARON</t>
  </si>
  <si>
    <t>ALAN</t>
  </si>
  <si>
    <t>NATALY</t>
  </si>
  <si>
    <t>JULIAN</t>
  </si>
  <si>
    <t>DEINER</t>
  </si>
  <si>
    <t xml:space="preserve">ESTEBAN </t>
  </si>
  <si>
    <t xml:space="preserve">DIANA </t>
  </si>
  <si>
    <t>DAVID</t>
  </si>
  <si>
    <t>TAHARON</t>
  </si>
  <si>
    <t>MARTINEZ</t>
  </si>
  <si>
    <t>SAUCEDO</t>
  </si>
  <si>
    <t>POLANCO</t>
  </si>
  <si>
    <t>ANDRES</t>
  </si>
  <si>
    <t>MEJIA</t>
  </si>
  <si>
    <t>RIAÑO</t>
  </si>
  <si>
    <t>JOSE</t>
  </si>
  <si>
    <t>DAVILA</t>
  </si>
  <si>
    <t>VIVERO</t>
  </si>
  <si>
    <t>SHADDAY</t>
  </si>
  <si>
    <t>QUEVEDO</t>
  </si>
  <si>
    <t>BANQUET</t>
  </si>
  <si>
    <t>CASTRO</t>
  </si>
  <si>
    <t>RANGEL</t>
  </si>
  <si>
    <t>HURTADO</t>
  </si>
  <si>
    <t>LOPEZ</t>
  </si>
  <si>
    <t>DAYANA</t>
  </si>
  <si>
    <t>ALVARINO</t>
  </si>
  <si>
    <t>CARO</t>
  </si>
  <si>
    <t>BELEÑO</t>
  </si>
  <si>
    <t>RODRIGUEZ</t>
  </si>
  <si>
    <t>GALVIS</t>
  </si>
  <si>
    <t>ARRIETA</t>
  </si>
  <si>
    <t>OBANDO</t>
  </si>
  <si>
    <t>LARIOS</t>
  </si>
  <si>
    <t>JESUS</t>
  </si>
  <si>
    <t>ROJAS</t>
  </si>
  <si>
    <t>PALMA</t>
  </si>
  <si>
    <t>VIDES</t>
  </si>
  <si>
    <t>MARCELA</t>
  </si>
  <si>
    <t>MONTERO</t>
  </si>
  <si>
    <t xml:space="preserve">ALVAREZ </t>
  </si>
  <si>
    <t>Masculino</t>
  </si>
  <si>
    <t>Etapa de prevención</t>
  </si>
  <si>
    <t xml:space="preserve">ANYI </t>
  </si>
  <si>
    <t>AYALA</t>
  </si>
  <si>
    <t>BARROSO</t>
  </si>
  <si>
    <t xml:space="preserve">INES </t>
  </si>
  <si>
    <t>GUZMAN</t>
  </si>
  <si>
    <t>DANIELA</t>
  </si>
  <si>
    <t>TATIANA</t>
  </si>
  <si>
    <t>TAFUR</t>
  </si>
  <si>
    <t xml:space="preserve">ALEIDYS </t>
  </si>
  <si>
    <t xml:space="preserve">ALVARINO </t>
  </si>
  <si>
    <t>FERIA</t>
  </si>
  <si>
    <t>LINDIS</t>
  </si>
  <si>
    <t>ANDREA</t>
  </si>
  <si>
    <t>POVEDA</t>
  </si>
  <si>
    <t>LUZ</t>
  </si>
  <si>
    <t>VELIS</t>
  </si>
  <si>
    <t>ARIAS</t>
  </si>
  <si>
    <t>SIMANCA</t>
  </si>
  <si>
    <t>EMIRA</t>
  </si>
  <si>
    <t>PUERTA</t>
  </si>
  <si>
    <t xml:space="preserve">NATALIA </t>
  </si>
  <si>
    <t xml:space="preserve">AREVALO </t>
  </si>
  <si>
    <t>MONTENEGRO</t>
  </si>
  <si>
    <t xml:space="preserve">YINIS </t>
  </si>
  <si>
    <t xml:space="preserve">MARIA </t>
  </si>
  <si>
    <t xml:space="preserve">HERNANDEZ </t>
  </si>
  <si>
    <t xml:space="preserve">GLADYS </t>
  </si>
  <si>
    <t>VELAIDES</t>
  </si>
  <si>
    <t>DEILA</t>
  </si>
  <si>
    <t>RETAMOSA</t>
  </si>
  <si>
    <t>ESTEFANIA</t>
  </si>
  <si>
    <t>CHACON</t>
  </si>
  <si>
    <t>MENDEZ</t>
  </si>
  <si>
    <t>ORIANA</t>
  </si>
  <si>
    <t>RIVERA</t>
  </si>
  <si>
    <t>ORTIZ</t>
  </si>
  <si>
    <t>CRISTADIS</t>
  </si>
  <si>
    <t>MACHUCA</t>
  </si>
  <si>
    <t>CARDEÑO</t>
  </si>
  <si>
    <t>ANA</t>
  </si>
  <si>
    <t>CECILIA</t>
  </si>
  <si>
    <t>NOGUERA</t>
  </si>
  <si>
    <t>BENAVIDES</t>
  </si>
  <si>
    <t xml:space="preserve">ROSA </t>
  </si>
  <si>
    <t>ESTELA</t>
  </si>
  <si>
    <t>CAMARGO</t>
  </si>
  <si>
    <t xml:space="preserve">RAMIREZ </t>
  </si>
  <si>
    <t>SHIRLYS</t>
  </si>
  <si>
    <t>PAOLA</t>
  </si>
  <si>
    <t xml:space="preserve">PEREZ </t>
  </si>
  <si>
    <t>AREVALO</t>
  </si>
  <si>
    <t>NELFIS</t>
  </si>
  <si>
    <t>JUDIT</t>
  </si>
  <si>
    <t>LAGARES</t>
  </si>
  <si>
    <t>AGUAS</t>
  </si>
  <si>
    <t>ALEJANDRA</t>
  </si>
  <si>
    <t xml:space="preserve">MARTINEZ </t>
  </si>
  <si>
    <t>TORRECILLA</t>
  </si>
  <si>
    <t>EVELIS</t>
  </si>
  <si>
    <t>ESPEJO</t>
  </si>
  <si>
    <t>ARLINES</t>
  </si>
  <si>
    <t>LORENA</t>
  </si>
  <si>
    <t>HERNANDEZ</t>
  </si>
  <si>
    <t>ANGELICA</t>
  </si>
  <si>
    <t>CENTENO</t>
  </si>
  <si>
    <t>DANAE</t>
  </si>
  <si>
    <t>REYES</t>
  </si>
  <si>
    <t xml:space="preserve">LEYDIS </t>
  </si>
  <si>
    <t xml:space="preserve">JOHANA </t>
  </si>
  <si>
    <t>HERAZO</t>
  </si>
  <si>
    <t>CERPA</t>
  </si>
  <si>
    <t>DANELIS</t>
  </si>
  <si>
    <t>CERVANTES</t>
  </si>
  <si>
    <t xml:space="preserve">GABRIELA </t>
  </si>
  <si>
    <t>PLAZA</t>
  </si>
  <si>
    <t xml:space="preserve">VANEGAS </t>
  </si>
  <si>
    <t xml:space="preserve">KATERINE </t>
  </si>
  <si>
    <t xml:space="preserve">VALENTINA </t>
  </si>
  <si>
    <t>WENDY</t>
  </si>
  <si>
    <t>ECHEVERRIA</t>
  </si>
  <si>
    <t>MAYERLIS</t>
  </si>
  <si>
    <t>DE JESUS</t>
  </si>
  <si>
    <t>RAMIREZ</t>
  </si>
  <si>
    <t>VIRGINIA</t>
  </si>
  <si>
    <t>ZAMBRANO</t>
  </si>
  <si>
    <t xml:space="preserve">IVANA </t>
  </si>
  <si>
    <t xml:space="preserve">CAROLINA </t>
  </si>
  <si>
    <t xml:space="preserve">PALENCIA </t>
  </si>
  <si>
    <t>YOLBIS</t>
  </si>
  <si>
    <t>ALDANA</t>
  </si>
  <si>
    <t>CC</t>
  </si>
  <si>
    <t>Ti</t>
  </si>
  <si>
    <t>TI</t>
  </si>
  <si>
    <t>Sobrepeso_para_la_edad_gestacional</t>
  </si>
  <si>
    <t>Bajo_peso_para_la_edad_gestacional</t>
  </si>
  <si>
    <t>Obesidad_para_la_edad_gestacional</t>
  </si>
  <si>
    <t>NO PERTENECE</t>
  </si>
  <si>
    <t>Femenimo</t>
  </si>
  <si>
    <t xml:space="preserve">ISAAC </t>
  </si>
  <si>
    <t xml:space="preserve">DAVID </t>
  </si>
  <si>
    <t xml:space="preserve">TAFUR </t>
  </si>
  <si>
    <t>ZACK</t>
  </si>
  <si>
    <t xml:space="preserve">LEIDER </t>
  </si>
  <si>
    <t xml:space="preserve">RUIZ </t>
  </si>
  <si>
    <t xml:space="preserve">CHACON </t>
  </si>
  <si>
    <t xml:space="preserve">JESUS </t>
  </si>
  <si>
    <t xml:space="preserve">MANUEL </t>
  </si>
  <si>
    <t xml:space="preserve">VILLALOBO </t>
  </si>
  <si>
    <t>MAICOL</t>
  </si>
  <si>
    <t>DAYAN</t>
  </si>
  <si>
    <t>OBREGON</t>
  </si>
  <si>
    <t>ELKIN</t>
  </si>
  <si>
    <t>SEBALLO</t>
  </si>
  <si>
    <t>MATHIAS</t>
  </si>
  <si>
    <t>ROCHA</t>
  </si>
  <si>
    <t>YULIANIS</t>
  </si>
  <si>
    <t>MORENO</t>
  </si>
  <si>
    <t>ANTHONY</t>
  </si>
  <si>
    <t>PAYARES</t>
  </si>
  <si>
    <t>NEDER</t>
  </si>
  <si>
    <t>GUERRERO</t>
  </si>
  <si>
    <t>ANGEL</t>
  </si>
  <si>
    <t>PINEDA</t>
  </si>
  <si>
    <t xml:space="preserve">DANIEL </t>
  </si>
  <si>
    <t>SAMPAYO</t>
  </si>
  <si>
    <t>CRESPO</t>
  </si>
  <si>
    <t xml:space="preserve">ELKIN </t>
  </si>
  <si>
    <t xml:space="preserve">YEPES </t>
  </si>
  <si>
    <t>ESCAMILLA</t>
  </si>
  <si>
    <t xml:space="preserve">JOSE </t>
  </si>
  <si>
    <t xml:space="preserve">GONZALEZ </t>
  </si>
  <si>
    <t>RAFAEL</t>
  </si>
  <si>
    <t>CONTRERAS</t>
  </si>
  <si>
    <t xml:space="preserve">LUIS </t>
  </si>
  <si>
    <t>GOMEZ</t>
  </si>
  <si>
    <t>GIL</t>
  </si>
  <si>
    <t>ANTONELA</t>
  </si>
  <si>
    <t xml:space="preserve">DONADO </t>
  </si>
  <si>
    <t>BELEN</t>
  </si>
  <si>
    <t>TRUJILLO</t>
  </si>
  <si>
    <t>BALDOVINO</t>
  </si>
  <si>
    <t>BLADIMIR</t>
  </si>
  <si>
    <t>VILLALBA</t>
  </si>
  <si>
    <t>SALCEDO</t>
  </si>
  <si>
    <t>ZAIDER</t>
  </si>
  <si>
    <t>ROMERO</t>
  </si>
  <si>
    <t xml:space="preserve">YORLEIDIS </t>
  </si>
  <si>
    <t>GARCIA</t>
  </si>
  <si>
    <t>MENDOZA</t>
  </si>
  <si>
    <t>SURYS</t>
  </si>
  <si>
    <t>SARAY</t>
  </si>
  <si>
    <t>CORTEZ</t>
  </si>
  <si>
    <t>KELLY</t>
  </si>
  <si>
    <t xml:space="preserve">PAOLA </t>
  </si>
  <si>
    <t>TELLEZ</t>
  </si>
  <si>
    <t>NAYELIS</t>
  </si>
  <si>
    <t>KAREN</t>
  </si>
  <si>
    <t xml:space="preserve">MARCELA </t>
  </si>
  <si>
    <t>ESCORCIA</t>
  </si>
  <si>
    <t>YERENIS</t>
  </si>
  <si>
    <t>DONADO</t>
  </si>
  <si>
    <t>DELSY</t>
  </si>
  <si>
    <t xml:space="preserve">GARCIA </t>
  </si>
  <si>
    <t xml:space="preserve">CONSUELO </t>
  </si>
  <si>
    <t>ALVARADO</t>
  </si>
  <si>
    <t xml:space="preserve">ANA </t>
  </si>
  <si>
    <t xml:space="preserve">KENYS </t>
  </si>
  <si>
    <t xml:space="preserve">CRESPO </t>
  </si>
  <si>
    <t>VIKY</t>
  </si>
  <si>
    <t>RAMOS</t>
  </si>
  <si>
    <t>PEÑA</t>
  </si>
  <si>
    <t>YURANIS</t>
  </si>
  <si>
    <t>BELLO</t>
  </si>
  <si>
    <t>BARRAGAN</t>
  </si>
  <si>
    <t>MAYERLI</t>
  </si>
  <si>
    <t>ONEIDIS</t>
  </si>
  <si>
    <t>ARCILA</t>
  </si>
  <si>
    <t>ESILDA</t>
  </si>
  <si>
    <t>BATISTA</t>
  </si>
  <si>
    <t>MENDEEZ</t>
  </si>
  <si>
    <t xml:space="preserve">SIERRA </t>
  </si>
  <si>
    <t xml:space="preserve">YULIANIS </t>
  </si>
  <si>
    <t>VANESSA</t>
  </si>
  <si>
    <t xml:space="preserve">DIAZ </t>
  </si>
  <si>
    <t xml:space="preserve">OSORIO </t>
  </si>
  <si>
    <t>SILVANA</t>
  </si>
  <si>
    <t>SANCHEZ</t>
  </si>
  <si>
    <t>ESMITH</t>
  </si>
  <si>
    <t xml:space="preserve">ADRIANA </t>
  </si>
  <si>
    <t xml:space="preserve">MONTES </t>
  </si>
  <si>
    <t>SOSA</t>
  </si>
  <si>
    <t xml:space="preserve">CARMEN </t>
  </si>
  <si>
    <t xml:space="preserve">CRISTINA </t>
  </si>
  <si>
    <t xml:space="preserve">WENDY </t>
  </si>
  <si>
    <t xml:space="preserve">PATRICIA </t>
  </si>
  <si>
    <t xml:space="preserve">VELEZ </t>
  </si>
  <si>
    <t>ESPAÑA</t>
  </si>
  <si>
    <t xml:space="preserve">YINETH </t>
  </si>
  <si>
    <t>VALESILLO</t>
  </si>
  <si>
    <t xml:space="preserve">DENIS </t>
  </si>
  <si>
    <t xml:space="preserve">ISABEL </t>
  </si>
  <si>
    <t xml:space="preserve">ANGULO </t>
  </si>
  <si>
    <t xml:space="preserve">GALE </t>
  </si>
  <si>
    <t>NAVARRO</t>
  </si>
  <si>
    <t>LINA</t>
  </si>
  <si>
    <t xml:space="preserve">GIL </t>
  </si>
  <si>
    <t>PEREZ</t>
  </si>
  <si>
    <t xml:space="preserve">LINDA </t>
  </si>
  <si>
    <t xml:space="preserve">MARTIGLIA </t>
  </si>
  <si>
    <t xml:space="preserve">MORALES </t>
  </si>
  <si>
    <t xml:space="preserve">LENIS </t>
  </si>
  <si>
    <t>INGRIS</t>
  </si>
  <si>
    <t>NOVOA</t>
  </si>
  <si>
    <t xml:space="preserve">PAYARES </t>
  </si>
  <si>
    <t>IDYS</t>
  </si>
  <si>
    <t>MARLEN</t>
  </si>
  <si>
    <t xml:space="preserve">ROJAS </t>
  </si>
  <si>
    <t>EUCLIDES</t>
  </si>
  <si>
    <t>URIEL</t>
  </si>
  <si>
    <t>SUARES</t>
  </si>
  <si>
    <t xml:space="preserve">RANGEL </t>
  </si>
  <si>
    <t>ADALET</t>
  </si>
  <si>
    <t>AMARA</t>
  </si>
  <si>
    <t>HEINER</t>
  </si>
  <si>
    <t>SUAREZ</t>
  </si>
  <si>
    <t>ORDOÑES</t>
  </si>
  <si>
    <t>SELEIDIS</t>
  </si>
  <si>
    <t>CARDONA</t>
  </si>
  <si>
    <t>MOISES</t>
  </si>
  <si>
    <t>PIÑEREZ</t>
  </si>
  <si>
    <t>BERTEL</t>
  </si>
  <si>
    <t>SANTIAGO</t>
  </si>
  <si>
    <t>SANTA MARIA</t>
  </si>
  <si>
    <t>LUQUETA</t>
  </si>
  <si>
    <t>EMANUEL</t>
  </si>
  <si>
    <t>TARIBA</t>
  </si>
  <si>
    <t>YERIS</t>
  </si>
  <si>
    <t>VANESA</t>
  </si>
  <si>
    <t xml:space="preserve">TAPIAS </t>
  </si>
  <si>
    <t>DIAZ</t>
  </si>
  <si>
    <t>CRIS</t>
  </si>
  <si>
    <t>ALANDETE</t>
  </si>
  <si>
    <t>CASTILLO</t>
  </si>
  <si>
    <t>YERAYDYS</t>
  </si>
  <si>
    <t>VERGA</t>
  </si>
  <si>
    <t>MAILYN</t>
  </si>
  <si>
    <t>SANTANA</t>
  </si>
  <si>
    <t xml:space="preserve">GAEL </t>
  </si>
  <si>
    <t xml:space="preserve">JIMENEZ </t>
  </si>
  <si>
    <t xml:space="preserve">FEIBER </t>
  </si>
  <si>
    <t xml:space="preserve">MENDEZ </t>
  </si>
  <si>
    <t xml:space="preserve">GALVAN </t>
  </si>
  <si>
    <t xml:space="preserve">KAREN </t>
  </si>
  <si>
    <t xml:space="preserve">DAYANA </t>
  </si>
  <si>
    <t xml:space="preserve">PAPUENA </t>
  </si>
  <si>
    <t xml:space="preserve">PABUENA </t>
  </si>
  <si>
    <t xml:space="preserve">EDIER </t>
  </si>
  <si>
    <t xml:space="preserve">CENTENO </t>
  </si>
  <si>
    <t xml:space="preserve">YOELIS </t>
  </si>
  <si>
    <t>VANEGAS</t>
  </si>
  <si>
    <t xml:space="preserve">ALANIS </t>
  </si>
  <si>
    <t xml:space="preserve">MADERA </t>
  </si>
  <si>
    <t>BARRIOS</t>
  </si>
  <si>
    <t>KIOMY</t>
  </si>
  <si>
    <t xml:space="preserve">YALEN </t>
  </si>
  <si>
    <t xml:space="preserve">LOPEZ </t>
  </si>
  <si>
    <t xml:space="preserve">MOLINA </t>
  </si>
  <si>
    <t xml:space="preserve">ANDERSON </t>
  </si>
  <si>
    <t xml:space="preserve">MIA </t>
  </si>
  <si>
    <t xml:space="preserve">CABARCA </t>
  </si>
  <si>
    <t xml:space="preserve">JEAN </t>
  </si>
  <si>
    <t xml:space="preserve">CARLOS </t>
  </si>
  <si>
    <t xml:space="preserve">SALCEDO </t>
  </si>
  <si>
    <t xml:space="preserve">OLIVARES </t>
  </si>
  <si>
    <t xml:space="preserve">ENDRIS </t>
  </si>
  <si>
    <t xml:space="preserve">MIUÑOZ </t>
  </si>
  <si>
    <t xml:space="preserve">CRUZ </t>
  </si>
  <si>
    <t xml:space="preserve">ARIADNA </t>
  </si>
  <si>
    <t xml:space="preserve">CONDE </t>
  </si>
  <si>
    <t xml:space="preserve">VILLAREAL </t>
  </si>
  <si>
    <t xml:space="preserve">ANGEL </t>
  </si>
  <si>
    <t xml:space="preserve">MADRINAL </t>
  </si>
  <si>
    <t xml:space="preserve">EMI </t>
  </si>
  <si>
    <t xml:space="preserve">VICTORIA </t>
  </si>
  <si>
    <t xml:space="preserve">INELA </t>
  </si>
  <si>
    <t xml:space="preserve">RODRIGUEZ </t>
  </si>
  <si>
    <t xml:space="preserve">MATEO </t>
  </si>
  <si>
    <t xml:space="preserve">GENESIS </t>
  </si>
  <si>
    <t xml:space="preserve">TOVAR </t>
  </si>
  <si>
    <t xml:space="preserve">CASTAÑEDA </t>
  </si>
  <si>
    <t xml:space="preserve">CHOPERENA </t>
  </si>
  <si>
    <t xml:space="preserve">ABIGAIL </t>
  </si>
  <si>
    <t>GENES</t>
  </si>
  <si>
    <t>SEVILLA</t>
  </si>
  <si>
    <t xml:space="preserve">ALEJANDRA </t>
  </si>
  <si>
    <t xml:space="preserve">RUEDA </t>
  </si>
  <si>
    <t xml:space="preserve">PACHECO </t>
  </si>
  <si>
    <t xml:space="preserve">ALAN </t>
  </si>
  <si>
    <t xml:space="preserve">KALED </t>
  </si>
  <si>
    <t xml:space="preserve">OSORIO  </t>
  </si>
  <si>
    <t xml:space="preserve">ESCOBAR </t>
  </si>
  <si>
    <t xml:space="preserve">TORRES </t>
  </si>
  <si>
    <t>DULCE</t>
  </si>
  <si>
    <t>MATIAS</t>
  </si>
  <si>
    <t xml:space="preserve">ESTHER </t>
  </si>
  <si>
    <t>DELSIS</t>
  </si>
  <si>
    <t xml:space="preserve">GOMEZ </t>
  </si>
  <si>
    <t xml:space="preserve">ADELEN </t>
  </si>
  <si>
    <t xml:space="preserve">MENCO </t>
  </si>
  <si>
    <t>NELKYS</t>
  </si>
  <si>
    <t xml:space="preserve">MARIELA </t>
  </si>
  <si>
    <t xml:space="preserve">PALMERA </t>
  </si>
  <si>
    <t xml:space="preserve">NARLIS </t>
  </si>
  <si>
    <t xml:space="preserve">ELENA </t>
  </si>
  <si>
    <t>DEISY</t>
  </si>
  <si>
    <t>ARDILA</t>
  </si>
  <si>
    <t>EMIRO</t>
  </si>
  <si>
    <t>PAYAREZ</t>
  </si>
  <si>
    <t>OCHOA</t>
  </si>
  <si>
    <t>YARISEL</t>
  </si>
  <si>
    <t xml:space="preserve">ENGEL </t>
  </si>
  <si>
    <t xml:space="preserve">TATIANA </t>
  </si>
  <si>
    <t xml:space="preserve">SOSA </t>
  </si>
  <si>
    <t xml:space="preserve">MAITE </t>
  </si>
  <si>
    <t xml:space="preserve">HURTADO </t>
  </si>
  <si>
    <t xml:space="preserve">MAR </t>
  </si>
  <si>
    <t>OLIVERO</t>
  </si>
  <si>
    <t>YIRETH</t>
  </si>
  <si>
    <t>SOFIA</t>
  </si>
  <si>
    <t>ESTUPIÑAN</t>
  </si>
  <si>
    <t>GAEL</t>
  </si>
  <si>
    <t>KEIDYS</t>
  </si>
  <si>
    <t>MILETH</t>
  </si>
  <si>
    <t>FERNANDO</t>
  </si>
  <si>
    <t>BREIDIS</t>
  </si>
  <si>
    <t>BERSI</t>
  </si>
  <si>
    <t xml:space="preserve">LILIANA </t>
  </si>
  <si>
    <t>DE ORO</t>
  </si>
  <si>
    <t>XIARA</t>
  </si>
  <si>
    <t>ALTAMAR</t>
  </si>
  <si>
    <t xml:space="preserve">MEJIA </t>
  </si>
  <si>
    <t xml:space="preserve">ECHEVERIA </t>
  </si>
  <si>
    <t>MELISSA</t>
  </si>
  <si>
    <t xml:space="preserve">OSPINO </t>
  </si>
  <si>
    <t xml:space="preserve">ARRIETA </t>
  </si>
  <si>
    <t>ESNEIDER</t>
  </si>
  <si>
    <t>VERA</t>
  </si>
  <si>
    <t xml:space="preserve">ESNAIDER </t>
  </si>
  <si>
    <t xml:space="preserve">SELENA </t>
  </si>
  <si>
    <t xml:space="preserve">RIBON </t>
  </si>
  <si>
    <t>SABALA</t>
  </si>
  <si>
    <t xml:space="preserve">VIDES </t>
  </si>
  <si>
    <t xml:space="preserve">RIBA </t>
  </si>
  <si>
    <t xml:space="preserve">MICHAEL </t>
  </si>
  <si>
    <t xml:space="preserve">RIBAS </t>
  </si>
  <si>
    <t>ALVAREZ</t>
  </si>
  <si>
    <t>Etapa de Atención.</t>
  </si>
  <si>
    <t>KAILANY</t>
  </si>
  <si>
    <t>NOREISY</t>
  </si>
  <si>
    <t>OLIVEROS</t>
  </si>
  <si>
    <t>EIDIS</t>
  </si>
  <si>
    <t>YISEL</t>
  </si>
  <si>
    <t>70.6</t>
  </si>
  <si>
    <t>CAICEDO</t>
  </si>
  <si>
    <t>SALOME</t>
  </si>
  <si>
    <t>TORRES</t>
  </si>
  <si>
    <t>GUTIERREZ</t>
  </si>
  <si>
    <t>SAMARA</t>
  </si>
  <si>
    <t xml:space="preserve">KATHERINE </t>
  </si>
  <si>
    <t>JIMENEZ</t>
  </si>
  <si>
    <t>IBARRA</t>
  </si>
  <si>
    <t>ISAYANA</t>
  </si>
  <si>
    <t>ESCANDON</t>
  </si>
  <si>
    <t>MAIRETH</t>
  </si>
  <si>
    <t>BRAVO</t>
  </si>
  <si>
    <t>VERGARA</t>
  </si>
  <si>
    <t>BOLIVAR</t>
  </si>
  <si>
    <t>PINILLOS</t>
  </si>
  <si>
    <t>MAGANGUE</t>
  </si>
  <si>
    <t>PINILLOS PREVENCION</t>
  </si>
  <si>
    <t>YEIDER</t>
  </si>
  <si>
    <t>MEZA</t>
  </si>
  <si>
    <t>KARLA</t>
  </si>
  <si>
    <t>NOYA</t>
  </si>
  <si>
    <t>ORTEGA</t>
  </si>
  <si>
    <t xml:space="preserve">BOLIVAR </t>
  </si>
  <si>
    <t xml:space="preserve">PINILLOS </t>
  </si>
  <si>
    <t xml:space="preserve">MAGANGUE </t>
  </si>
  <si>
    <t xml:space="preserve">ESE HOSPITAL SAN NICOLAS DE TOLENTINO </t>
  </si>
  <si>
    <t xml:space="preserve">ATENCION PINILLOS </t>
  </si>
  <si>
    <t>ESE HOSPITAL SAN NICOLAS DE TOLENTINO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</si>
</sst>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\ &quot;kg&quot;"/>
    <numFmt numFmtId="165" formatCode="0.0"/>
    <numFmt numFmtId="166" formatCode="0.00\ &quot;cm&quot;"/>
    <numFmt numFmtId="167" formatCode="##\°##\´##\´\´"/>
    <numFmt numFmtId="168" formatCode="##\ ##\°##\´##.#\´\´"/>
  </numFmts>
  <fonts count="25" x14ac:knownFonts="1">
    <font>
      <sz val="11"/>
      <color theme="1"/>
      <name val="Aptos Narrow"/>
      <family val="2"/>
      <scheme val="minor"/>
    </font>
    <font>
      <sz val="9"/>
      <color theme="1"/>
      <name val="Segoe UI"/>
      <family val="2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  <charset val="1"/>
    </font>
    <font>
      <sz val="12"/>
      <color rgb="FF000000"/>
      <name val="Aptos"/>
      <family val="2"/>
      <charset val="1"/>
    </font>
    <font>
      <sz val="11"/>
      <color rgb="FF000000"/>
      <name val="Segoe UI"/>
      <family val="2"/>
    </font>
    <font>
      <b/>
      <sz val="12"/>
      <color rgb="FF000000"/>
      <name val="Aptos"/>
      <family val="2"/>
      <charset val="1"/>
    </font>
    <font>
      <b/>
      <sz val="12"/>
      <color rgb="FF000000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sz val="12"/>
      <color rgb="FF000000"/>
      <name val="Arial"/>
      <family val="2"/>
    </font>
    <font>
      <sz val="15"/>
      <color rgb="FF040C28"/>
      <name val="Arial"/>
      <family val="2"/>
    </font>
    <font>
      <b/>
      <sz val="12"/>
      <color rgb="FF000000"/>
      <name val="Arial"/>
      <family val="2"/>
    </font>
    <font>
      <sz val="12"/>
      <color theme="1"/>
      <name val="Arial"/>
      <family val="2"/>
    </font>
    <font>
      <sz val="12"/>
      <color theme="1"/>
      <name val="Aptos"/>
      <family val="2"/>
      <charset val="1"/>
    </font>
    <font>
      <b/>
      <sz val="12"/>
      <name val="Arial"/>
      <family val="2"/>
    </font>
    <font>
      <sz val="11"/>
      <color theme="1"/>
      <name val="Arial"/>
      <family val="2"/>
    </font>
    <font>
      <i/>
      <sz val="12"/>
      <color rgb="FF000000"/>
      <name val="Arial"/>
      <family val="2"/>
    </font>
    <font>
      <b/>
      <sz val="11"/>
      <color theme="1"/>
      <name val="Arial"/>
      <family val="2"/>
    </font>
    <font>
      <sz val="12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2"/>
      <color theme="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4EA72E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theme="9" tint="0.79998168889431442"/>
      </patternFill>
    </fill>
  </fills>
  <borders count="3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6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quotePrefix="1" applyFont="1"/>
    <xf numFmtId="0" fontId="0" fillId="0" borderId="0" xfId="0" applyAlignment="1">
      <alignment horizontal="left" vertical="top" wrapText="1"/>
    </xf>
    <xf numFmtId="0" fontId="2" fillId="2" borderId="2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vertical="top" wrapText="1"/>
    </xf>
    <xf numFmtId="0" fontId="0" fillId="3" borderId="0" xfId="0" applyFill="1" applyAlignment="1">
      <alignment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top" wrapText="1"/>
    </xf>
    <xf numFmtId="0" fontId="0" fillId="0" borderId="6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8" fillId="0" borderId="0" xfId="0" applyFont="1" applyProtection="1">
      <protection locked="0"/>
    </xf>
    <xf numFmtId="0" fontId="8" fillId="9" borderId="2" xfId="0" applyFont="1" applyFill="1" applyBorder="1" applyProtection="1"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Protection="1"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3" borderId="1" xfId="0" applyFont="1" applyFill="1" applyBorder="1" applyProtection="1">
      <protection locked="0"/>
    </xf>
    <xf numFmtId="0" fontId="11" fillId="0" borderId="1" xfId="0" applyFont="1" applyBorder="1" applyAlignment="1" applyProtection="1">
      <alignment wrapText="1"/>
      <protection locked="0"/>
    </xf>
    <xf numFmtId="0" fontId="11" fillId="0" borderId="2" xfId="0" applyFont="1" applyBorder="1" applyAlignment="1" applyProtection="1">
      <alignment wrapText="1"/>
      <protection locked="0"/>
    </xf>
    <xf numFmtId="0" fontId="8" fillId="12" borderId="1" xfId="0" applyFont="1" applyFill="1" applyBorder="1" applyProtection="1">
      <protection locked="0"/>
    </xf>
    <xf numFmtId="0" fontId="0" fillId="0" borderId="0" xfId="0" applyProtection="1">
      <protection locked="0"/>
    </xf>
    <xf numFmtId="0" fontId="0" fillId="0" borderId="10" xfId="0" applyBorder="1" applyProtection="1">
      <protection locked="0"/>
    </xf>
    <xf numFmtId="0" fontId="0" fillId="13" borderId="10" xfId="0" applyFill="1" applyBorder="1" applyProtection="1">
      <protection locked="0"/>
    </xf>
    <xf numFmtId="0" fontId="0" fillId="13" borderId="11" xfId="0" applyFill="1" applyBorder="1" applyProtection="1">
      <protection locked="0"/>
    </xf>
    <xf numFmtId="0" fontId="9" fillId="8" borderId="1" xfId="0" applyFont="1" applyFill="1" applyBorder="1" applyAlignment="1" applyProtection="1">
      <alignment horizontal="center" vertical="center" wrapText="1"/>
      <protection locked="0"/>
    </xf>
    <xf numFmtId="2" fontId="8" fillId="14" borderId="1" xfId="0" applyNumberFormat="1" applyFont="1" applyFill="1" applyBorder="1" applyAlignment="1">
      <alignment horizontal="center" vertical="center" wrapText="1"/>
    </xf>
    <xf numFmtId="0" fontId="14" fillId="6" borderId="1" xfId="0" applyFont="1" applyFill="1" applyBorder="1" applyAlignment="1" applyProtection="1">
      <alignment horizontal="center" vertical="center" wrapText="1"/>
      <protection locked="0"/>
    </xf>
    <xf numFmtId="0" fontId="7" fillId="8" borderId="0" xfId="0" applyFont="1" applyFill="1" applyAlignment="1" applyProtection="1">
      <alignment horizontal="center" vertical="center" wrapText="1"/>
      <protection locked="0"/>
    </xf>
    <xf numFmtId="0" fontId="7" fillId="8" borderId="0" xfId="0" applyFont="1" applyFill="1" applyAlignment="1" applyProtection="1">
      <alignment horizontal="center" vertical="center"/>
      <protection locked="0"/>
    </xf>
    <xf numFmtId="0" fontId="8" fillId="8" borderId="0" xfId="0" applyFont="1" applyFill="1" applyProtection="1">
      <protection locked="0"/>
    </xf>
    <xf numFmtId="0" fontId="9" fillId="8" borderId="3" xfId="0" applyFont="1" applyFill="1" applyBorder="1" applyAlignment="1" applyProtection="1">
      <alignment horizontal="center" vertical="center" wrapText="1"/>
      <protection locked="0"/>
    </xf>
    <xf numFmtId="2" fontId="8" fillId="14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 applyProtection="1">
      <alignment wrapText="1"/>
      <protection locked="0"/>
    </xf>
    <xf numFmtId="0" fontId="15" fillId="0" borderId="0" xfId="0" applyFont="1" applyAlignment="1" applyProtection="1">
      <alignment wrapText="1"/>
      <protection locked="0"/>
    </xf>
    <xf numFmtId="0" fontId="9" fillId="0" borderId="9" xfId="0" applyFont="1" applyBorder="1" applyAlignment="1" applyProtection="1">
      <alignment horizontal="center" vertical="center" wrapText="1"/>
      <protection locked="0"/>
    </xf>
    <xf numFmtId="0" fontId="12" fillId="8" borderId="3" xfId="0" applyFont="1" applyFill="1" applyBorder="1" applyAlignment="1" applyProtection="1">
      <alignment horizontal="center" vertical="center" wrapText="1"/>
      <protection locked="0"/>
    </xf>
    <xf numFmtId="14" fontId="9" fillId="8" borderId="3" xfId="0" applyNumberFormat="1" applyFont="1" applyFill="1" applyBorder="1" applyAlignment="1" applyProtection="1">
      <alignment horizontal="center" vertical="center" wrapText="1"/>
      <protection locked="0"/>
    </xf>
    <xf numFmtId="0" fontId="13" fillId="14" borderId="3" xfId="0" applyFont="1" applyFill="1" applyBorder="1" applyAlignment="1">
      <alignment horizontal="center" vertical="center" wrapText="1"/>
    </xf>
    <xf numFmtId="2" fontId="13" fillId="14" borderId="3" xfId="0" applyNumberFormat="1" applyFont="1" applyFill="1" applyBorder="1" applyAlignment="1">
      <alignment horizontal="center" vertical="center" wrapText="1"/>
    </xf>
    <xf numFmtId="0" fontId="0" fillId="0" borderId="10" xfId="0" applyBorder="1" applyAlignment="1" applyProtection="1">
      <alignment wrapText="1"/>
      <protection locked="0"/>
    </xf>
    <xf numFmtId="49" fontId="0" fillId="0" borderId="0" xfId="0" applyNumberFormat="1" applyAlignment="1" applyProtection="1">
      <alignment wrapText="1"/>
      <protection locked="0"/>
    </xf>
    <xf numFmtId="0" fontId="12" fillId="8" borderId="1" xfId="0" applyFont="1" applyFill="1" applyBorder="1" applyAlignment="1" applyProtection="1">
      <alignment horizontal="center" vertical="center" wrapText="1"/>
      <protection locked="0"/>
    </xf>
    <xf numFmtId="0" fontId="13" fillId="14" borderId="1" xfId="0" applyFont="1" applyFill="1" applyBorder="1" applyAlignment="1">
      <alignment horizontal="center" vertical="center" wrapText="1"/>
    </xf>
    <xf numFmtId="2" fontId="13" fillId="14" borderId="1" xfId="0" applyNumberFormat="1" applyFont="1" applyFill="1" applyBorder="1" applyAlignment="1">
      <alignment horizontal="center" vertical="center" wrapText="1"/>
    </xf>
    <xf numFmtId="164" fontId="8" fillId="8" borderId="1" xfId="0" applyNumberFormat="1" applyFont="1" applyFill="1" applyBorder="1" applyAlignment="1" applyProtection="1">
      <alignment horizontal="center" vertical="center" wrapText="1"/>
      <protection locked="0"/>
    </xf>
    <xf numFmtId="166" fontId="8" fillId="8" borderId="1" xfId="0" applyNumberFormat="1" applyFont="1" applyFill="1" applyBorder="1" applyAlignment="1" applyProtection="1">
      <alignment horizontal="center" vertical="center" wrapText="1"/>
      <protection locked="0"/>
    </xf>
    <xf numFmtId="165" fontId="8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13" borderId="10" xfId="0" applyFill="1" applyBorder="1" applyAlignment="1" applyProtection="1">
      <alignment wrapText="1"/>
      <protection locked="0"/>
    </xf>
    <xf numFmtId="0" fontId="18" fillId="0" borderId="0" xfId="0" applyFont="1"/>
    <xf numFmtId="0" fontId="7" fillId="6" borderId="1" xfId="0" applyFont="1" applyFill="1" applyBorder="1" applyAlignment="1" applyProtection="1">
      <alignment horizontal="center" vertical="center" wrapText="1"/>
      <protection locked="0"/>
    </xf>
    <xf numFmtId="0" fontId="0" fillId="8" borderId="35" xfId="0" applyFill="1" applyBorder="1" applyAlignment="1" applyProtection="1">
      <alignment horizontal="center" vertical="center"/>
      <protection locked="0"/>
    </xf>
    <xf numFmtId="0" fontId="0" fillId="0" borderId="35" xfId="0" applyBorder="1" applyAlignment="1" applyProtection="1">
      <alignment horizontal="center" vertical="center"/>
      <protection locked="0"/>
    </xf>
    <xf numFmtId="167" fontId="0" fillId="8" borderId="36" xfId="0" applyNumberFormat="1" applyFill="1" applyBorder="1" applyAlignment="1" applyProtection="1">
      <alignment horizontal="left" vertical="center"/>
      <protection locked="0"/>
    </xf>
    <xf numFmtId="0" fontId="0" fillId="8" borderId="35" xfId="0" applyFill="1" applyBorder="1" applyAlignment="1" applyProtection="1">
      <alignment horizontal="left" vertical="center"/>
      <protection locked="0"/>
    </xf>
    <xf numFmtId="167" fontId="0" fillId="0" borderId="36" xfId="0" applyNumberFormat="1" applyBorder="1" applyAlignment="1" applyProtection="1">
      <alignment horizontal="left" vertical="center"/>
      <protection locked="0"/>
    </xf>
    <xf numFmtId="14" fontId="0" fillId="0" borderId="35" xfId="0" applyNumberFormat="1" applyBorder="1" applyAlignment="1" applyProtection="1">
      <alignment horizontal="center" vertical="center"/>
      <protection locked="0"/>
    </xf>
    <xf numFmtId="14" fontId="0" fillId="8" borderId="35" xfId="0" applyNumberFormat="1" applyFill="1" applyBorder="1" applyAlignment="1" applyProtection="1">
      <alignment horizontal="center" vertical="center"/>
      <protection locked="0"/>
    </xf>
    <xf numFmtId="167" fontId="0" fillId="0" borderId="36" xfId="0" applyNumberFormat="1" applyBorder="1" applyAlignment="1" applyProtection="1">
      <alignment horizontal="left"/>
      <protection locked="0"/>
    </xf>
    <xf numFmtId="0" fontId="0" fillId="8" borderId="36" xfId="0" applyFill="1" applyBorder="1" applyAlignment="1" applyProtection="1">
      <alignment horizontal="left"/>
      <protection locked="0"/>
    </xf>
    <xf numFmtId="167" fontId="0" fillId="8" borderId="36" xfId="0" applyNumberFormat="1" applyFill="1" applyBorder="1" applyAlignment="1" applyProtection="1">
      <alignment horizontal="left"/>
      <protection locked="0"/>
    </xf>
    <xf numFmtId="0" fontId="0" fillId="8" borderId="36" xfId="0" applyFill="1" applyBorder="1" applyAlignment="1">
      <alignment horizontal="left"/>
    </xf>
    <xf numFmtId="0" fontId="0" fillId="8" borderId="36" xfId="0" applyFill="1" applyBorder="1" applyAlignment="1" applyProtection="1">
      <alignment horizontal="center"/>
      <protection locked="0"/>
    </xf>
    <xf numFmtId="0" fontId="0" fillId="8" borderId="36" xfId="0" applyFill="1" applyBorder="1"/>
    <xf numFmtId="0" fontId="0" fillId="0" borderId="36" xfId="0" applyBorder="1" applyAlignment="1" applyProtection="1">
      <alignment horizontal="center"/>
      <protection locked="0"/>
    </xf>
    <xf numFmtId="0" fontId="0" fillId="8" borderId="36" xfId="0" applyFill="1" applyBorder="1" applyAlignment="1">
      <alignment horizontal="center"/>
    </xf>
    <xf numFmtId="14" fontId="0" fillId="0" borderId="36" xfId="0" applyNumberFormat="1" applyBorder="1" applyAlignment="1" applyProtection="1">
      <alignment horizontal="center"/>
      <protection locked="0"/>
    </xf>
    <xf numFmtId="14" fontId="0" fillId="8" borderId="36" xfId="0" applyNumberFormat="1" applyFill="1" applyBorder="1" applyAlignment="1" applyProtection="1">
      <alignment horizontal="center"/>
      <protection locked="0"/>
    </xf>
    <xf numFmtId="14" fontId="0" fillId="8" borderId="36" xfId="0" applyNumberFormat="1" applyFill="1" applyBorder="1" applyAlignment="1">
      <alignment horizontal="center"/>
    </xf>
    <xf numFmtId="14" fontId="21" fillId="8" borderId="36" xfId="0" applyNumberFormat="1" applyFont="1" applyFill="1" applyBorder="1" applyAlignment="1" applyProtection="1">
      <alignment horizontal="center"/>
      <protection locked="0"/>
    </xf>
    <xf numFmtId="0" fontId="9" fillId="7" borderId="1" xfId="0" applyFont="1" applyFill="1" applyBorder="1" applyAlignment="1" applyProtection="1">
      <alignment horizontal="center" vertical="center" wrapText="1"/>
      <protection locked="0"/>
    </xf>
    <xf numFmtId="0" fontId="22" fillId="8" borderId="36" xfId="0" applyFont="1" applyFill="1" applyBorder="1" applyAlignment="1" applyProtection="1">
      <alignment horizontal="center" wrapText="1"/>
      <protection locked="0"/>
    </xf>
    <xf numFmtId="0" fontId="22" fillId="8" borderId="36" xfId="0" applyFont="1" applyFill="1" applyBorder="1" applyAlignment="1" applyProtection="1">
      <alignment wrapText="1"/>
      <protection locked="0"/>
    </xf>
    <xf numFmtId="0" fontId="0" fillId="0" borderId="36" xfId="0" applyBorder="1" applyAlignment="1">
      <alignment horizontal="center"/>
    </xf>
    <xf numFmtId="168" fontId="0" fillId="8" borderId="36" xfId="0" applyNumberFormat="1" applyFill="1" applyBorder="1" applyAlignment="1" applyProtection="1">
      <alignment horizontal="left"/>
      <protection locked="0"/>
    </xf>
    <xf numFmtId="0" fontId="0" fillId="8" borderId="36" xfId="0" applyFill="1" applyBorder="1" applyAlignment="1" applyProtection="1">
      <alignment horizontal="left" vertical="center"/>
      <protection locked="0"/>
    </xf>
    <xf numFmtId="0" fontId="0" fillId="0" borderId="36" xfId="0" applyBorder="1" applyAlignment="1" applyProtection="1">
      <alignment horizontal="left" vertical="center"/>
      <protection locked="0"/>
    </xf>
    <xf numFmtId="0" fontId="9" fillId="8" borderId="9" xfId="0" applyFont="1" applyFill="1" applyBorder="1" applyAlignment="1" applyProtection="1">
      <alignment horizontal="center" vertical="center" wrapText="1"/>
      <protection locked="0"/>
    </xf>
    <xf numFmtId="0" fontId="13" fillId="8" borderId="1" xfId="0" applyFont="1" applyFill="1" applyBorder="1" applyAlignment="1">
      <alignment horizontal="center" vertical="center" wrapText="1"/>
    </xf>
    <xf numFmtId="2" fontId="13" fillId="8" borderId="1" xfId="0" applyNumberFormat="1" applyFont="1" applyFill="1" applyBorder="1" applyAlignment="1">
      <alignment horizontal="center" vertical="center" wrapText="1"/>
    </xf>
    <xf numFmtId="2" fontId="8" fillId="8" borderId="1" xfId="0" applyNumberFormat="1" applyFont="1" applyFill="1" applyBorder="1" applyAlignment="1">
      <alignment horizontal="center" vertical="center" wrapText="1"/>
    </xf>
    <xf numFmtId="0" fontId="0" fillId="8" borderId="10" xfId="0" applyFill="1" applyBorder="1" applyAlignment="1" applyProtection="1">
      <alignment wrapText="1"/>
      <protection locked="0"/>
    </xf>
    <xf numFmtId="0" fontId="8" fillId="8" borderId="0" xfId="0" applyFont="1" applyFill="1" applyAlignment="1" applyProtection="1">
      <alignment wrapText="1"/>
      <protection locked="0"/>
    </xf>
    <xf numFmtId="0" fontId="9" fillId="15" borderId="9" xfId="0" applyFont="1" applyFill="1" applyBorder="1" applyAlignment="1" applyProtection="1">
      <alignment horizontal="center" vertical="center" wrapText="1"/>
      <protection locked="0"/>
    </xf>
    <xf numFmtId="0" fontId="9" fillId="15" borderId="3" xfId="0" applyFont="1" applyFill="1" applyBorder="1" applyAlignment="1" applyProtection="1">
      <alignment horizontal="center" vertical="center" wrapText="1"/>
      <protection locked="0"/>
    </xf>
    <xf numFmtId="14" fontId="9" fillId="15" borderId="3" xfId="0" applyNumberFormat="1" applyFont="1" applyFill="1" applyBorder="1" applyAlignment="1" applyProtection="1">
      <alignment horizontal="center" vertical="center" wrapText="1"/>
      <protection locked="0"/>
    </xf>
    <xf numFmtId="0" fontId="9" fillId="15" borderId="1" xfId="0" applyFont="1" applyFill="1" applyBorder="1" applyAlignment="1" applyProtection="1">
      <alignment horizontal="center" vertical="center" wrapText="1"/>
      <protection locked="0"/>
    </xf>
    <xf numFmtId="0" fontId="0" fillId="15" borderId="36" xfId="0" applyFill="1" applyBorder="1" applyAlignment="1" applyProtection="1">
      <alignment horizontal="center"/>
      <protection locked="0"/>
    </xf>
    <xf numFmtId="0" fontId="12" fillId="15" borderId="1" xfId="0" applyFont="1" applyFill="1" applyBorder="1" applyAlignment="1" applyProtection="1">
      <alignment horizontal="center" vertical="center" wrapText="1"/>
      <protection locked="0"/>
    </xf>
    <xf numFmtId="0" fontId="12" fillId="15" borderId="3" xfId="0" applyFont="1" applyFill="1" applyBorder="1" applyAlignment="1" applyProtection="1">
      <alignment horizontal="center" vertical="center" wrapText="1"/>
      <protection locked="0"/>
    </xf>
    <xf numFmtId="167" fontId="0" fillId="15" borderId="36" xfId="0" applyNumberFormat="1" applyFill="1" applyBorder="1" applyAlignment="1" applyProtection="1">
      <alignment horizontal="left"/>
      <protection locked="0"/>
    </xf>
    <xf numFmtId="0" fontId="0" fillId="15" borderId="36" xfId="0" applyFill="1" applyBorder="1" applyAlignment="1" applyProtection="1">
      <alignment horizontal="left"/>
      <protection locked="0"/>
    </xf>
    <xf numFmtId="0" fontId="13" fillId="15" borderId="1" xfId="0" applyFont="1" applyFill="1" applyBorder="1" applyAlignment="1">
      <alignment horizontal="center" vertical="center" wrapText="1"/>
    </xf>
    <xf numFmtId="2" fontId="13" fillId="15" borderId="1" xfId="0" applyNumberFormat="1" applyFont="1" applyFill="1" applyBorder="1" applyAlignment="1">
      <alignment horizontal="center" vertical="center" wrapText="1"/>
    </xf>
    <xf numFmtId="164" fontId="8" fillId="15" borderId="1" xfId="0" applyNumberFormat="1" applyFont="1" applyFill="1" applyBorder="1" applyAlignment="1" applyProtection="1">
      <alignment horizontal="center" vertical="center" wrapText="1"/>
      <protection locked="0"/>
    </xf>
    <xf numFmtId="166" fontId="8" fillId="15" borderId="1" xfId="0" applyNumberFormat="1" applyFont="1" applyFill="1" applyBorder="1" applyAlignment="1" applyProtection="1">
      <alignment horizontal="center" vertical="center" wrapText="1"/>
      <protection locked="0"/>
    </xf>
    <xf numFmtId="165" fontId="8" fillId="15" borderId="1" xfId="0" applyNumberFormat="1" applyFont="1" applyFill="1" applyBorder="1" applyAlignment="1" applyProtection="1">
      <alignment horizontal="center" vertical="center" wrapText="1"/>
      <protection locked="0"/>
    </xf>
    <xf numFmtId="0" fontId="22" fillId="15" borderId="36" xfId="0" applyFont="1" applyFill="1" applyBorder="1" applyAlignment="1" applyProtection="1">
      <alignment horizontal="center" wrapText="1"/>
      <protection locked="0"/>
    </xf>
    <xf numFmtId="2" fontId="8" fillId="15" borderId="1" xfId="0" applyNumberFormat="1" applyFont="1" applyFill="1" applyBorder="1" applyAlignment="1">
      <alignment horizontal="center" vertical="center" wrapText="1"/>
    </xf>
    <xf numFmtId="0" fontId="0" fillId="15" borderId="10" xfId="0" applyFill="1" applyBorder="1" applyAlignment="1" applyProtection="1">
      <alignment wrapText="1"/>
      <protection locked="0"/>
    </xf>
    <xf numFmtId="0" fontId="8" fillId="15" borderId="0" xfId="0" applyFont="1" applyFill="1" applyAlignment="1" applyProtection="1">
      <alignment wrapText="1"/>
      <protection locked="0"/>
    </xf>
    <xf numFmtId="14" fontId="0" fillId="16" borderId="36" xfId="0" applyNumberFormat="1" applyFill="1" applyBorder="1" applyAlignment="1" applyProtection="1">
      <alignment horizontal="center"/>
      <protection locked="0"/>
    </xf>
    <xf numFmtId="167" fontId="21" fillId="8" borderId="36" xfId="0" applyNumberFormat="1" applyFont="1" applyFill="1" applyBorder="1" applyAlignment="1" applyProtection="1">
      <alignment horizontal="center" vertical="center"/>
      <protection locked="0"/>
    </xf>
    <xf numFmtId="0" fontId="21" fillId="8" borderId="36" xfId="0" applyFont="1" applyFill="1" applyBorder="1" applyAlignment="1" applyProtection="1">
      <alignment horizontal="center" vertical="center"/>
      <protection locked="0"/>
    </xf>
    <xf numFmtId="0" fontId="21" fillId="8" borderId="36" xfId="0" applyFont="1" applyFill="1" applyBorder="1" applyAlignment="1">
      <alignment horizontal="center"/>
    </xf>
    <xf numFmtId="14" fontId="21" fillId="8" borderId="36" xfId="0" applyNumberFormat="1" applyFont="1" applyFill="1" applyBorder="1" applyAlignment="1" applyProtection="1">
      <alignment horizontal="center" vertical="center"/>
      <protection locked="0"/>
    </xf>
    <xf numFmtId="14" fontId="0" fillId="15" borderId="36" xfId="0" applyNumberFormat="1" applyFill="1" applyBorder="1" applyAlignment="1" applyProtection="1">
      <alignment horizontal="center"/>
      <protection locked="0"/>
    </xf>
    <xf numFmtId="0" fontId="0" fillId="15" borderId="36" xfId="0" applyFill="1" applyBorder="1" applyAlignment="1">
      <alignment horizontal="center"/>
    </xf>
    <xf numFmtId="0" fontId="0" fillId="17" borderId="10" xfId="0" applyFill="1" applyBorder="1" applyAlignment="1" applyProtection="1">
      <alignment wrapText="1"/>
      <protection locked="0"/>
    </xf>
    <xf numFmtId="167" fontId="21" fillId="15" borderId="36" xfId="0" applyNumberFormat="1" applyFont="1" applyFill="1" applyBorder="1" applyAlignment="1" applyProtection="1">
      <alignment horizontal="center" vertical="center"/>
      <protection locked="0"/>
    </xf>
    <xf numFmtId="0" fontId="21" fillId="15" borderId="36" xfId="0" applyFont="1" applyFill="1" applyBorder="1" applyAlignment="1" applyProtection="1">
      <alignment horizontal="center" vertical="center"/>
      <protection locked="0"/>
    </xf>
    <xf numFmtId="0" fontId="21" fillId="15" borderId="36" xfId="0" applyFont="1" applyFill="1" applyBorder="1" applyAlignment="1">
      <alignment horizontal="center"/>
    </xf>
    <xf numFmtId="0" fontId="21" fillId="8" borderId="36" xfId="0" applyFont="1" applyFill="1" applyBorder="1" applyAlignment="1">
      <alignment horizontal="center" vertical="center"/>
    </xf>
    <xf numFmtId="14" fontId="21" fillId="8" borderId="36" xfId="0" applyNumberFormat="1" applyFont="1" applyFill="1" applyBorder="1" applyAlignment="1">
      <alignment horizontal="center" vertical="center"/>
    </xf>
    <xf numFmtId="14" fontId="21" fillId="15" borderId="36" xfId="0" applyNumberFormat="1" applyFont="1" applyFill="1" applyBorder="1" applyAlignment="1">
      <alignment horizontal="center" vertical="center"/>
    </xf>
    <xf numFmtId="164" fontId="15" fillId="8" borderId="1" xfId="0" applyNumberFormat="1" applyFont="1" applyFill="1" applyBorder="1" applyAlignment="1" applyProtection="1">
      <alignment horizontal="center" vertical="center" wrapText="1"/>
      <protection locked="0"/>
    </xf>
    <xf numFmtId="167" fontId="0" fillId="8" borderId="36" xfId="0" applyNumberFormat="1" applyFill="1" applyBorder="1" applyAlignment="1" applyProtection="1">
      <alignment horizontal="center" vertical="center"/>
      <protection locked="0"/>
    </xf>
    <xf numFmtId="167" fontId="0" fillId="0" borderId="36" xfId="0" applyNumberFormat="1" applyBorder="1" applyAlignment="1" applyProtection="1">
      <alignment horizontal="center" vertical="center"/>
      <protection locked="0"/>
    </xf>
    <xf numFmtId="0" fontId="23" fillId="8" borderId="35" xfId="0" applyFont="1" applyFill="1" applyBorder="1" applyAlignment="1" applyProtection="1">
      <alignment horizontal="center" vertical="center"/>
      <protection locked="0"/>
    </xf>
    <xf numFmtId="2" fontId="15" fillId="14" borderId="3" xfId="0" applyNumberFormat="1" applyFont="1" applyFill="1" applyBorder="1" applyAlignment="1">
      <alignment horizontal="center" vertical="center" wrapText="1"/>
    </xf>
    <xf numFmtId="0" fontId="0" fillId="0" borderId="36" xfId="0" applyBorder="1" applyAlignment="1">
      <alignment horizontal="left" vertical="center"/>
    </xf>
    <xf numFmtId="0" fontId="0" fillId="8" borderId="36" xfId="0" applyFill="1" applyBorder="1" applyAlignment="1">
      <alignment horizontal="left" vertical="center"/>
    </xf>
    <xf numFmtId="0" fontId="0" fillId="8" borderId="36" xfId="0" applyFill="1" applyBorder="1" applyAlignment="1">
      <alignment horizontal="left" vertical="center" wrapText="1"/>
    </xf>
    <xf numFmtId="0" fontId="0" fillId="8" borderId="37" xfId="0" applyFill="1" applyBorder="1" applyAlignment="1" applyProtection="1">
      <alignment horizontal="left" vertical="center"/>
      <protection locked="0"/>
    </xf>
    <xf numFmtId="0" fontId="22" fillId="8" borderId="36" xfId="0" applyFont="1" applyFill="1" applyBorder="1" applyAlignment="1" applyProtection="1">
      <alignment horizontal="left" wrapText="1"/>
      <protection locked="0"/>
    </xf>
    <xf numFmtId="0" fontId="15" fillId="8" borderId="36" xfId="0" applyFont="1" applyFill="1" applyBorder="1" applyAlignment="1" applyProtection="1">
      <alignment horizontal="center" vertical="center"/>
      <protection locked="0"/>
    </xf>
    <xf numFmtId="0" fontId="15" fillId="8" borderId="36" xfId="0" applyFont="1" applyFill="1" applyBorder="1" applyAlignment="1" applyProtection="1">
      <alignment horizontal="center"/>
      <protection locked="0"/>
    </xf>
    <xf numFmtId="0" fontId="15" fillId="0" borderId="36" xfId="0" applyFont="1" applyBorder="1" applyAlignment="1" applyProtection="1">
      <alignment horizontal="center"/>
      <protection locked="0"/>
    </xf>
    <xf numFmtId="0" fontId="0" fillId="8" borderId="36" xfId="0" applyFill="1" applyBorder="1" applyAlignment="1" applyProtection="1">
      <alignment horizontal="center" vertical="center" wrapText="1"/>
      <protection locked="0"/>
    </xf>
    <xf numFmtId="2" fontId="8" fillId="8" borderId="3" xfId="0" applyNumberFormat="1" applyFont="1" applyFill="1" applyBorder="1" applyAlignment="1" applyProtection="1">
      <alignment horizontal="center" vertical="center" wrapText="1"/>
      <protection locked="0"/>
    </xf>
    <xf numFmtId="2" fontId="8" fillId="8" borderId="1" xfId="0" applyNumberFormat="1" applyFont="1" applyFill="1" applyBorder="1" applyAlignment="1" applyProtection="1">
      <alignment horizontal="center" vertical="center" wrapText="1"/>
      <protection locked="0"/>
    </xf>
    <xf numFmtId="2" fontId="8" fillId="15" borderId="1" xfId="0" applyNumberFormat="1" applyFont="1" applyFill="1" applyBorder="1" applyAlignment="1" applyProtection="1">
      <alignment horizontal="center" vertical="center" wrapText="1"/>
      <protection locked="0"/>
    </xf>
    <xf numFmtId="164" fontId="15" fillId="0" borderId="1" xfId="0" applyNumberFormat="1" applyFont="1" applyBorder="1" applyAlignment="1" applyProtection="1">
      <alignment horizontal="center" vertical="center" wrapText="1"/>
      <protection locked="0"/>
    </xf>
    <xf numFmtId="166" fontId="8" fillId="0" borderId="1" xfId="0" applyNumberFormat="1" applyFont="1" applyBorder="1" applyAlignment="1" applyProtection="1">
      <alignment horizontal="center" vertical="center" wrapText="1"/>
      <protection locked="0"/>
    </xf>
    <xf numFmtId="0" fontId="7" fillId="6" borderId="1" xfId="0" applyFont="1" applyFill="1" applyBorder="1" applyAlignment="1" applyProtection="1">
      <alignment vertical="center" wrapText="1"/>
      <protection locked="0"/>
    </xf>
    <xf numFmtId="0" fontId="7" fillId="7" borderId="1" xfId="0" applyFont="1" applyFill="1" applyBorder="1" applyAlignment="1" applyProtection="1">
      <alignment vertical="center" wrapText="1"/>
      <protection locked="0"/>
    </xf>
    <xf numFmtId="0" fontId="7" fillId="6" borderId="8" xfId="0" applyFont="1" applyFill="1" applyBorder="1" applyAlignment="1" applyProtection="1">
      <alignment vertical="center" wrapText="1"/>
      <protection locked="0"/>
    </xf>
    <xf numFmtId="0" fontId="7" fillId="11" borderId="1" xfId="0" applyFont="1" applyFill="1" applyBorder="1" applyAlignment="1" applyProtection="1">
      <alignment vertical="center" wrapText="1"/>
      <protection locked="0"/>
    </xf>
    <xf numFmtId="164" fontId="8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  <protection locked="0"/>
    </xf>
    <xf numFmtId="14" fontId="7" fillId="0" borderId="1" xfId="0" applyNumberFormat="1" applyFont="1" applyBorder="1" applyAlignment="1" applyProtection="1">
      <alignment horizontal="center" vertical="center" wrapText="1"/>
      <protection locked="0"/>
    </xf>
    <xf numFmtId="0" fontId="10" fillId="10" borderId="1" xfId="0" applyFont="1" applyFill="1" applyBorder="1" applyAlignment="1" applyProtection="1">
      <alignment horizontal="center" vertical="center"/>
      <protection locked="0"/>
    </xf>
    <xf numFmtId="0" fontId="7" fillId="10" borderId="1" xfId="0" applyFont="1" applyFill="1" applyBorder="1" applyAlignment="1" applyProtection="1">
      <alignment horizontal="center" vertical="center"/>
      <protection locked="0"/>
    </xf>
    <xf numFmtId="0" fontId="7" fillId="10" borderId="8" xfId="0" applyFont="1" applyFill="1" applyBorder="1" applyAlignment="1" applyProtection="1">
      <alignment horizontal="center" vertical="center"/>
      <protection locked="0"/>
    </xf>
    <xf numFmtId="0" fontId="7" fillId="10" borderId="1" xfId="0" applyFont="1" applyFill="1" applyBorder="1" applyAlignment="1" applyProtection="1">
      <alignment horizontal="center" vertical="center" wrapText="1"/>
      <protection locked="0"/>
    </xf>
    <xf numFmtId="0" fontId="7" fillId="6" borderId="1" xfId="0" applyFont="1" applyFill="1" applyBorder="1" applyAlignment="1" applyProtection="1">
      <alignment horizontal="center" vertical="center" wrapText="1"/>
      <protection locked="0"/>
    </xf>
    <xf numFmtId="0" fontId="7" fillId="6" borderId="1" xfId="0" applyFont="1" applyFill="1" applyBorder="1" applyAlignment="1" applyProtection="1">
      <alignment horizontal="center" vertical="center"/>
      <protection locked="0"/>
    </xf>
    <xf numFmtId="0" fontId="24" fillId="0" borderId="1" xfId="0" applyFont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7" fillId="7" borderId="1" xfId="0" applyFont="1" applyFill="1" applyBorder="1" applyAlignment="1" applyProtection="1">
      <alignment horizontal="center" vertical="center" wrapText="1"/>
      <protection locked="0"/>
    </xf>
    <xf numFmtId="0" fontId="7" fillId="6" borderId="8" xfId="0" applyFont="1" applyFill="1" applyBorder="1" applyAlignment="1" applyProtection="1">
      <alignment horizontal="center" vertical="center" wrapText="1"/>
      <protection locked="0"/>
    </xf>
    <xf numFmtId="0" fontId="7" fillId="11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24" fillId="0" borderId="1" xfId="0" applyFont="1" applyBorder="1" applyAlignment="1" applyProtection="1">
      <alignment horizontal="center"/>
      <protection locked="0"/>
    </xf>
    <xf numFmtId="0" fontId="20" fillId="0" borderId="18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0" fillId="11" borderId="29" xfId="0" applyFont="1" applyFill="1" applyBorder="1" applyAlignment="1">
      <alignment horizontal="left" wrapText="1"/>
    </xf>
    <xf numFmtId="0" fontId="10" fillId="11" borderId="30" xfId="0" applyFont="1" applyFill="1" applyBorder="1" applyAlignment="1">
      <alignment horizontal="left" wrapText="1"/>
    </xf>
    <xf numFmtId="0" fontId="10" fillId="11" borderId="31" xfId="0" applyFont="1" applyFill="1" applyBorder="1" applyAlignment="1">
      <alignment horizontal="left" wrapText="1"/>
    </xf>
    <xf numFmtId="0" fontId="9" fillId="8" borderId="24" xfId="0" applyFont="1" applyFill="1" applyBorder="1" applyAlignment="1">
      <alignment horizontal="left" vertical="top" wrapText="1"/>
    </xf>
    <xf numFmtId="0" fontId="9" fillId="8" borderId="25" xfId="0" applyFont="1" applyFill="1" applyBorder="1" applyAlignment="1">
      <alignment horizontal="left" vertical="top" wrapText="1"/>
    </xf>
    <xf numFmtId="0" fontId="9" fillId="8" borderId="26" xfId="0" applyFont="1" applyFill="1" applyBorder="1" applyAlignment="1">
      <alignment horizontal="left" vertical="top" wrapText="1"/>
    </xf>
    <xf numFmtId="0" fontId="10" fillId="11" borderId="32" xfId="0" applyFont="1" applyFill="1" applyBorder="1" applyAlignment="1">
      <alignment horizontal="center" wrapText="1"/>
    </xf>
    <xf numFmtId="0" fontId="10" fillId="11" borderId="33" xfId="0" applyFont="1" applyFill="1" applyBorder="1" applyAlignment="1">
      <alignment horizontal="center" wrapText="1"/>
    </xf>
    <xf numFmtId="0" fontId="10" fillId="11" borderId="34" xfId="0" applyFont="1" applyFill="1" applyBorder="1" applyAlignment="1">
      <alignment horizontal="center" wrapText="1"/>
    </xf>
    <xf numFmtId="0" fontId="9" fillId="0" borderId="6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28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Copia%20de%20f3.lm2_.pp_formato_de_focalizacion_unidades_de_busqueda_activa_v3_(1)_(1)4(1)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gital consolidado"/>
      <sheetName val="LISTAS"/>
      <sheetName val="LISTAS_DEPENDIENTES"/>
      <sheetName val="Hogares"/>
      <sheetName val="Instructivo"/>
      <sheetName val="Hoja1"/>
      <sheetName val="Hoja2"/>
    </sheetNames>
    <sheetDataSet>
      <sheetData sheetId="0"/>
      <sheetData sheetId="1"/>
      <sheetData sheetId="2">
        <row r="2">
          <cell r="A2" t="str">
            <v>Registro_Civil</v>
          </cell>
          <cell r="K2" t="str">
            <v>Niño_niña</v>
          </cell>
        </row>
        <row r="3">
          <cell r="A3" t="str">
            <v>Tarjeta_de_Identidad</v>
          </cell>
          <cell r="K3" t="str">
            <v>Mujer_gestante</v>
          </cell>
        </row>
        <row r="4">
          <cell r="A4" t="str">
            <v>Cedula_de_Ciudadania</v>
          </cell>
        </row>
        <row r="5">
          <cell r="A5" t="str">
            <v>Cedula_de_extranjería</v>
          </cell>
        </row>
        <row r="6">
          <cell r="A6" t="str">
            <v>Pasaporte</v>
          </cell>
        </row>
        <row r="7">
          <cell r="A7" t="str">
            <v>Permiso_Especial_de_Permanencia</v>
          </cell>
        </row>
        <row r="8">
          <cell r="A8" t="str">
            <v>Tarjeta_de_Movilidad_Fronteriza</v>
          </cell>
        </row>
        <row r="9">
          <cell r="A9" t="str">
            <v>No_tiene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5"/>
  <sheetViews>
    <sheetView topLeftCell="A6" workbookViewId="0">
      <selection activeCell="A7" sqref="A7"/>
    </sheetView>
  </sheetViews>
  <sheetFormatPr baseColWidth="10" defaultColWidth="9" defaultRowHeight="15" x14ac:dyDescent="0.25"/>
  <cols>
    <col min="1" max="1" width="22" style="1" customWidth="1"/>
    <col min="2" max="2" width="41.140625" style="4" customWidth="1"/>
    <col min="3" max="3" width="49.7109375" style="4" customWidth="1"/>
    <col min="4" max="4" width="42.42578125" style="1" customWidth="1"/>
    <col min="5" max="5" width="40.42578125" style="1" customWidth="1"/>
  </cols>
  <sheetData>
    <row r="1" spans="1:5" ht="15.75" x14ac:dyDescent="0.25">
      <c r="A1" s="18" t="s">
        <v>0</v>
      </c>
      <c r="B1" s="18" t="s">
        <v>1</v>
      </c>
      <c r="C1" s="18" t="s">
        <v>2</v>
      </c>
      <c r="D1" s="14" t="s">
        <v>3</v>
      </c>
      <c r="E1" s="7" t="s">
        <v>4</v>
      </c>
    </row>
    <row r="2" spans="1:5" ht="29.25" customHeight="1" x14ac:dyDescent="0.25">
      <c r="A2" s="153" t="s">
        <v>5</v>
      </c>
      <c r="B2" s="19" t="s">
        <v>6</v>
      </c>
      <c r="C2" s="19" t="s">
        <v>7</v>
      </c>
      <c r="D2" s="15"/>
      <c r="E2" s="9"/>
    </row>
    <row r="3" spans="1:5" ht="15.75" customHeight="1" x14ac:dyDescent="0.25">
      <c r="A3" s="153"/>
      <c r="B3" s="19" t="s">
        <v>8</v>
      </c>
      <c r="C3" s="20"/>
      <c r="D3" s="15"/>
      <c r="E3" s="9"/>
    </row>
    <row r="4" spans="1:5" ht="15.75" x14ac:dyDescent="0.25">
      <c r="A4" s="153"/>
      <c r="B4" s="19" t="s">
        <v>9</v>
      </c>
      <c r="C4" s="19" t="s">
        <v>10</v>
      </c>
      <c r="D4" s="15"/>
      <c r="E4" s="9"/>
    </row>
    <row r="5" spans="1:5" ht="31.5" x14ac:dyDescent="0.25">
      <c r="A5" s="153"/>
      <c r="B5" s="19" t="s">
        <v>11</v>
      </c>
      <c r="C5" s="20"/>
      <c r="D5" s="15"/>
      <c r="E5" s="9"/>
    </row>
    <row r="6" spans="1:5" ht="29.25" customHeight="1" x14ac:dyDescent="0.25">
      <c r="A6" s="153"/>
      <c r="B6" s="19" t="s">
        <v>12</v>
      </c>
      <c r="C6" s="19" t="s">
        <v>13</v>
      </c>
      <c r="D6" s="15"/>
      <c r="E6" s="9"/>
    </row>
    <row r="7" spans="1:5" ht="47.25" x14ac:dyDescent="0.25">
      <c r="A7" s="153" t="s">
        <v>14</v>
      </c>
      <c r="B7" s="19" t="s">
        <v>15</v>
      </c>
      <c r="C7" s="19" t="s">
        <v>16</v>
      </c>
      <c r="D7" s="15" t="s">
        <v>17</v>
      </c>
      <c r="E7" s="9"/>
    </row>
    <row r="8" spans="1:5" ht="43.5" customHeight="1" x14ac:dyDescent="0.25">
      <c r="A8" s="153"/>
      <c r="B8" s="19" t="s">
        <v>18</v>
      </c>
      <c r="C8" s="19" t="s">
        <v>19</v>
      </c>
      <c r="D8" s="15"/>
      <c r="E8" s="9"/>
    </row>
    <row r="9" spans="1:5" ht="16.5" x14ac:dyDescent="0.25">
      <c r="A9" s="153"/>
      <c r="B9" s="19" t="s">
        <v>20</v>
      </c>
      <c r="C9" s="20"/>
      <c r="D9" s="15"/>
      <c r="E9" s="9"/>
    </row>
    <row r="10" spans="1:5" ht="15.75" x14ac:dyDescent="0.25">
      <c r="A10" s="153"/>
      <c r="B10" s="19" t="s">
        <v>21</v>
      </c>
      <c r="C10" s="19" t="s">
        <v>22</v>
      </c>
      <c r="D10" s="15"/>
      <c r="E10" s="9"/>
    </row>
    <row r="11" spans="1:5" ht="63" x14ac:dyDescent="0.25">
      <c r="A11" s="153"/>
      <c r="B11" s="19" t="s">
        <v>23</v>
      </c>
      <c r="C11" s="19" t="s">
        <v>24</v>
      </c>
      <c r="D11" s="15"/>
      <c r="E11" s="9"/>
    </row>
    <row r="12" spans="1:5" ht="16.5" x14ac:dyDescent="0.25">
      <c r="A12" s="153"/>
      <c r="B12" s="19" t="s">
        <v>25</v>
      </c>
      <c r="C12" s="20"/>
      <c r="D12" s="15"/>
      <c r="E12" s="9"/>
    </row>
    <row r="13" spans="1:5" ht="63" x14ac:dyDescent="0.25">
      <c r="A13" s="153"/>
      <c r="B13" s="19" t="s">
        <v>26</v>
      </c>
      <c r="C13" s="19" t="s">
        <v>27</v>
      </c>
      <c r="D13" s="15"/>
      <c r="E13" s="9"/>
    </row>
    <row r="14" spans="1:5" ht="16.5" x14ac:dyDescent="0.25">
      <c r="A14" s="153"/>
      <c r="B14" s="19" t="s">
        <v>28</v>
      </c>
      <c r="C14" s="20"/>
      <c r="D14" s="15" t="s">
        <v>29</v>
      </c>
      <c r="E14" s="9"/>
    </row>
    <row r="15" spans="1:5" ht="31.5" x14ac:dyDescent="0.25">
      <c r="A15" s="153"/>
      <c r="B15" s="19" t="s">
        <v>30</v>
      </c>
      <c r="C15" s="19" t="s">
        <v>31</v>
      </c>
      <c r="D15" s="15"/>
      <c r="E15" s="9" t="s">
        <v>32</v>
      </c>
    </row>
    <row r="16" spans="1:5" ht="15.75" x14ac:dyDescent="0.25">
      <c r="A16" s="153"/>
      <c r="B16" s="19" t="s">
        <v>33</v>
      </c>
      <c r="C16" s="19" t="s">
        <v>34</v>
      </c>
      <c r="D16" s="15"/>
      <c r="E16" s="9" t="s">
        <v>35</v>
      </c>
    </row>
    <row r="17" spans="1:8" ht="15.75" x14ac:dyDescent="0.25">
      <c r="A17" s="153"/>
      <c r="B17" s="19" t="s">
        <v>36</v>
      </c>
      <c r="C17" s="19" t="s">
        <v>37</v>
      </c>
      <c r="D17" s="15"/>
      <c r="E17" s="9" t="s">
        <v>35</v>
      </c>
    </row>
    <row r="18" spans="1:8" ht="63" x14ac:dyDescent="0.25">
      <c r="A18" s="153"/>
      <c r="B18" s="19" t="s">
        <v>38</v>
      </c>
      <c r="C18" s="20"/>
      <c r="D18" s="15"/>
      <c r="E18" s="9" t="s">
        <v>39</v>
      </c>
    </row>
    <row r="19" spans="1:8" ht="16.5" x14ac:dyDescent="0.25">
      <c r="A19" s="153"/>
      <c r="B19" s="19" t="s">
        <v>40</v>
      </c>
      <c r="C19" s="20"/>
      <c r="D19" s="15"/>
      <c r="E19" s="9" t="s">
        <v>41</v>
      </c>
    </row>
    <row r="20" spans="1:8" ht="90" x14ac:dyDescent="0.25">
      <c r="A20" s="153" t="s">
        <v>42</v>
      </c>
      <c r="B20" s="19" t="s">
        <v>43</v>
      </c>
      <c r="C20" s="19" t="s">
        <v>44</v>
      </c>
      <c r="D20" s="15"/>
      <c r="E20" s="9" t="s">
        <v>45</v>
      </c>
    </row>
    <row r="21" spans="1:8" ht="29.25" customHeight="1" x14ac:dyDescent="0.25">
      <c r="A21" s="153"/>
      <c r="B21" s="19" t="s">
        <v>46</v>
      </c>
      <c r="C21" s="19" t="s">
        <v>7</v>
      </c>
      <c r="D21" s="15" t="s">
        <v>47</v>
      </c>
      <c r="E21" s="9"/>
    </row>
    <row r="22" spans="1:8" ht="15.75" x14ac:dyDescent="0.25">
      <c r="A22" s="153"/>
      <c r="B22" s="19" t="s">
        <v>48</v>
      </c>
      <c r="C22" s="19" t="s">
        <v>10</v>
      </c>
      <c r="D22" s="15"/>
      <c r="E22" s="9"/>
      <c r="H22" s="2"/>
    </row>
    <row r="23" spans="1:8" ht="30" x14ac:dyDescent="0.25">
      <c r="A23" s="153"/>
      <c r="B23" s="19" t="s">
        <v>49</v>
      </c>
      <c r="C23" s="19" t="s">
        <v>50</v>
      </c>
      <c r="D23" s="16"/>
      <c r="E23" s="10" t="s">
        <v>51</v>
      </c>
      <c r="H23" s="3"/>
    </row>
    <row r="24" spans="1:8" ht="29.25" customHeight="1" x14ac:dyDescent="0.25">
      <c r="A24" s="153"/>
      <c r="B24" s="19" t="s">
        <v>52</v>
      </c>
      <c r="C24" s="19" t="s">
        <v>50</v>
      </c>
      <c r="D24" s="15"/>
      <c r="E24" s="9"/>
    </row>
    <row r="25" spans="1:8" ht="15.75" x14ac:dyDescent="0.25">
      <c r="A25" s="153"/>
      <c r="B25" s="19" t="s">
        <v>53</v>
      </c>
      <c r="C25" s="19" t="s">
        <v>50</v>
      </c>
      <c r="D25" s="15"/>
      <c r="E25" s="9"/>
    </row>
    <row r="26" spans="1:8" ht="15.75" x14ac:dyDescent="0.25">
      <c r="A26" s="153"/>
      <c r="B26" s="19" t="s">
        <v>54</v>
      </c>
      <c r="C26" s="19" t="s">
        <v>50</v>
      </c>
      <c r="D26" s="15"/>
      <c r="E26" s="9"/>
      <c r="H26" s="2"/>
    </row>
    <row r="27" spans="1:8" ht="15.75" x14ac:dyDescent="0.25">
      <c r="A27" s="153"/>
      <c r="B27" s="19" t="s">
        <v>55</v>
      </c>
      <c r="C27" s="19" t="s">
        <v>22</v>
      </c>
      <c r="D27" s="16"/>
      <c r="E27" s="10"/>
    </row>
    <row r="28" spans="1:8" ht="15" customHeight="1" x14ac:dyDescent="0.25">
      <c r="A28" s="153"/>
      <c r="B28" s="19" t="s">
        <v>56</v>
      </c>
      <c r="C28" s="153" t="s">
        <v>57</v>
      </c>
      <c r="D28" s="15"/>
      <c r="E28" s="9"/>
    </row>
    <row r="29" spans="1:8" ht="39" customHeight="1" x14ac:dyDescent="0.25">
      <c r="A29" s="153"/>
      <c r="B29" s="19" t="s">
        <v>58</v>
      </c>
      <c r="C29" s="153"/>
      <c r="D29" s="152"/>
      <c r="E29" s="9"/>
    </row>
    <row r="30" spans="1:8" ht="15.75" x14ac:dyDescent="0.25">
      <c r="A30" s="153"/>
      <c r="B30" s="19" t="s">
        <v>59</v>
      </c>
      <c r="C30" s="153"/>
      <c r="D30" s="152"/>
      <c r="E30" s="9"/>
    </row>
    <row r="31" spans="1:8" ht="15.75" x14ac:dyDescent="0.25">
      <c r="A31" s="153"/>
      <c r="B31" s="19" t="s">
        <v>60</v>
      </c>
      <c r="C31" s="19" t="s">
        <v>7</v>
      </c>
      <c r="D31" s="152"/>
      <c r="E31" s="9"/>
    </row>
    <row r="32" spans="1:8" ht="15.75" x14ac:dyDescent="0.25">
      <c r="A32" s="153"/>
      <c r="B32" s="19" t="s">
        <v>61</v>
      </c>
      <c r="C32" s="19" t="s">
        <v>62</v>
      </c>
      <c r="D32" s="17"/>
      <c r="E32" s="12"/>
    </row>
    <row r="33" spans="1:5" ht="16.5" x14ac:dyDescent="0.25">
      <c r="A33" s="153"/>
      <c r="B33" s="19" t="s">
        <v>63</v>
      </c>
      <c r="C33" s="20"/>
      <c r="D33" s="17"/>
      <c r="E33" s="12"/>
    </row>
    <row r="34" spans="1:5" ht="90" x14ac:dyDescent="0.25">
      <c r="A34" s="19" t="s">
        <v>64</v>
      </c>
      <c r="B34" s="19" t="s">
        <v>65</v>
      </c>
      <c r="C34" s="19" t="s">
        <v>7</v>
      </c>
      <c r="D34" s="15"/>
      <c r="E34" s="9" t="s">
        <v>66</v>
      </c>
    </row>
    <row r="35" spans="1:5" ht="32.25" customHeight="1" x14ac:dyDescent="0.25">
      <c r="A35" s="13" t="s">
        <v>64</v>
      </c>
      <c r="B35" s="11" t="s">
        <v>65</v>
      </c>
      <c r="C35" s="11" t="s">
        <v>7</v>
      </c>
      <c r="D35" s="9"/>
      <c r="E35" s="9" t="s">
        <v>67</v>
      </c>
    </row>
  </sheetData>
  <mergeCells count="5">
    <mergeCell ref="D29:D31"/>
    <mergeCell ref="A2:A6"/>
    <mergeCell ref="A7:A19"/>
    <mergeCell ref="A20:A33"/>
    <mergeCell ref="C28:C3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EY178"/>
  <sheetViews>
    <sheetView topLeftCell="Y22" zoomScale="73" zoomScaleNormal="73" workbookViewId="0">
      <selection activeCell="AH29" sqref="AH29"/>
    </sheetView>
  </sheetViews>
  <sheetFormatPr baseColWidth="10" defaultColWidth="19.7109375" defaultRowHeight="15" x14ac:dyDescent="0.2"/>
  <cols>
    <col min="1" max="1" width="7" style="25" customWidth="1"/>
    <col min="2" max="2" width="19.7109375" style="21"/>
    <col min="3" max="3" width="26.85546875" style="21" customWidth="1"/>
    <col min="4" max="4" width="30.140625" style="21" customWidth="1"/>
    <col min="5" max="9" width="19.7109375" style="21"/>
    <col min="10" max="10" width="23.42578125" style="21" customWidth="1"/>
    <col min="11" max="13" width="19.7109375" style="21"/>
    <col min="14" max="14" width="28.85546875" style="21" customWidth="1"/>
    <col min="15" max="18" width="19.7109375" style="21" customWidth="1"/>
    <col min="19" max="19" width="29.28515625" style="21" customWidth="1"/>
    <col min="20" max="20" width="19.7109375" style="21"/>
    <col min="21" max="22" width="19.7109375" style="21" customWidth="1"/>
    <col min="23" max="23" width="26.42578125" style="21" customWidth="1"/>
    <col min="24" max="24" width="19.7109375" style="21" customWidth="1"/>
    <col min="25" max="25" width="28.42578125" style="21" customWidth="1"/>
    <col min="26" max="26" width="19.7109375" style="21" customWidth="1"/>
    <col min="27" max="30" width="19.7109375" style="21"/>
    <col min="31" max="31" width="34.140625" style="21" customWidth="1"/>
    <col min="32" max="32" width="24.5703125" style="21" customWidth="1"/>
    <col min="33" max="16372" width="19.7109375" style="21"/>
    <col min="16373" max="16377" width="19.7109375" style="21" hidden="1" customWidth="1"/>
    <col min="16378" max="16379" width="0" style="21" hidden="1" customWidth="1"/>
    <col min="16380" max="16384" width="19.7109375" style="21" hidden="1" customWidth="1"/>
  </cols>
  <sheetData>
    <row r="1" spans="1:35 16373:16375" ht="15" customHeight="1" x14ac:dyDescent="0.2">
      <c r="A1" s="154" t="s">
        <v>99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5">
        <v>45463</v>
      </c>
      <c r="AI1" s="155"/>
    </row>
    <row r="2" spans="1:35 16373:16375" ht="11.25" customHeight="1" x14ac:dyDescent="0.2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5"/>
      <c r="AI2" s="155"/>
    </row>
    <row r="3" spans="1:35 16373:16375" ht="15" customHeight="1" x14ac:dyDescent="0.2">
      <c r="A3" s="154"/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154"/>
      <c r="AG3" s="154"/>
      <c r="AH3" s="155"/>
      <c r="AI3" s="155"/>
    </row>
    <row r="4" spans="1:35 16373:16375" ht="23.25" customHeight="1" x14ac:dyDescent="0.2">
      <c r="A4" s="154"/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54"/>
      <c r="V4" s="154"/>
      <c r="W4" s="154"/>
      <c r="X4" s="154"/>
      <c r="Y4" s="154"/>
      <c r="Z4" s="154"/>
      <c r="AA4" s="154"/>
      <c r="AB4" s="154"/>
      <c r="AC4" s="154"/>
      <c r="AD4" s="154"/>
      <c r="AE4" s="154"/>
      <c r="AF4" s="154" t="s">
        <v>100</v>
      </c>
      <c r="AG4" s="154"/>
      <c r="AH4" s="154" t="s">
        <v>101</v>
      </c>
      <c r="AI4" s="154"/>
    </row>
    <row r="5" spans="1:35 16373:16375" ht="32.25" customHeight="1" x14ac:dyDescent="0.25">
      <c r="A5" s="154"/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  <c r="Z5" s="154"/>
      <c r="AA5" s="154"/>
      <c r="AB5" s="154"/>
      <c r="AC5" s="154"/>
      <c r="AD5" s="154"/>
      <c r="AE5" s="154"/>
      <c r="AF5" s="154" t="s">
        <v>102</v>
      </c>
      <c r="AG5" s="154"/>
      <c r="AH5" s="154"/>
      <c r="AI5" s="154"/>
      <c r="XET5" s="30" t="s">
        <v>103</v>
      </c>
    </row>
    <row r="6" spans="1:35 16373:16375" ht="30.75" customHeight="1" x14ac:dyDescent="0.25">
      <c r="A6" s="160" t="s">
        <v>104</v>
      </c>
      <c r="B6" s="160"/>
      <c r="C6" s="160"/>
      <c r="D6" s="154" t="s">
        <v>783</v>
      </c>
      <c r="E6" s="154"/>
      <c r="F6" s="154"/>
      <c r="G6" s="154"/>
      <c r="H6" s="161" t="s">
        <v>105</v>
      </c>
      <c r="I6" s="161"/>
      <c r="J6" s="162" t="s">
        <v>784</v>
      </c>
      <c r="K6" s="162"/>
      <c r="L6" s="162"/>
      <c r="M6" s="162"/>
      <c r="N6" s="63" t="s">
        <v>106</v>
      </c>
      <c r="O6" s="163" t="s">
        <v>785</v>
      </c>
      <c r="P6" s="154"/>
      <c r="Q6" s="154"/>
      <c r="R6" s="160" t="s">
        <v>107</v>
      </c>
      <c r="S6" s="160"/>
      <c r="T6" s="154">
        <v>13008982024</v>
      </c>
      <c r="U6" s="154"/>
      <c r="V6" s="154"/>
      <c r="W6" s="154"/>
      <c r="X6" s="160" t="s">
        <v>108</v>
      </c>
      <c r="Y6" s="160"/>
      <c r="Z6" s="160"/>
      <c r="AA6" s="163" t="s">
        <v>786</v>
      </c>
      <c r="AB6" s="154"/>
      <c r="AC6" s="154"/>
      <c r="AD6" s="160" t="s">
        <v>109</v>
      </c>
      <c r="AE6" s="160"/>
      <c r="AF6" s="160"/>
      <c r="AG6" s="163" t="s">
        <v>787</v>
      </c>
      <c r="AH6" s="154"/>
      <c r="AI6" s="154"/>
      <c r="XET6" s="30" t="s">
        <v>110</v>
      </c>
    </row>
    <row r="7" spans="1:35 16373:16375" s="39" customFormat="1" ht="14.25" customHeight="1" x14ac:dyDescent="0.25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8"/>
      <c r="AF7" s="37"/>
      <c r="AG7" s="37"/>
      <c r="AH7" s="37"/>
      <c r="AI7" s="37"/>
      <c r="XET7" s="30" t="s">
        <v>111</v>
      </c>
    </row>
    <row r="8" spans="1:35 16373:16375" ht="18.75" customHeight="1" x14ac:dyDescent="0.25">
      <c r="A8" s="156" t="s">
        <v>72</v>
      </c>
      <c r="B8" s="156"/>
      <c r="C8" s="156"/>
      <c r="D8" s="157" t="s">
        <v>77</v>
      </c>
      <c r="E8" s="157"/>
      <c r="F8" s="157"/>
      <c r="G8" s="157"/>
      <c r="H8" s="157"/>
      <c r="I8" s="157"/>
      <c r="J8" s="157"/>
      <c r="K8" s="157"/>
      <c r="L8" s="157"/>
      <c r="M8" s="157"/>
      <c r="N8" s="157"/>
      <c r="O8" s="157"/>
      <c r="P8" s="157"/>
      <c r="Q8" s="157"/>
      <c r="R8" s="157"/>
      <c r="S8" s="157"/>
      <c r="T8" s="157"/>
      <c r="U8" s="157"/>
      <c r="V8" s="157"/>
      <c r="W8" s="158"/>
      <c r="X8" s="159" t="s">
        <v>112</v>
      </c>
      <c r="Y8" s="159"/>
      <c r="Z8" s="159"/>
      <c r="AA8" s="159"/>
      <c r="AB8" s="159"/>
      <c r="AC8" s="159"/>
      <c r="AD8" s="159"/>
      <c r="AE8" s="159"/>
      <c r="AF8" s="159"/>
      <c r="AG8" s="159"/>
      <c r="AH8" s="159"/>
      <c r="AI8" s="159"/>
      <c r="XET8" s="30" t="s">
        <v>113</v>
      </c>
    </row>
    <row r="9" spans="1:35 16373:16375" s="46" customFormat="1" ht="52.5" customHeight="1" x14ac:dyDescent="0.2">
      <c r="A9" s="160" t="s">
        <v>114</v>
      </c>
      <c r="B9" s="160" t="s">
        <v>115</v>
      </c>
      <c r="C9" s="160" t="s">
        <v>116</v>
      </c>
      <c r="D9" s="160" t="s">
        <v>117</v>
      </c>
      <c r="E9" s="160" t="s">
        <v>118</v>
      </c>
      <c r="F9" s="160" t="s">
        <v>119</v>
      </c>
      <c r="G9" s="160" t="s">
        <v>120</v>
      </c>
      <c r="H9" s="160" t="s">
        <v>121</v>
      </c>
      <c r="I9" s="160" t="s">
        <v>65</v>
      </c>
      <c r="J9" s="160" t="s">
        <v>122</v>
      </c>
      <c r="K9" s="160" t="s">
        <v>123</v>
      </c>
      <c r="L9" s="160" t="s">
        <v>124</v>
      </c>
      <c r="M9" s="160" t="s">
        <v>125</v>
      </c>
      <c r="N9" s="160" t="s">
        <v>126</v>
      </c>
      <c r="O9" s="160" t="s">
        <v>127</v>
      </c>
      <c r="P9" s="160" t="s">
        <v>56</v>
      </c>
      <c r="Q9" s="164" t="s">
        <v>58</v>
      </c>
      <c r="R9" s="164" t="s">
        <v>59</v>
      </c>
      <c r="S9" s="164" t="s">
        <v>128</v>
      </c>
      <c r="T9" s="160" t="s">
        <v>60</v>
      </c>
      <c r="U9" s="160" t="s">
        <v>61</v>
      </c>
      <c r="V9" s="160" t="s">
        <v>129</v>
      </c>
      <c r="W9" s="165" t="s">
        <v>130</v>
      </c>
      <c r="X9" s="160" t="s">
        <v>131</v>
      </c>
      <c r="Y9" s="160" t="s">
        <v>15</v>
      </c>
      <c r="Z9" s="160" t="s">
        <v>132</v>
      </c>
      <c r="AA9" s="166" t="s">
        <v>133</v>
      </c>
      <c r="AB9" s="166"/>
      <c r="AC9" s="166"/>
      <c r="AD9" s="166"/>
      <c r="AE9" s="166"/>
      <c r="AF9" s="160" t="s">
        <v>30</v>
      </c>
      <c r="AG9" s="160" t="s">
        <v>33</v>
      </c>
      <c r="AH9" s="160" t="s">
        <v>134</v>
      </c>
      <c r="AI9" s="160" t="s">
        <v>36</v>
      </c>
    </row>
    <row r="10" spans="1:35 16373:16375" s="46" customFormat="1" ht="52.5" customHeight="1" x14ac:dyDescent="0.2">
      <c r="A10" s="160"/>
      <c r="B10" s="160"/>
      <c r="C10" s="160"/>
      <c r="D10" s="160"/>
      <c r="E10" s="160"/>
      <c r="F10" s="160"/>
      <c r="G10" s="160"/>
      <c r="H10" s="160"/>
      <c r="I10" s="160"/>
      <c r="J10" s="160"/>
      <c r="K10" s="160"/>
      <c r="L10" s="160"/>
      <c r="M10" s="160"/>
      <c r="N10" s="160"/>
      <c r="O10" s="160"/>
      <c r="P10" s="160"/>
      <c r="Q10" s="164"/>
      <c r="R10" s="164"/>
      <c r="S10" s="164"/>
      <c r="T10" s="160"/>
      <c r="U10" s="160"/>
      <c r="V10" s="160"/>
      <c r="W10" s="165"/>
      <c r="X10" s="160"/>
      <c r="Y10" s="160"/>
      <c r="Z10" s="160"/>
      <c r="AA10" s="63" t="s">
        <v>23</v>
      </c>
      <c r="AB10" s="63" t="s">
        <v>25</v>
      </c>
      <c r="AC10" s="63" t="s">
        <v>26</v>
      </c>
      <c r="AD10" s="63" t="s">
        <v>28</v>
      </c>
      <c r="AE10" s="36" t="s">
        <v>135</v>
      </c>
      <c r="AF10" s="160"/>
      <c r="AG10" s="160"/>
      <c r="AH10" s="160"/>
      <c r="AI10" s="160"/>
      <c r="XES10" s="47" t="s">
        <v>136</v>
      </c>
    </row>
    <row r="11" spans="1:35 16373:16375" s="46" customFormat="1" ht="52.5" customHeight="1" x14ac:dyDescent="0.25">
      <c r="A11" s="48">
        <v>1</v>
      </c>
      <c r="B11" s="40" t="s">
        <v>345</v>
      </c>
      <c r="C11" s="50">
        <v>45623</v>
      </c>
      <c r="D11" s="40" t="s">
        <v>307</v>
      </c>
      <c r="E11" s="55" t="s">
        <v>146</v>
      </c>
      <c r="F11" s="64">
        <v>1049503632</v>
      </c>
      <c r="G11" s="40" t="s">
        <v>346</v>
      </c>
      <c r="H11" s="49"/>
      <c r="I11" s="49" t="s">
        <v>494</v>
      </c>
      <c r="J11" s="49"/>
      <c r="K11" s="129" t="s">
        <v>714</v>
      </c>
      <c r="L11" s="129" t="s">
        <v>629</v>
      </c>
      <c r="M11" s="64" t="s">
        <v>715</v>
      </c>
      <c r="N11" s="64" t="s">
        <v>716</v>
      </c>
      <c r="O11" s="69">
        <v>44755</v>
      </c>
      <c r="P11" s="51">
        <f ca="1">DATEDIF(O11,TODAY(),"Y")</f>
        <v>2</v>
      </c>
      <c r="Q11" s="51">
        <f ca="1">DATEDIF(O11,TODAY(),"YM")</f>
        <v>4</v>
      </c>
      <c r="R11" s="51">
        <f ca="1">DATEDIF(P11,TODAY(),"MD")</f>
        <v>1</v>
      </c>
      <c r="S11" s="52">
        <f ca="1">+P11+Q11/12</f>
        <v>2.3333333333333335</v>
      </c>
      <c r="T11" s="40" t="s">
        <v>396</v>
      </c>
      <c r="U11" s="40" t="s">
        <v>312</v>
      </c>
      <c r="V11" s="40" t="s">
        <v>113</v>
      </c>
      <c r="W11" s="49" t="s">
        <v>219</v>
      </c>
      <c r="X11" s="50">
        <v>45623</v>
      </c>
      <c r="Y11" s="40" t="s">
        <v>754</v>
      </c>
      <c r="Z11" s="40" t="s">
        <v>312</v>
      </c>
      <c r="AA11" s="58">
        <v>9</v>
      </c>
      <c r="AB11" s="59">
        <v>80.2</v>
      </c>
      <c r="AC11" s="142">
        <v>-2.0499999999999998</v>
      </c>
      <c r="AD11" s="142">
        <v>-3.21</v>
      </c>
      <c r="AE11" s="40" t="s">
        <v>319</v>
      </c>
      <c r="AF11" s="40"/>
      <c r="AG11" s="132" t="s">
        <v>315</v>
      </c>
      <c r="AH11" s="40" t="s">
        <v>312</v>
      </c>
      <c r="AI11" s="40" t="s">
        <v>309</v>
      </c>
      <c r="XES11" s="53" t="s">
        <v>137</v>
      </c>
      <c r="XEU11" s="54" t="s">
        <v>138</v>
      </c>
    </row>
    <row r="12" spans="1:35 16373:16375" s="46" customFormat="1" ht="52.5" customHeight="1" x14ac:dyDescent="0.25">
      <c r="A12" s="48">
        <v>2</v>
      </c>
      <c r="B12" s="40" t="s">
        <v>345</v>
      </c>
      <c r="C12" s="50">
        <v>45623</v>
      </c>
      <c r="D12" s="40" t="s">
        <v>307</v>
      </c>
      <c r="E12" s="55" t="s">
        <v>146</v>
      </c>
      <c r="F12" s="64">
        <v>1051749171</v>
      </c>
      <c r="G12" s="40" t="s">
        <v>346</v>
      </c>
      <c r="H12" s="55"/>
      <c r="I12" s="49" t="s">
        <v>494</v>
      </c>
      <c r="J12" s="55"/>
      <c r="K12" s="130" t="s">
        <v>717</v>
      </c>
      <c r="L12" s="130"/>
      <c r="M12" s="64" t="s">
        <v>379</v>
      </c>
      <c r="N12" s="64" t="s">
        <v>514</v>
      </c>
      <c r="O12" s="69">
        <v>45413</v>
      </c>
      <c r="P12" s="51">
        <f t="shared" ref="P12:P35" ca="1" si="0">DATEDIF(O12,TODAY(),"Y")</f>
        <v>0</v>
      </c>
      <c r="Q12" s="51">
        <f t="shared" ref="Q12:Q35" ca="1" si="1">DATEDIF(O12,TODAY(),"YM")</f>
        <v>7</v>
      </c>
      <c r="R12" s="51">
        <f t="shared" ref="R12:R35" ca="1" si="2">DATEDIF(P12,TODAY(),"MD")</f>
        <v>3</v>
      </c>
      <c r="S12" s="52">
        <f t="shared" ref="S12:S35" ca="1" si="3">+P12+Q12/12</f>
        <v>0.58333333333333337</v>
      </c>
      <c r="T12" s="34" t="s">
        <v>495</v>
      </c>
      <c r="U12" s="40" t="s">
        <v>312</v>
      </c>
      <c r="V12" s="40" t="s">
        <v>113</v>
      </c>
      <c r="W12" s="49" t="s">
        <v>219</v>
      </c>
      <c r="X12" s="50">
        <v>45623</v>
      </c>
      <c r="Y12" s="40" t="s">
        <v>754</v>
      </c>
      <c r="Z12" s="40" t="s">
        <v>312</v>
      </c>
      <c r="AA12" s="58">
        <v>5.2</v>
      </c>
      <c r="AB12" s="59">
        <v>62</v>
      </c>
      <c r="AC12" s="143">
        <v>-2.3199999999999998</v>
      </c>
      <c r="AD12" s="143">
        <v>-2.2599999999999998</v>
      </c>
      <c r="AE12" s="40" t="s">
        <v>319</v>
      </c>
      <c r="AF12" s="34"/>
      <c r="AG12" s="132" t="s">
        <v>315</v>
      </c>
      <c r="AH12" s="40" t="s">
        <v>312</v>
      </c>
      <c r="AI12" s="40" t="s">
        <v>309</v>
      </c>
      <c r="XES12" s="61" t="s">
        <v>139</v>
      </c>
      <c r="XEU12" s="54" t="s">
        <v>140</v>
      </c>
    </row>
    <row r="13" spans="1:35 16373:16375" s="46" customFormat="1" ht="52.5" customHeight="1" x14ac:dyDescent="0.25">
      <c r="A13" s="48">
        <v>3</v>
      </c>
      <c r="B13" s="40" t="s">
        <v>345</v>
      </c>
      <c r="C13" s="50">
        <v>45623</v>
      </c>
      <c r="D13" s="40" t="s">
        <v>307</v>
      </c>
      <c r="E13" s="55" t="s">
        <v>146</v>
      </c>
      <c r="F13" s="64">
        <v>1049503559</v>
      </c>
      <c r="G13" s="40" t="s">
        <v>346</v>
      </c>
      <c r="H13" s="55"/>
      <c r="I13" s="49" t="s">
        <v>494</v>
      </c>
      <c r="J13" s="55"/>
      <c r="K13" s="130" t="s">
        <v>756</v>
      </c>
      <c r="L13" s="130"/>
      <c r="M13" s="64" t="s">
        <v>757</v>
      </c>
      <c r="N13" s="64" t="s">
        <v>742</v>
      </c>
      <c r="O13" s="69">
        <v>44638</v>
      </c>
      <c r="P13" s="51">
        <f t="shared" ca="1" si="0"/>
        <v>2</v>
      </c>
      <c r="Q13" s="51">
        <f t="shared" ca="1" si="1"/>
        <v>8</v>
      </c>
      <c r="R13" s="51">
        <f t="shared" ca="1" si="2"/>
        <v>1</v>
      </c>
      <c r="S13" s="52">
        <f t="shared" ca="1" si="3"/>
        <v>2.6666666666666665</v>
      </c>
      <c r="T13" s="55" t="s">
        <v>495</v>
      </c>
      <c r="U13" s="40" t="s">
        <v>312</v>
      </c>
      <c r="V13" s="40" t="s">
        <v>113</v>
      </c>
      <c r="W13" s="49" t="s">
        <v>219</v>
      </c>
      <c r="X13" s="50">
        <v>45623</v>
      </c>
      <c r="Y13" s="40" t="s">
        <v>754</v>
      </c>
      <c r="Z13" s="40" t="s">
        <v>312</v>
      </c>
      <c r="AA13" s="58">
        <v>10</v>
      </c>
      <c r="AB13" s="59">
        <v>89.2</v>
      </c>
      <c r="AC13" s="143">
        <v>-2.56</v>
      </c>
      <c r="AD13" s="143">
        <v>-0.91</v>
      </c>
      <c r="AE13" s="40" t="s">
        <v>319</v>
      </c>
      <c r="AF13" s="34"/>
      <c r="AG13" s="132" t="s">
        <v>315</v>
      </c>
      <c r="AH13" s="40" t="s">
        <v>312</v>
      </c>
      <c r="AI13" s="40" t="s">
        <v>309</v>
      </c>
      <c r="XES13" s="53" t="s">
        <v>141</v>
      </c>
      <c r="XEU13" s="54" t="s">
        <v>142</v>
      </c>
    </row>
    <row r="14" spans="1:35 16373:16375" s="46" customFormat="1" ht="52.5" customHeight="1" x14ac:dyDescent="0.25">
      <c r="A14" s="48">
        <v>4</v>
      </c>
      <c r="B14" s="40" t="s">
        <v>345</v>
      </c>
      <c r="C14" s="50">
        <v>45623</v>
      </c>
      <c r="D14" s="40" t="s">
        <v>307</v>
      </c>
      <c r="E14" s="55" t="s">
        <v>146</v>
      </c>
      <c r="F14" s="64">
        <v>1051748963</v>
      </c>
      <c r="G14" s="40" t="s">
        <v>346</v>
      </c>
      <c r="H14" s="55"/>
      <c r="I14" s="49" t="s">
        <v>494</v>
      </c>
      <c r="J14" s="55"/>
      <c r="K14" s="130" t="s">
        <v>718</v>
      </c>
      <c r="L14" s="130" t="s">
        <v>719</v>
      </c>
      <c r="M14" s="64" t="s">
        <v>720</v>
      </c>
      <c r="N14" s="64" t="s">
        <v>433</v>
      </c>
      <c r="O14" s="69">
        <v>45216</v>
      </c>
      <c r="P14" s="51">
        <f t="shared" ca="1" si="0"/>
        <v>1</v>
      </c>
      <c r="Q14" s="51">
        <f t="shared" ca="1" si="1"/>
        <v>1</v>
      </c>
      <c r="R14" s="51">
        <f t="shared" ca="1" si="2"/>
        <v>2</v>
      </c>
      <c r="S14" s="52">
        <f t="shared" ca="1" si="3"/>
        <v>1.0833333333333333</v>
      </c>
      <c r="T14" s="55" t="s">
        <v>495</v>
      </c>
      <c r="U14" s="40" t="s">
        <v>312</v>
      </c>
      <c r="V14" s="40" t="s">
        <v>113</v>
      </c>
      <c r="W14" s="49" t="s">
        <v>219</v>
      </c>
      <c r="X14" s="50">
        <v>45623</v>
      </c>
      <c r="Y14" s="40" t="s">
        <v>754</v>
      </c>
      <c r="Z14" s="40" t="s">
        <v>312</v>
      </c>
      <c r="AA14" s="58">
        <v>6.6</v>
      </c>
      <c r="AB14" s="59">
        <v>69.2</v>
      </c>
      <c r="AC14" s="143">
        <v>-2.2000000000000002</v>
      </c>
      <c r="AD14" s="143">
        <v>-2.46</v>
      </c>
      <c r="AE14" s="40" t="s">
        <v>319</v>
      </c>
      <c r="AF14" s="34"/>
      <c r="AG14" s="132" t="s">
        <v>315</v>
      </c>
      <c r="AH14" s="40" t="s">
        <v>312</v>
      </c>
      <c r="AI14" s="40" t="s">
        <v>309</v>
      </c>
      <c r="XES14" s="61" t="s">
        <v>143</v>
      </c>
      <c r="XEU14" s="54" t="s">
        <v>144</v>
      </c>
    </row>
    <row r="15" spans="1:35 16373:16375" s="46" customFormat="1" ht="52.5" customHeight="1" x14ac:dyDescent="0.25">
      <c r="A15" s="48">
        <v>5</v>
      </c>
      <c r="B15" s="40" t="s">
        <v>345</v>
      </c>
      <c r="C15" s="50">
        <v>45623</v>
      </c>
      <c r="D15" s="40" t="s">
        <v>307</v>
      </c>
      <c r="E15" s="55" t="s">
        <v>146</v>
      </c>
      <c r="F15" s="64">
        <v>1051749035</v>
      </c>
      <c r="G15" s="40" t="s">
        <v>346</v>
      </c>
      <c r="H15" s="55"/>
      <c r="I15" s="49" t="s">
        <v>494</v>
      </c>
      <c r="J15" s="55"/>
      <c r="K15" s="130" t="s">
        <v>721</v>
      </c>
      <c r="L15" s="130"/>
      <c r="M15" s="64" t="s">
        <v>683</v>
      </c>
      <c r="N15" s="64" t="s">
        <v>722</v>
      </c>
      <c r="O15" s="69">
        <v>45136</v>
      </c>
      <c r="P15" s="51">
        <f t="shared" ca="1" si="0"/>
        <v>1</v>
      </c>
      <c r="Q15" s="51">
        <f t="shared" ca="1" si="1"/>
        <v>4</v>
      </c>
      <c r="R15" s="51">
        <f t="shared" ca="1" si="2"/>
        <v>2</v>
      </c>
      <c r="S15" s="52">
        <f t="shared" ca="1" si="3"/>
        <v>1.3333333333333333</v>
      </c>
      <c r="T15" s="55" t="s">
        <v>495</v>
      </c>
      <c r="U15" s="40" t="s">
        <v>312</v>
      </c>
      <c r="V15" s="40" t="s">
        <v>113</v>
      </c>
      <c r="W15" s="49" t="s">
        <v>219</v>
      </c>
      <c r="X15" s="50">
        <v>45623</v>
      </c>
      <c r="Y15" s="40" t="s">
        <v>754</v>
      </c>
      <c r="Z15" s="40" t="s">
        <v>312</v>
      </c>
      <c r="AA15" s="58">
        <v>8</v>
      </c>
      <c r="AB15" s="59">
        <v>77.7</v>
      </c>
      <c r="AC15" s="143">
        <v>-2.16</v>
      </c>
      <c r="AD15" s="143">
        <v>-0.35</v>
      </c>
      <c r="AE15" s="40" t="s">
        <v>319</v>
      </c>
      <c r="AF15" s="34"/>
      <c r="AG15" s="132" t="s">
        <v>315</v>
      </c>
      <c r="AH15" s="40" t="s">
        <v>312</v>
      </c>
      <c r="AI15" s="40" t="s">
        <v>309</v>
      </c>
      <c r="XES15" s="53" t="s">
        <v>145</v>
      </c>
      <c r="XEU15" s="54" t="s">
        <v>146</v>
      </c>
    </row>
    <row r="16" spans="1:35 16373:16375" s="46" customFormat="1" ht="52.5" customHeight="1" x14ac:dyDescent="0.25">
      <c r="A16" s="48">
        <v>6</v>
      </c>
      <c r="B16" s="40" t="s">
        <v>345</v>
      </c>
      <c r="C16" s="50">
        <v>45623</v>
      </c>
      <c r="D16" s="40" t="s">
        <v>307</v>
      </c>
      <c r="E16" s="55" t="s">
        <v>146</v>
      </c>
      <c r="F16" s="64">
        <v>1051748659</v>
      </c>
      <c r="G16" s="40" t="s">
        <v>346</v>
      </c>
      <c r="H16" s="55"/>
      <c r="I16" s="49" t="s">
        <v>494</v>
      </c>
      <c r="J16" s="55"/>
      <c r="K16" s="130" t="s">
        <v>563</v>
      </c>
      <c r="L16" s="130" t="s">
        <v>723</v>
      </c>
      <c r="M16" s="64" t="s">
        <v>614</v>
      </c>
      <c r="N16" s="64" t="s">
        <v>724</v>
      </c>
      <c r="O16" s="69">
        <v>44834</v>
      </c>
      <c r="P16" s="51">
        <f t="shared" ca="1" si="0"/>
        <v>2</v>
      </c>
      <c r="Q16" s="51">
        <f t="shared" ca="1" si="1"/>
        <v>2</v>
      </c>
      <c r="R16" s="51">
        <f t="shared" ca="1" si="2"/>
        <v>1</v>
      </c>
      <c r="S16" s="52">
        <f t="shared" ca="1" si="3"/>
        <v>2.1666666666666665</v>
      </c>
      <c r="T16" s="55" t="s">
        <v>495</v>
      </c>
      <c r="U16" s="40" t="s">
        <v>312</v>
      </c>
      <c r="V16" s="40" t="s">
        <v>113</v>
      </c>
      <c r="W16" s="49" t="s">
        <v>219</v>
      </c>
      <c r="X16" s="50">
        <v>45623</v>
      </c>
      <c r="Y16" s="40" t="s">
        <v>754</v>
      </c>
      <c r="Z16" s="40" t="s">
        <v>312</v>
      </c>
      <c r="AA16" s="58">
        <v>8.2200000000000006</v>
      </c>
      <c r="AB16" s="59">
        <v>78.099999999999994</v>
      </c>
      <c r="AC16" s="143">
        <v>-2.12</v>
      </c>
      <c r="AD16" s="143">
        <v>-2.8</v>
      </c>
      <c r="AE16" s="40" t="s">
        <v>319</v>
      </c>
      <c r="AF16" s="34"/>
      <c r="AG16" s="132" t="s">
        <v>315</v>
      </c>
      <c r="AH16" s="40" t="s">
        <v>312</v>
      </c>
      <c r="AI16" s="40" t="s">
        <v>309</v>
      </c>
      <c r="XES16" s="61" t="s">
        <v>147</v>
      </c>
      <c r="XEU16" s="54" t="s">
        <v>148</v>
      </c>
    </row>
    <row r="17" spans="1:35 16373:16375" s="46" customFormat="1" ht="52.5" customHeight="1" x14ac:dyDescent="0.25">
      <c r="A17" s="48">
        <v>7</v>
      </c>
      <c r="B17" s="40" t="s">
        <v>345</v>
      </c>
      <c r="C17" s="50">
        <v>45623</v>
      </c>
      <c r="D17" s="40" t="s">
        <v>307</v>
      </c>
      <c r="E17" s="55" t="s">
        <v>146</v>
      </c>
      <c r="F17" s="64">
        <v>1051749111</v>
      </c>
      <c r="G17" s="40" t="s">
        <v>346</v>
      </c>
      <c r="H17" s="55"/>
      <c r="I17" s="49" t="s">
        <v>494</v>
      </c>
      <c r="J17" s="55"/>
      <c r="K17" s="130" t="s">
        <v>725</v>
      </c>
      <c r="L17" s="130" t="s">
        <v>726</v>
      </c>
      <c r="M17" s="64" t="s">
        <v>535</v>
      </c>
      <c r="N17" s="64" t="s">
        <v>541</v>
      </c>
      <c r="O17" s="69">
        <v>45404</v>
      </c>
      <c r="P17" s="51">
        <f t="shared" ca="1" si="0"/>
        <v>0</v>
      </c>
      <c r="Q17" s="51">
        <f t="shared" ca="1" si="1"/>
        <v>7</v>
      </c>
      <c r="R17" s="51">
        <f t="shared" ca="1" si="2"/>
        <v>3</v>
      </c>
      <c r="S17" s="52">
        <f t="shared" ca="1" si="3"/>
        <v>0.58333333333333337</v>
      </c>
      <c r="T17" s="55" t="s">
        <v>495</v>
      </c>
      <c r="U17" s="40" t="s">
        <v>312</v>
      </c>
      <c r="V17" s="40" t="s">
        <v>113</v>
      </c>
      <c r="W17" s="49" t="s">
        <v>219</v>
      </c>
      <c r="X17" s="50">
        <v>45623</v>
      </c>
      <c r="Y17" s="40" t="s">
        <v>754</v>
      </c>
      <c r="Z17" s="40" t="s">
        <v>312</v>
      </c>
      <c r="AA17" s="58">
        <v>5.2</v>
      </c>
      <c r="AB17" s="59">
        <v>62.2</v>
      </c>
      <c r="AC17" s="143">
        <v>-2.41</v>
      </c>
      <c r="AD17" s="143">
        <v>-2.35</v>
      </c>
      <c r="AE17" s="49" t="s">
        <v>319</v>
      </c>
      <c r="AF17" s="34"/>
      <c r="AG17" s="132" t="s">
        <v>315</v>
      </c>
      <c r="AH17" s="40" t="s">
        <v>312</v>
      </c>
      <c r="AI17" s="40" t="s">
        <v>309</v>
      </c>
      <c r="XES17" s="61" t="s">
        <v>149</v>
      </c>
      <c r="XEU17" s="54" t="s">
        <v>150</v>
      </c>
    </row>
    <row r="18" spans="1:35 16373:16375" s="46" customFormat="1" ht="52.5" customHeight="1" x14ac:dyDescent="0.25">
      <c r="A18" s="48">
        <v>8</v>
      </c>
      <c r="B18" s="40" t="s">
        <v>345</v>
      </c>
      <c r="C18" s="50">
        <v>45623</v>
      </c>
      <c r="D18" s="40" t="s">
        <v>307</v>
      </c>
      <c r="E18" s="55" t="s">
        <v>146</v>
      </c>
      <c r="F18" s="64">
        <v>1049503747</v>
      </c>
      <c r="G18" s="40" t="s">
        <v>346</v>
      </c>
      <c r="H18" s="55"/>
      <c r="I18" s="49" t="s">
        <v>494</v>
      </c>
      <c r="J18" s="55"/>
      <c r="K18" s="130" t="s">
        <v>348</v>
      </c>
      <c r="L18" s="130"/>
      <c r="M18" s="64" t="s">
        <v>727</v>
      </c>
      <c r="N18" s="64" t="s">
        <v>384</v>
      </c>
      <c r="O18" s="69">
        <v>45117</v>
      </c>
      <c r="P18" s="51">
        <f t="shared" ca="1" si="0"/>
        <v>1</v>
      </c>
      <c r="Q18" s="51">
        <f t="shared" ca="1" si="1"/>
        <v>4</v>
      </c>
      <c r="R18" s="51">
        <f t="shared" ca="1" si="2"/>
        <v>2</v>
      </c>
      <c r="S18" s="52">
        <f t="shared" ca="1" si="3"/>
        <v>1.3333333333333333</v>
      </c>
      <c r="T18" s="55" t="s">
        <v>396</v>
      </c>
      <c r="U18" s="40" t="s">
        <v>312</v>
      </c>
      <c r="V18" s="40" t="s">
        <v>113</v>
      </c>
      <c r="W18" s="49" t="s">
        <v>219</v>
      </c>
      <c r="X18" s="50">
        <v>45623</v>
      </c>
      <c r="Y18" s="40" t="s">
        <v>754</v>
      </c>
      <c r="Z18" s="40" t="s">
        <v>312</v>
      </c>
      <c r="AA18" s="58">
        <v>9.5</v>
      </c>
      <c r="AB18" s="59">
        <v>84</v>
      </c>
      <c r="AC18" s="143">
        <v>-2.14</v>
      </c>
      <c r="AD18" s="143">
        <v>1.17</v>
      </c>
      <c r="AE18" s="40" t="s">
        <v>319</v>
      </c>
      <c r="AF18" s="34"/>
      <c r="AG18" s="132" t="s">
        <v>315</v>
      </c>
      <c r="AH18" s="40" t="s">
        <v>312</v>
      </c>
      <c r="AI18" s="40" t="s">
        <v>309</v>
      </c>
      <c r="XES18" s="61" t="s">
        <v>151</v>
      </c>
      <c r="XEU18" s="54" t="s">
        <v>152</v>
      </c>
    </row>
    <row r="19" spans="1:35 16373:16375" s="46" customFormat="1" ht="52.5" customHeight="1" x14ac:dyDescent="0.25">
      <c r="A19" s="48">
        <v>9</v>
      </c>
      <c r="B19" s="40" t="s">
        <v>345</v>
      </c>
      <c r="C19" s="50">
        <v>45623</v>
      </c>
      <c r="D19" s="40" t="s">
        <v>307</v>
      </c>
      <c r="E19" s="55" t="s">
        <v>146</v>
      </c>
      <c r="F19" s="64">
        <v>1051748596</v>
      </c>
      <c r="G19" s="40" t="s">
        <v>346</v>
      </c>
      <c r="H19" s="55"/>
      <c r="I19" s="49" t="s">
        <v>494</v>
      </c>
      <c r="J19" s="55"/>
      <c r="K19" s="130" t="s">
        <v>728</v>
      </c>
      <c r="L19" s="130" t="s">
        <v>370</v>
      </c>
      <c r="M19" s="64" t="s">
        <v>384</v>
      </c>
      <c r="N19" s="64" t="s">
        <v>713</v>
      </c>
      <c r="O19" s="69">
        <v>44803</v>
      </c>
      <c r="P19" s="51">
        <f t="shared" ca="1" si="0"/>
        <v>2</v>
      </c>
      <c r="Q19" s="51">
        <f t="shared" ca="1" si="1"/>
        <v>3</v>
      </c>
      <c r="R19" s="51">
        <f t="shared" ca="1" si="2"/>
        <v>1</v>
      </c>
      <c r="S19" s="52">
        <f t="shared" ca="1" si="3"/>
        <v>2.25</v>
      </c>
      <c r="T19" s="55" t="s">
        <v>396</v>
      </c>
      <c r="U19" s="40" t="s">
        <v>312</v>
      </c>
      <c r="V19" s="40" t="s">
        <v>113</v>
      </c>
      <c r="W19" s="49" t="s">
        <v>219</v>
      </c>
      <c r="X19" s="50">
        <v>45623</v>
      </c>
      <c r="Y19" s="40" t="s">
        <v>754</v>
      </c>
      <c r="Z19" s="40" t="s">
        <v>312</v>
      </c>
      <c r="AA19" s="58">
        <v>9.1999999999999993</v>
      </c>
      <c r="AB19" s="59">
        <v>82.5</v>
      </c>
      <c r="AC19" s="143">
        <v>-2.34</v>
      </c>
      <c r="AD19" s="143">
        <v>-2.2000000000000002</v>
      </c>
      <c r="AE19" s="40" t="s">
        <v>319</v>
      </c>
      <c r="AF19" s="34"/>
      <c r="AG19" s="132" t="s">
        <v>315</v>
      </c>
      <c r="AH19" s="40" t="s">
        <v>312</v>
      </c>
      <c r="AI19" s="40" t="s">
        <v>309</v>
      </c>
      <c r="XES19" s="53" t="s">
        <v>153</v>
      </c>
      <c r="XEU19" s="54" t="s">
        <v>154</v>
      </c>
    </row>
    <row r="20" spans="1:35 16373:16375" s="46" customFormat="1" ht="52.5" customHeight="1" x14ac:dyDescent="0.25">
      <c r="A20" s="48">
        <v>10</v>
      </c>
      <c r="B20" s="40" t="s">
        <v>345</v>
      </c>
      <c r="C20" s="50">
        <v>45623</v>
      </c>
      <c r="D20" s="40" t="s">
        <v>307</v>
      </c>
      <c r="E20" s="55" t="s">
        <v>146</v>
      </c>
      <c r="F20" s="131">
        <v>1051748635</v>
      </c>
      <c r="G20" s="40" t="s">
        <v>346</v>
      </c>
      <c r="H20" s="55"/>
      <c r="I20" s="49" t="s">
        <v>494</v>
      </c>
      <c r="J20" s="55"/>
      <c r="K20" s="130" t="s">
        <v>759</v>
      </c>
      <c r="L20" s="130"/>
      <c r="M20" s="64" t="s">
        <v>532</v>
      </c>
      <c r="N20" s="64" t="s">
        <v>522</v>
      </c>
      <c r="O20" s="69">
        <v>44799</v>
      </c>
      <c r="P20" s="51">
        <f t="shared" ca="1" si="0"/>
        <v>2</v>
      </c>
      <c r="Q20" s="51">
        <f t="shared" ca="1" si="1"/>
        <v>3</v>
      </c>
      <c r="R20" s="51">
        <f t="shared" ca="1" si="2"/>
        <v>1</v>
      </c>
      <c r="S20" s="52">
        <f t="shared" ca="1" si="3"/>
        <v>2.25</v>
      </c>
      <c r="T20" s="55" t="s">
        <v>396</v>
      </c>
      <c r="U20" s="40" t="s">
        <v>312</v>
      </c>
      <c r="V20" s="40" t="s">
        <v>113</v>
      </c>
      <c r="W20" s="49" t="s">
        <v>219</v>
      </c>
      <c r="X20" s="50">
        <v>45623</v>
      </c>
      <c r="Y20" s="40" t="s">
        <v>754</v>
      </c>
      <c r="Z20" s="40" t="s">
        <v>312</v>
      </c>
      <c r="AA20" s="145">
        <v>9</v>
      </c>
      <c r="AB20" s="146">
        <v>83</v>
      </c>
      <c r="AC20" s="143">
        <v>-2.2400000000000002</v>
      </c>
      <c r="AD20" s="143">
        <v>-1.61</v>
      </c>
      <c r="AE20" s="40" t="s">
        <v>319</v>
      </c>
      <c r="AF20" s="34"/>
      <c r="AG20" s="132" t="s">
        <v>315</v>
      </c>
      <c r="AH20" s="40" t="s">
        <v>312</v>
      </c>
      <c r="AI20" s="40" t="s">
        <v>309</v>
      </c>
      <c r="XES20" s="53" t="s">
        <v>155</v>
      </c>
      <c r="XEU20" s="54" t="s">
        <v>156</v>
      </c>
    </row>
    <row r="21" spans="1:35 16373:16375" s="46" customFormat="1" ht="52.5" customHeight="1" x14ac:dyDescent="0.25">
      <c r="A21" s="48">
        <v>11</v>
      </c>
      <c r="B21" s="40" t="s">
        <v>345</v>
      </c>
      <c r="C21" s="50">
        <v>45623</v>
      </c>
      <c r="D21" s="40" t="s">
        <v>307</v>
      </c>
      <c r="E21" s="55" t="s">
        <v>146</v>
      </c>
      <c r="F21" s="64">
        <v>1051748850</v>
      </c>
      <c r="G21" s="40" t="s">
        <v>346</v>
      </c>
      <c r="H21" s="55"/>
      <c r="I21" s="49" t="s">
        <v>494</v>
      </c>
      <c r="J21" s="55"/>
      <c r="K21" s="130" t="s">
        <v>755</v>
      </c>
      <c r="L21" s="130"/>
      <c r="M21" s="64" t="s">
        <v>374</v>
      </c>
      <c r="N21" s="64" t="s">
        <v>430</v>
      </c>
      <c r="O21" s="69">
        <v>45052</v>
      </c>
      <c r="P21" s="51">
        <f t="shared" ca="1" si="0"/>
        <v>1</v>
      </c>
      <c r="Q21" s="51">
        <f t="shared" ca="1" si="1"/>
        <v>6</v>
      </c>
      <c r="R21" s="51">
        <f t="shared" ca="1" si="2"/>
        <v>2</v>
      </c>
      <c r="S21" s="52">
        <f t="shared" ca="1" si="3"/>
        <v>1.5</v>
      </c>
      <c r="T21" s="55" t="s">
        <v>495</v>
      </c>
      <c r="U21" s="40" t="s">
        <v>312</v>
      </c>
      <c r="V21" s="40" t="s">
        <v>113</v>
      </c>
      <c r="W21" s="49" t="s">
        <v>219</v>
      </c>
      <c r="X21" s="50">
        <v>45623</v>
      </c>
      <c r="Y21" s="40" t="s">
        <v>754</v>
      </c>
      <c r="Z21" s="40" t="s">
        <v>312</v>
      </c>
      <c r="AA21" s="58">
        <v>7.8</v>
      </c>
      <c r="AB21" s="59">
        <v>78</v>
      </c>
      <c r="AC21" s="143">
        <v>-2.54</v>
      </c>
      <c r="AD21" s="143">
        <v>-1.2</v>
      </c>
      <c r="AE21" s="40" t="s">
        <v>319</v>
      </c>
      <c r="AF21" s="34"/>
      <c r="AG21" s="132" t="s">
        <v>315</v>
      </c>
      <c r="AH21" s="40" t="s">
        <v>312</v>
      </c>
      <c r="AI21" s="40" t="s">
        <v>309</v>
      </c>
      <c r="XES21" s="53" t="s">
        <v>157</v>
      </c>
      <c r="XEU21" s="54" t="s">
        <v>158</v>
      </c>
    </row>
    <row r="22" spans="1:35 16373:16375" s="46" customFormat="1" ht="52.5" customHeight="1" x14ac:dyDescent="0.25">
      <c r="A22" s="48">
        <v>12</v>
      </c>
      <c r="B22" s="40" t="s">
        <v>345</v>
      </c>
      <c r="C22" s="50">
        <v>45623</v>
      </c>
      <c r="D22" s="40" t="s">
        <v>307</v>
      </c>
      <c r="E22" s="55" t="s">
        <v>146</v>
      </c>
      <c r="F22" s="64">
        <v>1049503727</v>
      </c>
      <c r="G22" s="40" t="s">
        <v>346</v>
      </c>
      <c r="H22" s="55"/>
      <c r="I22" s="49" t="s">
        <v>494</v>
      </c>
      <c r="J22" s="55"/>
      <c r="K22" s="130" t="s">
        <v>729</v>
      </c>
      <c r="L22" s="130" t="s">
        <v>730</v>
      </c>
      <c r="M22" s="64" t="s">
        <v>625</v>
      </c>
      <c r="N22" s="64" t="s">
        <v>368</v>
      </c>
      <c r="O22" s="69">
        <v>45077</v>
      </c>
      <c r="P22" s="51">
        <f t="shared" ca="1" si="0"/>
        <v>1</v>
      </c>
      <c r="Q22" s="51">
        <f t="shared" ca="1" si="1"/>
        <v>6</v>
      </c>
      <c r="R22" s="51">
        <f t="shared" ca="1" si="2"/>
        <v>2</v>
      </c>
      <c r="S22" s="52">
        <f t="shared" ca="1" si="3"/>
        <v>1.5</v>
      </c>
      <c r="T22" s="55" t="s">
        <v>495</v>
      </c>
      <c r="U22" s="40" t="s">
        <v>312</v>
      </c>
      <c r="V22" s="40" t="s">
        <v>113</v>
      </c>
      <c r="W22" s="49" t="s">
        <v>219</v>
      </c>
      <c r="X22" s="50">
        <v>45623</v>
      </c>
      <c r="Y22" s="40" t="s">
        <v>754</v>
      </c>
      <c r="Z22" s="40" t="s">
        <v>312</v>
      </c>
      <c r="AA22" s="58">
        <v>7.7</v>
      </c>
      <c r="AB22" s="59">
        <v>74.5</v>
      </c>
      <c r="AC22" s="143">
        <v>-2.17</v>
      </c>
      <c r="AD22" s="143">
        <v>-2.14</v>
      </c>
      <c r="AE22" s="40" t="s">
        <v>319</v>
      </c>
      <c r="AF22" s="34"/>
      <c r="AG22" s="132" t="s">
        <v>315</v>
      </c>
      <c r="AH22" s="40" t="s">
        <v>312</v>
      </c>
      <c r="AI22" s="40" t="s">
        <v>309</v>
      </c>
      <c r="XES22" s="61" t="s">
        <v>159</v>
      </c>
      <c r="XEU22" s="54" t="s">
        <v>160</v>
      </c>
    </row>
    <row r="23" spans="1:35 16373:16375" s="46" customFormat="1" ht="52.5" customHeight="1" x14ac:dyDescent="0.25">
      <c r="A23" s="48">
        <v>13</v>
      </c>
      <c r="B23" s="40" t="s">
        <v>345</v>
      </c>
      <c r="C23" s="50">
        <v>45623</v>
      </c>
      <c r="D23" s="40" t="s">
        <v>307</v>
      </c>
      <c r="E23" s="55" t="s">
        <v>146</v>
      </c>
      <c r="F23" s="64">
        <v>1051748851</v>
      </c>
      <c r="G23" s="40" t="s">
        <v>346</v>
      </c>
      <c r="H23" s="55"/>
      <c r="I23" s="49" t="s">
        <v>494</v>
      </c>
      <c r="J23" s="55"/>
      <c r="K23" s="130" t="s">
        <v>531</v>
      </c>
      <c r="L23" s="130" t="s">
        <v>731</v>
      </c>
      <c r="M23" s="64" t="s">
        <v>570</v>
      </c>
      <c r="N23" s="64" t="s">
        <v>385</v>
      </c>
      <c r="O23" s="69">
        <v>45075</v>
      </c>
      <c r="P23" s="51">
        <f t="shared" ca="1" si="0"/>
        <v>1</v>
      </c>
      <c r="Q23" s="51">
        <f t="shared" ca="1" si="1"/>
        <v>6</v>
      </c>
      <c r="R23" s="51">
        <f t="shared" ca="1" si="2"/>
        <v>2</v>
      </c>
      <c r="S23" s="52">
        <f t="shared" ca="1" si="3"/>
        <v>1.5</v>
      </c>
      <c r="T23" s="55" t="s">
        <v>396</v>
      </c>
      <c r="U23" s="40" t="s">
        <v>312</v>
      </c>
      <c r="V23" s="40" t="s">
        <v>113</v>
      </c>
      <c r="W23" s="49" t="s">
        <v>219</v>
      </c>
      <c r="X23" s="50">
        <v>45623</v>
      </c>
      <c r="Y23" s="40" t="s">
        <v>754</v>
      </c>
      <c r="Z23" s="40" t="s">
        <v>312</v>
      </c>
      <c r="AA23" s="58">
        <v>8.5</v>
      </c>
      <c r="AB23" s="59">
        <v>78.599999999999994</v>
      </c>
      <c r="AC23" s="143">
        <v>-2.25</v>
      </c>
      <c r="AD23" s="143">
        <v>-1.38</v>
      </c>
      <c r="AE23" s="40" t="s">
        <v>319</v>
      </c>
      <c r="AF23" s="34"/>
      <c r="AG23" s="132" t="s">
        <v>315</v>
      </c>
      <c r="AH23" s="40" t="s">
        <v>312</v>
      </c>
      <c r="AI23" s="40" t="s">
        <v>309</v>
      </c>
      <c r="XES23" s="53" t="s">
        <v>161</v>
      </c>
    </row>
    <row r="24" spans="1:35 16373:16375" s="46" customFormat="1" ht="52.5" customHeight="1" x14ac:dyDescent="0.25">
      <c r="A24" s="48">
        <v>14</v>
      </c>
      <c r="B24" s="40" t="s">
        <v>345</v>
      </c>
      <c r="C24" s="50">
        <v>45623</v>
      </c>
      <c r="D24" s="40" t="s">
        <v>307</v>
      </c>
      <c r="E24" s="55" t="s">
        <v>146</v>
      </c>
      <c r="F24" s="64">
        <v>1051748834</v>
      </c>
      <c r="G24" s="40" t="s">
        <v>346</v>
      </c>
      <c r="H24" s="55"/>
      <c r="I24" s="49" t="s">
        <v>494</v>
      </c>
      <c r="J24" s="55"/>
      <c r="K24" s="130" t="s">
        <v>732</v>
      </c>
      <c r="L24" s="130"/>
      <c r="M24" s="64" t="s">
        <v>408</v>
      </c>
      <c r="N24" s="64" t="s">
        <v>570</v>
      </c>
      <c r="O24" s="69">
        <v>44997</v>
      </c>
      <c r="P24" s="51">
        <f t="shared" ca="1" si="0"/>
        <v>1</v>
      </c>
      <c r="Q24" s="51">
        <f t="shared" ca="1" si="1"/>
        <v>8</v>
      </c>
      <c r="R24" s="51">
        <f t="shared" ca="1" si="2"/>
        <v>2</v>
      </c>
      <c r="S24" s="52">
        <f t="shared" ca="1" si="3"/>
        <v>1.6666666666666665</v>
      </c>
      <c r="T24" s="55" t="s">
        <v>495</v>
      </c>
      <c r="U24" s="40" t="s">
        <v>312</v>
      </c>
      <c r="V24" s="40" t="s">
        <v>113</v>
      </c>
      <c r="W24" s="49" t="s">
        <v>219</v>
      </c>
      <c r="X24" s="50">
        <v>45623</v>
      </c>
      <c r="Y24" s="40" t="s">
        <v>754</v>
      </c>
      <c r="Z24" s="40" t="s">
        <v>312</v>
      </c>
      <c r="AA24" s="58">
        <v>8.1</v>
      </c>
      <c r="AB24" s="59">
        <v>77.8</v>
      </c>
      <c r="AC24" s="143">
        <v>-2.04</v>
      </c>
      <c r="AD24" s="143">
        <v>-1.81</v>
      </c>
      <c r="AE24" s="40" t="s">
        <v>319</v>
      </c>
      <c r="AF24" s="34"/>
      <c r="AG24" s="132" t="s">
        <v>315</v>
      </c>
      <c r="AH24" s="40" t="s">
        <v>312</v>
      </c>
      <c r="AI24" s="40" t="s">
        <v>309</v>
      </c>
      <c r="XES24" s="61" t="s">
        <v>162</v>
      </c>
    </row>
    <row r="25" spans="1:35 16373:16375" s="46" customFormat="1" ht="52.5" customHeight="1" x14ac:dyDescent="0.25">
      <c r="A25" s="48">
        <v>15</v>
      </c>
      <c r="B25" s="40" t="s">
        <v>345</v>
      </c>
      <c r="C25" s="50">
        <v>45623</v>
      </c>
      <c r="D25" s="40" t="s">
        <v>307</v>
      </c>
      <c r="E25" s="55" t="s">
        <v>146</v>
      </c>
      <c r="F25" s="64">
        <v>1051748603</v>
      </c>
      <c r="G25" s="40" t="s">
        <v>346</v>
      </c>
      <c r="H25" s="55"/>
      <c r="I25" s="49" t="s">
        <v>494</v>
      </c>
      <c r="J25" s="55"/>
      <c r="K25" s="130" t="s">
        <v>733</v>
      </c>
      <c r="L25" s="130" t="s">
        <v>734</v>
      </c>
      <c r="M25" s="64" t="s">
        <v>735</v>
      </c>
      <c r="N25" s="64" t="s">
        <v>570</v>
      </c>
      <c r="O25" s="69">
        <v>44761</v>
      </c>
      <c r="P25" s="51">
        <f t="shared" ca="1" si="0"/>
        <v>2</v>
      </c>
      <c r="Q25" s="51">
        <f t="shared" ca="1" si="1"/>
        <v>4</v>
      </c>
      <c r="R25" s="51">
        <f t="shared" ca="1" si="2"/>
        <v>1</v>
      </c>
      <c r="S25" s="52">
        <f t="shared" ca="1" si="3"/>
        <v>2.3333333333333335</v>
      </c>
      <c r="T25" s="55" t="s">
        <v>495</v>
      </c>
      <c r="U25" s="40" t="s">
        <v>312</v>
      </c>
      <c r="V25" s="40" t="s">
        <v>113</v>
      </c>
      <c r="W25" s="49" t="s">
        <v>219</v>
      </c>
      <c r="X25" s="50">
        <v>45623</v>
      </c>
      <c r="Y25" s="40" t="s">
        <v>754</v>
      </c>
      <c r="Z25" s="40" t="s">
        <v>312</v>
      </c>
      <c r="AA25" s="58">
        <v>8.5</v>
      </c>
      <c r="AB25" s="59">
        <v>80.099999999999994</v>
      </c>
      <c r="AC25" s="143">
        <v>-2.1800000000000002</v>
      </c>
      <c r="AD25" s="143">
        <v>-2.7</v>
      </c>
      <c r="AE25" s="40" t="s">
        <v>319</v>
      </c>
      <c r="AF25" s="34"/>
      <c r="AG25" s="132" t="s">
        <v>315</v>
      </c>
      <c r="AH25" s="40" t="s">
        <v>312</v>
      </c>
      <c r="AI25" s="40" t="s">
        <v>309</v>
      </c>
      <c r="XES25" s="61" t="s">
        <v>163</v>
      </c>
    </row>
    <row r="26" spans="1:35 16373:16375" s="95" customFormat="1" ht="52.5" customHeight="1" x14ac:dyDescent="0.25">
      <c r="A26" s="90">
        <v>16</v>
      </c>
      <c r="B26" s="40" t="s">
        <v>345</v>
      </c>
      <c r="C26" s="50">
        <v>45623</v>
      </c>
      <c r="D26" s="40" t="s">
        <v>307</v>
      </c>
      <c r="E26" s="55" t="s">
        <v>146</v>
      </c>
      <c r="F26" s="64">
        <v>1049503092</v>
      </c>
      <c r="G26" s="40" t="s">
        <v>346</v>
      </c>
      <c r="H26" s="55"/>
      <c r="I26" s="49" t="s">
        <v>494</v>
      </c>
      <c r="J26" s="55"/>
      <c r="K26" s="130" t="s">
        <v>736</v>
      </c>
      <c r="L26" s="130"/>
      <c r="M26" s="64" t="s">
        <v>737</v>
      </c>
      <c r="N26" s="64" t="s">
        <v>570</v>
      </c>
      <c r="O26" s="69">
        <v>44331</v>
      </c>
      <c r="P26" s="51">
        <f t="shared" ca="1" si="0"/>
        <v>3</v>
      </c>
      <c r="Q26" s="51">
        <f t="shared" ca="1" si="1"/>
        <v>6</v>
      </c>
      <c r="R26" s="51">
        <f t="shared" ca="1" si="2"/>
        <v>0</v>
      </c>
      <c r="S26" s="52">
        <f t="shared" ca="1" si="3"/>
        <v>3.5</v>
      </c>
      <c r="T26" s="55" t="s">
        <v>495</v>
      </c>
      <c r="U26" s="40" t="s">
        <v>312</v>
      </c>
      <c r="V26" s="40" t="s">
        <v>113</v>
      </c>
      <c r="W26" s="49" t="s">
        <v>219</v>
      </c>
      <c r="X26" s="50">
        <v>45623</v>
      </c>
      <c r="Y26" s="40" t="s">
        <v>754</v>
      </c>
      <c r="Z26" s="40" t="s">
        <v>312</v>
      </c>
      <c r="AA26" s="58">
        <v>10.7</v>
      </c>
      <c r="AB26" s="59">
        <v>91.1</v>
      </c>
      <c r="AC26" s="143">
        <v>-2.19</v>
      </c>
      <c r="AD26" s="143">
        <v>-2.02</v>
      </c>
      <c r="AE26" s="40" t="s">
        <v>319</v>
      </c>
      <c r="AF26" s="78"/>
      <c r="AG26" s="132" t="s">
        <v>315</v>
      </c>
      <c r="AH26" s="40" t="s">
        <v>312</v>
      </c>
      <c r="AI26" s="40" t="s">
        <v>309</v>
      </c>
      <c r="XES26" s="94" t="s">
        <v>164</v>
      </c>
    </row>
    <row r="27" spans="1:35 16373:16375" s="46" customFormat="1" ht="52.5" customHeight="1" x14ac:dyDescent="0.25">
      <c r="A27" s="48">
        <v>17</v>
      </c>
      <c r="B27" s="40" t="s">
        <v>345</v>
      </c>
      <c r="C27" s="50">
        <v>45623</v>
      </c>
      <c r="D27" s="40" t="s">
        <v>307</v>
      </c>
      <c r="E27" s="55" t="s">
        <v>146</v>
      </c>
      <c r="F27" s="64">
        <v>1051748710</v>
      </c>
      <c r="G27" s="40" t="s">
        <v>346</v>
      </c>
      <c r="H27" s="55"/>
      <c r="I27" s="49" t="s">
        <v>494</v>
      </c>
      <c r="J27" s="55"/>
      <c r="K27" s="130" t="s">
        <v>422</v>
      </c>
      <c r="L27" s="130" t="s">
        <v>370</v>
      </c>
      <c r="M27" s="64" t="s">
        <v>738</v>
      </c>
      <c r="N27" s="64" t="s">
        <v>739</v>
      </c>
      <c r="O27" s="69">
        <v>44946</v>
      </c>
      <c r="P27" s="51">
        <f t="shared" ca="1" si="0"/>
        <v>1</v>
      </c>
      <c r="Q27" s="51">
        <f t="shared" ca="1" si="1"/>
        <v>10</v>
      </c>
      <c r="R27" s="51">
        <f t="shared" ca="1" si="2"/>
        <v>2</v>
      </c>
      <c r="S27" s="52">
        <f t="shared" ca="1" si="3"/>
        <v>1.8333333333333335</v>
      </c>
      <c r="T27" s="55" t="s">
        <v>495</v>
      </c>
      <c r="U27" s="40" t="s">
        <v>312</v>
      </c>
      <c r="V27" s="40" t="s">
        <v>113</v>
      </c>
      <c r="W27" s="49" t="s">
        <v>219</v>
      </c>
      <c r="X27" s="50">
        <v>45623</v>
      </c>
      <c r="Y27" s="40" t="s">
        <v>754</v>
      </c>
      <c r="Z27" s="40" t="s">
        <v>312</v>
      </c>
      <c r="AA27" s="58">
        <v>8.9</v>
      </c>
      <c r="AB27" s="59">
        <v>82.4</v>
      </c>
      <c r="AC27" s="143">
        <v>-2.0299999999999998</v>
      </c>
      <c r="AD27" s="143">
        <v>-0.79</v>
      </c>
      <c r="AE27" s="40" t="s">
        <v>319</v>
      </c>
      <c r="AF27" s="86"/>
      <c r="AG27" s="132" t="s">
        <v>315</v>
      </c>
      <c r="AH27" s="40" t="s">
        <v>312</v>
      </c>
      <c r="AI27" s="40" t="s">
        <v>309</v>
      </c>
      <c r="XES27" s="53" t="s">
        <v>165</v>
      </c>
    </row>
    <row r="28" spans="1:35 16373:16375" s="46" customFormat="1" ht="52.5" customHeight="1" x14ac:dyDescent="0.25">
      <c r="A28" s="48">
        <v>18</v>
      </c>
      <c r="B28" s="40" t="s">
        <v>345</v>
      </c>
      <c r="C28" s="50">
        <v>45623</v>
      </c>
      <c r="D28" s="40" t="s">
        <v>307</v>
      </c>
      <c r="E28" s="55" t="s">
        <v>146</v>
      </c>
      <c r="F28" s="64">
        <v>1051748760</v>
      </c>
      <c r="G28" s="40" t="s">
        <v>346</v>
      </c>
      <c r="H28" s="55"/>
      <c r="I28" s="49" t="s">
        <v>494</v>
      </c>
      <c r="J28" s="55"/>
      <c r="K28" s="130" t="s">
        <v>740</v>
      </c>
      <c r="L28" s="130" t="s">
        <v>527</v>
      </c>
      <c r="M28" s="64" t="s">
        <v>741</v>
      </c>
      <c r="N28" s="64" t="s">
        <v>742</v>
      </c>
      <c r="O28" s="69">
        <v>44970</v>
      </c>
      <c r="P28" s="51">
        <f t="shared" ca="1" si="0"/>
        <v>1</v>
      </c>
      <c r="Q28" s="51">
        <f t="shared" ca="1" si="1"/>
        <v>9</v>
      </c>
      <c r="R28" s="51">
        <f t="shared" ca="1" si="2"/>
        <v>2</v>
      </c>
      <c r="S28" s="52">
        <f t="shared" ca="1" si="3"/>
        <v>1.75</v>
      </c>
      <c r="T28" s="55" t="s">
        <v>495</v>
      </c>
      <c r="U28" s="40" t="s">
        <v>312</v>
      </c>
      <c r="V28" s="40" t="s">
        <v>113</v>
      </c>
      <c r="W28" s="49" t="s">
        <v>219</v>
      </c>
      <c r="X28" s="50">
        <v>45623</v>
      </c>
      <c r="Y28" s="40" t="s">
        <v>754</v>
      </c>
      <c r="Z28" s="40" t="s">
        <v>312</v>
      </c>
      <c r="AA28" s="58">
        <v>8.1999999999999993</v>
      </c>
      <c r="AB28" s="59">
        <v>79.099999999999994</v>
      </c>
      <c r="AC28" s="143">
        <v>-2.2000000000000002</v>
      </c>
      <c r="AD28" s="143">
        <v>-1.63</v>
      </c>
      <c r="AE28" s="40" t="s">
        <v>319</v>
      </c>
      <c r="AF28" s="86"/>
      <c r="AG28" s="132" t="s">
        <v>315</v>
      </c>
      <c r="AH28" s="40" t="s">
        <v>312</v>
      </c>
      <c r="AI28" s="40" t="s">
        <v>309</v>
      </c>
      <c r="XES28" s="61" t="s">
        <v>166</v>
      </c>
    </row>
    <row r="29" spans="1:35 16373:16375" s="46" customFormat="1" ht="52.5" customHeight="1" x14ac:dyDescent="0.25">
      <c r="A29" s="48">
        <v>19</v>
      </c>
      <c r="B29" s="40" t="s">
        <v>345</v>
      </c>
      <c r="C29" s="50">
        <v>45623</v>
      </c>
      <c r="D29" s="40" t="s">
        <v>307</v>
      </c>
      <c r="E29" s="55" t="s">
        <v>146</v>
      </c>
      <c r="F29" s="64">
        <v>1051748954</v>
      </c>
      <c r="G29" s="40" t="s">
        <v>346</v>
      </c>
      <c r="H29" s="55"/>
      <c r="I29" s="49" t="s">
        <v>494</v>
      </c>
      <c r="J29" s="55"/>
      <c r="K29" s="130" t="s">
        <v>743</v>
      </c>
      <c r="L29" s="130"/>
      <c r="M29" s="64" t="s">
        <v>744</v>
      </c>
      <c r="N29" s="64" t="s">
        <v>364</v>
      </c>
      <c r="O29" s="69">
        <v>45233</v>
      </c>
      <c r="P29" s="51">
        <f t="shared" ca="1" si="0"/>
        <v>1</v>
      </c>
      <c r="Q29" s="51">
        <f t="shared" ca="1" si="1"/>
        <v>1</v>
      </c>
      <c r="R29" s="51">
        <f t="shared" ca="1" si="2"/>
        <v>2</v>
      </c>
      <c r="S29" s="52">
        <f t="shared" ca="1" si="3"/>
        <v>1.0833333333333333</v>
      </c>
      <c r="T29" s="55" t="s">
        <v>396</v>
      </c>
      <c r="U29" s="40" t="s">
        <v>312</v>
      </c>
      <c r="V29" s="40" t="s">
        <v>113</v>
      </c>
      <c r="W29" s="49" t="s">
        <v>219</v>
      </c>
      <c r="X29" s="50">
        <v>45623</v>
      </c>
      <c r="Y29" s="40" t="s">
        <v>754</v>
      </c>
      <c r="Z29" s="40" t="s">
        <v>312</v>
      </c>
      <c r="AA29" s="58">
        <v>7.8</v>
      </c>
      <c r="AB29" s="59">
        <v>73.5</v>
      </c>
      <c r="AC29" s="143">
        <v>-2.04</v>
      </c>
      <c r="AD29" s="143">
        <v>-1.35</v>
      </c>
      <c r="AE29" s="40" t="s">
        <v>319</v>
      </c>
      <c r="AF29" s="86"/>
      <c r="AG29" s="132" t="s">
        <v>315</v>
      </c>
      <c r="AH29" s="40" t="s">
        <v>312</v>
      </c>
      <c r="AI29" s="40" t="s">
        <v>309</v>
      </c>
      <c r="XES29" s="53" t="s">
        <v>167</v>
      </c>
    </row>
    <row r="30" spans="1:35 16373:16375" s="46" customFormat="1" ht="52.5" customHeight="1" x14ac:dyDescent="0.25">
      <c r="A30" s="48">
        <v>20</v>
      </c>
      <c r="B30" s="40" t="s">
        <v>345</v>
      </c>
      <c r="C30" s="50">
        <v>45623</v>
      </c>
      <c r="D30" s="40" t="s">
        <v>307</v>
      </c>
      <c r="E30" s="55" t="s">
        <v>146</v>
      </c>
      <c r="F30" s="64">
        <v>1049503746</v>
      </c>
      <c r="G30" s="40" t="s">
        <v>346</v>
      </c>
      <c r="H30" s="55"/>
      <c r="I30" s="49" t="s">
        <v>494</v>
      </c>
      <c r="J30" s="55"/>
      <c r="K30" s="130" t="s">
        <v>745</v>
      </c>
      <c r="L30" s="130"/>
      <c r="M30" s="64" t="s">
        <v>565</v>
      </c>
      <c r="N30" s="64" t="s">
        <v>522</v>
      </c>
      <c r="O30" s="69">
        <v>45106</v>
      </c>
      <c r="P30" s="51">
        <f t="shared" ca="1" si="0"/>
        <v>1</v>
      </c>
      <c r="Q30" s="51">
        <f t="shared" ca="1" si="1"/>
        <v>5</v>
      </c>
      <c r="R30" s="51">
        <f t="shared" ca="1" si="2"/>
        <v>2</v>
      </c>
      <c r="S30" s="52">
        <f t="shared" ca="1" si="3"/>
        <v>1.4166666666666667</v>
      </c>
      <c r="T30" s="55" t="s">
        <v>396</v>
      </c>
      <c r="U30" s="40" t="s">
        <v>312</v>
      </c>
      <c r="V30" s="40" t="s">
        <v>113</v>
      </c>
      <c r="W30" s="49" t="s">
        <v>219</v>
      </c>
      <c r="X30" s="50">
        <v>45623</v>
      </c>
      <c r="Y30" s="40" t="s">
        <v>754</v>
      </c>
      <c r="Z30" s="40" t="s">
        <v>312</v>
      </c>
      <c r="AA30" s="58">
        <v>9</v>
      </c>
      <c r="AB30" s="59">
        <v>81.400000000000006</v>
      </c>
      <c r="AC30" s="143">
        <v>-2.17</v>
      </c>
      <c r="AD30" s="143">
        <v>0.04</v>
      </c>
      <c r="AE30" s="40" t="s">
        <v>319</v>
      </c>
      <c r="AF30" s="86"/>
      <c r="AG30" s="132" t="s">
        <v>315</v>
      </c>
      <c r="AH30" s="40" t="s">
        <v>312</v>
      </c>
      <c r="AI30" s="40" t="s">
        <v>309</v>
      </c>
      <c r="XES30" s="61" t="s">
        <v>168</v>
      </c>
    </row>
    <row r="31" spans="1:35 16373:16375" s="46" customFormat="1" ht="52.5" customHeight="1" x14ac:dyDescent="0.25">
      <c r="A31" s="48">
        <v>21</v>
      </c>
      <c r="B31" s="40" t="s">
        <v>345</v>
      </c>
      <c r="C31" s="50">
        <v>45623</v>
      </c>
      <c r="D31" s="40" t="s">
        <v>307</v>
      </c>
      <c r="E31" s="55" t="s">
        <v>146</v>
      </c>
      <c r="F31" s="64">
        <v>1049503297</v>
      </c>
      <c r="G31" s="40" t="s">
        <v>346</v>
      </c>
      <c r="H31" s="55"/>
      <c r="I31" s="49" t="s">
        <v>494</v>
      </c>
      <c r="J31" s="55"/>
      <c r="K31" s="130" t="s">
        <v>746</v>
      </c>
      <c r="L31" s="130" t="s">
        <v>726</v>
      </c>
      <c r="M31" s="64" t="s">
        <v>747</v>
      </c>
      <c r="N31" s="64" t="s">
        <v>748</v>
      </c>
      <c r="O31" s="69">
        <v>44477</v>
      </c>
      <c r="P31" s="51">
        <f t="shared" ca="1" si="0"/>
        <v>3</v>
      </c>
      <c r="Q31" s="51">
        <f t="shared" ca="1" si="1"/>
        <v>1</v>
      </c>
      <c r="R31" s="51">
        <f t="shared" ca="1" si="2"/>
        <v>0</v>
      </c>
      <c r="S31" s="52">
        <f t="shared" ca="1" si="3"/>
        <v>3.0833333333333335</v>
      </c>
      <c r="T31" s="55" t="s">
        <v>495</v>
      </c>
      <c r="U31" s="40" t="s">
        <v>312</v>
      </c>
      <c r="V31" s="40" t="s">
        <v>113</v>
      </c>
      <c r="W31" s="49" t="s">
        <v>219</v>
      </c>
      <c r="X31" s="50">
        <v>45623</v>
      </c>
      <c r="Y31" s="40" t="s">
        <v>754</v>
      </c>
      <c r="Z31" s="40" t="s">
        <v>312</v>
      </c>
      <c r="AA31" s="58">
        <v>10.3</v>
      </c>
      <c r="AB31" s="59">
        <v>88.7</v>
      </c>
      <c r="AC31" s="143">
        <v>-2.09</v>
      </c>
      <c r="AD31" s="143">
        <v>-1.94</v>
      </c>
      <c r="AE31" s="40" t="s">
        <v>319</v>
      </c>
      <c r="AF31" s="78"/>
      <c r="AG31" s="132" t="s">
        <v>315</v>
      </c>
      <c r="AH31" s="40" t="s">
        <v>312</v>
      </c>
      <c r="AI31" s="40" t="s">
        <v>309</v>
      </c>
      <c r="XES31" s="53" t="s">
        <v>169</v>
      </c>
    </row>
    <row r="32" spans="1:35 16373:16375" s="46" customFormat="1" ht="52.5" customHeight="1" x14ac:dyDescent="0.25">
      <c r="A32" s="48">
        <v>22</v>
      </c>
      <c r="B32" s="40" t="s">
        <v>345</v>
      </c>
      <c r="C32" s="50">
        <v>45623</v>
      </c>
      <c r="D32" s="40" t="s">
        <v>307</v>
      </c>
      <c r="E32" s="55" t="s">
        <v>146</v>
      </c>
      <c r="F32" s="64">
        <v>1051748952</v>
      </c>
      <c r="G32" s="40" t="s">
        <v>346</v>
      </c>
      <c r="H32" s="55"/>
      <c r="I32" s="49" t="s">
        <v>494</v>
      </c>
      <c r="J32" s="55"/>
      <c r="K32" s="130" t="s">
        <v>685</v>
      </c>
      <c r="L32" s="130"/>
      <c r="M32" s="64" t="s">
        <v>749</v>
      </c>
      <c r="N32" s="64" t="s">
        <v>750</v>
      </c>
      <c r="O32" s="69">
        <v>45074</v>
      </c>
      <c r="P32" s="51">
        <f t="shared" ca="1" si="0"/>
        <v>1</v>
      </c>
      <c r="Q32" s="51">
        <f t="shared" ca="1" si="1"/>
        <v>6</v>
      </c>
      <c r="R32" s="51">
        <f t="shared" ca="1" si="2"/>
        <v>2</v>
      </c>
      <c r="S32" s="52">
        <f t="shared" ca="1" si="3"/>
        <v>1.5</v>
      </c>
      <c r="T32" s="55" t="s">
        <v>495</v>
      </c>
      <c r="U32" s="40" t="s">
        <v>312</v>
      </c>
      <c r="V32" s="40" t="s">
        <v>113</v>
      </c>
      <c r="W32" s="49" t="s">
        <v>219</v>
      </c>
      <c r="X32" s="50">
        <v>45623</v>
      </c>
      <c r="Y32" s="40" t="s">
        <v>754</v>
      </c>
      <c r="Z32" s="40" t="s">
        <v>312</v>
      </c>
      <c r="AA32" s="58">
        <v>8.1</v>
      </c>
      <c r="AB32" s="59">
        <v>78.2</v>
      </c>
      <c r="AC32" s="143">
        <v>-2.13</v>
      </c>
      <c r="AD32" s="143">
        <v>-0.9</v>
      </c>
      <c r="AE32" s="40" t="s">
        <v>319</v>
      </c>
      <c r="AF32" s="78"/>
      <c r="AG32" s="132" t="s">
        <v>315</v>
      </c>
      <c r="AH32" s="40" t="s">
        <v>312</v>
      </c>
      <c r="AI32" s="40" t="s">
        <v>309</v>
      </c>
      <c r="XES32" s="61" t="s">
        <v>170</v>
      </c>
    </row>
    <row r="33" spans="1:35 16373:16373" s="95" customFormat="1" ht="52.5" customHeight="1" x14ac:dyDescent="0.25">
      <c r="A33" s="90">
        <v>23</v>
      </c>
      <c r="B33" s="40" t="s">
        <v>345</v>
      </c>
      <c r="C33" s="50">
        <v>45623</v>
      </c>
      <c r="D33" s="40" t="s">
        <v>307</v>
      </c>
      <c r="E33" s="55" t="s">
        <v>146</v>
      </c>
      <c r="F33" s="64">
        <v>1051749240</v>
      </c>
      <c r="G33" s="40" t="s">
        <v>346</v>
      </c>
      <c r="H33" s="55"/>
      <c r="I33" s="49" t="s">
        <v>494</v>
      </c>
      <c r="J33" s="55"/>
      <c r="K33" s="130" t="s">
        <v>758</v>
      </c>
      <c r="L33" s="130"/>
      <c r="M33" s="64" t="s">
        <v>565</v>
      </c>
      <c r="N33" s="64" t="s">
        <v>545</v>
      </c>
      <c r="O33" s="69">
        <v>45412</v>
      </c>
      <c r="P33" s="51">
        <f t="shared" ca="1" si="0"/>
        <v>0</v>
      </c>
      <c r="Q33" s="51">
        <f t="shared" ca="1" si="1"/>
        <v>7</v>
      </c>
      <c r="R33" s="51">
        <f t="shared" ca="1" si="2"/>
        <v>3</v>
      </c>
      <c r="S33" s="52">
        <f t="shared" ca="1" si="3"/>
        <v>0.58333333333333337</v>
      </c>
      <c r="T33" s="55" t="s">
        <v>396</v>
      </c>
      <c r="U33" s="40" t="s">
        <v>312</v>
      </c>
      <c r="V33" s="40" t="s">
        <v>113</v>
      </c>
      <c r="W33" s="49" t="s">
        <v>219</v>
      </c>
      <c r="X33" s="50">
        <v>45623</v>
      </c>
      <c r="Y33" s="40" t="s">
        <v>754</v>
      </c>
      <c r="Z33" s="40" t="s">
        <v>312</v>
      </c>
      <c r="AA33" s="151">
        <v>5.9</v>
      </c>
      <c r="AB33" s="146">
        <v>66</v>
      </c>
      <c r="AC33" s="143">
        <v>-2.4500000000000002</v>
      </c>
      <c r="AD33" s="143">
        <v>-0.62</v>
      </c>
      <c r="AE33" s="40" t="s">
        <v>319</v>
      </c>
      <c r="AF33" s="75"/>
      <c r="AG33" s="132" t="s">
        <v>315</v>
      </c>
      <c r="AH33" s="40" t="s">
        <v>312</v>
      </c>
      <c r="AI33" s="40" t="s">
        <v>309</v>
      </c>
      <c r="XES33" s="94" t="s">
        <v>171</v>
      </c>
    </row>
    <row r="34" spans="1:35 16373:16373" s="46" customFormat="1" ht="52.5" customHeight="1" x14ac:dyDescent="0.25">
      <c r="A34" s="48">
        <v>24</v>
      </c>
      <c r="B34" s="40" t="s">
        <v>345</v>
      </c>
      <c r="C34" s="50">
        <v>45623</v>
      </c>
      <c r="D34" s="40" t="s">
        <v>307</v>
      </c>
      <c r="E34" s="55" t="s">
        <v>146</v>
      </c>
      <c r="F34" s="64">
        <v>1051748553</v>
      </c>
      <c r="G34" s="40" t="s">
        <v>346</v>
      </c>
      <c r="H34" s="55"/>
      <c r="I34" s="49" t="s">
        <v>494</v>
      </c>
      <c r="J34" s="55"/>
      <c r="K34" s="130" t="s">
        <v>751</v>
      </c>
      <c r="L34" s="130" t="s">
        <v>348</v>
      </c>
      <c r="M34" s="64" t="s">
        <v>752</v>
      </c>
      <c r="N34" s="64" t="s">
        <v>753</v>
      </c>
      <c r="O34" s="69">
        <v>44705</v>
      </c>
      <c r="P34" s="51">
        <f t="shared" ca="1" si="0"/>
        <v>2</v>
      </c>
      <c r="Q34" s="51">
        <f t="shared" ca="1" si="1"/>
        <v>6</v>
      </c>
      <c r="R34" s="51">
        <f t="shared" ca="1" si="2"/>
        <v>1</v>
      </c>
      <c r="S34" s="52">
        <f t="shared" ca="1" si="3"/>
        <v>2.5</v>
      </c>
      <c r="T34" s="55" t="s">
        <v>396</v>
      </c>
      <c r="U34" s="40" t="s">
        <v>312</v>
      </c>
      <c r="V34" s="40" t="s">
        <v>113</v>
      </c>
      <c r="W34" s="49" t="s">
        <v>237</v>
      </c>
      <c r="X34" s="50">
        <v>45623</v>
      </c>
      <c r="Y34" s="40" t="s">
        <v>754</v>
      </c>
      <c r="Z34" s="40" t="s">
        <v>312</v>
      </c>
      <c r="AA34" s="58">
        <v>10.7</v>
      </c>
      <c r="AB34" s="59">
        <v>89.6</v>
      </c>
      <c r="AC34" s="143">
        <v>-2.29</v>
      </c>
      <c r="AD34" s="143">
        <v>-0.73</v>
      </c>
      <c r="AE34" s="40" t="s">
        <v>319</v>
      </c>
      <c r="AF34" s="78"/>
      <c r="AG34" s="132" t="s">
        <v>315</v>
      </c>
      <c r="AH34" s="40" t="s">
        <v>312</v>
      </c>
      <c r="AI34" s="40" t="s">
        <v>309</v>
      </c>
      <c r="XES34" s="61" t="s">
        <v>172</v>
      </c>
    </row>
    <row r="35" spans="1:35 16373:16373" s="46" customFormat="1" ht="52.5" customHeight="1" x14ac:dyDescent="0.25">
      <c r="A35" s="48">
        <v>25</v>
      </c>
      <c r="B35" s="40" t="s">
        <v>345</v>
      </c>
      <c r="C35" s="50">
        <v>45623</v>
      </c>
      <c r="D35" s="40" t="s">
        <v>307</v>
      </c>
      <c r="E35" s="55" t="s">
        <v>146</v>
      </c>
      <c r="F35" s="64">
        <v>1051748533</v>
      </c>
      <c r="G35" s="40" t="s">
        <v>346</v>
      </c>
      <c r="H35" s="55"/>
      <c r="I35" s="49" t="s">
        <v>494</v>
      </c>
      <c r="J35" s="55"/>
      <c r="K35" s="130" t="s">
        <v>695</v>
      </c>
      <c r="L35" s="130" t="s">
        <v>370</v>
      </c>
      <c r="M35" s="64" t="s">
        <v>738</v>
      </c>
      <c r="N35" s="64" t="s">
        <v>637</v>
      </c>
      <c r="O35" s="69">
        <v>44655</v>
      </c>
      <c r="P35" s="51">
        <f t="shared" ca="1" si="0"/>
        <v>2</v>
      </c>
      <c r="Q35" s="51">
        <f t="shared" ca="1" si="1"/>
        <v>7</v>
      </c>
      <c r="R35" s="51">
        <f t="shared" ca="1" si="2"/>
        <v>1</v>
      </c>
      <c r="S35" s="52">
        <f t="shared" ca="1" si="3"/>
        <v>2.5833333333333335</v>
      </c>
      <c r="T35" s="55" t="s">
        <v>396</v>
      </c>
      <c r="U35" s="40" t="s">
        <v>312</v>
      </c>
      <c r="V35" s="40" t="s">
        <v>113</v>
      </c>
      <c r="W35" s="49" t="s">
        <v>219</v>
      </c>
      <c r="X35" s="50">
        <v>45623</v>
      </c>
      <c r="Y35" s="40" t="s">
        <v>754</v>
      </c>
      <c r="Z35" s="40" t="s">
        <v>312</v>
      </c>
      <c r="AA35" s="58">
        <v>10.8</v>
      </c>
      <c r="AB35" s="59">
        <v>89.6</v>
      </c>
      <c r="AC35" s="143">
        <v>-2.17</v>
      </c>
      <c r="AD35" s="143">
        <v>-1.05</v>
      </c>
      <c r="AE35" s="40" t="s">
        <v>319</v>
      </c>
      <c r="AF35" s="78"/>
      <c r="AG35" s="132" t="s">
        <v>315</v>
      </c>
      <c r="AH35" s="40" t="s">
        <v>312</v>
      </c>
      <c r="AI35" s="40" t="s">
        <v>309</v>
      </c>
      <c r="XES35" s="61" t="s">
        <v>145</v>
      </c>
    </row>
    <row r="36" spans="1:35 16373:16373" s="113" customFormat="1" ht="52.5" customHeight="1" x14ac:dyDescent="0.25">
      <c r="A36" s="96">
        <v>26</v>
      </c>
      <c r="B36" s="97"/>
      <c r="C36" s="98"/>
      <c r="D36" s="99"/>
      <c r="E36" s="100"/>
      <c r="F36" s="100"/>
      <c r="G36" s="97"/>
      <c r="H36" s="101"/>
      <c r="I36" s="102"/>
      <c r="J36" s="101"/>
      <c r="K36" s="103"/>
      <c r="L36" s="103"/>
      <c r="M36" s="104"/>
      <c r="N36" s="104"/>
      <c r="O36" s="119"/>
      <c r="P36" s="105"/>
      <c r="Q36" s="105"/>
      <c r="R36" s="105"/>
      <c r="S36" s="106"/>
      <c r="T36" s="99"/>
      <c r="U36" s="97"/>
      <c r="V36" s="97"/>
      <c r="W36" s="102"/>
      <c r="X36" s="98"/>
      <c r="Y36" s="97"/>
      <c r="Z36" s="97"/>
      <c r="AA36" s="107"/>
      <c r="AB36" s="108"/>
      <c r="AC36" s="144"/>
      <c r="AD36" s="144"/>
      <c r="AE36" s="110"/>
      <c r="AF36" s="120"/>
      <c r="AG36" s="111"/>
      <c r="AH36" s="99"/>
      <c r="AI36" s="97"/>
      <c r="XES36" s="112" t="s">
        <v>173</v>
      </c>
    </row>
    <row r="37" spans="1:35 16373:16373" s="46" customFormat="1" ht="52.5" customHeight="1" x14ac:dyDescent="0.25">
      <c r="A37" s="48">
        <v>27</v>
      </c>
      <c r="B37" s="40"/>
      <c r="C37" s="50"/>
      <c r="D37" s="34"/>
      <c r="E37" s="75"/>
      <c r="F37" s="75"/>
      <c r="G37" s="40"/>
      <c r="H37" s="55"/>
      <c r="I37" s="49"/>
      <c r="J37" s="55"/>
      <c r="K37" s="73"/>
      <c r="L37" s="73"/>
      <c r="M37" s="72"/>
      <c r="N37" s="72"/>
      <c r="O37" s="80"/>
      <c r="P37" s="56"/>
      <c r="Q37" s="56"/>
      <c r="R37" s="56"/>
      <c r="S37" s="57"/>
      <c r="T37" s="34"/>
      <c r="U37" s="40"/>
      <c r="V37" s="40"/>
      <c r="W37" s="49"/>
      <c r="X37" s="50"/>
      <c r="Y37" s="40"/>
      <c r="Z37" s="97"/>
      <c r="AA37" s="58"/>
      <c r="AB37" s="59"/>
      <c r="AC37" s="143"/>
      <c r="AD37" s="143"/>
      <c r="AE37" s="84"/>
      <c r="AF37" s="78"/>
      <c r="AG37" s="35"/>
      <c r="AH37" s="83"/>
      <c r="AI37" s="40"/>
      <c r="XES37" s="61" t="s">
        <v>174</v>
      </c>
    </row>
    <row r="38" spans="1:35 16373:16373" s="46" customFormat="1" ht="52.5" customHeight="1" x14ac:dyDescent="0.25">
      <c r="A38" s="48">
        <v>28</v>
      </c>
      <c r="B38" s="40"/>
      <c r="C38" s="50"/>
      <c r="D38" s="34"/>
      <c r="E38" s="75"/>
      <c r="F38" s="75"/>
      <c r="G38" s="40"/>
      <c r="H38" s="55"/>
      <c r="I38" s="49"/>
      <c r="J38" s="55"/>
      <c r="K38" s="73"/>
      <c r="L38" s="73"/>
      <c r="M38" s="72"/>
      <c r="N38" s="72"/>
      <c r="O38" s="80"/>
      <c r="P38" s="56"/>
      <c r="Q38" s="56"/>
      <c r="R38" s="56"/>
      <c r="S38" s="57"/>
      <c r="T38" s="34"/>
      <c r="U38" s="40"/>
      <c r="V38" s="40"/>
      <c r="W38" s="49"/>
      <c r="X38" s="50"/>
      <c r="Y38" s="40"/>
      <c r="Z38" s="97"/>
      <c r="AA38" s="58"/>
      <c r="AB38" s="59"/>
      <c r="AC38" s="143"/>
      <c r="AD38" s="143"/>
      <c r="AE38" s="84"/>
      <c r="AF38" s="78"/>
      <c r="AG38" s="35"/>
      <c r="AH38" s="83"/>
      <c r="AI38" s="40"/>
      <c r="XES38" s="53" t="s">
        <v>175</v>
      </c>
    </row>
    <row r="39" spans="1:35 16373:16373" s="46" customFormat="1" ht="52.5" customHeight="1" x14ac:dyDescent="0.25">
      <c r="A39" s="48">
        <v>29</v>
      </c>
      <c r="B39" s="40"/>
      <c r="C39" s="50"/>
      <c r="D39" s="34"/>
      <c r="E39" s="75"/>
      <c r="F39" s="75"/>
      <c r="G39" s="40"/>
      <c r="H39" s="55"/>
      <c r="I39" s="49"/>
      <c r="J39" s="55"/>
      <c r="K39" s="73"/>
      <c r="L39" s="73"/>
      <c r="M39" s="72"/>
      <c r="N39" s="72"/>
      <c r="O39" s="80"/>
      <c r="P39" s="56"/>
      <c r="Q39" s="56"/>
      <c r="R39" s="56"/>
      <c r="S39" s="57"/>
      <c r="T39" s="34"/>
      <c r="U39" s="40"/>
      <c r="V39" s="40"/>
      <c r="W39" s="49"/>
      <c r="X39" s="50"/>
      <c r="Y39" s="40"/>
      <c r="Z39" s="97"/>
      <c r="AA39" s="58"/>
      <c r="AB39" s="59"/>
      <c r="AC39" s="143"/>
      <c r="AD39" s="143"/>
      <c r="AE39" s="84"/>
      <c r="AF39" s="78"/>
      <c r="AG39" s="35"/>
      <c r="AH39" s="83"/>
      <c r="AI39" s="40"/>
      <c r="XES39" s="61" t="s">
        <v>176</v>
      </c>
    </row>
    <row r="40" spans="1:35 16373:16373" s="46" customFormat="1" ht="52.5" customHeight="1" x14ac:dyDescent="0.25">
      <c r="A40" s="48">
        <v>30</v>
      </c>
      <c r="B40" s="40"/>
      <c r="C40" s="50"/>
      <c r="D40" s="34"/>
      <c r="E40" s="75"/>
      <c r="F40" s="75"/>
      <c r="G40" s="40"/>
      <c r="H40" s="55"/>
      <c r="I40" s="49"/>
      <c r="J40" s="55"/>
      <c r="K40" s="73"/>
      <c r="L40" s="73"/>
      <c r="M40" s="72"/>
      <c r="N40" s="72"/>
      <c r="O40" s="80"/>
      <c r="P40" s="56"/>
      <c r="Q40" s="56"/>
      <c r="R40" s="56"/>
      <c r="S40" s="57"/>
      <c r="T40" s="34"/>
      <c r="U40" s="40"/>
      <c r="V40" s="40"/>
      <c r="W40" s="49"/>
      <c r="X40" s="50"/>
      <c r="Y40" s="40"/>
      <c r="Z40" s="97"/>
      <c r="AA40" s="58"/>
      <c r="AB40" s="59"/>
      <c r="AC40" s="143"/>
      <c r="AD40" s="143"/>
      <c r="AE40" s="84"/>
      <c r="AF40" s="78"/>
      <c r="AG40" s="35"/>
      <c r="AH40" s="83"/>
      <c r="AI40" s="40"/>
      <c r="XES40" s="53" t="s">
        <v>177</v>
      </c>
    </row>
    <row r="41" spans="1:35 16373:16373" s="46" customFormat="1" ht="52.5" customHeight="1" x14ac:dyDescent="0.25">
      <c r="A41" s="48">
        <v>31</v>
      </c>
      <c r="B41" s="40"/>
      <c r="C41" s="50"/>
      <c r="D41" s="34"/>
      <c r="E41" s="75"/>
      <c r="F41" s="75"/>
      <c r="G41" s="40"/>
      <c r="H41" s="55"/>
      <c r="I41" s="49"/>
      <c r="J41" s="55"/>
      <c r="K41" s="73"/>
      <c r="L41" s="73"/>
      <c r="M41" s="72"/>
      <c r="N41" s="72"/>
      <c r="O41" s="80"/>
      <c r="P41" s="56"/>
      <c r="Q41" s="56"/>
      <c r="R41" s="56"/>
      <c r="S41" s="57"/>
      <c r="T41" s="34"/>
      <c r="U41" s="40"/>
      <c r="V41" s="40"/>
      <c r="W41" s="49"/>
      <c r="X41" s="50"/>
      <c r="Y41" s="40"/>
      <c r="Z41" s="97"/>
      <c r="AA41" s="58"/>
      <c r="AB41" s="59"/>
      <c r="AC41" s="143"/>
      <c r="AD41" s="143"/>
      <c r="AE41" s="84"/>
      <c r="AF41" s="78"/>
      <c r="AG41" s="35"/>
      <c r="AH41" s="83"/>
      <c r="AI41" s="40"/>
      <c r="XES41" s="61" t="s">
        <v>178</v>
      </c>
    </row>
    <row r="42" spans="1:35 16373:16373" s="46" customFormat="1" ht="52.5" customHeight="1" x14ac:dyDescent="0.25">
      <c r="A42" s="48">
        <v>32</v>
      </c>
      <c r="B42" s="40"/>
      <c r="C42" s="50"/>
      <c r="D42" s="34"/>
      <c r="E42" s="75"/>
      <c r="F42" s="75"/>
      <c r="G42" s="40"/>
      <c r="H42" s="55"/>
      <c r="I42" s="49"/>
      <c r="J42" s="55"/>
      <c r="K42" s="73"/>
      <c r="L42" s="73"/>
      <c r="M42" s="72"/>
      <c r="N42" s="72"/>
      <c r="O42" s="80"/>
      <c r="P42" s="56"/>
      <c r="Q42" s="56"/>
      <c r="R42" s="56"/>
      <c r="S42" s="57"/>
      <c r="T42" s="34"/>
      <c r="U42" s="40"/>
      <c r="V42" s="40"/>
      <c r="W42" s="49"/>
      <c r="X42" s="50"/>
      <c r="Y42" s="40"/>
      <c r="Z42" s="97"/>
      <c r="AA42" s="58"/>
      <c r="AB42" s="59"/>
      <c r="AC42" s="143"/>
      <c r="AD42" s="143"/>
      <c r="AE42" s="84"/>
      <c r="AF42" s="78"/>
      <c r="AG42" s="35"/>
      <c r="AH42" s="83"/>
      <c r="AI42" s="40"/>
      <c r="XES42" s="61" t="s">
        <v>179</v>
      </c>
    </row>
    <row r="43" spans="1:35 16373:16373" s="46" customFormat="1" ht="52.5" customHeight="1" x14ac:dyDescent="0.25">
      <c r="A43" s="48">
        <v>33</v>
      </c>
      <c r="B43" s="40"/>
      <c r="C43" s="50"/>
      <c r="D43" s="34"/>
      <c r="E43" s="75"/>
      <c r="F43" s="75"/>
      <c r="G43" s="40"/>
      <c r="H43" s="55"/>
      <c r="I43" s="49"/>
      <c r="J43" s="55"/>
      <c r="K43" s="73"/>
      <c r="L43" s="73"/>
      <c r="M43" s="72"/>
      <c r="N43" s="72"/>
      <c r="O43" s="80"/>
      <c r="P43" s="56"/>
      <c r="Q43" s="56"/>
      <c r="R43" s="56"/>
      <c r="S43" s="57"/>
      <c r="T43" s="34"/>
      <c r="U43" s="40"/>
      <c r="V43" s="40"/>
      <c r="W43" s="49"/>
      <c r="X43" s="50"/>
      <c r="Y43" s="40"/>
      <c r="Z43" s="97"/>
      <c r="AA43" s="58"/>
      <c r="AB43" s="59"/>
      <c r="AC43" s="143"/>
      <c r="AD43" s="143"/>
      <c r="AE43" s="84"/>
      <c r="AF43" s="78"/>
      <c r="AG43" s="35"/>
      <c r="AH43" s="83"/>
      <c r="AI43" s="40"/>
      <c r="XES43" s="53" t="s">
        <v>180</v>
      </c>
    </row>
    <row r="44" spans="1:35 16373:16373" s="46" customFormat="1" ht="52.5" customHeight="1" x14ac:dyDescent="0.25">
      <c r="A44" s="48">
        <v>34</v>
      </c>
      <c r="B44" s="40"/>
      <c r="C44" s="50"/>
      <c r="D44" s="34"/>
      <c r="E44" s="75"/>
      <c r="F44" s="75"/>
      <c r="G44" s="40"/>
      <c r="H44" s="55"/>
      <c r="I44" s="49"/>
      <c r="J44" s="55"/>
      <c r="K44" s="73"/>
      <c r="L44" s="73"/>
      <c r="M44" s="72"/>
      <c r="N44" s="72"/>
      <c r="O44" s="80"/>
      <c r="P44" s="56"/>
      <c r="Q44" s="56"/>
      <c r="R44" s="56"/>
      <c r="S44" s="57"/>
      <c r="T44" s="34"/>
      <c r="U44" s="40"/>
      <c r="V44" s="40"/>
      <c r="W44" s="49"/>
      <c r="X44" s="50"/>
      <c r="Y44" s="40"/>
      <c r="Z44" s="97"/>
      <c r="AA44" s="58"/>
      <c r="AB44" s="59"/>
      <c r="AC44" s="143"/>
      <c r="AD44" s="143"/>
      <c r="AE44" s="84"/>
      <c r="AF44" s="78"/>
      <c r="AG44" s="35"/>
      <c r="AH44" s="83"/>
      <c r="AI44" s="40"/>
      <c r="XES44" s="61" t="s">
        <v>181</v>
      </c>
    </row>
    <row r="45" spans="1:35 16373:16373" s="46" customFormat="1" ht="52.5" customHeight="1" x14ac:dyDescent="0.25">
      <c r="A45" s="48">
        <v>35</v>
      </c>
      <c r="B45" s="40"/>
      <c r="C45" s="50"/>
      <c r="D45" s="34"/>
      <c r="E45" s="75"/>
      <c r="F45" s="75"/>
      <c r="G45" s="40"/>
      <c r="H45" s="55"/>
      <c r="I45" s="49"/>
      <c r="J45" s="55"/>
      <c r="K45" s="73"/>
      <c r="L45" s="73"/>
      <c r="M45" s="72"/>
      <c r="N45" s="72"/>
      <c r="O45" s="80"/>
      <c r="P45" s="56"/>
      <c r="Q45" s="56"/>
      <c r="R45" s="56"/>
      <c r="S45" s="57"/>
      <c r="T45" s="34"/>
      <c r="U45" s="40"/>
      <c r="V45" s="40"/>
      <c r="W45" s="49"/>
      <c r="X45" s="50"/>
      <c r="Y45" s="40"/>
      <c r="Z45" s="97"/>
      <c r="AA45" s="58"/>
      <c r="AB45" s="59"/>
      <c r="AC45" s="143"/>
      <c r="AD45" s="143"/>
      <c r="AE45" s="84"/>
      <c r="AF45" s="78"/>
      <c r="AG45" s="35"/>
      <c r="AH45" s="83"/>
      <c r="AI45" s="40"/>
      <c r="XES45" s="53" t="s">
        <v>182</v>
      </c>
    </row>
    <row r="46" spans="1:35 16373:16373" s="46" customFormat="1" ht="52.5" customHeight="1" x14ac:dyDescent="0.25">
      <c r="A46" s="48">
        <v>36</v>
      </c>
      <c r="B46" s="40"/>
      <c r="C46" s="50"/>
      <c r="D46" s="34"/>
      <c r="E46" s="75"/>
      <c r="F46" s="75"/>
      <c r="G46" s="40"/>
      <c r="H46" s="55"/>
      <c r="I46" s="49"/>
      <c r="J46" s="55"/>
      <c r="K46" s="73"/>
      <c r="L46" s="73"/>
      <c r="M46" s="72"/>
      <c r="N46" s="72"/>
      <c r="O46" s="80"/>
      <c r="P46" s="56"/>
      <c r="Q46" s="56"/>
      <c r="R46" s="56"/>
      <c r="S46" s="57"/>
      <c r="T46" s="34"/>
      <c r="U46" s="40"/>
      <c r="V46" s="40"/>
      <c r="W46" s="49"/>
      <c r="X46" s="50"/>
      <c r="Y46" s="40"/>
      <c r="Z46" s="97"/>
      <c r="AA46" s="58"/>
      <c r="AB46" s="59"/>
      <c r="AC46" s="143"/>
      <c r="AD46" s="143"/>
      <c r="AE46" s="84"/>
      <c r="AF46" s="78"/>
      <c r="AG46" s="35"/>
      <c r="AH46" s="83"/>
      <c r="AI46" s="40"/>
      <c r="XES46" s="53" t="s">
        <v>183</v>
      </c>
    </row>
    <row r="47" spans="1:35 16373:16373" s="46" customFormat="1" ht="52.5" customHeight="1" x14ac:dyDescent="0.25">
      <c r="A47" s="48">
        <v>37</v>
      </c>
      <c r="B47" s="40"/>
      <c r="C47" s="50"/>
      <c r="D47" s="34"/>
      <c r="E47" s="75"/>
      <c r="F47" s="75"/>
      <c r="G47" s="40"/>
      <c r="H47" s="55"/>
      <c r="I47" s="49"/>
      <c r="J47" s="55"/>
      <c r="K47" s="73"/>
      <c r="L47" s="73"/>
      <c r="M47" s="72"/>
      <c r="N47" s="72"/>
      <c r="O47" s="80"/>
      <c r="P47" s="56"/>
      <c r="Q47" s="56"/>
      <c r="R47" s="56"/>
      <c r="S47" s="57"/>
      <c r="T47" s="34"/>
      <c r="U47" s="40"/>
      <c r="V47" s="40"/>
      <c r="W47" s="49"/>
      <c r="X47" s="50"/>
      <c r="Y47" s="40"/>
      <c r="Z47" s="97"/>
      <c r="AA47" s="58"/>
      <c r="AB47" s="59"/>
      <c r="AC47" s="60"/>
      <c r="AD47" s="60"/>
      <c r="AE47" s="84"/>
      <c r="AF47" s="78"/>
      <c r="AG47" s="35"/>
      <c r="AH47" s="83"/>
      <c r="AI47" s="40"/>
      <c r="XES47" s="61" t="s">
        <v>184</v>
      </c>
    </row>
    <row r="48" spans="1:35 16373:16373" s="46" customFormat="1" ht="52.5" customHeight="1" x14ac:dyDescent="0.25">
      <c r="A48" s="48">
        <v>38</v>
      </c>
      <c r="B48" s="40"/>
      <c r="C48" s="50"/>
      <c r="D48" s="34"/>
      <c r="E48" s="75"/>
      <c r="F48" s="75"/>
      <c r="G48" s="40"/>
      <c r="H48" s="55"/>
      <c r="I48" s="49"/>
      <c r="J48" s="55"/>
      <c r="K48" s="73"/>
      <c r="L48" s="73"/>
      <c r="M48" s="72"/>
      <c r="N48" s="72"/>
      <c r="O48" s="80"/>
      <c r="P48" s="56"/>
      <c r="Q48" s="56"/>
      <c r="R48" s="56"/>
      <c r="S48" s="57"/>
      <c r="T48" s="34"/>
      <c r="U48" s="40"/>
      <c r="V48" s="40"/>
      <c r="W48" s="49"/>
      <c r="X48" s="50"/>
      <c r="Y48" s="40"/>
      <c r="Z48" s="97"/>
      <c r="AA48" s="58"/>
      <c r="AB48" s="59"/>
      <c r="AC48" s="60"/>
      <c r="AD48" s="60"/>
      <c r="AE48" s="84"/>
      <c r="AF48" s="78"/>
      <c r="AG48" s="35"/>
      <c r="AH48" s="83"/>
      <c r="AI48" s="40"/>
      <c r="XES48" s="53" t="s">
        <v>185</v>
      </c>
    </row>
    <row r="49" spans="1:35 16373:16373" s="46" customFormat="1" ht="52.5" customHeight="1" x14ac:dyDescent="0.25">
      <c r="A49" s="48">
        <v>39</v>
      </c>
      <c r="B49" s="40"/>
      <c r="C49" s="50"/>
      <c r="D49" s="34"/>
      <c r="E49" s="75"/>
      <c r="F49" s="75"/>
      <c r="G49" s="40"/>
      <c r="H49" s="55"/>
      <c r="I49" s="49"/>
      <c r="J49" s="55"/>
      <c r="K49" s="73"/>
      <c r="L49" s="71"/>
      <c r="M49" s="72"/>
      <c r="N49" s="72"/>
      <c r="O49" s="79"/>
      <c r="P49" s="56"/>
      <c r="Q49" s="56"/>
      <c r="R49" s="56"/>
      <c r="S49" s="57"/>
      <c r="T49" s="34"/>
      <c r="U49" s="40"/>
      <c r="V49" s="40"/>
      <c r="W49" s="49"/>
      <c r="X49" s="50"/>
      <c r="Y49" s="40"/>
      <c r="Z49" s="97"/>
      <c r="AA49" s="58"/>
      <c r="AB49" s="59"/>
      <c r="AC49" s="60"/>
      <c r="AD49" s="60"/>
      <c r="AE49" s="84"/>
      <c r="AF49" s="78"/>
      <c r="AG49" s="35"/>
      <c r="AH49" s="83"/>
      <c r="AI49" s="40"/>
      <c r="XES49" s="61" t="s">
        <v>186</v>
      </c>
    </row>
    <row r="50" spans="1:35 16373:16373" s="46" customFormat="1" ht="52.5" customHeight="1" x14ac:dyDescent="0.25">
      <c r="A50" s="48">
        <v>40</v>
      </c>
      <c r="B50" s="40"/>
      <c r="C50" s="50"/>
      <c r="D50" s="34"/>
      <c r="E50" s="75"/>
      <c r="F50" s="75"/>
      <c r="G50" s="40"/>
      <c r="H50" s="55"/>
      <c r="I50" s="49"/>
      <c r="J50" s="55"/>
      <c r="K50" s="73"/>
      <c r="L50" s="73"/>
      <c r="M50" s="72"/>
      <c r="N50" s="72"/>
      <c r="O50" s="80"/>
      <c r="P50" s="56"/>
      <c r="Q50" s="56"/>
      <c r="R50" s="56"/>
      <c r="S50" s="57"/>
      <c r="T50" s="34"/>
      <c r="U50" s="40"/>
      <c r="V50" s="40"/>
      <c r="W50" s="49"/>
      <c r="X50" s="50"/>
      <c r="Y50" s="40"/>
      <c r="Z50" s="97"/>
      <c r="AA50" s="58"/>
      <c r="AB50" s="59"/>
      <c r="AC50" s="60"/>
      <c r="AD50" s="60"/>
      <c r="AE50" s="84"/>
      <c r="AF50" s="78"/>
      <c r="AG50" s="35"/>
      <c r="AH50" s="83"/>
      <c r="AI50" s="40"/>
      <c r="XES50" s="61"/>
    </row>
    <row r="51" spans="1:35 16373:16373" s="46" customFormat="1" ht="52.5" customHeight="1" x14ac:dyDescent="0.25">
      <c r="A51" s="48">
        <v>41</v>
      </c>
      <c r="B51" s="40"/>
      <c r="C51" s="50"/>
      <c r="D51" s="34"/>
      <c r="E51" s="75"/>
      <c r="F51" s="75"/>
      <c r="G51" s="40"/>
      <c r="H51" s="55"/>
      <c r="I51" s="49"/>
      <c r="J51" s="55"/>
      <c r="K51" s="73"/>
      <c r="L51" s="73"/>
      <c r="M51" s="72"/>
      <c r="N51" s="72"/>
      <c r="O51" s="80"/>
      <c r="P51" s="56"/>
      <c r="Q51" s="56"/>
      <c r="R51" s="56"/>
      <c r="S51" s="57"/>
      <c r="T51" s="34"/>
      <c r="U51" s="40"/>
      <c r="V51" s="40"/>
      <c r="W51" s="49"/>
      <c r="X51" s="50"/>
      <c r="Y51" s="40"/>
      <c r="Z51" s="97"/>
      <c r="AA51" s="58"/>
      <c r="AB51" s="59"/>
      <c r="AC51" s="60"/>
      <c r="AD51" s="60"/>
      <c r="AE51" s="84"/>
      <c r="AF51" s="78"/>
      <c r="AG51" s="35"/>
      <c r="AH51" s="83"/>
      <c r="AI51" s="40"/>
      <c r="XES51" s="61"/>
    </row>
    <row r="52" spans="1:35 16373:16373" s="46" customFormat="1" ht="52.5" customHeight="1" x14ac:dyDescent="0.25">
      <c r="A52" s="48">
        <v>42</v>
      </c>
      <c r="B52" s="40"/>
      <c r="C52" s="50"/>
      <c r="D52" s="34"/>
      <c r="E52" s="75"/>
      <c r="F52" s="75"/>
      <c r="G52" s="40"/>
      <c r="H52" s="55"/>
      <c r="I52" s="49"/>
      <c r="J52" s="55"/>
      <c r="K52" s="73"/>
      <c r="L52" s="71"/>
      <c r="M52" s="72"/>
      <c r="N52" s="72"/>
      <c r="O52" s="79"/>
      <c r="P52" s="56"/>
      <c r="Q52" s="56"/>
      <c r="R52" s="56"/>
      <c r="S52" s="57"/>
      <c r="T52" s="34"/>
      <c r="U52" s="40"/>
      <c r="V52" s="40"/>
      <c r="W52" s="49"/>
      <c r="X52" s="50"/>
      <c r="Y52" s="40"/>
      <c r="Z52" s="97"/>
      <c r="AA52" s="58"/>
      <c r="AB52" s="59"/>
      <c r="AC52" s="60"/>
      <c r="AD52" s="60"/>
      <c r="AE52" s="85"/>
      <c r="AF52" s="78"/>
      <c r="AG52" s="35"/>
      <c r="AH52" s="83"/>
      <c r="AI52" s="40"/>
      <c r="XES52" s="61"/>
    </row>
    <row r="53" spans="1:35 16373:16373" s="46" customFormat="1" ht="52.5" customHeight="1" x14ac:dyDescent="0.25">
      <c r="A53" s="48">
        <v>43</v>
      </c>
      <c r="B53" s="40"/>
      <c r="C53" s="50"/>
      <c r="D53" s="34"/>
      <c r="E53" s="75"/>
      <c r="F53" s="75"/>
      <c r="G53" s="40"/>
      <c r="H53" s="55"/>
      <c r="I53" s="49"/>
      <c r="J53" s="55"/>
      <c r="K53" s="73"/>
      <c r="L53" s="73"/>
      <c r="M53" s="72"/>
      <c r="N53" s="72"/>
      <c r="O53" s="80"/>
      <c r="P53" s="56"/>
      <c r="Q53" s="56"/>
      <c r="R53" s="56"/>
      <c r="S53" s="57"/>
      <c r="T53" s="34"/>
      <c r="U53" s="40"/>
      <c r="V53" s="40"/>
      <c r="W53" s="49"/>
      <c r="X53" s="50"/>
      <c r="Y53" s="40"/>
      <c r="Z53" s="97"/>
      <c r="AA53" s="58"/>
      <c r="AB53" s="59"/>
      <c r="AC53" s="60"/>
      <c r="AD53" s="60"/>
      <c r="AE53" s="85"/>
      <c r="AF53" s="78"/>
      <c r="AG53" s="35"/>
      <c r="AH53" s="83"/>
      <c r="AI53" s="40"/>
      <c r="XES53" s="61"/>
    </row>
    <row r="54" spans="1:35 16373:16373" s="46" customFormat="1" ht="52.5" customHeight="1" x14ac:dyDescent="0.25">
      <c r="A54" s="48">
        <v>44</v>
      </c>
      <c r="B54" s="40"/>
      <c r="C54" s="50"/>
      <c r="D54" s="34"/>
      <c r="E54" s="75"/>
      <c r="F54" s="75"/>
      <c r="G54" s="40"/>
      <c r="H54" s="55"/>
      <c r="I54" s="49"/>
      <c r="J54" s="55"/>
      <c r="K54" s="73"/>
      <c r="L54" s="73"/>
      <c r="M54" s="72"/>
      <c r="N54" s="72"/>
      <c r="O54" s="80"/>
      <c r="P54" s="56"/>
      <c r="Q54" s="56"/>
      <c r="R54" s="56"/>
      <c r="S54" s="57"/>
      <c r="T54" s="34"/>
      <c r="U54" s="40"/>
      <c r="V54" s="40"/>
      <c r="W54" s="49"/>
      <c r="X54" s="50"/>
      <c r="Y54" s="40"/>
      <c r="Z54" s="97"/>
      <c r="AA54" s="58"/>
      <c r="AB54" s="59"/>
      <c r="AC54" s="60"/>
      <c r="AD54" s="60"/>
      <c r="AE54" s="84"/>
      <c r="AF54" s="78"/>
      <c r="AG54" s="35"/>
      <c r="AH54" s="83"/>
      <c r="AI54" s="40"/>
      <c r="XES54" s="61"/>
    </row>
    <row r="55" spans="1:35 16373:16373" s="46" customFormat="1" ht="52.5" customHeight="1" x14ac:dyDescent="0.25">
      <c r="A55" s="48">
        <v>45</v>
      </c>
      <c r="B55" s="40"/>
      <c r="C55" s="50"/>
      <c r="D55" s="34"/>
      <c r="E55" s="75"/>
      <c r="F55" s="75"/>
      <c r="G55" s="40"/>
      <c r="H55" s="55"/>
      <c r="I55" s="49"/>
      <c r="J55" s="55"/>
      <c r="K55" s="73"/>
      <c r="L55" s="73"/>
      <c r="M55" s="72"/>
      <c r="N55" s="72"/>
      <c r="O55" s="80"/>
      <c r="P55" s="56"/>
      <c r="Q55" s="56"/>
      <c r="R55" s="56"/>
      <c r="S55" s="57"/>
      <c r="T55" s="34"/>
      <c r="U55" s="40"/>
      <c r="V55" s="40"/>
      <c r="W55" s="49"/>
      <c r="X55" s="50"/>
      <c r="Y55" s="40"/>
      <c r="Z55" s="97"/>
      <c r="AA55" s="58"/>
      <c r="AB55" s="59"/>
      <c r="AC55" s="60"/>
      <c r="AD55" s="60"/>
      <c r="AE55" s="85"/>
      <c r="AF55" s="78"/>
      <c r="AG55" s="35"/>
      <c r="AH55" s="83"/>
      <c r="AI55" s="40"/>
      <c r="XES55" s="61"/>
    </row>
    <row r="56" spans="1:35 16373:16373" s="46" customFormat="1" ht="52.5" customHeight="1" x14ac:dyDescent="0.25">
      <c r="A56" s="48">
        <v>46</v>
      </c>
      <c r="B56" s="40"/>
      <c r="C56" s="50"/>
      <c r="D56" s="34"/>
      <c r="E56" s="75"/>
      <c r="F56" s="75"/>
      <c r="G56" s="40"/>
      <c r="H56" s="55"/>
      <c r="I56" s="49"/>
      <c r="J56" s="55"/>
      <c r="K56" s="73"/>
      <c r="L56" s="73"/>
      <c r="M56" s="72"/>
      <c r="N56" s="72"/>
      <c r="O56" s="80"/>
      <c r="P56" s="56"/>
      <c r="Q56" s="56"/>
      <c r="R56" s="56"/>
      <c r="S56" s="57"/>
      <c r="T56" s="34"/>
      <c r="U56" s="40"/>
      <c r="V56" s="40"/>
      <c r="W56" s="49"/>
      <c r="X56" s="50"/>
      <c r="Y56" s="40"/>
      <c r="Z56" s="97"/>
      <c r="AA56" s="58"/>
      <c r="AB56" s="59"/>
      <c r="AC56" s="60"/>
      <c r="AD56" s="60"/>
      <c r="AE56" s="84"/>
      <c r="AF56" s="78"/>
      <c r="AG56" s="35"/>
      <c r="AH56" s="83"/>
      <c r="AI56" s="40"/>
      <c r="XES56" s="61"/>
    </row>
    <row r="57" spans="1:35 16373:16373" s="46" customFormat="1" ht="52.5" customHeight="1" x14ac:dyDescent="0.25">
      <c r="A57" s="48">
        <v>47</v>
      </c>
      <c r="B57" s="40"/>
      <c r="C57" s="50"/>
      <c r="D57" s="34"/>
      <c r="E57" s="75"/>
      <c r="F57" s="75"/>
      <c r="G57" s="40"/>
      <c r="H57" s="55"/>
      <c r="I57" s="49"/>
      <c r="J57" s="55"/>
      <c r="K57" s="87"/>
      <c r="L57" s="87"/>
      <c r="M57" s="73"/>
      <c r="N57" s="73"/>
      <c r="O57" s="80"/>
      <c r="P57" s="56"/>
      <c r="Q57" s="56"/>
      <c r="R57" s="56"/>
      <c r="S57" s="57"/>
      <c r="T57" s="34"/>
      <c r="U57" s="40"/>
      <c r="V57" s="40"/>
      <c r="W57" s="49"/>
      <c r="X57" s="50"/>
      <c r="Y57" s="40"/>
      <c r="Z57" s="97"/>
      <c r="AA57" s="58"/>
      <c r="AB57" s="59"/>
      <c r="AC57" s="60"/>
      <c r="AD57" s="60"/>
      <c r="AE57" s="84"/>
      <c r="AF57" s="78"/>
      <c r="AG57" s="35"/>
      <c r="AH57" s="83"/>
      <c r="AI57" s="40"/>
      <c r="XES57" s="61"/>
    </row>
    <row r="58" spans="1:35 16373:16373" s="46" customFormat="1" ht="52.5" customHeight="1" x14ac:dyDescent="0.25">
      <c r="A58" s="48">
        <v>48</v>
      </c>
      <c r="B58" s="40"/>
      <c r="C58" s="50"/>
      <c r="D58" s="34"/>
      <c r="E58" s="75"/>
      <c r="F58" s="75"/>
      <c r="G58" s="40"/>
      <c r="H58" s="55"/>
      <c r="I58" s="49"/>
      <c r="J58" s="55"/>
      <c r="K58" s="73"/>
      <c r="L58" s="73"/>
      <c r="M58" s="72"/>
      <c r="N58" s="72"/>
      <c r="O58" s="80"/>
      <c r="P58" s="56"/>
      <c r="Q58" s="56"/>
      <c r="R58" s="56"/>
      <c r="S58" s="57"/>
      <c r="T58" s="34"/>
      <c r="U58" s="40"/>
      <c r="V58" s="40"/>
      <c r="W58" s="49"/>
      <c r="X58" s="50"/>
      <c r="Y58" s="40"/>
      <c r="Z58" s="97"/>
      <c r="AA58" s="58"/>
      <c r="AB58" s="59"/>
      <c r="AC58" s="60"/>
      <c r="AD58" s="60"/>
      <c r="AE58" s="85"/>
      <c r="AF58" s="78"/>
      <c r="AG58" s="35"/>
      <c r="AH58" s="83"/>
      <c r="AI58" s="40"/>
      <c r="XES58" s="61"/>
    </row>
    <row r="59" spans="1:35 16373:16373" s="46" customFormat="1" ht="52.5" customHeight="1" x14ac:dyDescent="0.25">
      <c r="A59" s="48">
        <v>49</v>
      </c>
      <c r="B59" s="40"/>
      <c r="C59" s="50"/>
      <c r="D59" s="34"/>
      <c r="E59" s="75"/>
      <c r="F59" s="75"/>
      <c r="G59" s="40"/>
      <c r="H59" s="55"/>
      <c r="I59" s="49"/>
      <c r="J59" s="55"/>
      <c r="K59" s="73"/>
      <c r="L59" s="73"/>
      <c r="M59" s="72"/>
      <c r="N59" s="72"/>
      <c r="O59" s="114"/>
      <c r="P59" s="56"/>
      <c r="Q59" s="56"/>
      <c r="R59" s="56"/>
      <c r="S59" s="57"/>
      <c r="T59" s="34"/>
      <c r="U59" s="40"/>
      <c r="V59" s="40"/>
      <c r="W59" s="49"/>
      <c r="X59" s="50"/>
      <c r="Y59" s="40"/>
      <c r="Z59" s="97"/>
      <c r="AA59" s="58"/>
      <c r="AB59" s="59"/>
      <c r="AC59" s="60"/>
      <c r="AD59" s="60"/>
      <c r="AE59" s="84"/>
      <c r="AF59" s="78"/>
      <c r="AG59" s="35"/>
      <c r="AH59" s="83"/>
      <c r="AI59" s="40"/>
      <c r="XES59" s="61"/>
    </row>
    <row r="60" spans="1:35 16373:16373" s="46" customFormat="1" ht="52.5" customHeight="1" x14ac:dyDescent="0.25">
      <c r="A60" s="48">
        <v>50</v>
      </c>
      <c r="B60" s="40"/>
      <c r="C60" s="50"/>
      <c r="D60" s="34"/>
      <c r="E60" s="75"/>
      <c r="F60" s="75"/>
      <c r="G60" s="40"/>
      <c r="H60" s="55"/>
      <c r="I60" s="49"/>
      <c r="J60" s="55"/>
      <c r="K60" s="73"/>
      <c r="L60" s="73"/>
      <c r="M60" s="72"/>
      <c r="N60" s="72"/>
      <c r="O60" s="80"/>
      <c r="P60" s="56"/>
      <c r="Q60" s="56"/>
      <c r="R60" s="56"/>
      <c r="S60" s="57"/>
      <c r="T60" s="34"/>
      <c r="U60" s="40"/>
      <c r="V60" s="40"/>
      <c r="W60" s="49"/>
      <c r="X60" s="50"/>
      <c r="Y60" s="40"/>
      <c r="Z60" s="97"/>
      <c r="AA60" s="58"/>
      <c r="AB60" s="59"/>
      <c r="AC60" s="60"/>
      <c r="AD60" s="60"/>
      <c r="AE60" s="84"/>
      <c r="AF60" s="78"/>
      <c r="AG60" s="35"/>
      <c r="AH60" s="83"/>
      <c r="AI60" s="40"/>
      <c r="XES60" s="53" t="s">
        <v>187</v>
      </c>
    </row>
    <row r="61" spans="1:35 16373:16373" ht="15.75" x14ac:dyDescent="0.25">
      <c r="A61" s="23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XES61" s="32" t="s">
        <v>163</v>
      </c>
    </row>
    <row r="62" spans="1:35 16373:16373" ht="15.75" x14ac:dyDescent="0.25">
      <c r="B62" s="26"/>
      <c r="C62" s="27" t="s">
        <v>188</v>
      </c>
      <c r="D62" s="27" t="s">
        <v>189</v>
      </c>
      <c r="XES62" s="31" t="s">
        <v>190</v>
      </c>
    </row>
    <row r="63" spans="1:35 16373:16373" ht="26.25" x14ac:dyDescent="0.25">
      <c r="B63" s="22"/>
      <c r="C63" s="28" t="s">
        <v>191</v>
      </c>
      <c r="XES63" s="31" t="s">
        <v>192</v>
      </c>
    </row>
    <row r="64" spans="1:35 16373:16373" ht="26.25" x14ac:dyDescent="0.25">
      <c r="B64" s="29"/>
      <c r="C64" s="27" t="s">
        <v>193</v>
      </c>
      <c r="XES64" s="31" t="s">
        <v>194</v>
      </c>
    </row>
    <row r="65" spans="16373:16373" ht="15.75" x14ac:dyDescent="0.25">
      <c r="XES65" s="31" t="s">
        <v>195</v>
      </c>
    </row>
    <row r="66" spans="16373:16373" ht="15.75" x14ac:dyDescent="0.25">
      <c r="XES66" s="32" t="s">
        <v>196</v>
      </c>
    </row>
    <row r="67" spans="16373:16373" ht="15.75" x14ac:dyDescent="0.25">
      <c r="XES67" s="32" t="s">
        <v>197</v>
      </c>
    </row>
    <row r="68" spans="16373:16373" ht="15.75" x14ac:dyDescent="0.25">
      <c r="XES68" s="31" t="s">
        <v>198</v>
      </c>
    </row>
    <row r="69" spans="16373:16373" ht="15.75" x14ac:dyDescent="0.25">
      <c r="XES69" s="32" t="s">
        <v>199</v>
      </c>
    </row>
    <row r="70" spans="16373:16373" ht="15.75" x14ac:dyDescent="0.25">
      <c r="XES70" s="31" t="s">
        <v>200</v>
      </c>
    </row>
    <row r="71" spans="16373:16373" ht="15.75" x14ac:dyDescent="0.25">
      <c r="XES71" s="32" t="s">
        <v>201</v>
      </c>
    </row>
    <row r="72" spans="16373:16373" ht="15.75" x14ac:dyDescent="0.25">
      <c r="XES72" s="31" t="s">
        <v>202</v>
      </c>
    </row>
    <row r="73" spans="16373:16373" ht="15.75" x14ac:dyDescent="0.25">
      <c r="XES73" s="32" t="s">
        <v>203</v>
      </c>
    </row>
    <row r="74" spans="16373:16373" ht="15.75" x14ac:dyDescent="0.25">
      <c r="XES74" s="31" t="s">
        <v>204</v>
      </c>
    </row>
    <row r="75" spans="16373:16373" ht="15.75" x14ac:dyDescent="0.25">
      <c r="XES75" s="32" t="s">
        <v>205</v>
      </c>
    </row>
    <row r="76" spans="16373:16373" ht="15.75" x14ac:dyDescent="0.25">
      <c r="XES76" s="31" t="s">
        <v>206</v>
      </c>
    </row>
    <row r="77" spans="16373:16373" ht="15.75" x14ac:dyDescent="0.25">
      <c r="XES77" s="32" t="s">
        <v>207</v>
      </c>
    </row>
    <row r="78" spans="16373:16373" ht="15.75" x14ac:dyDescent="0.25">
      <c r="XES78" s="31" t="s">
        <v>208</v>
      </c>
    </row>
    <row r="79" spans="16373:16373" ht="15.75" x14ac:dyDescent="0.25">
      <c r="XES79" s="32" t="s">
        <v>174</v>
      </c>
    </row>
    <row r="80" spans="16373:16373" ht="15.75" x14ac:dyDescent="0.25">
      <c r="XES80" s="31" t="s">
        <v>209</v>
      </c>
    </row>
    <row r="81" spans="16373:16373" ht="15.75" x14ac:dyDescent="0.25">
      <c r="XES81" s="32" t="s">
        <v>210</v>
      </c>
    </row>
    <row r="82" spans="16373:16373" ht="15.75" x14ac:dyDescent="0.25">
      <c r="XES82" s="31" t="s">
        <v>211</v>
      </c>
    </row>
    <row r="83" spans="16373:16373" ht="15.75" x14ac:dyDescent="0.25">
      <c r="XES83" s="32" t="s">
        <v>212</v>
      </c>
    </row>
    <row r="84" spans="16373:16373" ht="15.75" x14ac:dyDescent="0.25">
      <c r="XES84" s="31" t="s">
        <v>213</v>
      </c>
    </row>
    <row r="85" spans="16373:16373" ht="15.75" x14ac:dyDescent="0.25">
      <c r="XES85" s="32" t="s">
        <v>214</v>
      </c>
    </row>
    <row r="86" spans="16373:16373" ht="15.75" x14ac:dyDescent="0.25">
      <c r="XES86" s="31" t="s">
        <v>215</v>
      </c>
    </row>
    <row r="87" spans="16373:16373" ht="15.75" x14ac:dyDescent="0.25">
      <c r="XES87" s="32" t="s">
        <v>216</v>
      </c>
    </row>
    <row r="88" spans="16373:16373" ht="15.75" x14ac:dyDescent="0.25">
      <c r="XES88" s="31" t="s">
        <v>217</v>
      </c>
    </row>
    <row r="89" spans="16373:16373" ht="15.75" x14ac:dyDescent="0.25">
      <c r="XES89" s="32" t="s">
        <v>218</v>
      </c>
    </row>
    <row r="90" spans="16373:16373" ht="15.75" x14ac:dyDescent="0.25">
      <c r="XES90" s="31" t="s">
        <v>219</v>
      </c>
    </row>
    <row r="91" spans="16373:16373" ht="15.75" x14ac:dyDescent="0.25">
      <c r="XES91" s="32" t="s">
        <v>220</v>
      </c>
    </row>
    <row r="92" spans="16373:16373" ht="15.75" x14ac:dyDescent="0.25">
      <c r="XES92" s="31" t="s">
        <v>221</v>
      </c>
    </row>
    <row r="93" spans="16373:16373" ht="15.75" x14ac:dyDescent="0.25">
      <c r="XES93" s="32" t="s">
        <v>222</v>
      </c>
    </row>
    <row r="94" spans="16373:16373" ht="15.75" x14ac:dyDescent="0.25">
      <c r="XES94" s="31" t="s">
        <v>223</v>
      </c>
    </row>
    <row r="95" spans="16373:16373" ht="15.75" x14ac:dyDescent="0.25">
      <c r="XES95" s="32" t="s">
        <v>224</v>
      </c>
    </row>
    <row r="96" spans="16373:16373" ht="15.75" x14ac:dyDescent="0.25">
      <c r="XES96" s="31" t="s">
        <v>225</v>
      </c>
    </row>
    <row r="97" spans="16373:16373" ht="15.75" x14ac:dyDescent="0.25">
      <c r="XES97" s="32" t="s">
        <v>208</v>
      </c>
    </row>
    <row r="98" spans="16373:16373" ht="15.75" x14ac:dyDescent="0.25">
      <c r="XES98" s="31" t="s">
        <v>226</v>
      </c>
    </row>
    <row r="99" spans="16373:16373" ht="15.75" x14ac:dyDescent="0.25">
      <c r="XES99" s="32" t="s">
        <v>227</v>
      </c>
    </row>
    <row r="100" spans="16373:16373" ht="15.75" x14ac:dyDescent="0.25">
      <c r="XES100" s="31" t="s">
        <v>228</v>
      </c>
    </row>
    <row r="101" spans="16373:16373" ht="15.75" x14ac:dyDescent="0.25">
      <c r="XES101" s="32" t="s">
        <v>229</v>
      </c>
    </row>
    <row r="102" spans="16373:16373" ht="15.75" x14ac:dyDescent="0.25">
      <c r="XES102" s="31" t="s">
        <v>230</v>
      </c>
    </row>
    <row r="103" spans="16373:16373" ht="15.75" x14ac:dyDescent="0.25">
      <c r="XES103" s="32" t="s">
        <v>231</v>
      </c>
    </row>
    <row r="104" spans="16373:16373" ht="15.75" x14ac:dyDescent="0.25">
      <c r="XES104" s="31" t="s">
        <v>232</v>
      </c>
    </row>
    <row r="105" spans="16373:16373" ht="15.75" x14ac:dyDescent="0.25">
      <c r="XES105" s="32" t="s">
        <v>233</v>
      </c>
    </row>
    <row r="106" spans="16373:16373" ht="15.75" x14ac:dyDescent="0.25">
      <c r="XES106" s="31" t="s">
        <v>234</v>
      </c>
    </row>
    <row r="107" spans="16373:16373" ht="15.75" x14ac:dyDescent="0.25">
      <c r="XES107" s="32" t="s">
        <v>235</v>
      </c>
    </row>
    <row r="108" spans="16373:16373" ht="15.75" x14ac:dyDescent="0.25">
      <c r="XES108" s="31" t="s">
        <v>236</v>
      </c>
    </row>
    <row r="109" spans="16373:16373" ht="15.75" x14ac:dyDescent="0.25">
      <c r="XES109" s="32" t="s">
        <v>237</v>
      </c>
    </row>
    <row r="110" spans="16373:16373" ht="15.75" x14ac:dyDescent="0.25">
      <c r="XES110" s="31" t="s">
        <v>238</v>
      </c>
    </row>
    <row r="111" spans="16373:16373" ht="15.75" x14ac:dyDescent="0.25">
      <c r="XES111" s="32" t="s">
        <v>165</v>
      </c>
    </row>
    <row r="112" spans="16373:16373" ht="15.75" x14ac:dyDescent="0.25">
      <c r="XES112" s="31" t="s">
        <v>239</v>
      </c>
    </row>
    <row r="113" spans="16373:16373" ht="15.75" x14ac:dyDescent="0.25">
      <c r="XES113" s="32" t="s">
        <v>240</v>
      </c>
    </row>
    <row r="114" spans="16373:16373" ht="15.75" x14ac:dyDescent="0.25">
      <c r="XES114" s="31" t="s">
        <v>241</v>
      </c>
    </row>
    <row r="115" spans="16373:16373" ht="15.75" x14ac:dyDescent="0.25">
      <c r="XES115" s="32" t="s">
        <v>242</v>
      </c>
    </row>
    <row r="116" spans="16373:16373" ht="15.75" x14ac:dyDescent="0.25">
      <c r="XES116" s="31" t="s">
        <v>243</v>
      </c>
    </row>
    <row r="117" spans="16373:16373" ht="15.75" x14ac:dyDescent="0.25">
      <c r="XES117" s="32" t="s">
        <v>244</v>
      </c>
    </row>
    <row r="118" spans="16373:16373" ht="15.75" x14ac:dyDescent="0.25">
      <c r="XES118" s="31" t="s">
        <v>245</v>
      </c>
    </row>
    <row r="119" spans="16373:16373" ht="15.75" x14ac:dyDescent="0.25">
      <c r="XES119" s="32" t="s">
        <v>246</v>
      </c>
    </row>
    <row r="120" spans="16373:16373" ht="15.75" x14ac:dyDescent="0.25">
      <c r="XES120" s="31" t="s">
        <v>247</v>
      </c>
    </row>
    <row r="121" spans="16373:16373" ht="15.75" x14ac:dyDescent="0.25">
      <c r="XES121" s="32" t="s">
        <v>248</v>
      </c>
    </row>
    <row r="122" spans="16373:16373" ht="15.75" x14ac:dyDescent="0.25">
      <c r="XES122" s="31" t="s">
        <v>249</v>
      </c>
    </row>
    <row r="123" spans="16373:16373" ht="15.75" x14ac:dyDescent="0.25">
      <c r="XES123" s="32" t="s">
        <v>250</v>
      </c>
    </row>
    <row r="124" spans="16373:16373" ht="15.75" x14ac:dyDescent="0.25">
      <c r="XES124" s="31" t="s">
        <v>251</v>
      </c>
    </row>
    <row r="125" spans="16373:16373" ht="15.75" x14ac:dyDescent="0.25">
      <c r="XES125" s="32" t="s">
        <v>252</v>
      </c>
    </row>
    <row r="126" spans="16373:16373" ht="15.75" x14ac:dyDescent="0.25">
      <c r="XES126" s="31" t="s">
        <v>253</v>
      </c>
    </row>
    <row r="127" spans="16373:16373" ht="15.75" x14ac:dyDescent="0.25">
      <c r="XES127" s="32" t="s">
        <v>254</v>
      </c>
    </row>
    <row r="128" spans="16373:16373" ht="15.75" x14ac:dyDescent="0.25">
      <c r="XES128" s="31" t="s">
        <v>255</v>
      </c>
    </row>
    <row r="129" spans="16373:16373" ht="15.75" x14ac:dyDescent="0.25">
      <c r="XES129" s="32" t="s">
        <v>256</v>
      </c>
    </row>
    <row r="130" spans="16373:16373" ht="15.75" x14ac:dyDescent="0.25">
      <c r="XES130" s="31" t="s">
        <v>257</v>
      </c>
    </row>
    <row r="131" spans="16373:16373" ht="15.75" x14ac:dyDescent="0.25">
      <c r="XES131" s="32" t="s">
        <v>258</v>
      </c>
    </row>
    <row r="132" spans="16373:16373" ht="15.75" x14ac:dyDescent="0.25">
      <c r="XES132" s="31" t="s">
        <v>259</v>
      </c>
    </row>
    <row r="133" spans="16373:16373" ht="15.75" x14ac:dyDescent="0.25">
      <c r="XES133" s="32" t="s">
        <v>260</v>
      </c>
    </row>
    <row r="134" spans="16373:16373" ht="15.75" x14ac:dyDescent="0.25">
      <c r="XES134" s="31" t="s">
        <v>261</v>
      </c>
    </row>
    <row r="135" spans="16373:16373" ht="15.75" x14ac:dyDescent="0.25">
      <c r="XES135" s="32" t="s">
        <v>262</v>
      </c>
    </row>
    <row r="136" spans="16373:16373" ht="15.75" x14ac:dyDescent="0.25">
      <c r="XES136" s="31" t="s">
        <v>263</v>
      </c>
    </row>
    <row r="137" spans="16373:16373" ht="15.75" x14ac:dyDescent="0.25">
      <c r="XES137" s="32" t="s">
        <v>264</v>
      </c>
    </row>
    <row r="138" spans="16373:16373" ht="15.75" x14ac:dyDescent="0.25">
      <c r="XES138" s="31" t="s">
        <v>265</v>
      </c>
    </row>
    <row r="139" spans="16373:16373" ht="15.75" x14ac:dyDescent="0.25">
      <c r="XES139" s="32" t="s">
        <v>266</v>
      </c>
    </row>
    <row r="140" spans="16373:16373" ht="15.75" x14ac:dyDescent="0.25">
      <c r="XES140" s="31" t="s">
        <v>267</v>
      </c>
    </row>
    <row r="141" spans="16373:16373" ht="15.75" x14ac:dyDescent="0.25">
      <c r="XES141" s="32" t="s">
        <v>268</v>
      </c>
    </row>
    <row r="142" spans="16373:16373" ht="15.75" x14ac:dyDescent="0.25">
      <c r="XES142" s="31" t="s">
        <v>269</v>
      </c>
    </row>
    <row r="143" spans="16373:16373" ht="15.75" x14ac:dyDescent="0.25">
      <c r="XES143" s="32" t="s">
        <v>270</v>
      </c>
    </row>
    <row r="144" spans="16373:16373" ht="15.75" x14ac:dyDescent="0.25">
      <c r="XES144" s="31" t="s">
        <v>271</v>
      </c>
    </row>
    <row r="145" spans="16373:16373" ht="15.75" x14ac:dyDescent="0.25">
      <c r="XES145" s="32" t="s">
        <v>272</v>
      </c>
    </row>
    <row r="146" spans="16373:16373" ht="15.75" x14ac:dyDescent="0.25">
      <c r="XES146" s="31" t="s">
        <v>273</v>
      </c>
    </row>
    <row r="147" spans="16373:16373" ht="15.75" x14ac:dyDescent="0.25">
      <c r="XES147" s="32" t="s">
        <v>274</v>
      </c>
    </row>
    <row r="148" spans="16373:16373" ht="15.75" x14ac:dyDescent="0.25">
      <c r="XES148" s="31" t="s">
        <v>275</v>
      </c>
    </row>
    <row r="149" spans="16373:16373" ht="15.75" x14ac:dyDescent="0.25">
      <c r="XES149" s="32" t="s">
        <v>276</v>
      </c>
    </row>
    <row r="150" spans="16373:16373" ht="15.75" x14ac:dyDescent="0.25">
      <c r="XES150" s="31" t="s">
        <v>277</v>
      </c>
    </row>
    <row r="151" spans="16373:16373" ht="15.75" x14ac:dyDescent="0.25">
      <c r="XES151" s="32" t="s">
        <v>278</v>
      </c>
    </row>
    <row r="152" spans="16373:16373" ht="15.75" x14ac:dyDescent="0.25">
      <c r="XES152" s="31" t="s">
        <v>279</v>
      </c>
    </row>
    <row r="153" spans="16373:16373" ht="15.75" x14ac:dyDescent="0.25">
      <c r="XES153" s="32" t="s">
        <v>280</v>
      </c>
    </row>
    <row r="154" spans="16373:16373" ht="15.75" x14ac:dyDescent="0.25">
      <c r="XES154" s="31" t="s">
        <v>281</v>
      </c>
    </row>
    <row r="155" spans="16373:16373" ht="15.75" x14ac:dyDescent="0.25">
      <c r="XES155" s="32" t="s">
        <v>282</v>
      </c>
    </row>
    <row r="156" spans="16373:16373" ht="15.75" x14ac:dyDescent="0.25">
      <c r="XES156" s="31" t="s">
        <v>283</v>
      </c>
    </row>
    <row r="157" spans="16373:16373" ht="15.75" x14ac:dyDescent="0.25">
      <c r="XES157" s="32" t="s">
        <v>284</v>
      </c>
    </row>
    <row r="158" spans="16373:16373" ht="15.75" x14ac:dyDescent="0.25">
      <c r="XES158" s="31" t="s">
        <v>285</v>
      </c>
    </row>
    <row r="159" spans="16373:16373" ht="15.75" x14ac:dyDescent="0.25">
      <c r="XES159" s="32" t="s">
        <v>286</v>
      </c>
    </row>
    <row r="160" spans="16373:16373" ht="15.75" x14ac:dyDescent="0.25">
      <c r="XES160" s="31" t="s">
        <v>287</v>
      </c>
    </row>
    <row r="161" spans="16373:16373" ht="15.75" x14ac:dyDescent="0.25">
      <c r="XES161" s="32" t="s">
        <v>288</v>
      </c>
    </row>
    <row r="162" spans="16373:16373" ht="15.75" x14ac:dyDescent="0.25">
      <c r="XES162" s="31" t="s">
        <v>289</v>
      </c>
    </row>
    <row r="163" spans="16373:16373" ht="15.75" x14ac:dyDescent="0.25">
      <c r="XES163" s="32" t="s">
        <v>290</v>
      </c>
    </row>
    <row r="164" spans="16373:16373" ht="15.75" x14ac:dyDescent="0.25">
      <c r="XES164" s="31" t="s">
        <v>291</v>
      </c>
    </row>
    <row r="165" spans="16373:16373" ht="15.75" x14ac:dyDescent="0.25">
      <c r="XES165" s="32" t="s">
        <v>292</v>
      </c>
    </row>
    <row r="166" spans="16373:16373" ht="15.75" x14ac:dyDescent="0.25">
      <c r="XES166" s="31" t="s">
        <v>293</v>
      </c>
    </row>
    <row r="167" spans="16373:16373" ht="15.75" x14ac:dyDescent="0.25">
      <c r="XES167" s="32" t="s">
        <v>294</v>
      </c>
    </row>
    <row r="168" spans="16373:16373" ht="15.75" x14ac:dyDescent="0.25">
      <c r="XES168" s="31" t="s">
        <v>295</v>
      </c>
    </row>
    <row r="169" spans="16373:16373" ht="15.75" x14ac:dyDescent="0.25">
      <c r="XES169" s="32" t="s">
        <v>296</v>
      </c>
    </row>
    <row r="170" spans="16373:16373" ht="15.75" x14ac:dyDescent="0.25">
      <c r="XES170" s="31" t="s">
        <v>297</v>
      </c>
    </row>
    <row r="171" spans="16373:16373" ht="15.75" x14ac:dyDescent="0.25">
      <c r="XES171" s="32" t="s">
        <v>298</v>
      </c>
    </row>
    <row r="172" spans="16373:16373" ht="15.75" x14ac:dyDescent="0.25">
      <c r="XES172" s="31" t="s">
        <v>299</v>
      </c>
    </row>
    <row r="173" spans="16373:16373" ht="15.75" x14ac:dyDescent="0.25">
      <c r="XES173" s="32" t="s">
        <v>300</v>
      </c>
    </row>
    <row r="174" spans="16373:16373" ht="15.75" x14ac:dyDescent="0.25">
      <c r="XES174" s="31" t="s">
        <v>301</v>
      </c>
    </row>
    <row r="175" spans="16373:16373" ht="15.75" x14ac:dyDescent="0.25">
      <c r="XES175" s="31" t="s">
        <v>302</v>
      </c>
    </row>
    <row r="176" spans="16373:16373" ht="15.75" x14ac:dyDescent="0.25">
      <c r="XES176" s="32" t="s">
        <v>303</v>
      </c>
    </row>
    <row r="177" spans="16373:16373" ht="15.75" x14ac:dyDescent="0.25">
      <c r="XES177" s="31" t="s">
        <v>304</v>
      </c>
    </row>
    <row r="178" spans="16373:16373" ht="15.75" x14ac:dyDescent="0.25">
      <c r="XES178" s="33" t="s">
        <v>305</v>
      </c>
    </row>
  </sheetData>
  <protectedRanges>
    <protectedRange algorithmName="SHA-512" hashValue="3PeEt5l1kSeHMAmlTqtCcLi1NUlzPm2b8uzpgtrJjIB7nCmPn2tkFQ0XFGVJhsJTFKuu2iR8mW/4E5BqdM9+Cg==" saltValue="bxW7U3fTENy7IbIn3IYVRw==" spinCount="100000" sqref="S1:S5 S7:S1048576" name="Rango1"/>
    <protectedRange sqref="AG9:AG60" name="Rango2"/>
  </protectedRanges>
  <mergeCells count="51">
    <mergeCell ref="AI9:AI10"/>
    <mergeCell ref="Y9:Y10"/>
    <mergeCell ref="Z9:Z10"/>
    <mergeCell ref="AA9:AE9"/>
    <mergeCell ref="AF9:AF10"/>
    <mergeCell ref="AG9:AG10"/>
    <mergeCell ref="AH9:AH10"/>
    <mergeCell ref="X9:X10"/>
    <mergeCell ref="M9:M10"/>
    <mergeCell ref="N9:N10"/>
    <mergeCell ref="O9:O10"/>
    <mergeCell ref="P9:P10"/>
    <mergeCell ref="Q9:Q10"/>
    <mergeCell ref="R9:R10"/>
    <mergeCell ref="S9:S10"/>
    <mergeCell ref="T9:T10"/>
    <mergeCell ref="U9:U10"/>
    <mergeCell ref="V9:V10"/>
    <mergeCell ref="W9:W10"/>
    <mergeCell ref="L9:L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A8:C8"/>
    <mergeCell ref="D8:W8"/>
    <mergeCell ref="X8:AI8"/>
    <mergeCell ref="A6:C6"/>
    <mergeCell ref="D6:G6"/>
    <mergeCell ref="H6:I6"/>
    <mergeCell ref="J6:M6"/>
    <mergeCell ref="O6:Q6"/>
    <mergeCell ref="R6:S6"/>
    <mergeCell ref="T6:W6"/>
    <mergeCell ref="X6:Z6"/>
    <mergeCell ref="AA6:AC6"/>
    <mergeCell ref="AD6:AF6"/>
    <mergeCell ref="AG6:AI6"/>
    <mergeCell ref="A1:AE5"/>
    <mergeCell ref="AF1:AG3"/>
    <mergeCell ref="AH1:AI3"/>
    <mergeCell ref="AF4:AG4"/>
    <mergeCell ref="AH4:AI4"/>
    <mergeCell ref="AF5:AI5"/>
  </mergeCells>
  <dataValidations count="14">
    <dataValidation type="list" allowBlank="1" showInputMessage="1" showErrorMessage="1" sqref="AE36:AE60" xr:uid="{00000000-0002-0000-0100-000000000000}">
      <formula1>INDIRECT($V36)</formula1>
    </dataValidation>
    <dataValidation type="list" allowBlank="1" showInputMessage="1" showErrorMessage="1" sqref="E36:E60" xr:uid="{00000000-0002-0000-0100-000001000000}">
      <formula1>Tipo_de_documento_de_identidad</formula1>
    </dataValidation>
    <dataValidation type="date" allowBlank="1" showInputMessage="1" showErrorMessage="1" sqref="O11:O60" xr:uid="{00000000-0002-0000-0100-000002000000}">
      <formula1>1</formula1>
      <formula2>55153</formula2>
    </dataValidation>
    <dataValidation type="whole" allowBlank="1" showInputMessage="1" showErrorMessage="1" sqref="AF33 F11:F60" xr:uid="{00000000-0002-0000-0100-000003000000}">
      <formula1>1</formula1>
      <formula2>1E+32</formula2>
    </dataValidation>
    <dataValidation type="list" allowBlank="1" showInputMessage="1" showErrorMessage="1" sqref="B11:B60" xr:uid="{00000000-0002-0000-0100-000004000000}">
      <formula1>"Extramural, Intramural"</formula1>
    </dataValidation>
    <dataValidation type="list" allowBlank="1" showInputMessage="1" showErrorMessage="1" sqref="Y11:Y60" xr:uid="{00000000-0002-0000-0100-000005000000}">
      <formula1>"Etapa de Búsqueda Activa, Etapa de prevención, Etapa de Atención."</formula1>
    </dataValidation>
    <dataValidation type="list" allowBlank="1" showInputMessage="1" showErrorMessage="1" sqref="G11:G60" xr:uid="{00000000-0002-0000-0100-000006000000}">
      <formula1>"Colombiano, Venezolano, Otro"</formula1>
    </dataValidation>
    <dataValidation type="list" allowBlank="1" showInputMessage="1" showErrorMessage="1" sqref="T11:T60" xr:uid="{00000000-0002-0000-0100-000007000000}">
      <formula1>"Femenimo, Masculino, Otro"</formula1>
    </dataValidation>
    <dataValidation type="custom" allowBlank="1" showInputMessage="1" showErrorMessage="1" error="Se deben ingresar Texto en Mayusculas" prompt="Ingresar Valores en Mayusculas" sqref="E11:E35 H11:J60" xr:uid="{00000000-0002-0000-0100-000008000000}">
      <formula1>EXACT(E11,UPPER(E11))</formula1>
    </dataValidation>
    <dataValidation type="date" allowBlank="1" showInputMessage="1" showErrorMessage="1" error="El formato de fecha no es compatible_x000a_" prompt="Ingresa la fecha DD/MM/AAA" sqref="C11:C60 X11:X60" xr:uid="{00000000-0002-0000-0100-000009000000}">
      <formula1>1</formula1>
      <formula2>46387</formula2>
    </dataValidation>
    <dataValidation type="custom" allowBlank="1" showInputMessage="1" showErrorMessage="1" prompt="Calculo Automatico" sqref="P11:S60" xr:uid="{00000000-0002-0000-0100-00000A000000}">
      <formula1>DATEDIF(O11,TODAY(),"y")</formula1>
    </dataValidation>
    <dataValidation allowBlank="1" showInputMessage="1" showErrorMessage="1" prompt="Ingrese un valor númerico" sqref="AA11:AD60" xr:uid="{00000000-0002-0000-0100-00000B000000}"/>
    <dataValidation type="list" allowBlank="1" showInputMessage="1" showErrorMessage="1" sqref="V11:V60" xr:uid="{00000000-0002-0000-0100-00000C000000}">
      <formula1>$XET$5:$XET$8</formula1>
    </dataValidation>
    <dataValidation type="list" allowBlank="1" showInputMessage="1" showErrorMessage="1" error="Se deben ingresar Texto en Mayusculas" prompt="Seleccione la que aplique" sqref="W11:W60" xr:uid="{00000000-0002-0000-0100-00000D000000}">
      <formula1>$XES$10:$XES$178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100-00000E000000}">
          <x14:formula1>
            <xm:f>Variables!$A$1:$A$7</xm:f>
          </x14:formula1>
          <xm:sqref>AE11:AE35</xm:sqref>
        </x14:dataValidation>
        <x14:dataValidation type="list" allowBlank="1" showInputMessage="1" showErrorMessage="1" xr:uid="{00000000-0002-0000-0100-00000F000000}">
          <x14:formula1>
            <xm:f>Variables!$C$1:$C$2</xm:f>
          </x14:formula1>
          <xm:sqref>D11:D60</xm:sqref>
        </x14:dataValidation>
        <x14:dataValidation type="list" allowBlank="1" showInputMessage="1" showErrorMessage="1" xr:uid="{00000000-0002-0000-0100-000010000000}">
          <x14:formula1>
            <xm:f>Variables!$G$1:$G$40</xm:f>
          </x14:formula1>
          <xm:sqref>AF11:AF25</xm:sqref>
        </x14:dataValidation>
        <x14:dataValidation type="list" allowBlank="1" showInputMessage="1" showErrorMessage="1" xr:uid="{00000000-0002-0000-0100-000011000000}">
          <x14:formula1>
            <xm:f>Variables!$E$1:$E$3</xm:f>
          </x14:formula1>
          <xm:sqref>Z11:Z60</xm:sqref>
        </x14:dataValidation>
        <x14:dataValidation type="list" allowBlank="1" showInputMessage="1" showErrorMessage="1" xr:uid="{00000000-0002-0000-0100-000012000000}">
          <x14:formula1>
            <xm:f>Variables!$E$1:$E$4</xm:f>
          </x14:formula1>
          <xm:sqref>AH11:AH60</xm:sqref>
        </x14:dataValidation>
        <x14:dataValidation type="list" allowBlank="1" showInputMessage="1" showErrorMessage="1" xr:uid="{00000000-0002-0000-0100-000013000000}">
          <x14:formula1>
            <xm:f>Variables!$J$1:$J$3</xm:f>
          </x14:formula1>
          <xm:sqref>AI11:AI60</xm:sqref>
        </x14:dataValidation>
        <x14:dataValidation type="list" allowBlank="1" showInputMessage="1" showErrorMessage="1" xr:uid="{00000000-0002-0000-0100-000014000000}">
          <x14:formula1>
            <xm:f>Variables!$E$1:$E$2</xm:f>
          </x14:formula1>
          <xm:sqref>U11:U60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EY178"/>
  <sheetViews>
    <sheetView topLeftCell="U49" zoomScale="62" zoomScaleNormal="62" workbookViewId="0">
      <selection activeCell="AE56" sqref="AE56"/>
    </sheetView>
  </sheetViews>
  <sheetFormatPr baseColWidth="10" defaultColWidth="19.7109375" defaultRowHeight="15" x14ac:dyDescent="0.2"/>
  <cols>
    <col min="1" max="1" width="7" style="25" customWidth="1"/>
    <col min="2" max="2" width="19.7109375" style="21"/>
    <col min="3" max="3" width="26.85546875" style="21" customWidth="1"/>
    <col min="4" max="4" width="30.140625" style="21" customWidth="1"/>
    <col min="5" max="9" width="19.7109375" style="21"/>
    <col min="10" max="10" width="23.42578125" style="21" customWidth="1"/>
    <col min="11" max="13" width="19.7109375" style="21"/>
    <col min="14" max="14" width="28.85546875" style="21" customWidth="1"/>
    <col min="15" max="18" width="19.7109375" style="21"/>
    <col min="19" max="19" width="29.28515625" style="21" customWidth="1"/>
    <col min="20" max="22" width="19.7109375" style="21"/>
    <col min="23" max="23" width="26.42578125" style="21" customWidth="1"/>
    <col min="24" max="24" width="19.7109375" style="21"/>
    <col min="25" max="25" width="28.42578125" style="21" customWidth="1"/>
    <col min="26" max="30" width="19.7109375" style="21"/>
    <col min="31" max="31" width="34.140625" style="21" customWidth="1"/>
    <col min="32" max="32" width="24.5703125" style="21" customWidth="1"/>
    <col min="33" max="16372" width="19.7109375" style="21"/>
    <col min="16373" max="16377" width="19.7109375" style="21" hidden="1" customWidth="1"/>
    <col min="16378" max="16379" width="0" style="21" hidden="1" customWidth="1"/>
    <col min="16380" max="16384" width="19.7109375" style="21" hidden="1" customWidth="1"/>
  </cols>
  <sheetData>
    <row r="1" spans="1:36 16373:16375" ht="15" customHeight="1" x14ac:dyDescent="0.2">
      <c r="A1" s="154" t="s">
        <v>99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5">
        <v>45463</v>
      </c>
      <c r="AI1" s="155"/>
    </row>
    <row r="2" spans="1:36 16373:16375" ht="11.25" customHeight="1" x14ac:dyDescent="0.2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5"/>
      <c r="AI2" s="155"/>
    </row>
    <row r="3" spans="1:36 16373:16375" ht="15" customHeight="1" x14ac:dyDescent="0.2">
      <c r="A3" s="154"/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154"/>
      <c r="AG3" s="154"/>
      <c r="AH3" s="155"/>
      <c r="AI3" s="155"/>
    </row>
    <row r="4" spans="1:36 16373:16375" ht="23.25" customHeight="1" x14ac:dyDescent="0.2">
      <c r="A4" s="154"/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54"/>
      <c r="V4" s="154"/>
      <c r="W4" s="154"/>
      <c r="X4" s="154"/>
      <c r="Y4" s="154"/>
      <c r="Z4" s="154"/>
      <c r="AA4" s="154"/>
      <c r="AB4" s="154"/>
      <c r="AC4" s="154"/>
      <c r="AD4" s="154"/>
      <c r="AE4" s="154"/>
      <c r="AF4" s="154" t="s">
        <v>100</v>
      </c>
      <c r="AG4" s="154"/>
      <c r="AH4" s="154" t="s">
        <v>101</v>
      </c>
      <c r="AI4" s="154"/>
    </row>
    <row r="5" spans="1:36 16373:16375" ht="32.25" customHeight="1" x14ac:dyDescent="0.25">
      <c r="A5" s="154"/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  <c r="Z5" s="154"/>
      <c r="AA5" s="154"/>
      <c r="AB5" s="154"/>
      <c r="AC5" s="154"/>
      <c r="AD5" s="154"/>
      <c r="AE5" s="154"/>
      <c r="AF5" s="154" t="s">
        <v>102</v>
      </c>
      <c r="AG5" s="154"/>
      <c r="AH5" s="154"/>
      <c r="AI5" s="154"/>
      <c r="XET5" s="30" t="s">
        <v>103</v>
      </c>
    </row>
    <row r="6" spans="1:36 16373:16375" ht="30.75" customHeight="1" x14ac:dyDescent="0.25">
      <c r="A6" s="160" t="s">
        <v>104</v>
      </c>
      <c r="B6" s="160"/>
      <c r="C6" s="160"/>
      <c r="D6" s="163" t="s">
        <v>774</v>
      </c>
      <c r="E6" s="154"/>
      <c r="F6" s="154"/>
      <c r="G6" s="154"/>
      <c r="H6" s="161" t="s">
        <v>105</v>
      </c>
      <c r="I6" s="161"/>
      <c r="J6" s="167" t="s">
        <v>775</v>
      </c>
      <c r="K6" s="168"/>
      <c r="L6" s="168"/>
      <c r="M6" s="168"/>
      <c r="N6" s="63" t="s">
        <v>106</v>
      </c>
      <c r="O6" s="163" t="s">
        <v>776</v>
      </c>
      <c r="P6" s="154"/>
      <c r="Q6" s="154"/>
      <c r="R6" s="160" t="s">
        <v>107</v>
      </c>
      <c r="S6" s="160"/>
      <c r="T6" s="154">
        <v>13008982024</v>
      </c>
      <c r="U6" s="154"/>
      <c r="V6" s="154"/>
      <c r="W6" s="154"/>
      <c r="X6" s="160" t="s">
        <v>108</v>
      </c>
      <c r="Y6" s="160"/>
      <c r="Z6" s="160"/>
      <c r="AA6" s="163" t="s">
        <v>788</v>
      </c>
      <c r="AB6" s="154"/>
      <c r="AC6" s="154"/>
      <c r="AD6" s="160" t="s">
        <v>109</v>
      </c>
      <c r="AE6" s="160"/>
      <c r="AF6" s="160"/>
      <c r="AG6" s="163" t="s">
        <v>777</v>
      </c>
      <c r="AH6" s="154"/>
      <c r="AI6" s="154"/>
      <c r="XET6" s="30" t="s">
        <v>110</v>
      </c>
    </row>
    <row r="7" spans="1:36 16373:16375" s="39" customFormat="1" ht="14.25" customHeight="1" x14ac:dyDescent="0.25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8"/>
      <c r="AF7" s="37"/>
      <c r="AG7" s="37"/>
      <c r="AH7" s="37"/>
      <c r="AI7" s="37"/>
      <c r="XET7" s="30" t="s">
        <v>111</v>
      </c>
    </row>
    <row r="8" spans="1:36 16373:16375" ht="18.75" customHeight="1" x14ac:dyDescent="0.25">
      <c r="A8" s="156" t="s">
        <v>72</v>
      </c>
      <c r="B8" s="156"/>
      <c r="C8" s="156"/>
      <c r="D8" s="157" t="s">
        <v>77</v>
      </c>
      <c r="E8" s="157"/>
      <c r="F8" s="157"/>
      <c r="G8" s="157"/>
      <c r="H8" s="157"/>
      <c r="I8" s="157"/>
      <c r="J8" s="157"/>
      <c r="K8" s="157"/>
      <c r="L8" s="157"/>
      <c r="M8" s="157"/>
      <c r="N8" s="157"/>
      <c r="O8" s="157"/>
      <c r="P8" s="157"/>
      <c r="Q8" s="157"/>
      <c r="R8" s="157"/>
      <c r="S8" s="157"/>
      <c r="T8" s="157"/>
      <c r="U8" s="157"/>
      <c r="V8" s="157"/>
      <c r="W8" s="158"/>
      <c r="X8" s="159" t="s">
        <v>112</v>
      </c>
      <c r="Y8" s="159"/>
      <c r="Z8" s="159"/>
      <c r="AA8" s="159"/>
      <c r="AB8" s="159"/>
      <c r="AC8" s="159"/>
      <c r="AD8" s="159"/>
      <c r="AE8" s="159"/>
      <c r="AF8" s="159"/>
      <c r="AG8" s="159"/>
      <c r="AH8" s="159"/>
      <c r="AI8" s="159"/>
      <c r="XET8" s="30" t="s">
        <v>113</v>
      </c>
    </row>
    <row r="9" spans="1:36 16373:16375" s="46" customFormat="1" ht="52.5" customHeight="1" x14ac:dyDescent="0.2">
      <c r="A9" s="147" t="s">
        <v>114</v>
      </c>
      <c r="B9" s="147" t="s">
        <v>115</v>
      </c>
      <c r="C9" s="147" t="s">
        <v>116</v>
      </c>
      <c r="D9" s="147" t="s">
        <v>117</v>
      </c>
      <c r="E9" s="147" t="s">
        <v>118</v>
      </c>
      <c r="F9" s="147" t="s">
        <v>119</v>
      </c>
      <c r="G9" s="147" t="s">
        <v>120</v>
      </c>
      <c r="H9" s="147" t="s">
        <v>121</v>
      </c>
      <c r="I9" s="147" t="s">
        <v>65</v>
      </c>
      <c r="J9" s="147" t="s">
        <v>122</v>
      </c>
      <c r="K9" s="147" t="s">
        <v>123</v>
      </c>
      <c r="L9" s="147" t="s">
        <v>124</v>
      </c>
      <c r="M9" s="147" t="s">
        <v>125</v>
      </c>
      <c r="N9" s="147" t="s">
        <v>126</v>
      </c>
      <c r="O9" s="147" t="s">
        <v>127</v>
      </c>
      <c r="P9" s="147" t="s">
        <v>56</v>
      </c>
      <c r="Q9" s="148" t="s">
        <v>58</v>
      </c>
      <c r="R9" s="148" t="s">
        <v>59</v>
      </c>
      <c r="S9" s="148" t="s">
        <v>128</v>
      </c>
      <c r="T9" s="147" t="s">
        <v>60</v>
      </c>
      <c r="U9" s="147" t="s">
        <v>61</v>
      </c>
      <c r="V9" s="147" t="s">
        <v>129</v>
      </c>
      <c r="W9" s="149" t="s">
        <v>130</v>
      </c>
      <c r="X9" s="147" t="s">
        <v>131</v>
      </c>
      <c r="Y9" s="147" t="s">
        <v>15</v>
      </c>
      <c r="Z9" s="147" t="s">
        <v>132</v>
      </c>
      <c r="AA9" s="150" t="s">
        <v>133</v>
      </c>
      <c r="AB9" s="150"/>
      <c r="AC9" s="150"/>
      <c r="AD9" s="150"/>
      <c r="AE9" s="150"/>
      <c r="AF9" s="147" t="s">
        <v>30</v>
      </c>
      <c r="AG9" s="147" t="s">
        <v>33</v>
      </c>
      <c r="AH9" s="147" t="s">
        <v>134</v>
      </c>
      <c r="AI9" s="147" t="s">
        <v>36</v>
      </c>
      <c r="AJ9" s="47" t="s">
        <v>114</v>
      </c>
    </row>
    <row r="10" spans="1:36 16373:16375" s="46" customFormat="1" ht="52.5" customHeight="1" x14ac:dyDescent="0.2">
      <c r="A10" s="147"/>
      <c r="B10" s="147"/>
      <c r="C10" s="147"/>
      <c r="D10" s="147"/>
      <c r="E10" s="147"/>
      <c r="F10" s="147"/>
      <c r="G10" s="147"/>
      <c r="H10" s="147"/>
      <c r="I10" s="147"/>
      <c r="J10" s="147"/>
      <c r="K10" s="147"/>
      <c r="L10" s="147"/>
      <c r="M10" s="147"/>
      <c r="N10" s="147"/>
      <c r="O10" s="147"/>
      <c r="P10" s="147"/>
      <c r="Q10" s="148"/>
      <c r="R10" s="148"/>
      <c r="S10" s="148"/>
      <c r="T10" s="147"/>
      <c r="U10" s="147"/>
      <c r="V10" s="147"/>
      <c r="W10" s="149"/>
      <c r="X10" s="147"/>
      <c r="Y10" s="147"/>
      <c r="Z10" s="147"/>
      <c r="AA10" s="63" t="s">
        <v>23</v>
      </c>
      <c r="AB10" s="63" t="s">
        <v>25</v>
      </c>
      <c r="AC10" s="63" t="s">
        <v>26</v>
      </c>
      <c r="AD10" s="63" t="s">
        <v>28</v>
      </c>
      <c r="AE10" s="36" t="s">
        <v>135</v>
      </c>
      <c r="AF10" s="147"/>
      <c r="AG10" s="147"/>
      <c r="AH10" s="147"/>
      <c r="AI10" s="147"/>
      <c r="XES10" s="47" t="s">
        <v>136</v>
      </c>
    </row>
    <row r="11" spans="1:36 16373:16375" s="46" customFormat="1" ht="52.5" customHeight="1" x14ac:dyDescent="0.25">
      <c r="A11" s="48">
        <v>1</v>
      </c>
      <c r="B11" s="40" t="s">
        <v>345</v>
      </c>
      <c r="C11" s="50">
        <v>45625</v>
      </c>
      <c r="D11" s="40" t="s">
        <v>307</v>
      </c>
      <c r="E11" s="55" t="s">
        <v>146</v>
      </c>
      <c r="F11" s="116">
        <v>1049327898</v>
      </c>
      <c r="G11" s="40" t="s">
        <v>346</v>
      </c>
      <c r="H11" s="49"/>
      <c r="I11" s="49" t="s">
        <v>494</v>
      </c>
      <c r="J11" s="49"/>
      <c r="K11" s="115" t="s">
        <v>348</v>
      </c>
      <c r="L11" s="115"/>
      <c r="M11" s="116" t="s">
        <v>610</v>
      </c>
      <c r="N11" s="116" t="s">
        <v>611</v>
      </c>
      <c r="O11" s="118">
        <v>44715</v>
      </c>
      <c r="P11" s="51">
        <f ca="1">DATEDIF(O11,TODAY(),"Y")</f>
        <v>2</v>
      </c>
      <c r="Q11" s="51">
        <f ca="1">DATEDIF(O11,TODAY(),"YM")</f>
        <v>6</v>
      </c>
      <c r="R11" s="51">
        <f ca="1">DATEDIF(P11,TODAY(),"MD")</f>
        <v>1</v>
      </c>
      <c r="S11" s="52">
        <f ca="1">+P11+Q11/12</f>
        <v>2.5</v>
      </c>
      <c r="T11" s="40" t="s">
        <v>396</v>
      </c>
      <c r="U11" s="40" t="s">
        <v>312</v>
      </c>
      <c r="V11" s="40" t="s">
        <v>113</v>
      </c>
      <c r="W11" s="49" t="s">
        <v>219</v>
      </c>
      <c r="X11" s="50">
        <v>45625</v>
      </c>
      <c r="Y11" s="40" t="s">
        <v>397</v>
      </c>
      <c r="Z11" s="40" t="s">
        <v>312</v>
      </c>
      <c r="AA11" s="58">
        <v>10.6</v>
      </c>
      <c r="AB11" s="59">
        <v>84.5</v>
      </c>
      <c r="AC11" s="142">
        <v>-1.06</v>
      </c>
      <c r="AD11" s="142">
        <v>-2.1800000000000002</v>
      </c>
      <c r="AE11" s="40" t="s">
        <v>318</v>
      </c>
      <c r="AF11" s="40"/>
      <c r="AG11" s="41" t="str">
        <f t="shared" ref="AG11:AG12" si="0">IF(D11="PERSONA GESTANTE",AA11/((AB11/100)^2),"NO APLICA")</f>
        <v>NO APLICA</v>
      </c>
      <c r="AH11" s="40" t="s">
        <v>312</v>
      </c>
      <c r="AI11" s="40" t="s">
        <v>309</v>
      </c>
      <c r="XES11" s="53" t="s">
        <v>137</v>
      </c>
      <c r="XEU11" s="54" t="s">
        <v>138</v>
      </c>
    </row>
    <row r="12" spans="1:36 16373:16375" s="46" customFormat="1" ht="52.5" customHeight="1" x14ac:dyDescent="0.25">
      <c r="A12" s="48">
        <v>2</v>
      </c>
      <c r="B12" s="40" t="s">
        <v>345</v>
      </c>
      <c r="C12" s="50">
        <v>45625</v>
      </c>
      <c r="D12" s="40" t="s">
        <v>307</v>
      </c>
      <c r="E12" s="55" t="s">
        <v>146</v>
      </c>
      <c r="F12" s="116">
        <v>1053014774</v>
      </c>
      <c r="G12" s="40" t="s">
        <v>346</v>
      </c>
      <c r="H12" s="55"/>
      <c r="I12" s="49" t="s">
        <v>494</v>
      </c>
      <c r="J12" s="55"/>
      <c r="K12" s="115" t="s">
        <v>612</v>
      </c>
      <c r="L12" s="115" t="s">
        <v>613</v>
      </c>
      <c r="M12" s="116" t="s">
        <v>614</v>
      </c>
      <c r="N12" s="116" t="s">
        <v>439</v>
      </c>
      <c r="O12" s="118">
        <v>45231</v>
      </c>
      <c r="P12" s="56">
        <f t="shared" ref="P12:P49" ca="1" si="1">DATEDIF(O12,TODAY(),"Y")</f>
        <v>1</v>
      </c>
      <c r="Q12" s="56">
        <f t="shared" ref="Q12:Q49" ca="1" si="2">DATEDIF(O12,TODAY(),"YM")</f>
        <v>1</v>
      </c>
      <c r="R12" s="56">
        <f t="shared" ref="R12:R60" ca="1" si="3">DATEDIF(P12,TODAY(),"MD")</f>
        <v>2</v>
      </c>
      <c r="S12" s="57">
        <f t="shared" ref="S12:S50" ca="1" si="4">+P12+Q12/12</f>
        <v>1.0833333333333333</v>
      </c>
      <c r="T12" s="34" t="s">
        <v>495</v>
      </c>
      <c r="U12" s="40" t="s">
        <v>312</v>
      </c>
      <c r="V12" s="40" t="s">
        <v>113</v>
      </c>
      <c r="W12" s="49" t="s">
        <v>219</v>
      </c>
      <c r="X12" s="50">
        <v>45625</v>
      </c>
      <c r="Y12" s="40" t="s">
        <v>397</v>
      </c>
      <c r="Z12" s="40" t="s">
        <v>312</v>
      </c>
      <c r="AA12" s="58">
        <v>7.8</v>
      </c>
      <c r="AB12" s="59" t="s">
        <v>760</v>
      </c>
      <c r="AC12" s="143">
        <v>-0.67</v>
      </c>
      <c r="AD12" s="143">
        <v>-1.76</v>
      </c>
      <c r="AE12" s="40" t="s">
        <v>317</v>
      </c>
      <c r="AF12" s="34"/>
      <c r="AG12" s="35" t="str">
        <f t="shared" si="0"/>
        <v>NO APLICA</v>
      </c>
      <c r="AH12" s="40" t="s">
        <v>312</v>
      </c>
      <c r="AI12" s="40" t="s">
        <v>309</v>
      </c>
      <c r="XES12" s="61" t="s">
        <v>139</v>
      </c>
      <c r="XEU12" s="54" t="s">
        <v>140</v>
      </c>
    </row>
    <row r="13" spans="1:36 16373:16375" s="46" customFormat="1" ht="52.5" customHeight="1" x14ac:dyDescent="0.25">
      <c r="A13" s="48">
        <v>3</v>
      </c>
      <c r="B13" s="40" t="s">
        <v>345</v>
      </c>
      <c r="C13" s="50">
        <v>45625</v>
      </c>
      <c r="D13" s="40" t="s">
        <v>307</v>
      </c>
      <c r="E13" s="55" t="s">
        <v>146</v>
      </c>
      <c r="F13" s="116">
        <v>1049327803</v>
      </c>
      <c r="G13" s="40" t="s">
        <v>346</v>
      </c>
      <c r="H13" s="55"/>
      <c r="I13" s="49" t="s">
        <v>494</v>
      </c>
      <c r="J13" s="55"/>
      <c r="K13" s="115" t="s">
        <v>615</v>
      </c>
      <c r="L13" s="115" t="s">
        <v>616</v>
      </c>
      <c r="M13" s="116" t="s">
        <v>617</v>
      </c>
      <c r="N13" s="116" t="s">
        <v>618</v>
      </c>
      <c r="O13" s="118">
        <v>44583</v>
      </c>
      <c r="P13" s="56">
        <f t="shared" ca="1" si="1"/>
        <v>2</v>
      </c>
      <c r="Q13" s="56">
        <f t="shared" ca="1" si="2"/>
        <v>10</v>
      </c>
      <c r="R13" s="56">
        <f t="shared" ca="1" si="3"/>
        <v>1</v>
      </c>
      <c r="S13" s="57">
        <f t="shared" ca="1" si="4"/>
        <v>2.8333333333333335</v>
      </c>
      <c r="T13" s="55" t="s">
        <v>396</v>
      </c>
      <c r="U13" s="40" t="s">
        <v>312</v>
      </c>
      <c r="V13" s="40" t="s">
        <v>113</v>
      </c>
      <c r="W13" s="49" t="s">
        <v>219</v>
      </c>
      <c r="X13" s="50">
        <v>45625</v>
      </c>
      <c r="Y13" s="40" t="s">
        <v>397</v>
      </c>
      <c r="Z13" s="40" t="s">
        <v>312</v>
      </c>
      <c r="AA13" s="58">
        <v>12.5</v>
      </c>
      <c r="AB13" s="59">
        <v>92.4</v>
      </c>
      <c r="AC13" s="143">
        <v>-0.92</v>
      </c>
      <c r="AD13" s="143">
        <v>-0.65</v>
      </c>
      <c r="AE13" s="40" t="s">
        <v>317</v>
      </c>
      <c r="AF13" s="34"/>
      <c r="AG13" s="35" t="str">
        <f>IF(D13="PERSONA GESTANTE",AA13/((AB13/100)^2),"NO APLICA")</f>
        <v>NO APLICA</v>
      </c>
      <c r="AH13" s="40" t="s">
        <v>312</v>
      </c>
      <c r="AI13" s="40" t="s">
        <v>309</v>
      </c>
      <c r="XES13" s="53" t="s">
        <v>141</v>
      </c>
      <c r="XEU13" s="54" t="s">
        <v>142</v>
      </c>
    </row>
    <row r="14" spans="1:36 16373:16375" s="46" customFormat="1" ht="52.5" customHeight="1" x14ac:dyDescent="0.25">
      <c r="A14" s="48">
        <v>4</v>
      </c>
      <c r="B14" s="40" t="s">
        <v>345</v>
      </c>
      <c r="C14" s="50">
        <v>45625</v>
      </c>
      <c r="D14" s="40" t="s">
        <v>307</v>
      </c>
      <c r="E14" s="55" t="s">
        <v>146</v>
      </c>
      <c r="F14" s="116">
        <v>1049328186</v>
      </c>
      <c r="G14" s="40" t="s">
        <v>346</v>
      </c>
      <c r="H14" s="55"/>
      <c r="I14" s="49" t="s">
        <v>494</v>
      </c>
      <c r="J14" s="55"/>
      <c r="K14" s="115" t="s">
        <v>619</v>
      </c>
      <c r="L14" s="115"/>
      <c r="M14" s="116" t="s">
        <v>620</v>
      </c>
      <c r="N14" s="116" t="s">
        <v>543</v>
      </c>
      <c r="O14" s="118">
        <v>44873</v>
      </c>
      <c r="P14" s="56">
        <f t="shared" ca="1" si="1"/>
        <v>2</v>
      </c>
      <c r="Q14" s="56">
        <f t="shared" ca="1" si="2"/>
        <v>0</v>
      </c>
      <c r="R14" s="56">
        <f t="shared" ca="1" si="3"/>
        <v>1</v>
      </c>
      <c r="S14" s="57">
        <f t="shared" ca="1" si="4"/>
        <v>2</v>
      </c>
      <c r="T14" s="55" t="s">
        <v>495</v>
      </c>
      <c r="U14" s="40" t="s">
        <v>312</v>
      </c>
      <c r="V14" s="40" t="s">
        <v>113</v>
      </c>
      <c r="W14" s="49" t="s">
        <v>219</v>
      </c>
      <c r="X14" s="50">
        <v>45625</v>
      </c>
      <c r="Y14" s="40" t="s">
        <v>397</v>
      </c>
      <c r="Z14" s="40" t="s">
        <v>312</v>
      </c>
      <c r="AA14" s="58">
        <v>12.8</v>
      </c>
      <c r="AB14" s="59">
        <v>96.3</v>
      </c>
      <c r="AC14" s="143">
        <v>-1.2</v>
      </c>
      <c r="AD14" s="143">
        <v>2.96</v>
      </c>
      <c r="AE14" s="40" t="s">
        <v>318</v>
      </c>
      <c r="AF14" s="34"/>
      <c r="AG14" s="35" t="str">
        <f t="shared" ref="AG14:AG60" si="5">IF(D14="PERSONA GESTANTE",AA14/((AB14/100)^2),"NO APLICA")</f>
        <v>NO APLICA</v>
      </c>
      <c r="AH14" s="40" t="s">
        <v>312</v>
      </c>
      <c r="AI14" s="40" t="s">
        <v>309</v>
      </c>
      <c r="XES14" s="61" t="s">
        <v>143</v>
      </c>
      <c r="XEU14" s="54" t="s">
        <v>144</v>
      </c>
    </row>
    <row r="15" spans="1:36 16373:16375" s="46" customFormat="1" ht="52.5" customHeight="1" x14ac:dyDescent="0.25">
      <c r="A15" s="48">
        <v>5</v>
      </c>
      <c r="B15" s="40" t="s">
        <v>345</v>
      </c>
      <c r="C15" s="50">
        <v>45625</v>
      </c>
      <c r="D15" s="40" t="s">
        <v>307</v>
      </c>
      <c r="E15" s="55" t="s">
        <v>146</v>
      </c>
      <c r="F15" s="116">
        <v>1049327852</v>
      </c>
      <c r="G15" s="40" t="s">
        <v>346</v>
      </c>
      <c r="H15" s="55"/>
      <c r="I15" s="49" t="s">
        <v>494</v>
      </c>
      <c r="J15" s="55"/>
      <c r="K15" s="115" t="s">
        <v>357</v>
      </c>
      <c r="L15" s="115"/>
      <c r="M15" s="116" t="s">
        <v>761</v>
      </c>
      <c r="N15" s="116" t="s">
        <v>520</v>
      </c>
      <c r="O15" s="118">
        <v>44581</v>
      </c>
      <c r="P15" s="56">
        <f t="shared" ca="1" si="1"/>
        <v>2</v>
      </c>
      <c r="Q15" s="56">
        <f t="shared" ca="1" si="2"/>
        <v>10</v>
      </c>
      <c r="R15" s="56">
        <f t="shared" ca="1" si="3"/>
        <v>1</v>
      </c>
      <c r="S15" s="57">
        <f t="shared" ca="1" si="4"/>
        <v>2.8333333333333335</v>
      </c>
      <c r="T15" s="34" t="s">
        <v>495</v>
      </c>
      <c r="U15" s="40" t="s">
        <v>312</v>
      </c>
      <c r="V15" s="40" t="s">
        <v>113</v>
      </c>
      <c r="W15" s="49" t="s">
        <v>219</v>
      </c>
      <c r="X15" s="50">
        <v>45625</v>
      </c>
      <c r="Y15" s="40" t="s">
        <v>397</v>
      </c>
      <c r="Z15" s="40" t="s">
        <v>312</v>
      </c>
      <c r="AA15" s="58">
        <v>11</v>
      </c>
      <c r="AB15" s="59">
        <v>88.9</v>
      </c>
      <c r="AC15" s="143">
        <v>-1.35</v>
      </c>
      <c r="AD15" s="143">
        <v>-1.28</v>
      </c>
      <c r="AE15" s="40" t="s">
        <v>318</v>
      </c>
      <c r="AF15" s="34"/>
      <c r="AG15" s="35" t="str">
        <f t="shared" si="5"/>
        <v>NO APLICA</v>
      </c>
      <c r="AH15" s="40" t="s">
        <v>312</v>
      </c>
      <c r="AI15" s="40" t="s">
        <v>309</v>
      </c>
      <c r="XES15" s="53" t="s">
        <v>145</v>
      </c>
      <c r="XEU15" s="54" t="s">
        <v>146</v>
      </c>
    </row>
    <row r="16" spans="1:36 16373:16375" s="46" customFormat="1" ht="52.5" customHeight="1" x14ac:dyDescent="0.25">
      <c r="A16" s="48">
        <v>6</v>
      </c>
      <c r="B16" s="40" t="s">
        <v>345</v>
      </c>
      <c r="C16" s="50">
        <v>45625</v>
      </c>
      <c r="D16" s="40" t="s">
        <v>307</v>
      </c>
      <c r="E16" s="55" t="s">
        <v>146</v>
      </c>
      <c r="F16" s="116">
        <v>1049327499</v>
      </c>
      <c r="G16" s="40" t="s">
        <v>346</v>
      </c>
      <c r="H16" s="55"/>
      <c r="I16" s="49" t="s">
        <v>494</v>
      </c>
      <c r="J16" s="55"/>
      <c r="K16" s="115" t="s">
        <v>621</v>
      </c>
      <c r="L16" s="115" t="s">
        <v>367</v>
      </c>
      <c r="M16" s="116" t="s">
        <v>622</v>
      </c>
      <c r="N16" s="116" t="s">
        <v>623</v>
      </c>
      <c r="O16" s="118">
        <v>44228</v>
      </c>
      <c r="P16" s="56">
        <f t="shared" ca="1" si="1"/>
        <v>3</v>
      </c>
      <c r="Q16" s="56">
        <f t="shared" ca="1" si="2"/>
        <v>10</v>
      </c>
      <c r="R16" s="56">
        <f t="shared" ca="1" si="3"/>
        <v>0</v>
      </c>
      <c r="S16" s="57">
        <f t="shared" ca="1" si="4"/>
        <v>3.8333333333333335</v>
      </c>
      <c r="T16" s="55" t="s">
        <v>396</v>
      </c>
      <c r="U16" s="40" t="s">
        <v>312</v>
      </c>
      <c r="V16" s="40" t="s">
        <v>113</v>
      </c>
      <c r="W16" s="49" t="s">
        <v>219</v>
      </c>
      <c r="X16" s="50">
        <v>45625</v>
      </c>
      <c r="Y16" s="40" t="s">
        <v>397</v>
      </c>
      <c r="Z16" s="40" t="s">
        <v>312</v>
      </c>
      <c r="AA16" s="58">
        <v>14</v>
      </c>
      <c r="AB16" s="59">
        <v>101.4</v>
      </c>
      <c r="AC16" s="143">
        <v>-1.45</v>
      </c>
      <c r="AD16" s="143">
        <v>-0.19</v>
      </c>
      <c r="AE16" s="40" t="s">
        <v>318</v>
      </c>
      <c r="AF16" s="34"/>
      <c r="AG16" s="35" t="str">
        <f t="shared" si="5"/>
        <v>NO APLICA</v>
      </c>
      <c r="AH16" s="40" t="s">
        <v>312</v>
      </c>
      <c r="AI16" s="40" t="s">
        <v>309</v>
      </c>
      <c r="XES16" s="61" t="s">
        <v>147</v>
      </c>
      <c r="XEU16" s="54" t="s">
        <v>148</v>
      </c>
    </row>
    <row r="17" spans="1:35 16373:16375" s="46" customFormat="1" ht="52.5" customHeight="1" x14ac:dyDescent="0.25">
      <c r="A17" s="48">
        <v>7</v>
      </c>
      <c r="B17" s="40" t="s">
        <v>345</v>
      </c>
      <c r="C17" s="50">
        <v>45625</v>
      </c>
      <c r="D17" s="40" t="s">
        <v>307</v>
      </c>
      <c r="E17" s="55" t="s">
        <v>146</v>
      </c>
      <c r="F17" s="116">
        <v>1049328294</v>
      </c>
      <c r="G17" s="40" t="s">
        <v>346</v>
      </c>
      <c r="H17" s="55"/>
      <c r="I17" s="49" t="s">
        <v>494</v>
      </c>
      <c r="J17" s="55"/>
      <c r="K17" s="115" t="s">
        <v>624</v>
      </c>
      <c r="L17" s="115"/>
      <c r="M17" s="116" t="s">
        <v>625</v>
      </c>
      <c r="N17" s="116" t="s">
        <v>432</v>
      </c>
      <c r="O17" s="118">
        <v>44978</v>
      </c>
      <c r="P17" s="56">
        <f t="shared" ca="1" si="1"/>
        <v>1</v>
      </c>
      <c r="Q17" s="56">
        <f t="shared" ca="1" si="2"/>
        <v>9</v>
      </c>
      <c r="R17" s="56">
        <f t="shared" ca="1" si="3"/>
        <v>2</v>
      </c>
      <c r="S17" s="57">
        <f t="shared" ca="1" si="4"/>
        <v>1.75</v>
      </c>
      <c r="T17" s="55" t="s">
        <v>495</v>
      </c>
      <c r="U17" s="40" t="s">
        <v>312</v>
      </c>
      <c r="V17" s="40" t="s">
        <v>113</v>
      </c>
      <c r="W17" s="49" t="s">
        <v>219</v>
      </c>
      <c r="X17" s="50">
        <v>45625</v>
      </c>
      <c r="Y17" s="40" t="s">
        <v>397</v>
      </c>
      <c r="Z17" s="40" t="s">
        <v>312</v>
      </c>
      <c r="AA17" s="58">
        <v>8.6</v>
      </c>
      <c r="AB17" s="59">
        <v>74</v>
      </c>
      <c r="AC17" s="143">
        <v>-0.46</v>
      </c>
      <c r="AD17" s="143">
        <v>-3.15</v>
      </c>
      <c r="AE17" s="40" t="s">
        <v>317</v>
      </c>
      <c r="AF17" s="34"/>
      <c r="AG17" s="35" t="str">
        <f t="shared" si="5"/>
        <v>NO APLICA</v>
      </c>
      <c r="AH17" s="40" t="s">
        <v>312</v>
      </c>
      <c r="AI17" s="40" t="s">
        <v>309</v>
      </c>
      <c r="XES17" s="61" t="s">
        <v>149</v>
      </c>
      <c r="XEU17" s="54" t="s">
        <v>150</v>
      </c>
    </row>
    <row r="18" spans="1:35 16373:16375" s="46" customFormat="1" ht="52.5" customHeight="1" x14ac:dyDescent="0.25">
      <c r="A18" s="48">
        <v>8</v>
      </c>
      <c r="B18" s="40" t="s">
        <v>345</v>
      </c>
      <c r="C18" s="50">
        <v>45625</v>
      </c>
      <c r="D18" s="40" t="s">
        <v>307</v>
      </c>
      <c r="E18" s="55" t="s">
        <v>146</v>
      </c>
      <c r="F18" s="116">
        <v>1049328266</v>
      </c>
      <c r="G18" s="40" t="s">
        <v>346</v>
      </c>
      <c r="H18" s="55"/>
      <c r="I18" s="49" t="s">
        <v>494</v>
      </c>
      <c r="J18" s="55"/>
      <c r="K18" s="115" t="s">
        <v>626</v>
      </c>
      <c r="L18" s="115"/>
      <c r="M18" s="115" t="s">
        <v>627</v>
      </c>
      <c r="N18" s="116" t="s">
        <v>628</v>
      </c>
      <c r="O18" s="118">
        <v>44987</v>
      </c>
      <c r="P18" s="56">
        <f t="shared" ca="1" si="1"/>
        <v>1</v>
      </c>
      <c r="Q18" s="56">
        <f t="shared" ca="1" si="2"/>
        <v>9</v>
      </c>
      <c r="R18" s="56">
        <f t="shared" ca="1" si="3"/>
        <v>2</v>
      </c>
      <c r="S18" s="57">
        <f t="shared" ca="1" si="4"/>
        <v>1.75</v>
      </c>
      <c r="T18" s="55" t="s">
        <v>396</v>
      </c>
      <c r="U18" s="40" t="s">
        <v>312</v>
      </c>
      <c r="V18" s="40" t="s">
        <v>113</v>
      </c>
      <c r="W18" s="49" t="s">
        <v>219</v>
      </c>
      <c r="X18" s="50">
        <v>45625</v>
      </c>
      <c r="Y18" s="40" t="s">
        <v>397</v>
      </c>
      <c r="Z18" s="40" t="s">
        <v>312</v>
      </c>
      <c r="AA18" s="58">
        <v>9.8000000000000007</v>
      </c>
      <c r="AB18" s="59">
        <v>82</v>
      </c>
      <c r="AC18" s="143">
        <v>-1.23</v>
      </c>
      <c r="AD18" s="143">
        <v>-1.0900000000000001</v>
      </c>
      <c r="AE18" s="40" t="s">
        <v>318</v>
      </c>
      <c r="AF18" s="34"/>
      <c r="AG18" s="35" t="str">
        <f t="shared" si="5"/>
        <v>NO APLICA</v>
      </c>
      <c r="AH18" s="40" t="s">
        <v>312</v>
      </c>
      <c r="AI18" s="40" t="s">
        <v>309</v>
      </c>
      <c r="XES18" s="61" t="s">
        <v>151</v>
      </c>
      <c r="XEU18" s="54" t="s">
        <v>152</v>
      </c>
    </row>
    <row r="19" spans="1:35 16373:16375" s="46" customFormat="1" ht="52.5" customHeight="1" x14ac:dyDescent="0.25">
      <c r="A19" s="48">
        <v>9</v>
      </c>
      <c r="B19" s="40" t="s">
        <v>345</v>
      </c>
      <c r="C19" s="50">
        <v>45625</v>
      </c>
      <c r="D19" s="40" t="s">
        <v>307</v>
      </c>
      <c r="E19" s="55" t="s">
        <v>146</v>
      </c>
      <c r="F19" s="116">
        <v>1050431228</v>
      </c>
      <c r="G19" s="40" t="s">
        <v>346</v>
      </c>
      <c r="H19" s="55"/>
      <c r="I19" s="49" t="s">
        <v>494</v>
      </c>
      <c r="J19" s="55"/>
      <c r="K19" s="115" t="s">
        <v>629</v>
      </c>
      <c r="L19" s="115"/>
      <c r="M19" s="115" t="s">
        <v>630</v>
      </c>
      <c r="N19" s="116" t="s">
        <v>631</v>
      </c>
      <c r="O19" s="118">
        <v>45288</v>
      </c>
      <c r="P19" s="56">
        <f t="shared" ca="1" si="1"/>
        <v>0</v>
      </c>
      <c r="Q19" s="56">
        <f t="shared" ca="1" si="2"/>
        <v>11</v>
      </c>
      <c r="R19" s="56">
        <f t="shared" ca="1" si="3"/>
        <v>3</v>
      </c>
      <c r="S19" s="57">
        <f t="shared" ca="1" si="4"/>
        <v>0.91666666666666663</v>
      </c>
      <c r="T19" s="55" t="s">
        <v>396</v>
      </c>
      <c r="U19" s="40" t="s">
        <v>312</v>
      </c>
      <c r="V19" s="40" t="s">
        <v>113</v>
      </c>
      <c r="W19" s="49" t="s">
        <v>228</v>
      </c>
      <c r="X19" s="50">
        <v>45625</v>
      </c>
      <c r="Y19" s="40" t="s">
        <v>397</v>
      </c>
      <c r="Z19" s="40" t="s">
        <v>312</v>
      </c>
      <c r="AA19" s="58">
        <v>8.4</v>
      </c>
      <c r="AB19" s="59">
        <v>72.5</v>
      </c>
      <c r="AC19" s="143">
        <v>-0.82</v>
      </c>
      <c r="AD19" s="143">
        <v>-0.88</v>
      </c>
      <c r="AE19" s="40" t="s">
        <v>317</v>
      </c>
      <c r="AF19" s="34"/>
      <c r="AG19" s="35" t="str">
        <f t="shared" si="5"/>
        <v>NO APLICA</v>
      </c>
      <c r="AH19" s="40" t="s">
        <v>312</v>
      </c>
      <c r="AI19" s="40" t="s">
        <v>309</v>
      </c>
      <c r="XES19" s="53" t="s">
        <v>153</v>
      </c>
      <c r="XEU19" s="54" t="s">
        <v>154</v>
      </c>
    </row>
    <row r="20" spans="1:35 16373:16375" s="46" customFormat="1" ht="52.5" customHeight="1" x14ac:dyDescent="0.25">
      <c r="A20" s="48">
        <v>10</v>
      </c>
      <c r="B20" s="40" t="s">
        <v>345</v>
      </c>
      <c r="C20" s="50">
        <v>45625</v>
      </c>
      <c r="D20" s="40" t="s">
        <v>307</v>
      </c>
      <c r="E20" s="55" t="s">
        <v>146</v>
      </c>
      <c r="F20" s="116">
        <v>1101394940</v>
      </c>
      <c r="G20" s="40" t="s">
        <v>346</v>
      </c>
      <c r="H20" s="55"/>
      <c r="I20" s="49" t="s">
        <v>494</v>
      </c>
      <c r="J20" s="55"/>
      <c r="K20" s="115" t="s">
        <v>632</v>
      </c>
      <c r="L20" s="115"/>
      <c r="M20" s="116" t="s">
        <v>633</v>
      </c>
      <c r="N20" s="116" t="s">
        <v>366</v>
      </c>
      <c r="O20" s="118">
        <v>45358</v>
      </c>
      <c r="P20" s="56">
        <f t="shared" ca="1" si="1"/>
        <v>0</v>
      </c>
      <c r="Q20" s="56">
        <f t="shared" ca="1" si="2"/>
        <v>8</v>
      </c>
      <c r="R20" s="56">
        <f t="shared" ca="1" si="3"/>
        <v>3</v>
      </c>
      <c r="S20" s="57">
        <f t="shared" ca="1" si="4"/>
        <v>0.66666666666666663</v>
      </c>
      <c r="T20" s="55" t="s">
        <v>396</v>
      </c>
      <c r="U20" s="40" t="s">
        <v>312</v>
      </c>
      <c r="V20" s="40" t="s">
        <v>113</v>
      </c>
      <c r="W20" s="49" t="s">
        <v>219</v>
      </c>
      <c r="X20" s="50">
        <v>45625</v>
      </c>
      <c r="Y20" s="40" t="s">
        <v>397</v>
      </c>
      <c r="Z20" s="40" t="s">
        <v>312</v>
      </c>
      <c r="AA20" s="58">
        <v>5.8</v>
      </c>
      <c r="AB20" s="59">
        <v>63</v>
      </c>
      <c r="AC20" s="143">
        <v>-1.94</v>
      </c>
      <c r="AD20" s="143">
        <v>-4</v>
      </c>
      <c r="AE20" s="40" t="s">
        <v>318</v>
      </c>
      <c r="AF20" s="34"/>
      <c r="AG20" s="35" t="str">
        <f t="shared" si="5"/>
        <v>NO APLICA</v>
      </c>
      <c r="AH20" s="40" t="s">
        <v>312</v>
      </c>
      <c r="AI20" s="40" t="s">
        <v>309</v>
      </c>
      <c r="XES20" s="53" t="s">
        <v>155</v>
      </c>
      <c r="XEU20" s="54" t="s">
        <v>156</v>
      </c>
    </row>
    <row r="21" spans="1:35 16373:16375" s="46" customFormat="1" ht="52.5" customHeight="1" x14ac:dyDescent="0.25">
      <c r="A21" s="48">
        <v>11</v>
      </c>
      <c r="B21" s="40" t="s">
        <v>345</v>
      </c>
      <c r="C21" s="50">
        <v>45625</v>
      </c>
      <c r="D21" s="40" t="s">
        <v>307</v>
      </c>
      <c r="E21" s="55" t="s">
        <v>146</v>
      </c>
      <c r="F21" s="116">
        <v>1049328345</v>
      </c>
      <c r="G21" s="40" t="s">
        <v>346</v>
      </c>
      <c r="H21" s="55"/>
      <c r="I21" s="49" t="s">
        <v>494</v>
      </c>
      <c r="J21" s="55"/>
      <c r="K21" s="115" t="s">
        <v>634</v>
      </c>
      <c r="L21" s="115" t="s">
        <v>635</v>
      </c>
      <c r="M21" s="116" t="s">
        <v>636</v>
      </c>
      <c r="N21" s="116" t="s">
        <v>637</v>
      </c>
      <c r="O21" s="118">
        <v>45059</v>
      </c>
      <c r="P21" s="56">
        <f t="shared" ca="1" si="1"/>
        <v>1</v>
      </c>
      <c r="Q21" s="56">
        <f t="shared" ca="1" si="2"/>
        <v>6</v>
      </c>
      <c r="R21" s="56">
        <f t="shared" ca="1" si="3"/>
        <v>2</v>
      </c>
      <c r="S21" s="57">
        <f t="shared" ca="1" si="4"/>
        <v>1.5</v>
      </c>
      <c r="T21" s="55" t="s">
        <v>495</v>
      </c>
      <c r="U21" s="40" t="s">
        <v>312</v>
      </c>
      <c r="V21" s="40" t="s">
        <v>113</v>
      </c>
      <c r="W21" s="49" t="s">
        <v>219</v>
      </c>
      <c r="X21" s="50">
        <v>45625</v>
      </c>
      <c r="Y21" s="40" t="s">
        <v>397</v>
      </c>
      <c r="Z21" s="40" t="s">
        <v>312</v>
      </c>
      <c r="AA21" s="58">
        <v>7.7</v>
      </c>
      <c r="AB21" s="59">
        <v>72.3</v>
      </c>
      <c r="AC21" s="143">
        <v>-1.29</v>
      </c>
      <c r="AD21" s="143">
        <v>-3.18</v>
      </c>
      <c r="AE21" s="40" t="s">
        <v>318</v>
      </c>
      <c r="AF21" s="34"/>
      <c r="AG21" s="35" t="str">
        <f t="shared" si="5"/>
        <v>NO APLICA</v>
      </c>
      <c r="AH21" s="40" t="s">
        <v>312</v>
      </c>
      <c r="AI21" s="40" t="s">
        <v>309</v>
      </c>
      <c r="XES21" s="53" t="s">
        <v>157</v>
      </c>
      <c r="XEU21" s="54" t="s">
        <v>158</v>
      </c>
    </row>
    <row r="22" spans="1:35 16373:16375" s="46" customFormat="1" ht="52.5" customHeight="1" x14ac:dyDescent="0.25">
      <c r="A22" s="48">
        <v>12</v>
      </c>
      <c r="B22" s="40" t="s">
        <v>345</v>
      </c>
      <c r="C22" s="50">
        <v>45625</v>
      </c>
      <c r="D22" s="40" t="s">
        <v>307</v>
      </c>
      <c r="E22" s="55" t="s">
        <v>146</v>
      </c>
      <c r="F22" s="116">
        <v>1042006605</v>
      </c>
      <c r="G22" s="40" t="s">
        <v>346</v>
      </c>
      <c r="H22" s="55"/>
      <c r="I22" s="49" t="s">
        <v>494</v>
      </c>
      <c r="J22" s="55"/>
      <c r="K22" s="115" t="s">
        <v>638</v>
      </c>
      <c r="L22" s="115" t="s">
        <v>519</v>
      </c>
      <c r="M22" s="116" t="s">
        <v>448</v>
      </c>
      <c r="N22" s="116" t="s">
        <v>364</v>
      </c>
      <c r="O22" s="118">
        <v>44709</v>
      </c>
      <c r="P22" s="56">
        <f t="shared" ca="1" si="1"/>
        <v>2</v>
      </c>
      <c r="Q22" s="56">
        <f t="shared" ca="1" si="2"/>
        <v>6</v>
      </c>
      <c r="R22" s="56">
        <f t="shared" ca="1" si="3"/>
        <v>1</v>
      </c>
      <c r="S22" s="57">
        <f t="shared" ca="1" si="4"/>
        <v>2.5</v>
      </c>
      <c r="T22" s="55" t="s">
        <v>396</v>
      </c>
      <c r="U22" s="40" t="s">
        <v>312</v>
      </c>
      <c r="V22" s="40" t="s">
        <v>113</v>
      </c>
      <c r="W22" s="49" t="s">
        <v>219</v>
      </c>
      <c r="X22" s="50">
        <v>45625</v>
      </c>
      <c r="Y22" s="40" t="s">
        <v>397</v>
      </c>
      <c r="Z22" s="40" t="s">
        <v>312</v>
      </c>
      <c r="AA22" s="58">
        <v>12</v>
      </c>
      <c r="AB22" s="59">
        <v>90.6</v>
      </c>
      <c r="AC22" s="143">
        <v>-1.04</v>
      </c>
      <c r="AD22" s="143">
        <v>-0.39</v>
      </c>
      <c r="AE22" s="40" t="s">
        <v>318</v>
      </c>
      <c r="AF22" s="34"/>
      <c r="AG22" s="35" t="str">
        <f t="shared" si="5"/>
        <v>NO APLICA</v>
      </c>
      <c r="AH22" s="40" t="s">
        <v>312</v>
      </c>
      <c r="AI22" s="40" t="s">
        <v>309</v>
      </c>
      <c r="XES22" s="61" t="s">
        <v>159</v>
      </c>
      <c r="XEU22" s="54" t="s">
        <v>160</v>
      </c>
    </row>
    <row r="23" spans="1:35 16373:16375" s="46" customFormat="1" ht="52.5" customHeight="1" x14ac:dyDescent="0.25">
      <c r="A23" s="48">
        <v>13</v>
      </c>
      <c r="B23" s="40" t="s">
        <v>345</v>
      </c>
      <c r="C23" s="50">
        <v>45625</v>
      </c>
      <c r="D23" s="40" t="s">
        <v>307</v>
      </c>
      <c r="E23" s="55" t="s">
        <v>146</v>
      </c>
      <c r="F23" s="116">
        <v>1049327340</v>
      </c>
      <c r="G23" s="40" t="s">
        <v>346</v>
      </c>
      <c r="H23" s="55"/>
      <c r="I23" s="49" t="s">
        <v>494</v>
      </c>
      <c r="J23" s="55"/>
      <c r="K23" s="115" t="s">
        <v>370</v>
      </c>
      <c r="L23" s="115" t="s">
        <v>362</v>
      </c>
      <c r="M23" s="116" t="s">
        <v>639</v>
      </c>
      <c r="N23" s="116" t="s">
        <v>640</v>
      </c>
      <c r="O23" s="118">
        <v>44108</v>
      </c>
      <c r="P23" s="56">
        <f t="shared" ca="1" si="1"/>
        <v>4</v>
      </c>
      <c r="Q23" s="56">
        <f t="shared" ca="1" si="2"/>
        <v>1</v>
      </c>
      <c r="R23" s="56">
        <f t="shared" ca="1" si="3"/>
        <v>29</v>
      </c>
      <c r="S23" s="57">
        <f t="shared" ca="1" si="4"/>
        <v>4.083333333333333</v>
      </c>
      <c r="T23" s="55" t="s">
        <v>396</v>
      </c>
      <c r="U23" s="40" t="s">
        <v>312</v>
      </c>
      <c r="V23" s="40" t="s">
        <v>113</v>
      </c>
      <c r="W23" s="49" t="s">
        <v>219</v>
      </c>
      <c r="X23" s="50">
        <v>45625</v>
      </c>
      <c r="Y23" s="40" t="s">
        <v>397</v>
      </c>
      <c r="Z23" s="40" t="s">
        <v>312</v>
      </c>
      <c r="AA23" s="58">
        <v>13.6</v>
      </c>
      <c r="AB23" s="59">
        <v>98</v>
      </c>
      <c r="AC23" s="143">
        <v>-1.07</v>
      </c>
      <c r="AD23" s="143">
        <v>-1.51</v>
      </c>
      <c r="AE23" s="40" t="s">
        <v>318</v>
      </c>
      <c r="AF23" s="34"/>
      <c r="AG23" s="35" t="str">
        <f t="shared" si="5"/>
        <v>NO APLICA</v>
      </c>
      <c r="AH23" s="40" t="s">
        <v>312</v>
      </c>
      <c r="AI23" s="40" t="s">
        <v>309</v>
      </c>
      <c r="XES23" s="53" t="s">
        <v>161</v>
      </c>
    </row>
    <row r="24" spans="1:35 16373:16375" s="46" customFormat="1" ht="52.5" customHeight="1" x14ac:dyDescent="0.25">
      <c r="A24" s="48">
        <v>14</v>
      </c>
      <c r="B24" s="40" t="s">
        <v>345</v>
      </c>
      <c r="C24" s="50">
        <v>45625</v>
      </c>
      <c r="D24" s="40" t="s">
        <v>307</v>
      </c>
      <c r="E24" s="55" t="s">
        <v>146</v>
      </c>
      <c r="F24" s="116">
        <v>1049327287</v>
      </c>
      <c r="G24" s="40" t="s">
        <v>346</v>
      </c>
      <c r="H24" s="55"/>
      <c r="I24" s="49" t="s">
        <v>494</v>
      </c>
      <c r="J24" s="55"/>
      <c r="K24" s="115" t="s">
        <v>641</v>
      </c>
      <c r="L24" s="115"/>
      <c r="M24" s="116" t="s">
        <v>543</v>
      </c>
      <c r="N24" s="116" t="s">
        <v>642</v>
      </c>
      <c r="O24" s="118">
        <v>44070</v>
      </c>
      <c r="P24" s="56">
        <f t="shared" ca="1" si="1"/>
        <v>4</v>
      </c>
      <c r="Q24" s="56">
        <f t="shared" ca="1" si="2"/>
        <v>3</v>
      </c>
      <c r="R24" s="56">
        <f t="shared" ca="1" si="3"/>
        <v>29</v>
      </c>
      <c r="S24" s="57">
        <f t="shared" ca="1" si="4"/>
        <v>4.25</v>
      </c>
      <c r="T24" s="55" t="s">
        <v>495</v>
      </c>
      <c r="U24" s="40" t="s">
        <v>312</v>
      </c>
      <c r="V24" s="40" t="s">
        <v>113</v>
      </c>
      <c r="W24" s="49" t="s">
        <v>205</v>
      </c>
      <c r="X24" s="50">
        <v>45625</v>
      </c>
      <c r="Y24" s="40" t="s">
        <v>397</v>
      </c>
      <c r="Z24" s="40" t="s">
        <v>312</v>
      </c>
      <c r="AA24" s="58">
        <v>12.5</v>
      </c>
      <c r="AB24" s="59">
        <v>95.4</v>
      </c>
      <c r="AC24" s="143">
        <v>-1.28</v>
      </c>
      <c r="AD24" s="143">
        <v>-2.0499999999999998</v>
      </c>
      <c r="AE24" s="40" t="s">
        <v>318</v>
      </c>
      <c r="AF24" s="34"/>
      <c r="AG24" s="35" t="str">
        <f t="shared" si="5"/>
        <v>NO APLICA</v>
      </c>
      <c r="AH24" s="40" t="s">
        <v>312</v>
      </c>
      <c r="AI24" s="40" t="s">
        <v>309</v>
      </c>
      <c r="XES24" s="61" t="s">
        <v>162</v>
      </c>
    </row>
    <row r="25" spans="1:35 16373:16375" s="46" customFormat="1" ht="52.5" customHeight="1" x14ac:dyDescent="0.25">
      <c r="A25" s="48">
        <v>15</v>
      </c>
      <c r="B25" s="40" t="s">
        <v>345</v>
      </c>
      <c r="C25" s="50">
        <v>45625</v>
      </c>
      <c r="D25" s="40" t="s">
        <v>307</v>
      </c>
      <c r="E25" s="55" t="s">
        <v>146</v>
      </c>
      <c r="F25" s="116">
        <v>1049327969</v>
      </c>
      <c r="G25" s="40" t="s">
        <v>346</v>
      </c>
      <c r="H25" s="55"/>
      <c r="I25" s="49" t="s">
        <v>494</v>
      </c>
      <c r="J25" s="55"/>
      <c r="K25" s="115" t="s">
        <v>643</v>
      </c>
      <c r="L25" s="115"/>
      <c r="M25" s="116" t="s">
        <v>637</v>
      </c>
      <c r="N25" s="116" t="s">
        <v>644</v>
      </c>
      <c r="O25" s="118">
        <v>44728</v>
      </c>
      <c r="P25" s="56">
        <f t="shared" ca="1" si="1"/>
        <v>2</v>
      </c>
      <c r="Q25" s="56">
        <f t="shared" ca="1" si="2"/>
        <v>5</v>
      </c>
      <c r="R25" s="56">
        <f t="shared" ca="1" si="3"/>
        <v>1</v>
      </c>
      <c r="S25" s="57">
        <f t="shared" ca="1" si="4"/>
        <v>2.4166666666666665</v>
      </c>
      <c r="T25" s="55" t="s">
        <v>495</v>
      </c>
      <c r="U25" s="40" t="s">
        <v>312</v>
      </c>
      <c r="V25" s="40" t="s">
        <v>113</v>
      </c>
      <c r="W25" s="49" t="s">
        <v>219</v>
      </c>
      <c r="X25" s="50">
        <v>45625</v>
      </c>
      <c r="Y25" s="40" t="s">
        <v>397</v>
      </c>
      <c r="Z25" s="40" t="s">
        <v>312</v>
      </c>
      <c r="AA25" s="58">
        <v>11.5</v>
      </c>
      <c r="AB25" s="59">
        <v>89.7</v>
      </c>
      <c r="AC25" s="143">
        <v>-1.02</v>
      </c>
      <c r="AD25" s="143">
        <v>-0.28000000000000003</v>
      </c>
      <c r="AE25" s="34" t="s">
        <v>318</v>
      </c>
      <c r="AF25" s="34"/>
      <c r="AG25" s="35" t="str">
        <f t="shared" si="5"/>
        <v>NO APLICA</v>
      </c>
      <c r="AH25" s="40" t="s">
        <v>312</v>
      </c>
      <c r="AI25" s="40" t="s">
        <v>309</v>
      </c>
      <c r="XES25" s="61" t="s">
        <v>163</v>
      </c>
    </row>
    <row r="26" spans="1:35 16373:16375" s="95" customFormat="1" ht="52.5" customHeight="1" x14ac:dyDescent="0.25">
      <c r="A26" s="90">
        <v>16</v>
      </c>
      <c r="B26" s="40" t="s">
        <v>345</v>
      </c>
      <c r="C26" s="50">
        <v>45625</v>
      </c>
      <c r="D26" s="40" t="s">
        <v>307</v>
      </c>
      <c r="E26" s="55" t="s">
        <v>146</v>
      </c>
      <c r="F26" s="116">
        <v>1053014889</v>
      </c>
      <c r="G26" s="40" t="s">
        <v>346</v>
      </c>
      <c r="H26" s="55"/>
      <c r="I26" s="49" t="s">
        <v>494</v>
      </c>
      <c r="J26" s="55"/>
      <c r="K26" s="115" t="s">
        <v>645</v>
      </c>
      <c r="L26" s="115"/>
      <c r="M26" s="116" t="s">
        <v>614</v>
      </c>
      <c r="N26" s="116" t="s">
        <v>646</v>
      </c>
      <c r="O26" s="118">
        <v>45298</v>
      </c>
      <c r="P26" s="91">
        <f t="shared" ca="1" si="1"/>
        <v>0</v>
      </c>
      <c r="Q26" s="91">
        <f t="shared" ca="1" si="2"/>
        <v>10</v>
      </c>
      <c r="R26" s="91">
        <f t="shared" ca="1" si="3"/>
        <v>3</v>
      </c>
      <c r="S26" s="92">
        <f t="shared" ca="1" si="4"/>
        <v>0.83333333333333337</v>
      </c>
      <c r="T26" s="55" t="s">
        <v>396</v>
      </c>
      <c r="U26" s="40" t="s">
        <v>312</v>
      </c>
      <c r="V26" s="40" t="s">
        <v>113</v>
      </c>
      <c r="W26" s="49" t="s">
        <v>219</v>
      </c>
      <c r="X26" s="50">
        <v>45625</v>
      </c>
      <c r="Y26" s="40" t="s">
        <v>397</v>
      </c>
      <c r="Z26" s="40" t="s">
        <v>312</v>
      </c>
      <c r="AA26" s="58">
        <v>7.9</v>
      </c>
      <c r="AB26" s="59">
        <v>73</v>
      </c>
      <c r="AC26" s="143">
        <v>-1.73</v>
      </c>
      <c r="AD26" s="143">
        <v>-0.66</v>
      </c>
      <c r="AE26" s="34" t="s">
        <v>318</v>
      </c>
      <c r="AF26" s="78"/>
      <c r="AG26" s="93" t="str">
        <f t="shared" si="5"/>
        <v>NO APLICA</v>
      </c>
      <c r="AH26" s="34" t="s">
        <v>312</v>
      </c>
      <c r="AI26" s="40" t="s">
        <v>309</v>
      </c>
      <c r="XES26" s="94" t="s">
        <v>164</v>
      </c>
    </row>
    <row r="27" spans="1:35 16373:16375" s="46" customFormat="1" ht="52.5" customHeight="1" x14ac:dyDescent="0.25">
      <c r="A27" s="48">
        <v>17</v>
      </c>
      <c r="B27" s="40" t="s">
        <v>345</v>
      </c>
      <c r="C27" s="50">
        <v>45625</v>
      </c>
      <c r="D27" s="40" t="s">
        <v>307</v>
      </c>
      <c r="E27" s="55" t="s">
        <v>146</v>
      </c>
      <c r="F27" s="116">
        <v>1216985992</v>
      </c>
      <c r="G27" s="40" t="s">
        <v>346</v>
      </c>
      <c r="H27" s="55"/>
      <c r="I27" s="49" t="s">
        <v>494</v>
      </c>
      <c r="J27" s="55"/>
      <c r="K27" s="115" t="s">
        <v>647</v>
      </c>
      <c r="L27" s="115" t="s">
        <v>367</v>
      </c>
      <c r="M27" s="116" t="s">
        <v>648</v>
      </c>
      <c r="N27" s="116" t="s">
        <v>649</v>
      </c>
      <c r="O27" s="118">
        <v>45244</v>
      </c>
      <c r="P27" s="56">
        <f t="shared" ca="1" si="1"/>
        <v>1</v>
      </c>
      <c r="Q27" s="56">
        <f t="shared" ca="1" si="2"/>
        <v>0</v>
      </c>
      <c r="R27" s="56">
        <f t="shared" ca="1" si="3"/>
        <v>2</v>
      </c>
      <c r="S27" s="57">
        <f t="shared" ca="1" si="4"/>
        <v>1</v>
      </c>
      <c r="T27" s="55" t="s">
        <v>396</v>
      </c>
      <c r="U27" s="40" t="s">
        <v>312</v>
      </c>
      <c r="V27" s="40" t="s">
        <v>113</v>
      </c>
      <c r="W27" s="49" t="s">
        <v>219</v>
      </c>
      <c r="X27" s="50">
        <v>45625</v>
      </c>
      <c r="Y27" s="40" t="s">
        <v>397</v>
      </c>
      <c r="Z27" s="40" t="s">
        <v>312</v>
      </c>
      <c r="AA27" s="58">
        <v>9.6</v>
      </c>
      <c r="AB27" s="59">
        <v>78.599999999999994</v>
      </c>
      <c r="AC27" s="143">
        <v>-0.73</v>
      </c>
      <c r="AD27" s="143">
        <v>0.69</v>
      </c>
      <c r="AE27" s="40" t="s">
        <v>317</v>
      </c>
      <c r="AF27" s="86"/>
      <c r="AG27" s="35" t="str">
        <f t="shared" si="5"/>
        <v>NO APLICA</v>
      </c>
      <c r="AH27" s="83" t="s">
        <v>312</v>
      </c>
      <c r="AI27" s="40" t="s">
        <v>309</v>
      </c>
      <c r="XES27" s="53" t="s">
        <v>165</v>
      </c>
    </row>
    <row r="28" spans="1:35 16373:16375" s="46" customFormat="1" ht="52.5" customHeight="1" x14ac:dyDescent="0.25">
      <c r="A28" s="48">
        <v>18</v>
      </c>
      <c r="B28" s="40" t="s">
        <v>345</v>
      </c>
      <c r="C28" s="50">
        <v>45625</v>
      </c>
      <c r="D28" s="40" t="s">
        <v>307</v>
      </c>
      <c r="E28" s="55" t="s">
        <v>146</v>
      </c>
      <c r="F28" s="116">
        <v>1101392861</v>
      </c>
      <c r="G28" s="40" t="s">
        <v>346</v>
      </c>
      <c r="H28" s="55"/>
      <c r="I28" s="49" t="s">
        <v>494</v>
      </c>
      <c r="J28" s="55"/>
      <c r="K28" s="115" t="s">
        <v>650</v>
      </c>
      <c r="L28" s="115" t="s">
        <v>651</v>
      </c>
      <c r="M28" s="116" t="s">
        <v>652</v>
      </c>
      <c r="N28" s="116" t="s">
        <v>653</v>
      </c>
      <c r="O28" s="118">
        <v>43839</v>
      </c>
      <c r="P28" s="56">
        <f t="shared" ca="1" si="1"/>
        <v>4</v>
      </c>
      <c r="Q28" s="56">
        <f t="shared" ca="1" si="2"/>
        <v>10</v>
      </c>
      <c r="R28" s="56">
        <f t="shared" ca="1" si="3"/>
        <v>29</v>
      </c>
      <c r="S28" s="57">
        <f t="shared" ca="1" si="4"/>
        <v>4.833333333333333</v>
      </c>
      <c r="T28" s="55" t="s">
        <v>495</v>
      </c>
      <c r="U28" s="40" t="s">
        <v>312</v>
      </c>
      <c r="V28" s="40" t="s">
        <v>113</v>
      </c>
      <c r="W28" s="49" t="s">
        <v>165</v>
      </c>
      <c r="X28" s="50">
        <v>45625</v>
      </c>
      <c r="Y28" s="40" t="s">
        <v>397</v>
      </c>
      <c r="Z28" s="40" t="s">
        <v>312</v>
      </c>
      <c r="AA28" s="58">
        <v>14.9</v>
      </c>
      <c r="AB28" s="59">
        <v>104.5</v>
      </c>
      <c r="AC28" s="143">
        <v>-1.2</v>
      </c>
      <c r="AD28" s="143">
        <v>-0.93</v>
      </c>
      <c r="AE28" s="34" t="s">
        <v>318</v>
      </c>
      <c r="AF28" s="86"/>
      <c r="AG28" s="35" t="str">
        <f t="shared" si="5"/>
        <v>NO APLICA</v>
      </c>
      <c r="AH28" s="83" t="s">
        <v>312</v>
      </c>
      <c r="AI28" s="40" t="s">
        <v>309</v>
      </c>
      <c r="XES28" s="61" t="s">
        <v>166</v>
      </c>
    </row>
    <row r="29" spans="1:35 16373:16375" s="46" customFormat="1" ht="52.5" customHeight="1" x14ac:dyDescent="0.25">
      <c r="A29" s="48">
        <v>19</v>
      </c>
      <c r="B29" s="40" t="s">
        <v>345</v>
      </c>
      <c r="C29" s="50">
        <v>45625</v>
      </c>
      <c r="D29" s="40" t="s">
        <v>307</v>
      </c>
      <c r="E29" s="55" t="s">
        <v>146</v>
      </c>
      <c r="F29" s="116">
        <v>1049328040</v>
      </c>
      <c r="G29" s="40" t="s">
        <v>346</v>
      </c>
      <c r="H29" s="55"/>
      <c r="I29" s="49" t="s">
        <v>494</v>
      </c>
      <c r="J29" s="55"/>
      <c r="K29" s="115" t="s">
        <v>762</v>
      </c>
      <c r="L29" s="115"/>
      <c r="M29" s="116" t="s">
        <v>763</v>
      </c>
      <c r="N29" s="116" t="s">
        <v>764</v>
      </c>
      <c r="O29" s="118">
        <v>44780</v>
      </c>
      <c r="P29" s="56">
        <f t="shared" ca="1" si="1"/>
        <v>2</v>
      </c>
      <c r="Q29" s="56">
        <f t="shared" ca="1" si="2"/>
        <v>3</v>
      </c>
      <c r="R29" s="56">
        <f t="shared" ca="1" si="3"/>
        <v>1</v>
      </c>
      <c r="S29" s="57">
        <f t="shared" ca="1" si="4"/>
        <v>2.25</v>
      </c>
      <c r="T29" s="34" t="s">
        <v>495</v>
      </c>
      <c r="U29" s="40" t="s">
        <v>312</v>
      </c>
      <c r="V29" s="40" t="s">
        <v>113</v>
      </c>
      <c r="W29" s="49" t="s">
        <v>219</v>
      </c>
      <c r="X29" s="50">
        <v>45625</v>
      </c>
      <c r="Y29" s="40" t="s">
        <v>397</v>
      </c>
      <c r="Z29" s="40" t="s">
        <v>312</v>
      </c>
      <c r="AA29" s="58">
        <v>9.9</v>
      </c>
      <c r="AB29" s="59">
        <v>84.8</v>
      </c>
      <c r="AC29" s="143">
        <v>-1.57</v>
      </c>
      <c r="AD29" s="143">
        <v>-1.25</v>
      </c>
      <c r="AE29" s="34" t="s">
        <v>318</v>
      </c>
      <c r="AF29" s="86"/>
      <c r="AG29" s="35" t="str">
        <f t="shared" si="5"/>
        <v>NO APLICA</v>
      </c>
      <c r="AH29" s="83" t="s">
        <v>312</v>
      </c>
      <c r="AI29" s="40" t="s">
        <v>309</v>
      </c>
      <c r="XES29" s="53" t="s">
        <v>167</v>
      </c>
    </row>
    <row r="30" spans="1:35 16373:16375" s="46" customFormat="1" ht="52.5" customHeight="1" x14ac:dyDescent="0.25">
      <c r="A30" s="48">
        <v>20</v>
      </c>
      <c r="B30" s="40" t="s">
        <v>345</v>
      </c>
      <c r="C30" s="50">
        <v>45625</v>
      </c>
      <c r="D30" s="40" t="s">
        <v>307</v>
      </c>
      <c r="E30" s="55" t="s">
        <v>146</v>
      </c>
      <c r="F30" s="116">
        <v>1049327794</v>
      </c>
      <c r="G30" s="40" t="s">
        <v>346</v>
      </c>
      <c r="H30" s="55"/>
      <c r="I30" s="49" t="s">
        <v>494</v>
      </c>
      <c r="J30" s="55"/>
      <c r="K30" s="115" t="s">
        <v>765</v>
      </c>
      <c r="L30" s="115"/>
      <c r="M30" s="116" t="s">
        <v>454</v>
      </c>
      <c r="N30" s="116" t="s">
        <v>540</v>
      </c>
      <c r="O30" s="118">
        <v>44578</v>
      </c>
      <c r="P30" s="56">
        <f t="shared" ca="1" si="1"/>
        <v>2</v>
      </c>
      <c r="Q30" s="56">
        <f t="shared" ca="1" si="2"/>
        <v>10</v>
      </c>
      <c r="R30" s="56">
        <f t="shared" ca="1" si="3"/>
        <v>1</v>
      </c>
      <c r="S30" s="57">
        <f t="shared" ca="1" si="4"/>
        <v>2.8333333333333335</v>
      </c>
      <c r="T30" s="34" t="s">
        <v>495</v>
      </c>
      <c r="U30" s="40" t="s">
        <v>312</v>
      </c>
      <c r="V30" s="40" t="s">
        <v>113</v>
      </c>
      <c r="W30" s="49" t="s">
        <v>219</v>
      </c>
      <c r="X30" s="50">
        <v>45625</v>
      </c>
      <c r="Y30" s="40" t="s">
        <v>397</v>
      </c>
      <c r="Z30" s="40" t="s">
        <v>312</v>
      </c>
      <c r="AA30" s="58">
        <v>12.8</v>
      </c>
      <c r="AB30" s="59">
        <v>98.7</v>
      </c>
      <c r="AC30" s="143">
        <v>-1.7</v>
      </c>
      <c r="AD30" s="143">
        <v>1.36</v>
      </c>
      <c r="AE30" s="34" t="s">
        <v>318</v>
      </c>
      <c r="AF30" s="86"/>
      <c r="AG30" s="35" t="str">
        <f t="shared" si="5"/>
        <v>NO APLICA</v>
      </c>
      <c r="AH30" s="83" t="s">
        <v>312</v>
      </c>
      <c r="AI30" s="40" t="s">
        <v>309</v>
      </c>
      <c r="XES30" s="61" t="s">
        <v>168</v>
      </c>
    </row>
    <row r="31" spans="1:35 16373:16375" s="46" customFormat="1" ht="52.5" customHeight="1" x14ac:dyDescent="0.25">
      <c r="A31" s="48">
        <v>21</v>
      </c>
      <c r="B31" s="40" t="s">
        <v>345</v>
      </c>
      <c r="C31" s="50">
        <v>45625</v>
      </c>
      <c r="D31" s="40" t="s">
        <v>307</v>
      </c>
      <c r="E31" s="55" t="s">
        <v>146</v>
      </c>
      <c r="F31" s="116">
        <v>1050744581</v>
      </c>
      <c r="G31" s="40" t="s">
        <v>346</v>
      </c>
      <c r="H31" s="55"/>
      <c r="I31" s="49" t="s">
        <v>494</v>
      </c>
      <c r="J31" s="55"/>
      <c r="K31" s="115" t="s">
        <v>654</v>
      </c>
      <c r="L31" s="115" t="s">
        <v>527</v>
      </c>
      <c r="M31" s="116" t="s">
        <v>655</v>
      </c>
      <c r="N31" s="116" t="s">
        <v>444</v>
      </c>
      <c r="O31" s="118">
        <v>44825</v>
      </c>
      <c r="P31" s="56">
        <f t="shared" ca="1" si="1"/>
        <v>2</v>
      </c>
      <c r="Q31" s="56">
        <f t="shared" ca="1" si="2"/>
        <v>2</v>
      </c>
      <c r="R31" s="56">
        <f t="shared" ca="1" si="3"/>
        <v>1</v>
      </c>
      <c r="S31" s="57">
        <f t="shared" ca="1" si="4"/>
        <v>2.1666666666666665</v>
      </c>
      <c r="T31" s="55" t="s">
        <v>396</v>
      </c>
      <c r="U31" s="40" t="s">
        <v>312</v>
      </c>
      <c r="V31" s="40" t="s">
        <v>113</v>
      </c>
      <c r="W31" s="49" t="s">
        <v>219</v>
      </c>
      <c r="X31" s="50">
        <v>45625</v>
      </c>
      <c r="Y31" s="40" t="s">
        <v>397</v>
      </c>
      <c r="Z31" s="40" t="s">
        <v>312</v>
      </c>
      <c r="AA31" s="128">
        <v>10.199999999999999</v>
      </c>
      <c r="AB31" s="59">
        <v>82.6</v>
      </c>
      <c r="AC31" s="143">
        <v>-1.05</v>
      </c>
      <c r="AD31" s="143">
        <v>-1.95</v>
      </c>
      <c r="AE31" s="34" t="s">
        <v>318</v>
      </c>
      <c r="AF31" s="78"/>
      <c r="AG31" s="35" t="str">
        <f t="shared" si="5"/>
        <v>NO APLICA</v>
      </c>
      <c r="AH31" s="83" t="s">
        <v>312</v>
      </c>
      <c r="AI31" s="40" t="s">
        <v>309</v>
      </c>
      <c r="XES31" s="53" t="s">
        <v>169</v>
      </c>
    </row>
    <row r="32" spans="1:35 16373:16375" s="46" customFormat="1" ht="52.5" customHeight="1" x14ac:dyDescent="0.25">
      <c r="A32" s="48">
        <v>22</v>
      </c>
      <c r="B32" s="40" t="s">
        <v>345</v>
      </c>
      <c r="C32" s="50">
        <v>45625</v>
      </c>
      <c r="D32" s="40" t="s">
        <v>307</v>
      </c>
      <c r="E32" s="55" t="s">
        <v>146</v>
      </c>
      <c r="F32" s="116">
        <v>1049327509</v>
      </c>
      <c r="G32" s="40" t="s">
        <v>346</v>
      </c>
      <c r="H32" s="55"/>
      <c r="I32" s="49" t="s">
        <v>494</v>
      </c>
      <c r="J32" s="55"/>
      <c r="K32" s="115" t="s">
        <v>656</v>
      </c>
      <c r="L32" s="115"/>
      <c r="M32" s="116" t="s">
        <v>498</v>
      </c>
      <c r="N32" s="116" t="s">
        <v>657</v>
      </c>
      <c r="O32" s="118">
        <v>44188</v>
      </c>
      <c r="P32" s="56">
        <f t="shared" ca="1" si="1"/>
        <v>3</v>
      </c>
      <c r="Q32" s="56">
        <f t="shared" ca="1" si="2"/>
        <v>11</v>
      </c>
      <c r="R32" s="56">
        <f t="shared" ca="1" si="3"/>
        <v>0</v>
      </c>
      <c r="S32" s="57">
        <f t="shared" ca="1" si="4"/>
        <v>3.9166666666666665</v>
      </c>
      <c r="T32" s="55" t="s">
        <v>495</v>
      </c>
      <c r="U32" s="40" t="s">
        <v>312</v>
      </c>
      <c r="V32" s="40" t="s">
        <v>113</v>
      </c>
      <c r="W32" s="49" t="s">
        <v>219</v>
      </c>
      <c r="X32" s="50">
        <v>45625</v>
      </c>
      <c r="Y32" s="40" t="s">
        <v>397</v>
      </c>
      <c r="Z32" s="40" t="s">
        <v>312</v>
      </c>
      <c r="AA32" s="58">
        <v>13.5</v>
      </c>
      <c r="AB32" s="59">
        <v>98.6</v>
      </c>
      <c r="AC32" s="143">
        <v>-1.06</v>
      </c>
      <c r="AD32" s="143">
        <v>-0.83</v>
      </c>
      <c r="AE32" s="34" t="s">
        <v>318</v>
      </c>
      <c r="AF32" s="78"/>
      <c r="AG32" s="35" t="str">
        <f t="shared" si="5"/>
        <v>NO APLICA</v>
      </c>
      <c r="AH32" s="83" t="s">
        <v>312</v>
      </c>
      <c r="AI32" s="40" t="s">
        <v>309</v>
      </c>
      <c r="XES32" s="61" t="s">
        <v>170</v>
      </c>
    </row>
    <row r="33" spans="1:35 16373:16373" s="95" customFormat="1" ht="52.5" customHeight="1" x14ac:dyDescent="0.25">
      <c r="A33" s="90">
        <v>23</v>
      </c>
      <c r="B33" s="40" t="s">
        <v>345</v>
      </c>
      <c r="C33" s="50">
        <v>45625</v>
      </c>
      <c r="D33" s="40" t="s">
        <v>307</v>
      </c>
      <c r="E33" s="55" t="s">
        <v>146</v>
      </c>
      <c r="F33" s="116">
        <v>1138681711</v>
      </c>
      <c r="G33" s="40" t="s">
        <v>346</v>
      </c>
      <c r="H33" s="55"/>
      <c r="I33" s="49" t="s">
        <v>494</v>
      </c>
      <c r="J33" s="55"/>
      <c r="K33" s="115" t="s">
        <v>766</v>
      </c>
      <c r="L33" s="115" t="s">
        <v>726</v>
      </c>
      <c r="M33" s="116" t="s">
        <v>767</v>
      </c>
      <c r="N33" s="116" t="s">
        <v>768</v>
      </c>
      <c r="O33" s="118">
        <v>44110</v>
      </c>
      <c r="P33" s="91">
        <f t="shared" ca="1" si="1"/>
        <v>4</v>
      </c>
      <c r="Q33" s="91">
        <f t="shared" ca="1" si="2"/>
        <v>1</v>
      </c>
      <c r="R33" s="91">
        <f t="shared" ca="1" si="3"/>
        <v>29</v>
      </c>
      <c r="S33" s="92">
        <f t="shared" ca="1" si="4"/>
        <v>4.083333333333333</v>
      </c>
      <c r="T33" s="34" t="s">
        <v>495</v>
      </c>
      <c r="U33" s="40" t="s">
        <v>312</v>
      </c>
      <c r="V33" s="40" t="s">
        <v>113</v>
      </c>
      <c r="W33" s="49" t="s">
        <v>219</v>
      </c>
      <c r="X33" s="50">
        <v>45625</v>
      </c>
      <c r="Y33" s="40" t="s">
        <v>397</v>
      </c>
      <c r="Z33" s="40" t="s">
        <v>312</v>
      </c>
      <c r="AA33" s="58">
        <v>13</v>
      </c>
      <c r="AB33" s="59">
        <v>99.2</v>
      </c>
      <c r="AC33" s="143">
        <v>-1.62</v>
      </c>
      <c r="AD33" s="143">
        <v>-1.07</v>
      </c>
      <c r="AE33" s="34" t="s">
        <v>318</v>
      </c>
      <c r="AF33" s="75"/>
      <c r="AG33" s="93" t="str">
        <f t="shared" si="5"/>
        <v>NO APLICA</v>
      </c>
      <c r="AH33" s="34" t="s">
        <v>312</v>
      </c>
      <c r="AI33" s="40" t="s">
        <v>309</v>
      </c>
      <c r="XES33" s="94" t="s">
        <v>171</v>
      </c>
    </row>
    <row r="34" spans="1:35 16373:16373" s="46" customFormat="1" ht="52.5" customHeight="1" x14ac:dyDescent="0.25">
      <c r="A34" s="48">
        <v>24</v>
      </c>
      <c r="B34" s="40" t="s">
        <v>345</v>
      </c>
      <c r="C34" s="50">
        <v>45625</v>
      </c>
      <c r="D34" s="40" t="s">
        <v>307</v>
      </c>
      <c r="E34" s="55" t="s">
        <v>146</v>
      </c>
      <c r="F34" s="116">
        <v>1050741284</v>
      </c>
      <c r="G34" s="40" t="s">
        <v>346</v>
      </c>
      <c r="H34" s="55"/>
      <c r="I34" s="49" t="s">
        <v>494</v>
      </c>
      <c r="J34" s="55"/>
      <c r="K34" s="115" t="s">
        <v>769</v>
      </c>
      <c r="L34" s="115" t="s">
        <v>350</v>
      </c>
      <c r="M34" s="116" t="s">
        <v>625</v>
      </c>
      <c r="N34" s="116" t="s">
        <v>546</v>
      </c>
      <c r="O34" s="118">
        <v>44017</v>
      </c>
      <c r="P34" s="56">
        <f t="shared" ca="1" si="1"/>
        <v>4</v>
      </c>
      <c r="Q34" s="56">
        <f t="shared" ca="1" si="2"/>
        <v>4</v>
      </c>
      <c r="R34" s="56">
        <f t="shared" ca="1" si="3"/>
        <v>29</v>
      </c>
      <c r="S34" s="57">
        <f t="shared" ca="1" si="4"/>
        <v>4.333333333333333</v>
      </c>
      <c r="T34" s="34" t="s">
        <v>495</v>
      </c>
      <c r="U34" s="40" t="s">
        <v>312</v>
      </c>
      <c r="V34" s="40" t="s">
        <v>113</v>
      </c>
      <c r="W34" s="49" t="s">
        <v>178</v>
      </c>
      <c r="X34" s="50">
        <v>45625</v>
      </c>
      <c r="Y34" s="40" t="s">
        <v>397</v>
      </c>
      <c r="Z34" s="40" t="s">
        <v>312</v>
      </c>
      <c r="AA34" s="58">
        <v>12.7</v>
      </c>
      <c r="AB34" s="59">
        <v>99</v>
      </c>
      <c r="AC34" s="143">
        <v>-1.85</v>
      </c>
      <c r="AD34" s="143">
        <v>-1.47</v>
      </c>
      <c r="AE34" s="34" t="s">
        <v>318</v>
      </c>
      <c r="AF34" s="78"/>
      <c r="AG34" s="35" t="str">
        <f t="shared" si="5"/>
        <v>NO APLICA</v>
      </c>
      <c r="AH34" s="83" t="s">
        <v>312</v>
      </c>
      <c r="AI34" s="40" t="s">
        <v>309</v>
      </c>
      <c r="XES34" s="61" t="s">
        <v>172</v>
      </c>
    </row>
    <row r="35" spans="1:35 16373:16373" s="46" customFormat="1" ht="52.5" customHeight="1" x14ac:dyDescent="0.25">
      <c r="A35" s="48">
        <v>25</v>
      </c>
      <c r="B35" s="40" t="s">
        <v>345</v>
      </c>
      <c r="C35" s="50">
        <v>45625</v>
      </c>
      <c r="D35" s="40" t="s">
        <v>307</v>
      </c>
      <c r="E35" s="55" t="s">
        <v>146</v>
      </c>
      <c r="F35" s="116">
        <v>1243764803</v>
      </c>
      <c r="G35" s="40" t="s">
        <v>346</v>
      </c>
      <c r="H35" s="55"/>
      <c r="I35" s="49" t="s">
        <v>494</v>
      </c>
      <c r="J35" s="55"/>
      <c r="K35" s="115" t="s">
        <v>658</v>
      </c>
      <c r="L35" s="115"/>
      <c r="M35" s="116" t="s">
        <v>659</v>
      </c>
      <c r="N35" s="116" t="s">
        <v>660</v>
      </c>
      <c r="O35" s="118">
        <v>44976</v>
      </c>
      <c r="P35" s="56">
        <f t="shared" ca="1" si="1"/>
        <v>1</v>
      </c>
      <c r="Q35" s="56">
        <f t="shared" ca="1" si="2"/>
        <v>9</v>
      </c>
      <c r="R35" s="56">
        <f t="shared" ca="1" si="3"/>
        <v>2</v>
      </c>
      <c r="S35" s="57">
        <f t="shared" ca="1" si="4"/>
        <v>1.75</v>
      </c>
      <c r="T35" s="55" t="s">
        <v>495</v>
      </c>
      <c r="U35" s="40" t="s">
        <v>312</v>
      </c>
      <c r="V35" s="40" t="s">
        <v>113</v>
      </c>
      <c r="W35" s="49" t="s">
        <v>219</v>
      </c>
      <c r="X35" s="50">
        <v>45625</v>
      </c>
      <c r="Y35" s="40" t="s">
        <v>397</v>
      </c>
      <c r="Z35" s="40" t="s">
        <v>312</v>
      </c>
      <c r="AA35" s="58">
        <v>9.6999999999999993</v>
      </c>
      <c r="AB35" s="59">
        <v>82.6</v>
      </c>
      <c r="AC35" s="143">
        <v>-1.07</v>
      </c>
      <c r="AD35" s="143">
        <v>-0.35</v>
      </c>
      <c r="AE35" s="34" t="s">
        <v>318</v>
      </c>
      <c r="AF35" s="78"/>
      <c r="AG35" s="35" t="str">
        <f t="shared" si="5"/>
        <v>NO APLICA</v>
      </c>
      <c r="AH35" s="83" t="s">
        <v>312</v>
      </c>
      <c r="AI35" s="40" t="s">
        <v>309</v>
      </c>
      <c r="XES35" s="61" t="s">
        <v>145</v>
      </c>
    </row>
    <row r="36" spans="1:35 16373:16373" s="46" customFormat="1" ht="52.5" customHeight="1" x14ac:dyDescent="0.25">
      <c r="A36" s="48">
        <v>26</v>
      </c>
      <c r="B36" s="40" t="s">
        <v>345</v>
      </c>
      <c r="C36" s="50">
        <v>45625</v>
      </c>
      <c r="D36" s="40" t="s">
        <v>307</v>
      </c>
      <c r="E36" s="55" t="s">
        <v>146</v>
      </c>
      <c r="F36" s="116">
        <v>1194716135</v>
      </c>
      <c r="G36" s="40" t="s">
        <v>346</v>
      </c>
      <c r="H36" s="55"/>
      <c r="I36" s="49" t="s">
        <v>494</v>
      </c>
      <c r="J36" s="55"/>
      <c r="K36" s="115" t="s">
        <v>661</v>
      </c>
      <c r="L36" s="115" t="s">
        <v>662</v>
      </c>
      <c r="M36" s="116" t="s">
        <v>663</v>
      </c>
      <c r="N36" s="116" t="s">
        <v>664</v>
      </c>
      <c r="O36" s="118">
        <v>45189</v>
      </c>
      <c r="P36" s="56">
        <f t="shared" ca="1" si="1"/>
        <v>1</v>
      </c>
      <c r="Q36" s="56">
        <f t="shared" ca="1" si="2"/>
        <v>2</v>
      </c>
      <c r="R36" s="56">
        <f t="shared" ca="1" si="3"/>
        <v>2</v>
      </c>
      <c r="S36" s="57">
        <f t="shared" ca="1" si="4"/>
        <v>1.1666666666666667</v>
      </c>
      <c r="T36" s="55" t="s">
        <v>495</v>
      </c>
      <c r="U36" s="40" t="s">
        <v>312</v>
      </c>
      <c r="V36" s="40" t="s">
        <v>113</v>
      </c>
      <c r="W36" s="49" t="s">
        <v>219</v>
      </c>
      <c r="X36" s="50">
        <v>45625</v>
      </c>
      <c r="Y36" s="40" t="s">
        <v>397</v>
      </c>
      <c r="Z36" s="40" t="s">
        <v>312</v>
      </c>
      <c r="AA36" s="58">
        <v>8.6999999999999993</v>
      </c>
      <c r="AB36" s="59">
        <v>74.900000000000006</v>
      </c>
      <c r="AC36" s="143">
        <v>-0.54</v>
      </c>
      <c r="AD36" s="143">
        <v>-0.55000000000000004</v>
      </c>
      <c r="AE36" s="40" t="s">
        <v>317</v>
      </c>
      <c r="AF36" s="78"/>
      <c r="AG36" s="35" t="str">
        <f t="shared" si="5"/>
        <v>NO APLICA</v>
      </c>
      <c r="AH36" s="83" t="s">
        <v>312</v>
      </c>
      <c r="AI36" s="40" t="s">
        <v>309</v>
      </c>
      <c r="XES36" s="53" t="s">
        <v>173</v>
      </c>
    </row>
    <row r="37" spans="1:35 16373:16373" s="46" customFormat="1" ht="52.5" customHeight="1" x14ac:dyDescent="0.25">
      <c r="A37" s="48">
        <v>27</v>
      </c>
      <c r="B37" s="40" t="s">
        <v>345</v>
      </c>
      <c r="C37" s="50">
        <v>45625</v>
      </c>
      <c r="D37" s="40" t="s">
        <v>307</v>
      </c>
      <c r="E37" s="55" t="s">
        <v>146</v>
      </c>
      <c r="F37" s="116">
        <v>1049327909</v>
      </c>
      <c r="G37" s="40" t="s">
        <v>346</v>
      </c>
      <c r="H37" s="55"/>
      <c r="I37" s="49" t="s">
        <v>494</v>
      </c>
      <c r="J37" s="55"/>
      <c r="K37" s="115" t="s">
        <v>665</v>
      </c>
      <c r="L37" s="115"/>
      <c r="M37" s="116" t="s">
        <v>663</v>
      </c>
      <c r="N37" s="116" t="s">
        <v>664</v>
      </c>
      <c r="O37" s="118">
        <v>44635</v>
      </c>
      <c r="P37" s="56">
        <f t="shared" ca="1" si="1"/>
        <v>2</v>
      </c>
      <c r="Q37" s="56">
        <f t="shared" ca="1" si="2"/>
        <v>8</v>
      </c>
      <c r="R37" s="56">
        <f t="shared" ca="1" si="3"/>
        <v>1</v>
      </c>
      <c r="S37" s="57">
        <f t="shared" ca="1" si="4"/>
        <v>2.6666666666666665</v>
      </c>
      <c r="T37" s="55" t="s">
        <v>396</v>
      </c>
      <c r="U37" s="40" t="s">
        <v>312</v>
      </c>
      <c r="V37" s="40" t="s">
        <v>113</v>
      </c>
      <c r="W37" s="49" t="s">
        <v>219</v>
      </c>
      <c r="X37" s="50">
        <v>45625</v>
      </c>
      <c r="Y37" s="40" t="s">
        <v>397</v>
      </c>
      <c r="Z37" s="40" t="s">
        <v>312</v>
      </c>
      <c r="AA37" s="58">
        <v>11.4</v>
      </c>
      <c r="AB37" s="59">
        <v>88.5</v>
      </c>
      <c r="AC37" s="143">
        <v>-1.19</v>
      </c>
      <c r="AD37" s="143">
        <v>-1.56</v>
      </c>
      <c r="AE37" s="34" t="s">
        <v>318</v>
      </c>
      <c r="AF37" s="78"/>
      <c r="AG37" s="35" t="str">
        <f t="shared" si="5"/>
        <v>NO APLICA</v>
      </c>
      <c r="AH37" s="83" t="s">
        <v>312</v>
      </c>
      <c r="AI37" s="40" t="s">
        <v>309</v>
      </c>
      <c r="XES37" s="61" t="s">
        <v>174</v>
      </c>
    </row>
    <row r="38" spans="1:35 16373:16373" s="46" customFormat="1" ht="52.5" customHeight="1" x14ac:dyDescent="0.25">
      <c r="A38" s="48">
        <v>28</v>
      </c>
      <c r="B38" s="40" t="s">
        <v>345</v>
      </c>
      <c r="C38" s="50">
        <v>45625</v>
      </c>
      <c r="D38" s="40" t="s">
        <v>307</v>
      </c>
      <c r="E38" s="55" t="s">
        <v>146</v>
      </c>
      <c r="F38" s="116">
        <v>1194716156</v>
      </c>
      <c r="G38" s="40" t="s">
        <v>346</v>
      </c>
      <c r="H38" s="55"/>
      <c r="I38" s="49" t="s">
        <v>494</v>
      </c>
      <c r="J38" s="55"/>
      <c r="K38" s="115" t="s">
        <v>666</v>
      </c>
      <c r="L38" s="115" t="s">
        <v>598</v>
      </c>
      <c r="M38" s="116" t="s">
        <v>664</v>
      </c>
      <c r="N38" s="116" t="s">
        <v>667</v>
      </c>
      <c r="O38" s="118">
        <v>45193</v>
      </c>
      <c r="P38" s="56">
        <f t="shared" ca="1" si="1"/>
        <v>1</v>
      </c>
      <c r="Q38" s="56">
        <f t="shared" ca="1" si="2"/>
        <v>2</v>
      </c>
      <c r="R38" s="56">
        <f t="shared" ca="1" si="3"/>
        <v>2</v>
      </c>
      <c r="S38" s="57">
        <f t="shared" ca="1" si="4"/>
        <v>1.1666666666666667</v>
      </c>
      <c r="T38" s="55" t="s">
        <v>495</v>
      </c>
      <c r="U38" s="40" t="s">
        <v>312</v>
      </c>
      <c r="V38" s="40" t="s">
        <v>113</v>
      </c>
      <c r="W38" s="49" t="s">
        <v>219</v>
      </c>
      <c r="X38" s="50">
        <v>45625</v>
      </c>
      <c r="Y38" s="40" t="s">
        <v>397</v>
      </c>
      <c r="Z38" s="40" t="s">
        <v>312</v>
      </c>
      <c r="AA38" s="58">
        <v>8</v>
      </c>
      <c r="AB38" s="59">
        <v>72.599999999999994</v>
      </c>
      <c r="AC38" s="143">
        <v>-0.93</v>
      </c>
      <c r="AD38" s="143">
        <v>-1.41</v>
      </c>
      <c r="AE38" s="40" t="s">
        <v>317</v>
      </c>
      <c r="AF38" s="78"/>
      <c r="AG38" s="35" t="str">
        <f t="shared" si="5"/>
        <v>NO APLICA</v>
      </c>
      <c r="AH38" s="83" t="s">
        <v>312</v>
      </c>
      <c r="AI38" s="40" t="s">
        <v>309</v>
      </c>
      <c r="XES38" s="53" t="s">
        <v>175</v>
      </c>
    </row>
    <row r="39" spans="1:35 16373:16373" s="46" customFormat="1" ht="52.5" customHeight="1" x14ac:dyDescent="0.25">
      <c r="A39" s="48">
        <v>29</v>
      </c>
      <c r="B39" s="40" t="s">
        <v>345</v>
      </c>
      <c r="C39" s="50">
        <v>45625</v>
      </c>
      <c r="D39" s="40" t="s">
        <v>307</v>
      </c>
      <c r="E39" s="55" t="s">
        <v>146</v>
      </c>
      <c r="F39" s="116">
        <v>1049328140</v>
      </c>
      <c r="G39" s="40" t="s">
        <v>346</v>
      </c>
      <c r="H39" s="55"/>
      <c r="I39" s="49" t="s">
        <v>494</v>
      </c>
      <c r="J39" s="55"/>
      <c r="K39" s="115" t="s">
        <v>668</v>
      </c>
      <c r="L39" s="115" t="s">
        <v>669</v>
      </c>
      <c r="M39" s="116" t="s">
        <v>670</v>
      </c>
      <c r="N39" s="116" t="s">
        <v>671</v>
      </c>
      <c r="O39" s="118">
        <v>44892</v>
      </c>
      <c r="P39" s="56">
        <f t="shared" ca="1" si="1"/>
        <v>2</v>
      </c>
      <c r="Q39" s="56">
        <f t="shared" ca="1" si="2"/>
        <v>0</v>
      </c>
      <c r="R39" s="56">
        <f t="shared" ca="1" si="3"/>
        <v>1</v>
      </c>
      <c r="S39" s="57">
        <f t="shared" ca="1" si="4"/>
        <v>2</v>
      </c>
      <c r="T39" s="55" t="s">
        <v>396</v>
      </c>
      <c r="U39" s="40" t="s">
        <v>312</v>
      </c>
      <c r="V39" s="40" t="s">
        <v>113</v>
      </c>
      <c r="W39" s="49" t="s">
        <v>219</v>
      </c>
      <c r="X39" s="50">
        <v>45625</v>
      </c>
      <c r="Y39" s="40" t="s">
        <v>397</v>
      </c>
      <c r="Z39" s="40" t="s">
        <v>312</v>
      </c>
      <c r="AA39" s="58">
        <v>10.199999999999999</v>
      </c>
      <c r="AB39" s="59">
        <v>83.4</v>
      </c>
      <c r="AC39" s="143">
        <v>-1.26</v>
      </c>
      <c r="AD39" s="143">
        <v>-1.22</v>
      </c>
      <c r="AE39" s="34" t="s">
        <v>318</v>
      </c>
      <c r="AF39" s="78"/>
      <c r="AG39" s="35" t="str">
        <f t="shared" si="5"/>
        <v>NO APLICA</v>
      </c>
      <c r="AH39" s="83" t="s">
        <v>312</v>
      </c>
      <c r="AI39" s="40" t="s">
        <v>309</v>
      </c>
      <c r="XES39" s="61" t="s">
        <v>176</v>
      </c>
    </row>
    <row r="40" spans="1:35 16373:16373" s="46" customFormat="1" ht="52.5" customHeight="1" x14ac:dyDescent="0.25">
      <c r="A40" s="48">
        <v>30</v>
      </c>
      <c r="B40" s="40" t="s">
        <v>345</v>
      </c>
      <c r="C40" s="50">
        <v>45625</v>
      </c>
      <c r="D40" s="40" t="s">
        <v>307</v>
      </c>
      <c r="E40" s="55" t="s">
        <v>146</v>
      </c>
      <c r="F40" s="116">
        <v>1049328428</v>
      </c>
      <c r="G40" s="40" t="s">
        <v>346</v>
      </c>
      <c r="H40" s="55"/>
      <c r="I40" s="49" t="s">
        <v>494</v>
      </c>
      <c r="J40" s="55"/>
      <c r="K40" s="115" t="s">
        <v>672</v>
      </c>
      <c r="L40" s="115"/>
      <c r="M40" s="116" t="s">
        <v>673</v>
      </c>
      <c r="N40" s="116" t="s">
        <v>674</v>
      </c>
      <c r="O40" s="118">
        <v>45134</v>
      </c>
      <c r="P40" s="56">
        <f t="shared" ca="1" si="1"/>
        <v>1</v>
      </c>
      <c r="Q40" s="56">
        <f t="shared" ca="1" si="2"/>
        <v>4</v>
      </c>
      <c r="R40" s="56">
        <f t="shared" ca="1" si="3"/>
        <v>2</v>
      </c>
      <c r="S40" s="57">
        <f t="shared" ca="1" si="4"/>
        <v>1.3333333333333333</v>
      </c>
      <c r="T40" s="55" t="s">
        <v>495</v>
      </c>
      <c r="U40" s="40" t="s">
        <v>312</v>
      </c>
      <c r="V40" s="40" t="s">
        <v>113</v>
      </c>
      <c r="W40" s="49" t="s">
        <v>219</v>
      </c>
      <c r="X40" s="50">
        <v>45625</v>
      </c>
      <c r="Y40" s="40" t="s">
        <v>397</v>
      </c>
      <c r="Z40" s="40" t="s">
        <v>312</v>
      </c>
      <c r="AA40" s="58">
        <v>7</v>
      </c>
      <c r="AB40" s="59">
        <v>67.8</v>
      </c>
      <c r="AC40" s="143">
        <v>-1.07</v>
      </c>
      <c r="AD40" s="143">
        <v>-3.87</v>
      </c>
      <c r="AE40" s="34" t="s">
        <v>318</v>
      </c>
      <c r="AF40" s="78"/>
      <c r="AG40" s="35" t="str">
        <f t="shared" si="5"/>
        <v>NO APLICA</v>
      </c>
      <c r="AH40" s="83" t="s">
        <v>312</v>
      </c>
      <c r="AI40" s="40" t="s">
        <v>309</v>
      </c>
      <c r="XES40" s="53" t="s">
        <v>177</v>
      </c>
    </row>
    <row r="41" spans="1:35 16373:16373" s="46" customFormat="1" ht="52.5" customHeight="1" x14ac:dyDescent="0.25">
      <c r="A41" s="48">
        <v>31</v>
      </c>
      <c r="B41" s="40" t="s">
        <v>345</v>
      </c>
      <c r="C41" s="50">
        <v>45625</v>
      </c>
      <c r="D41" s="40" t="s">
        <v>307</v>
      </c>
      <c r="E41" s="55" t="s">
        <v>146</v>
      </c>
      <c r="F41" s="116">
        <v>1049327807</v>
      </c>
      <c r="G41" s="40" t="s">
        <v>346</v>
      </c>
      <c r="H41" s="55"/>
      <c r="I41" s="49" t="s">
        <v>494</v>
      </c>
      <c r="J41" s="55"/>
      <c r="K41" s="115" t="s">
        <v>675</v>
      </c>
      <c r="L41" s="115"/>
      <c r="M41" s="116" t="s">
        <v>676</v>
      </c>
      <c r="N41" s="116" t="s">
        <v>677</v>
      </c>
      <c r="O41" s="118">
        <v>44589</v>
      </c>
      <c r="P41" s="56">
        <f t="shared" ca="1" si="1"/>
        <v>2</v>
      </c>
      <c r="Q41" s="56">
        <f t="shared" ca="1" si="2"/>
        <v>10</v>
      </c>
      <c r="R41" s="56">
        <f t="shared" ca="1" si="3"/>
        <v>1</v>
      </c>
      <c r="S41" s="57">
        <f t="shared" ca="1" si="4"/>
        <v>2.8333333333333335</v>
      </c>
      <c r="T41" s="55" t="s">
        <v>495</v>
      </c>
      <c r="U41" s="40" t="s">
        <v>312</v>
      </c>
      <c r="V41" s="40" t="s">
        <v>113</v>
      </c>
      <c r="W41" s="49" t="s">
        <v>219</v>
      </c>
      <c r="X41" s="50">
        <v>45625</v>
      </c>
      <c r="Y41" s="40" t="s">
        <v>397</v>
      </c>
      <c r="Z41" s="40" t="s">
        <v>312</v>
      </c>
      <c r="AA41" s="58">
        <v>11.9</v>
      </c>
      <c r="AB41" s="59">
        <v>91.6</v>
      </c>
      <c r="AC41" s="143">
        <v>-1.05</v>
      </c>
      <c r="AD41" s="143">
        <v>-0.55000000000000004</v>
      </c>
      <c r="AE41" s="34" t="s">
        <v>318</v>
      </c>
      <c r="AF41" s="78"/>
      <c r="AG41" s="35" t="str">
        <f t="shared" si="5"/>
        <v>NO APLICA</v>
      </c>
      <c r="AH41" s="83" t="s">
        <v>312</v>
      </c>
      <c r="AI41" s="40" t="s">
        <v>309</v>
      </c>
      <c r="XES41" s="61" t="s">
        <v>178</v>
      </c>
    </row>
    <row r="42" spans="1:35 16373:16373" s="46" customFormat="1" ht="52.5" customHeight="1" x14ac:dyDescent="0.25">
      <c r="A42" s="48">
        <v>32</v>
      </c>
      <c r="B42" s="40" t="s">
        <v>345</v>
      </c>
      <c r="C42" s="50">
        <v>45625</v>
      </c>
      <c r="D42" s="40" t="s">
        <v>307</v>
      </c>
      <c r="E42" s="55" t="s">
        <v>146</v>
      </c>
      <c r="F42" s="116">
        <v>1049327404</v>
      </c>
      <c r="G42" s="40" t="s">
        <v>346</v>
      </c>
      <c r="H42" s="55"/>
      <c r="I42" s="49" t="s">
        <v>494</v>
      </c>
      <c r="J42" s="55"/>
      <c r="K42" s="115" t="s">
        <v>422</v>
      </c>
      <c r="L42" s="115" t="s">
        <v>678</v>
      </c>
      <c r="M42" s="116" t="s">
        <v>679</v>
      </c>
      <c r="N42" s="116" t="s">
        <v>600</v>
      </c>
      <c r="O42" s="118">
        <v>44148</v>
      </c>
      <c r="P42" s="56">
        <f t="shared" ca="1" si="1"/>
        <v>4</v>
      </c>
      <c r="Q42" s="56">
        <f t="shared" ca="1" si="2"/>
        <v>0</v>
      </c>
      <c r="R42" s="56">
        <f t="shared" ca="1" si="3"/>
        <v>29</v>
      </c>
      <c r="S42" s="57">
        <f t="shared" ca="1" si="4"/>
        <v>4</v>
      </c>
      <c r="T42" s="55" t="s">
        <v>495</v>
      </c>
      <c r="U42" s="40" t="s">
        <v>312</v>
      </c>
      <c r="V42" s="40" t="s">
        <v>113</v>
      </c>
      <c r="W42" s="49" t="s">
        <v>219</v>
      </c>
      <c r="X42" s="50">
        <v>45625</v>
      </c>
      <c r="Y42" s="40" t="s">
        <v>397</v>
      </c>
      <c r="Z42" s="40" t="s">
        <v>312</v>
      </c>
      <c r="AA42" s="58">
        <v>15</v>
      </c>
      <c r="AB42" s="59">
        <v>105</v>
      </c>
      <c r="AC42" s="143">
        <v>-1.24</v>
      </c>
      <c r="AD42" s="143">
        <v>0.39</v>
      </c>
      <c r="AE42" s="34" t="s">
        <v>318</v>
      </c>
      <c r="AF42" s="78"/>
      <c r="AG42" s="35" t="str">
        <f t="shared" si="5"/>
        <v>NO APLICA</v>
      </c>
      <c r="AH42" s="83" t="s">
        <v>312</v>
      </c>
      <c r="AI42" s="40" t="s">
        <v>309</v>
      </c>
      <c r="XES42" s="61" t="s">
        <v>179</v>
      </c>
    </row>
    <row r="43" spans="1:35 16373:16373" s="46" customFormat="1" ht="52.5" customHeight="1" x14ac:dyDescent="0.25">
      <c r="A43" s="48">
        <v>33</v>
      </c>
      <c r="B43" s="40" t="s">
        <v>345</v>
      </c>
      <c r="C43" s="50">
        <v>45625</v>
      </c>
      <c r="D43" s="40" t="s">
        <v>307</v>
      </c>
      <c r="E43" s="55" t="s">
        <v>146</v>
      </c>
      <c r="F43" s="116">
        <v>1049327941</v>
      </c>
      <c r="G43" s="40" t="s">
        <v>346</v>
      </c>
      <c r="H43" s="55"/>
      <c r="I43" s="49" t="s">
        <v>494</v>
      </c>
      <c r="J43" s="55"/>
      <c r="K43" s="115" t="s">
        <v>680</v>
      </c>
      <c r="L43" s="115" t="s">
        <v>681</v>
      </c>
      <c r="M43" s="116" t="s">
        <v>682</v>
      </c>
      <c r="N43" s="116" t="s">
        <v>683</v>
      </c>
      <c r="O43" s="118">
        <v>44699</v>
      </c>
      <c r="P43" s="56">
        <f t="shared" ca="1" si="1"/>
        <v>2</v>
      </c>
      <c r="Q43" s="56">
        <f t="shared" ca="1" si="2"/>
        <v>6</v>
      </c>
      <c r="R43" s="56">
        <f t="shared" ca="1" si="3"/>
        <v>1</v>
      </c>
      <c r="S43" s="57">
        <f t="shared" ca="1" si="4"/>
        <v>2.5</v>
      </c>
      <c r="T43" s="55" t="s">
        <v>495</v>
      </c>
      <c r="U43" s="40" t="s">
        <v>312</v>
      </c>
      <c r="V43" s="40" t="s">
        <v>113</v>
      </c>
      <c r="W43" s="49" t="s">
        <v>219</v>
      </c>
      <c r="X43" s="50">
        <v>45625</v>
      </c>
      <c r="Y43" s="40" t="s">
        <v>397</v>
      </c>
      <c r="Z43" s="40" t="s">
        <v>312</v>
      </c>
      <c r="AA43" s="58">
        <v>11.2</v>
      </c>
      <c r="AB43" s="59">
        <v>87.6</v>
      </c>
      <c r="AC43" s="143">
        <v>-0.83</v>
      </c>
      <c r="AD43" s="143">
        <v>-0.87</v>
      </c>
      <c r="AE43" s="40" t="s">
        <v>317</v>
      </c>
      <c r="AF43" s="78"/>
      <c r="AG43" s="35" t="str">
        <f t="shared" si="5"/>
        <v>NO APLICA</v>
      </c>
      <c r="AH43" s="83" t="s">
        <v>312</v>
      </c>
      <c r="AI43" s="40" t="s">
        <v>309</v>
      </c>
      <c r="XES43" s="53" t="s">
        <v>180</v>
      </c>
    </row>
    <row r="44" spans="1:35 16373:16373" s="46" customFormat="1" ht="52.5" customHeight="1" x14ac:dyDescent="0.25">
      <c r="A44" s="48">
        <v>34</v>
      </c>
      <c r="B44" s="40" t="s">
        <v>345</v>
      </c>
      <c r="C44" s="50">
        <v>45625</v>
      </c>
      <c r="D44" s="40" t="s">
        <v>307</v>
      </c>
      <c r="E44" s="55" t="s">
        <v>146</v>
      </c>
      <c r="F44" s="116">
        <v>1101394789</v>
      </c>
      <c r="G44" s="40" t="s">
        <v>346</v>
      </c>
      <c r="H44" s="55"/>
      <c r="I44" s="49" t="s">
        <v>494</v>
      </c>
      <c r="J44" s="55"/>
      <c r="K44" s="115" t="s">
        <v>684</v>
      </c>
      <c r="L44" s="115"/>
      <c r="M44" s="116" t="s">
        <v>454</v>
      </c>
      <c r="N44" s="116" t="s">
        <v>540</v>
      </c>
      <c r="O44" s="118">
        <v>45259</v>
      </c>
      <c r="P44" s="56">
        <f t="shared" ca="1" si="1"/>
        <v>1</v>
      </c>
      <c r="Q44" s="56">
        <f t="shared" ca="1" si="2"/>
        <v>0</v>
      </c>
      <c r="R44" s="56">
        <f t="shared" ca="1" si="3"/>
        <v>2</v>
      </c>
      <c r="S44" s="57">
        <f t="shared" ca="1" si="4"/>
        <v>1</v>
      </c>
      <c r="T44" s="55" t="s">
        <v>396</v>
      </c>
      <c r="U44" s="40" t="s">
        <v>312</v>
      </c>
      <c r="V44" s="40" t="s">
        <v>113</v>
      </c>
      <c r="W44" s="49" t="s">
        <v>219</v>
      </c>
      <c r="X44" s="50">
        <v>45625</v>
      </c>
      <c r="Y44" s="40" t="s">
        <v>397</v>
      </c>
      <c r="Z44" s="40" t="s">
        <v>312</v>
      </c>
      <c r="AA44" s="58">
        <v>10.8</v>
      </c>
      <c r="AB44" s="59">
        <v>85</v>
      </c>
      <c r="AC44" s="143">
        <v>-0.78</v>
      </c>
      <c r="AD44" s="143">
        <v>3.9</v>
      </c>
      <c r="AE44" s="40" t="s">
        <v>317</v>
      </c>
      <c r="AF44" s="78"/>
      <c r="AG44" s="35" t="str">
        <f t="shared" si="5"/>
        <v>NO APLICA</v>
      </c>
      <c r="AH44" s="83" t="s">
        <v>312</v>
      </c>
      <c r="AI44" s="40" t="s">
        <v>309</v>
      </c>
      <c r="XES44" s="61" t="s">
        <v>181</v>
      </c>
    </row>
    <row r="45" spans="1:35 16373:16373" s="46" customFormat="1" ht="52.5" customHeight="1" x14ac:dyDescent="0.25">
      <c r="A45" s="48">
        <v>35</v>
      </c>
      <c r="B45" s="40" t="s">
        <v>345</v>
      </c>
      <c r="C45" s="50">
        <v>45625</v>
      </c>
      <c r="D45" s="40" t="s">
        <v>307</v>
      </c>
      <c r="E45" s="55" t="s">
        <v>146</v>
      </c>
      <c r="F45" s="116">
        <v>1049328371</v>
      </c>
      <c r="G45" s="40" t="s">
        <v>346</v>
      </c>
      <c r="H45" s="55"/>
      <c r="I45" s="49" t="s">
        <v>494</v>
      </c>
      <c r="J45" s="55"/>
      <c r="K45" s="115" t="s">
        <v>685</v>
      </c>
      <c r="L45" s="115"/>
      <c r="M45" s="116" t="s">
        <v>686</v>
      </c>
      <c r="N45" s="116" t="s">
        <v>687</v>
      </c>
      <c r="O45" s="118">
        <v>45065</v>
      </c>
      <c r="P45" s="56">
        <f t="shared" ca="1" si="1"/>
        <v>1</v>
      </c>
      <c r="Q45" s="56">
        <f t="shared" ca="1" si="2"/>
        <v>6</v>
      </c>
      <c r="R45" s="56">
        <f t="shared" ca="1" si="3"/>
        <v>2</v>
      </c>
      <c r="S45" s="57">
        <f t="shared" ca="1" si="4"/>
        <v>1.5</v>
      </c>
      <c r="T45" s="55" t="s">
        <v>495</v>
      </c>
      <c r="U45" s="40" t="s">
        <v>312</v>
      </c>
      <c r="V45" s="40" t="s">
        <v>113</v>
      </c>
      <c r="W45" s="49" t="s">
        <v>219</v>
      </c>
      <c r="X45" s="50">
        <v>45625</v>
      </c>
      <c r="Y45" s="40" t="s">
        <v>397</v>
      </c>
      <c r="Z45" s="40" t="s">
        <v>312</v>
      </c>
      <c r="AA45" s="58">
        <v>9.5</v>
      </c>
      <c r="AB45" s="59">
        <v>80.599999999999994</v>
      </c>
      <c r="AC45" s="143">
        <v>-0.82</v>
      </c>
      <c r="AD45" s="143">
        <v>-0.04</v>
      </c>
      <c r="AE45" s="40" t="s">
        <v>317</v>
      </c>
      <c r="AF45" s="78"/>
      <c r="AG45" s="35" t="str">
        <f t="shared" si="5"/>
        <v>NO APLICA</v>
      </c>
      <c r="AH45" s="83" t="s">
        <v>312</v>
      </c>
      <c r="AI45" s="40" t="s">
        <v>309</v>
      </c>
      <c r="XES45" s="53" t="s">
        <v>182</v>
      </c>
    </row>
    <row r="46" spans="1:35 16373:16373" s="46" customFormat="1" ht="52.5" customHeight="1" x14ac:dyDescent="0.25">
      <c r="A46" s="48">
        <v>36</v>
      </c>
      <c r="B46" s="40" t="s">
        <v>345</v>
      </c>
      <c r="C46" s="50">
        <v>45625</v>
      </c>
      <c r="D46" s="40" t="s">
        <v>307</v>
      </c>
      <c r="E46" s="55" t="s">
        <v>146</v>
      </c>
      <c r="F46" s="116">
        <v>1049328379</v>
      </c>
      <c r="G46" s="40" t="s">
        <v>346</v>
      </c>
      <c r="H46" s="55"/>
      <c r="I46" s="49" t="s">
        <v>494</v>
      </c>
      <c r="J46" s="55"/>
      <c r="K46" s="115" t="s">
        <v>503</v>
      </c>
      <c r="L46" s="115" t="s">
        <v>521</v>
      </c>
      <c r="M46" s="116" t="s">
        <v>688</v>
      </c>
      <c r="N46" s="116" t="s">
        <v>686</v>
      </c>
      <c r="O46" s="118">
        <v>45104</v>
      </c>
      <c r="P46" s="56">
        <f t="shared" ca="1" si="1"/>
        <v>1</v>
      </c>
      <c r="Q46" s="56">
        <f t="shared" ca="1" si="2"/>
        <v>5</v>
      </c>
      <c r="R46" s="56">
        <f t="shared" ca="1" si="3"/>
        <v>2</v>
      </c>
      <c r="S46" s="57">
        <f t="shared" ca="1" si="4"/>
        <v>1.4166666666666667</v>
      </c>
      <c r="T46" s="55" t="s">
        <v>396</v>
      </c>
      <c r="U46" s="40" t="s">
        <v>312</v>
      </c>
      <c r="V46" s="40" t="s">
        <v>113</v>
      </c>
      <c r="W46" s="49" t="s">
        <v>219</v>
      </c>
      <c r="X46" s="50">
        <v>45625</v>
      </c>
      <c r="Y46" s="40" t="s">
        <v>397</v>
      </c>
      <c r="Z46" s="40" t="s">
        <v>312</v>
      </c>
      <c r="AA46" s="58">
        <v>10.4</v>
      </c>
      <c r="AB46" s="59">
        <v>83.7</v>
      </c>
      <c r="AC46" s="143">
        <v>-0.91</v>
      </c>
      <c r="AD46" s="143">
        <v>0.93</v>
      </c>
      <c r="AE46" s="40" t="s">
        <v>317</v>
      </c>
      <c r="AF46" s="78"/>
      <c r="AG46" s="35" t="str">
        <f t="shared" si="5"/>
        <v>NO APLICA</v>
      </c>
      <c r="AH46" s="83" t="s">
        <v>312</v>
      </c>
      <c r="AI46" s="40" t="s">
        <v>309</v>
      </c>
      <c r="XES46" s="53" t="s">
        <v>183</v>
      </c>
    </row>
    <row r="47" spans="1:35 16373:16373" s="46" customFormat="1" ht="52.5" customHeight="1" x14ac:dyDescent="0.25">
      <c r="A47" s="48">
        <v>37</v>
      </c>
      <c r="B47" s="40" t="s">
        <v>345</v>
      </c>
      <c r="C47" s="50">
        <v>45625</v>
      </c>
      <c r="D47" s="40" t="s">
        <v>307</v>
      </c>
      <c r="E47" s="55" t="s">
        <v>146</v>
      </c>
      <c r="F47" s="116">
        <v>1049328007</v>
      </c>
      <c r="G47" s="40" t="s">
        <v>346</v>
      </c>
      <c r="H47" s="55"/>
      <c r="I47" s="49" t="s">
        <v>494</v>
      </c>
      <c r="J47" s="55"/>
      <c r="K47" s="115" t="s">
        <v>771</v>
      </c>
      <c r="L47" s="115" t="s">
        <v>726</v>
      </c>
      <c r="M47" s="116" t="s">
        <v>770</v>
      </c>
      <c r="N47" s="116" t="s">
        <v>622</v>
      </c>
      <c r="O47" s="118">
        <v>44721</v>
      </c>
      <c r="P47" s="56">
        <f t="shared" ca="1" si="1"/>
        <v>2</v>
      </c>
      <c r="Q47" s="56">
        <f t="shared" ca="1" si="2"/>
        <v>5</v>
      </c>
      <c r="R47" s="56">
        <f t="shared" ca="1" si="3"/>
        <v>1</v>
      </c>
      <c r="S47" s="57">
        <f t="shared" ca="1" si="4"/>
        <v>2.4166666666666665</v>
      </c>
      <c r="T47" s="34" t="s">
        <v>495</v>
      </c>
      <c r="U47" s="40" t="s">
        <v>312</v>
      </c>
      <c r="V47" s="40" t="s">
        <v>113</v>
      </c>
      <c r="W47" s="49" t="s">
        <v>219</v>
      </c>
      <c r="X47" s="50">
        <v>45625</v>
      </c>
      <c r="Y47" s="40" t="s">
        <v>397</v>
      </c>
      <c r="Z47" s="40" t="s">
        <v>312</v>
      </c>
      <c r="AA47" s="58">
        <v>10.5</v>
      </c>
      <c r="AB47" s="59">
        <v>87.4</v>
      </c>
      <c r="AC47" s="143">
        <v>-1.54</v>
      </c>
      <c r="AD47" s="143">
        <v>-0.93</v>
      </c>
      <c r="AE47" s="34" t="s">
        <v>318</v>
      </c>
      <c r="AF47" s="78"/>
      <c r="AG47" s="35" t="str">
        <f t="shared" si="5"/>
        <v>NO APLICA</v>
      </c>
      <c r="AH47" s="83" t="s">
        <v>312</v>
      </c>
      <c r="AI47" s="40" t="s">
        <v>309</v>
      </c>
      <c r="XES47" s="61" t="s">
        <v>184</v>
      </c>
    </row>
    <row r="48" spans="1:35 16373:16373" s="46" customFormat="1" ht="52.5" customHeight="1" x14ac:dyDescent="0.25">
      <c r="A48" s="48">
        <v>38</v>
      </c>
      <c r="B48" s="40" t="s">
        <v>345</v>
      </c>
      <c r="C48" s="50">
        <v>45625</v>
      </c>
      <c r="D48" s="40" t="s">
        <v>307</v>
      </c>
      <c r="E48" s="55" t="s">
        <v>146</v>
      </c>
      <c r="F48" s="116">
        <v>1049327351</v>
      </c>
      <c r="G48" s="40" t="s">
        <v>346</v>
      </c>
      <c r="H48" s="55"/>
      <c r="I48" s="49" t="s">
        <v>494</v>
      </c>
      <c r="J48" s="55"/>
      <c r="K48" s="115" t="s">
        <v>689</v>
      </c>
      <c r="L48" s="115"/>
      <c r="M48" s="116" t="s">
        <v>690</v>
      </c>
      <c r="N48" s="116" t="s">
        <v>691</v>
      </c>
      <c r="O48" s="118">
        <v>44126</v>
      </c>
      <c r="P48" s="56">
        <f t="shared" ca="1" si="1"/>
        <v>4</v>
      </c>
      <c r="Q48" s="56">
        <f t="shared" ca="1" si="2"/>
        <v>1</v>
      </c>
      <c r="R48" s="56">
        <f t="shared" ca="1" si="3"/>
        <v>29</v>
      </c>
      <c r="S48" s="57">
        <f t="shared" ca="1" si="4"/>
        <v>4.083333333333333</v>
      </c>
      <c r="T48" s="55" t="s">
        <v>495</v>
      </c>
      <c r="U48" s="40" t="s">
        <v>312</v>
      </c>
      <c r="V48" s="40" t="s">
        <v>113</v>
      </c>
      <c r="W48" s="49" t="s">
        <v>205</v>
      </c>
      <c r="X48" s="50">
        <v>45625</v>
      </c>
      <c r="Y48" s="40" t="s">
        <v>397</v>
      </c>
      <c r="Z48" s="40" t="s">
        <v>312</v>
      </c>
      <c r="AA48" s="58">
        <v>11</v>
      </c>
      <c r="AB48" s="59">
        <v>95.4</v>
      </c>
      <c r="AC48" s="143">
        <v>-1.52</v>
      </c>
      <c r="AD48" s="143">
        <v>-1.82</v>
      </c>
      <c r="AE48" s="34" t="s">
        <v>318</v>
      </c>
      <c r="AF48" s="78"/>
      <c r="AG48" s="35" t="str">
        <f t="shared" si="5"/>
        <v>NO APLICA</v>
      </c>
      <c r="AH48" s="83" t="s">
        <v>312</v>
      </c>
      <c r="AI48" s="40" t="s">
        <v>309</v>
      </c>
      <c r="XES48" s="53" t="s">
        <v>185</v>
      </c>
    </row>
    <row r="49" spans="1:35 16373:16373" s="46" customFormat="1" ht="52.5" customHeight="1" x14ac:dyDescent="0.25">
      <c r="A49" s="48">
        <v>39</v>
      </c>
      <c r="B49" s="40" t="s">
        <v>345</v>
      </c>
      <c r="C49" s="50">
        <v>45625</v>
      </c>
      <c r="D49" s="40" t="s">
        <v>307</v>
      </c>
      <c r="E49" s="55" t="s">
        <v>146</v>
      </c>
      <c r="F49" s="116">
        <v>1049328049</v>
      </c>
      <c r="G49" s="40" t="s">
        <v>346</v>
      </c>
      <c r="H49" s="55"/>
      <c r="I49" s="49" t="s">
        <v>494</v>
      </c>
      <c r="J49" s="55"/>
      <c r="K49" s="115" t="s">
        <v>666</v>
      </c>
      <c r="L49" s="115" t="s">
        <v>692</v>
      </c>
      <c r="M49" s="116" t="s">
        <v>693</v>
      </c>
      <c r="N49" s="116" t="s">
        <v>694</v>
      </c>
      <c r="O49" s="118">
        <v>44774</v>
      </c>
      <c r="P49" s="56">
        <f t="shared" ca="1" si="1"/>
        <v>2</v>
      </c>
      <c r="Q49" s="56">
        <f t="shared" ca="1" si="2"/>
        <v>4</v>
      </c>
      <c r="R49" s="56">
        <f t="shared" ca="1" si="3"/>
        <v>1</v>
      </c>
      <c r="S49" s="57">
        <f t="shared" ca="1" si="4"/>
        <v>2.3333333333333335</v>
      </c>
      <c r="T49" s="55" t="s">
        <v>495</v>
      </c>
      <c r="U49" s="40" t="s">
        <v>312</v>
      </c>
      <c r="V49" s="40" t="s">
        <v>113</v>
      </c>
      <c r="W49" s="49" t="s">
        <v>219</v>
      </c>
      <c r="X49" s="50">
        <v>45625</v>
      </c>
      <c r="Y49" s="40" t="s">
        <v>397</v>
      </c>
      <c r="Z49" s="40" t="s">
        <v>312</v>
      </c>
      <c r="AA49" s="58">
        <v>10.3</v>
      </c>
      <c r="AB49" s="59">
        <v>84.5</v>
      </c>
      <c r="AC49" s="143">
        <v>-1.03</v>
      </c>
      <c r="AD49" s="143">
        <v>-1.34</v>
      </c>
      <c r="AE49" s="34" t="s">
        <v>318</v>
      </c>
      <c r="AF49" s="78"/>
      <c r="AG49" s="35" t="str">
        <f t="shared" si="5"/>
        <v>NO APLICA</v>
      </c>
      <c r="AH49" s="83" t="s">
        <v>312</v>
      </c>
      <c r="AI49" s="40" t="s">
        <v>309</v>
      </c>
      <c r="XES49" s="61" t="s">
        <v>186</v>
      </c>
    </row>
    <row r="50" spans="1:35 16373:16373" s="46" customFormat="1" ht="52.5" customHeight="1" x14ac:dyDescent="0.25">
      <c r="A50" s="48">
        <v>40</v>
      </c>
      <c r="B50" s="40" t="s">
        <v>345</v>
      </c>
      <c r="C50" s="50">
        <v>45625</v>
      </c>
      <c r="D50" s="40" t="s">
        <v>307</v>
      </c>
      <c r="E50" s="55" t="s">
        <v>146</v>
      </c>
      <c r="F50" s="116">
        <v>1049328050</v>
      </c>
      <c r="G50" s="40" t="s">
        <v>346</v>
      </c>
      <c r="H50" s="55"/>
      <c r="I50" s="49" t="s">
        <v>494</v>
      </c>
      <c r="J50" s="55"/>
      <c r="K50" s="115" t="s">
        <v>695</v>
      </c>
      <c r="L50" s="115" t="s">
        <v>696</v>
      </c>
      <c r="M50" s="116" t="s">
        <v>697</v>
      </c>
      <c r="N50" s="116" t="s">
        <v>694</v>
      </c>
      <c r="O50" s="118">
        <v>44787</v>
      </c>
      <c r="P50" s="56">
        <f ca="1">DATEDIF(O50,TODAY(),"Y")</f>
        <v>2</v>
      </c>
      <c r="Q50" s="56">
        <f ca="1">DATEDIF(O50,TODAY(),"YM")</f>
        <v>3</v>
      </c>
      <c r="R50" s="56">
        <f t="shared" ca="1" si="3"/>
        <v>1</v>
      </c>
      <c r="S50" s="57">
        <f t="shared" ca="1" si="4"/>
        <v>2.25</v>
      </c>
      <c r="T50" s="55" t="s">
        <v>396</v>
      </c>
      <c r="U50" s="40" t="s">
        <v>312</v>
      </c>
      <c r="V50" s="40" t="s">
        <v>113</v>
      </c>
      <c r="W50" s="49" t="s">
        <v>219</v>
      </c>
      <c r="X50" s="50">
        <v>45625</v>
      </c>
      <c r="Y50" s="40" t="s">
        <v>397</v>
      </c>
      <c r="Z50" s="40" t="s">
        <v>312</v>
      </c>
      <c r="AA50" s="58">
        <v>10.199999999999999</v>
      </c>
      <c r="AB50" s="59">
        <v>84.2</v>
      </c>
      <c r="AC50" s="143">
        <v>-1.47</v>
      </c>
      <c r="AD50" s="143">
        <v>-1.88</v>
      </c>
      <c r="AE50" s="34" t="s">
        <v>318</v>
      </c>
      <c r="AF50" s="78"/>
      <c r="AG50" s="35" t="str">
        <f t="shared" si="5"/>
        <v>NO APLICA</v>
      </c>
      <c r="AH50" s="83" t="s">
        <v>312</v>
      </c>
      <c r="AI50" s="40" t="s">
        <v>309</v>
      </c>
      <c r="XES50" s="61"/>
    </row>
    <row r="51" spans="1:35 16373:16373" s="46" customFormat="1" ht="52.5" customHeight="1" x14ac:dyDescent="0.25">
      <c r="A51" s="48">
        <v>41</v>
      </c>
      <c r="B51" s="40" t="s">
        <v>345</v>
      </c>
      <c r="C51" s="50">
        <v>45625</v>
      </c>
      <c r="D51" s="40" t="s">
        <v>307</v>
      </c>
      <c r="E51" s="55" t="s">
        <v>146</v>
      </c>
      <c r="F51" s="116">
        <v>1049327914</v>
      </c>
      <c r="G51" s="40" t="s">
        <v>346</v>
      </c>
      <c r="H51" s="55"/>
      <c r="I51" s="49" t="s">
        <v>494</v>
      </c>
      <c r="J51" s="55"/>
      <c r="K51" s="115" t="s">
        <v>496</v>
      </c>
      <c r="L51" s="115" t="s">
        <v>497</v>
      </c>
      <c r="M51" s="116" t="s">
        <v>698</v>
      </c>
      <c r="N51" s="116" t="s">
        <v>699</v>
      </c>
      <c r="O51" s="118">
        <v>44638</v>
      </c>
      <c r="P51" s="56">
        <f t="shared" ref="P51:P60" ca="1" si="6">DATEDIF(O51,TODAY(),"Y")</f>
        <v>2</v>
      </c>
      <c r="Q51" s="56">
        <f t="shared" ref="Q51:Q60" ca="1" si="7">DATEDIF(O51,TODAY(),"YM")</f>
        <v>8</v>
      </c>
      <c r="R51" s="56">
        <f t="shared" ca="1" si="3"/>
        <v>1</v>
      </c>
      <c r="S51" s="57">
        <f ca="1">+P51+Q51/12</f>
        <v>2.6666666666666665</v>
      </c>
      <c r="T51" s="55" t="s">
        <v>396</v>
      </c>
      <c r="U51" s="40" t="s">
        <v>312</v>
      </c>
      <c r="V51" s="40" t="s">
        <v>113</v>
      </c>
      <c r="W51" s="49" t="s">
        <v>205</v>
      </c>
      <c r="X51" s="50">
        <v>45625</v>
      </c>
      <c r="Y51" s="40" t="s">
        <v>397</v>
      </c>
      <c r="Z51" s="40" t="s">
        <v>312</v>
      </c>
      <c r="AA51" s="58">
        <v>12.5</v>
      </c>
      <c r="AB51" s="59">
        <v>87.6</v>
      </c>
      <c r="AC51" s="143">
        <v>0.19</v>
      </c>
      <c r="AD51" s="143">
        <v>-1.64</v>
      </c>
      <c r="AE51" s="40" t="s">
        <v>317</v>
      </c>
      <c r="AF51" s="78"/>
      <c r="AG51" s="35" t="str">
        <f t="shared" si="5"/>
        <v>NO APLICA</v>
      </c>
      <c r="AH51" s="83" t="s">
        <v>312</v>
      </c>
      <c r="AI51" s="40" t="s">
        <v>309</v>
      </c>
      <c r="XES51" s="61"/>
    </row>
    <row r="52" spans="1:35 16373:16373" s="46" customFormat="1" ht="52.5" customHeight="1" x14ac:dyDescent="0.25">
      <c r="A52" s="48">
        <v>42</v>
      </c>
      <c r="B52" s="40" t="s">
        <v>345</v>
      </c>
      <c r="C52" s="50">
        <v>45625</v>
      </c>
      <c r="D52" s="40" t="s">
        <v>307</v>
      </c>
      <c r="E52" s="55" t="s">
        <v>146</v>
      </c>
      <c r="F52" s="117">
        <v>1093314739</v>
      </c>
      <c r="G52" s="40" t="s">
        <v>346</v>
      </c>
      <c r="H52" s="55"/>
      <c r="I52" s="49" t="s">
        <v>494</v>
      </c>
      <c r="J52" s="55"/>
      <c r="K52" s="125" t="s">
        <v>700</v>
      </c>
      <c r="L52" s="125" t="s">
        <v>350</v>
      </c>
      <c r="M52" s="125" t="s">
        <v>653</v>
      </c>
      <c r="N52" s="125" t="s">
        <v>611</v>
      </c>
      <c r="O52" s="126">
        <v>44162</v>
      </c>
      <c r="P52" s="56">
        <f t="shared" ca="1" si="6"/>
        <v>4</v>
      </c>
      <c r="Q52" s="56">
        <f t="shared" ca="1" si="7"/>
        <v>0</v>
      </c>
      <c r="R52" s="56">
        <f t="shared" ca="1" si="3"/>
        <v>29</v>
      </c>
      <c r="S52" s="57">
        <f t="shared" ref="S52:S60" ca="1" si="8">+P52+Q52/12</f>
        <v>4</v>
      </c>
      <c r="T52" s="55" t="s">
        <v>495</v>
      </c>
      <c r="U52" s="40" t="s">
        <v>312</v>
      </c>
      <c r="V52" s="40" t="s">
        <v>113</v>
      </c>
      <c r="W52" s="49" t="s">
        <v>219</v>
      </c>
      <c r="X52" s="50">
        <v>45625</v>
      </c>
      <c r="Y52" s="40" t="s">
        <v>397</v>
      </c>
      <c r="Z52" s="40" t="s">
        <v>312</v>
      </c>
      <c r="AA52" s="58">
        <v>14.5</v>
      </c>
      <c r="AB52" s="59">
        <v>103.5</v>
      </c>
      <c r="AC52" s="143">
        <v>-1.29</v>
      </c>
      <c r="AD52" s="143">
        <v>0.18</v>
      </c>
      <c r="AE52" s="34" t="s">
        <v>318</v>
      </c>
      <c r="AF52" s="78"/>
      <c r="AG52" s="35" t="str">
        <f t="shared" si="5"/>
        <v>NO APLICA</v>
      </c>
      <c r="AH52" s="83" t="s">
        <v>312</v>
      </c>
      <c r="AI52" s="40" t="s">
        <v>309</v>
      </c>
      <c r="XES52" s="61"/>
    </row>
    <row r="53" spans="1:35 16373:16373" s="46" customFormat="1" ht="52.5" customHeight="1" x14ac:dyDescent="0.25">
      <c r="A53" s="48">
        <v>43</v>
      </c>
      <c r="B53" s="40" t="s">
        <v>345</v>
      </c>
      <c r="C53" s="50">
        <v>45625</v>
      </c>
      <c r="D53" s="40" t="s">
        <v>307</v>
      </c>
      <c r="E53" s="55" t="s">
        <v>146</v>
      </c>
      <c r="F53" s="117">
        <v>1049328523</v>
      </c>
      <c r="G53" s="40" t="s">
        <v>346</v>
      </c>
      <c r="H53" s="55"/>
      <c r="I53" s="49" t="s">
        <v>494</v>
      </c>
      <c r="J53" s="55"/>
      <c r="K53" s="125" t="s">
        <v>726</v>
      </c>
      <c r="L53" s="125"/>
      <c r="M53" s="125" t="s">
        <v>772</v>
      </c>
      <c r="N53" s="125" t="s">
        <v>773</v>
      </c>
      <c r="O53" s="126">
        <v>45258</v>
      </c>
      <c r="P53" s="56">
        <f t="shared" ca="1" si="6"/>
        <v>1</v>
      </c>
      <c r="Q53" s="56">
        <f t="shared" ca="1" si="7"/>
        <v>0</v>
      </c>
      <c r="R53" s="56">
        <f t="shared" ca="1" si="3"/>
        <v>2</v>
      </c>
      <c r="S53" s="57">
        <f t="shared" ca="1" si="8"/>
        <v>1</v>
      </c>
      <c r="T53" s="34" t="s">
        <v>495</v>
      </c>
      <c r="U53" s="40" t="s">
        <v>312</v>
      </c>
      <c r="V53" s="40" t="s">
        <v>113</v>
      </c>
      <c r="W53" s="49" t="s">
        <v>219</v>
      </c>
      <c r="X53" s="50">
        <v>45625</v>
      </c>
      <c r="Y53" s="40" t="s">
        <v>397</v>
      </c>
      <c r="Z53" s="40" t="s">
        <v>312</v>
      </c>
      <c r="AA53" s="58">
        <v>8.6</v>
      </c>
      <c r="AB53" s="59">
        <v>78</v>
      </c>
      <c r="AC53" s="143">
        <v>-1.38</v>
      </c>
      <c r="AD53" s="143">
        <v>1.55</v>
      </c>
      <c r="AE53" s="34" t="s">
        <v>318</v>
      </c>
      <c r="AF53" s="78"/>
      <c r="AG53" s="35" t="str">
        <f t="shared" si="5"/>
        <v>NO APLICA</v>
      </c>
      <c r="AH53" s="83" t="s">
        <v>312</v>
      </c>
      <c r="AI53" s="40" t="s">
        <v>309</v>
      </c>
      <c r="XES53" s="61"/>
    </row>
    <row r="54" spans="1:35 16373:16373" s="46" customFormat="1" ht="52.5" customHeight="1" x14ac:dyDescent="0.25">
      <c r="A54" s="48">
        <v>44</v>
      </c>
      <c r="B54" s="40" t="s">
        <v>345</v>
      </c>
      <c r="C54" s="50">
        <v>45625</v>
      </c>
      <c r="D54" s="40" t="s">
        <v>307</v>
      </c>
      <c r="E54" s="55" t="s">
        <v>146</v>
      </c>
      <c r="F54" s="117">
        <v>1053013956</v>
      </c>
      <c r="G54" s="40" t="s">
        <v>346</v>
      </c>
      <c r="H54" s="55"/>
      <c r="I54" s="49" t="s">
        <v>494</v>
      </c>
      <c r="J54" s="55"/>
      <c r="K54" s="125" t="s">
        <v>422</v>
      </c>
      <c r="L54" s="125" t="s">
        <v>527</v>
      </c>
      <c r="M54" s="125" t="s">
        <v>701</v>
      </c>
      <c r="N54" s="125" t="s">
        <v>460</v>
      </c>
      <c r="O54" s="126">
        <v>44903</v>
      </c>
      <c r="P54" s="56">
        <f t="shared" ca="1" si="6"/>
        <v>1</v>
      </c>
      <c r="Q54" s="56">
        <f t="shared" ca="1" si="7"/>
        <v>11</v>
      </c>
      <c r="R54" s="56">
        <f t="shared" ca="1" si="3"/>
        <v>2</v>
      </c>
      <c r="S54" s="57">
        <f t="shared" ca="1" si="8"/>
        <v>1.9166666666666665</v>
      </c>
      <c r="T54" s="55" t="s">
        <v>495</v>
      </c>
      <c r="U54" s="40" t="s">
        <v>312</v>
      </c>
      <c r="V54" s="40" t="s">
        <v>113</v>
      </c>
      <c r="W54" s="49" t="s">
        <v>219</v>
      </c>
      <c r="X54" s="50">
        <v>45625</v>
      </c>
      <c r="Y54" s="40" t="s">
        <v>397</v>
      </c>
      <c r="Z54" s="40" t="s">
        <v>312</v>
      </c>
      <c r="AA54" s="58">
        <v>10.4</v>
      </c>
      <c r="AB54" s="59">
        <v>87.9</v>
      </c>
      <c r="AC54" s="143">
        <v>-1.77</v>
      </c>
      <c r="AD54" s="143">
        <v>0.67</v>
      </c>
      <c r="AE54" s="34" t="s">
        <v>318</v>
      </c>
      <c r="AF54" s="78"/>
      <c r="AG54" s="35" t="str">
        <f t="shared" si="5"/>
        <v>NO APLICA</v>
      </c>
      <c r="AH54" s="83" t="s">
        <v>312</v>
      </c>
      <c r="AI54" s="40" t="s">
        <v>309</v>
      </c>
      <c r="XES54" s="61"/>
    </row>
    <row r="55" spans="1:35 16373:16373" s="113" customFormat="1" ht="52.5" customHeight="1" x14ac:dyDescent="0.25">
      <c r="A55" s="96">
        <v>45</v>
      </c>
      <c r="B55" s="97" t="s">
        <v>345</v>
      </c>
      <c r="C55" s="98">
        <v>45625</v>
      </c>
      <c r="D55" s="99" t="s">
        <v>311</v>
      </c>
      <c r="E55" s="124" t="s">
        <v>488</v>
      </c>
      <c r="F55" s="124">
        <v>1049321174</v>
      </c>
      <c r="G55" s="97" t="s">
        <v>346</v>
      </c>
      <c r="H55" s="101"/>
      <c r="I55" s="102" t="s">
        <v>494</v>
      </c>
      <c r="J55" s="101"/>
      <c r="K55" s="122" t="s">
        <v>350</v>
      </c>
      <c r="L55" s="122" t="s">
        <v>702</v>
      </c>
      <c r="M55" s="123" t="s">
        <v>454</v>
      </c>
      <c r="N55" s="123" t="s">
        <v>653</v>
      </c>
      <c r="O55" s="127">
        <v>32871</v>
      </c>
      <c r="P55" s="105">
        <f t="shared" ca="1" si="6"/>
        <v>34</v>
      </c>
      <c r="Q55" s="105">
        <f t="shared" ca="1" si="7"/>
        <v>11</v>
      </c>
      <c r="R55" s="105">
        <f t="shared" ca="1" si="3"/>
        <v>0</v>
      </c>
      <c r="S55" s="106">
        <f t="shared" ca="1" si="8"/>
        <v>34.916666666666664</v>
      </c>
      <c r="T55" s="99" t="s">
        <v>495</v>
      </c>
      <c r="U55" s="97" t="s">
        <v>312</v>
      </c>
      <c r="V55" s="97" t="s">
        <v>113</v>
      </c>
      <c r="W55" s="102" t="s">
        <v>230</v>
      </c>
      <c r="X55" s="98">
        <v>45625</v>
      </c>
      <c r="Y55" s="97" t="s">
        <v>397</v>
      </c>
      <c r="Z55" s="97" t="s">
        <v>315</v>
      </c>
      <c r="AA55" s="107">
        <v>51.1</v>
      </c>
      <c r="AB55" s="108">
        <v>160</v>
      </c>
      <c r="AC55" s="109"/>
      <c r="AD55" s="109"/>
      <c r="AE55" s="133" t="s">
        <v>324</v>
      </c>
      <c r="AF55" s="124">
        <v>18</v>
      </c>
      <c r="AG55" s="111">
        <f t="shared" si="5"/>
        <v>19.960937499999996</v>
      </c>
      <c r="AH55" s="99" t="s">
        <v>312</v>
      </c>
      <c r="AI55" s="97" t="s">
        <v>309</v>
      </c>
      <c r="XES55" s="121"/>
    </row>
    <row r="56" spans="1:35 16373:16373" s="46" customFormat="1" ht="52.5" customHeight="1" x14ac:dyDescent="0.25">
      <c r="A56" s="48">
        <v>46</v>
      </c>
      <c r="B56" s="40" t="s">
        <v>345</v>
      </c>
      <c r="C56" s="50">
        <v>45625</v>
      </c>
      <c r="D56" s="34" t="s">
        <v>311</v>
      </c>
      <c r="E56" s="117" t="s">
        <v>488</v>
      </c>
      <c r="F56" s="117">
        <v>1002297271</v>
      </c>
      <c r="G56" s="40" t="s">
        <v>346</v>
      </c>
      <c r="H56" s="55"/>
      <c r="I56" s="49" t="s">
        <v>494</v>
      </c>
      <c r="J56" s="55"/>
      <c r="K56" s="115" t="s">
        <v>703</v>
      </c>
      <c r="L56" s="115" t="s">
        <v>446</v>
      </c>
      <c r="M56" s="116" t="s">
        <v>376</v>
      </c>
      <c r="N56" s="116" t="s">
        <v>704</v>
      </c>
      <c r="O56" s="126">
        <v>36424</v>
      </c>
      <c r="P56" s="56">
        <f t="shared" ca="1" si="6"/>
        <v>25</v>
      </c>
      <c r="Q56" s="56">
        <f t="shared" ca="1" si="7"/>
        <v>2</v>
      </c>
      <c r="R56" s="56">
        <f t="shared" ca="1" si="3"/>
        <v>8</v>
      </c>
      <c r="S56" s="57">
        <f t="shared" ca="1" si="8"/>
        <v>25.166666666666668</v>
      </c>
      <c r="T56" s="55" t="s">
        <v>495</v>
      </c>
      <c r="U56" s="40" t="s">
        <v>312</v>
      </c>
      <c r="V56" s="40" t="s">
        <v>113</v>
      </c>
      <c r="W56" s="49" t="s">
        <v>219</v>
      </c>
      <c r="X56" s="50">
        <v>45625</v>
      </c>
      <c r="Y56" s="40" t="s">
        <v>397</v>
      </c>
      <c r="Z56" s="97" t="s">
        <v>315</v>
      </c>
      <c r="AA56" s="58">
        <v>76.2</v>
      </c>
      <c r="AB56" s="59">
        <v>151</v>
      </c>
      <c r="AC56" s="60"/>
      <c r="AD56" s="60"/>
      <c r="AE56" s="74" t="s">
        <v>306</v>
      </c>
      <c r="AF56" s="117">
        <v>24</v>
      </c>
      <c r="AG56" s="35">
        <f t="shared" si="5"/>
        <v>33.419586860225429</v>
      </c>
      <c r="AH56" s="83" t="s">
        <v>312</v>
      </c>
      <c r="AI56" s="40" t="s">
        <v>309</v>
      </c>
      <c r="XES56" s="61"/>
    </row>
    <row r="57" spans="1:35 16373:16373" s="46" customFormat="1" ht="52.5" customHeight="1" x14ac:dyDescent="0.25">
      <c r="A57" s="48">
        <v>47</v>
      </c>
      <c r="B57" s="40" t="s">
        <v>345</v>
      </c>
      <c r="C57" s="50">
        <v>45625</v>
      </c>
      <c r="D57" s="34" t="s">
        <v>311</v>
      </c>
      <c r="E57" s="117" t="s">
        <v>488</v>
      </c>
      <c r="F57" s="117">
        <v>1002298987</v>
      </c>
      <c r="G57" s="40" t="s">
        <v>346</v>
      </c>
      <c r="H57" s="55"/>
      <c r="I57" s="49" t="s">
        <v>494</v>
      </c>
      <c r="J57" s="55"/>
      <c r="K57" s="115" t="s">
        <v>705</v>
      </c>
      <c r="L57" s="115" t="s">
        <v>350</v>
      </c>
      <c r="M57" s="116" t="s">
        <v>653</v>
      </c>
      <c r="N57" s="116" t="s">
        <v>706</v>
      </c>
      <c r="O57" s="126">
        <v>36741</v>
      </c>
      <c r="P57" s="56">
        <f t="shared" ca="1" si="6"/>
        <v>24</v>
      </c>
      <c r="Q57" s="56">
        <f t="shared" ca="1" si="7"/>
        <v>4</v>
      </c>
      <c r="R57" s="56">
        <f t="shared" ca="1" si="3"/>
        <v>9</v>
      </c>
      <c r="S57" s="57">
        <f t="shared" ca="1" si="8"/>
        <v>24.333333333333332</v>
      </c>
      <c r="T57" s="55" t="s">
        <v>495</v>
      </c>
      <c r="U57" s="40" t="s">
        <v>312</v>
      </c>
      <c r="V57" s="40" t="s">
        <v>113</v>
      </c>
      <c r="W57" s="49" t="s">
        <v>219</v>
      </c>
      <c r="X57" s="50">
        <v>45625</v>
      </c>
      <c r="Y57" s="40" t="s">
        <v>397</v>
      </c>
      <c r="Z57" s="97" t="s">
        <v>315</v>
      </c>
      <c r="AA57" s="58">
        <v>73.8</v>
      </c>
      <c r="AB57" s="59">
        <v>157</v>
      </c>
      <c r="AC57" s="60"/>
      <c r="AD57" s="60"/>
      <c r="AE57" s="74" t="s">
        <v>310</v>
      </c>
      <c r="AF57" s="117">
        <v>12</v>
      </c>
      <c r="AG57" s="35">
        <f t="shared" si="5"/>
        <v>29.940362692198462</v>
      </c>
      <c r="AH57" s="83" t="s">
        <v>312</v>
      </c>
      <c r="AI57" s="40" t="s">
        <v>309</v>
      </c>
      <c r="XES57" s="61"/>
    </row>
    <row r="58" spans="1:35 16373:16373" s="46" customFormat="1" ht="52.5" customHeight="1" x14ac:dyDescent="0.25">
      <c r="A58" s="48">
        <v>48</v>
      </c>
      <c r="B58" s="40" t="s">
        <v>345</v>
      </c>
      <c r="C58" s="50">
        <v>45625</v>
      </c>
      <c r="D58" s="34" t="s">
        <v>311</v>
      </c>
      <c r="E58" s="117" t="s">
        <v>490</v>
      </c>
      <c r="F58" s="117">
        <v>1049321923</v>
      </c>
      <c r="G58" s="40" t="s">
        <v>346</v>
      </c>
      <c r="H58" s="55"/>
      <c r="I58" s="49" t="s">
        <v>494</v>
      </c>
      <c r="J58" s="55"/>
      <c r="K58" s="115" t="s">
        <v>707</v>
      </c>
      <c r="L58" s="115" t="s">
        <v>708</v>
      </c>
      <c r="M58" s="116" t="s">
        <v>709</v>
      </c>
      <c r="N58" s="116" t="s">
        <v>560</v>
      </c>
      <c r="O58" s="126">
        <v>39811</v>
      </c>
      <c r="P58" s="56">
        <f t="shared" ca="1" si="6"/>
        <v>15</v>
      </c>
      <c r="Q58" s="56">
        <f t="shared" ca="1" si="7"/>
        <v>11</v>
      </c>
      <c r="R58" s="56">
        <f t="shared" ca="1" si="3"/>
        <v>18</v>
      </c>
      <c r="S58" s="57">
        <f t="shared" ca="1" si="8"/>
        <v>15.916666666666666</v>
      </c>
      <c r="T58" s="55" t="s">
        <v>495</v>
      </c>
      <c r="U58" s="40" t="s">
        <v>312</v>
      </c>
      <c r="V58" s="40" t="s">
        <v>113</v>
      </c>
      <c r="W58" s="49" t="s">
        <v>219</v>
      </c>
      <c r="X58" s="50">
        <v>45625</v>
      </c>
      <c r="Y58" s="40" t="s">
        <v>397</v>
      </c>
      <c r="Z58" s="97" t="s">
        <v>315</v>
      </c>
      <c r="AA58" s="58">
        <v>44.8</v>
      </c>
      <c r="AB58" s="59">
        <v>158</v>
      </c>
      <c r="AC58" s="60"/>
      <c r="AD58" s="60"/>
      <c r="AE58" s="134" t="s">
        <v>324</v>
      </c>
      <c r="AF58" s="117">
        <v>16</v>
      </c>
      <c r="AG58" s="35">
        <f t="shared" si="5"/>
        <v>17.945842012497994</v>
      </c>
      <c r="AH58" s="83" t="s">
        <v>312</v>
      </c>
      <c r="AI58" s="40" t="s">
        <v>309</v>
      </c>
      <c r="XES58" s="61"/>
    </row>
    <row r="59" spans="1:35 16373:16373" s="46" customFormat="1" ht="52.5" customHeight="1" x14ac:dyDescent="0.25">
      <c r="A59" s="48">
        <v>49</v>
      </c>
      <c r="B59" s="40" t="s">
        <v>345</v>
      </c>
      <c r="C59" s="50">
        <v>45625</v>
      </c>
      <c r="D59" s="34" t="s">
        <v>311</v>
      </c>
      <c r="E59" s="117" t="s">
        <v>488</v>
      </c>
      <c r="F59" s="117">
        <v>1194714318</v>
      </c>
      <c r="G59" s="40" t="s">
        <v>346</v>
      </c>
      <c r="H59" s="55"/>
      <c r="I59" s="49" t="s">
        <v>494</v>
      </c>
      <c r="J59" s="55"/>
      <c r="K59" s="115" t="s">
        <v>710</v>
      </c>
      <c r="L59" s="115" t="s">
        <v>711</v>
      </c>
      <c r="M59" s="116" t="s">
        <v>676</v>
      </c>
      <c r="N59" s="116" t="s">
        <v>677</v>
      </c>
      <c r="O59" s="126">
        <v>34870</v>
      </c>
      <c r="P59" s="56">
        <f t="shared" ca="1" si="6"/>
        <v>29</v>
      </c>
      <c r="Q59" s="56">
        <f t="shared" ca="1" si="7"/>
        <v>5</v>
      </c>
      <c r="R59" s="56">
        <f t="shared" ca="1" si="3"/>
        <v>4</v>
      </c>
      <c r="S59" s="57">
        <f t="shared" ca="1" si="8"/>
        <v>29.416666666666668</v>
      </c>
      <c r="T59" s="55" t="s">
        <v>495</v>
      </c>
      <c r="U59" s="40" t="s">
        <v>312</v>
      </c>
      <c r="V59" s="40" t="s">
        <v>113</v>
      </c>
      <c r="W59" s="49" t="s">
        <v>219</v>
      </c>
      <c r="X59" s="50">
        <v>45625</v>
      </c>
      <c r="Y59" s="40" t="s">
        <v>397</v>
      </c>
      <c r="Z59" s="97" t="s">
        <v>315</v>
      </c>
      <c r="AA59" s="58">
        <v>72.900000000000006</v>
      </c>
      <c r="AB59" s="59">
        <v>155</v>
      </c>
      <c r="AC59" s="60"/>
      <c r="AD59" s="60"/>
      <c r="AE59" s="74" t="s">
        <v>310</v>
      </c>
      <c r="AF59" s="117">
        <v>26</v>
      </c>
      <c r="AG59" s="35">
        <f t="shared" si="5"/>
        <v>30.343392299687824</v>
      </c>
      <c r="AH59" s="83" t="s">
        <v>312</v>
      </c>
      <c r="AI59" s="40" t="s">
        <v>309</v>
      </c>
      <c r="XES59" s="61"/>
    </row>
    <row r="60" spans="1:35 16373:16373" s="46" customFormat="1" ht="52.5" customHeight="1" x14ac:dyDescent="0.25">
      <c r="A60" s="48">
        <v>50</v>
      </c>
      <c r="B60" s="40" t="s">
        <v>345</v>
      </c>
      <c r="C60" s="50">
        <v>45625</v>
      </c>
      <c r="D60" s="34" t="s">
        <v>311</v>
      </c>
      <c r="E60" s="78" t="s">
        <v>488</v>
      </c>
      <c r="F60" s="117">
        <v>1048872190</v>
      </c>
      <c r="G60" s="40" t="s">
        <v>346</v>
      </c>
      <c r="H60" s="55"/>
      <c r="I60" s="49" t="s">
        <v>494</v>
      </c>
      <c r="J60" s="55"/>
      <c r="K60" s="125" t="s">
        <v>712</v>
      </c>
      <c r="L60" s="125"/>
      <c r="M60" s="125" t="s">
        <v>516</v>
      </c>
      <c r="N60" s="125" t="s">
        <v>713</v>
      </c>
      <c r="O60" s="126">
        <v>36552</v>
      </c>
      <c r="P60" s="56">
        <f t="shared" ca="1" si="6"/>
        <v>24</v>
      </c>
      <c r="Q60" s="56">
        <f t="shared" ca="1" si="7"/>
        <v>10</v>
      </c>
      <c r="R60" s="56">
        <f t="shared" ca="1" si="3"/>
        <v>9</v>
      </c>
      <c r="S60" s="57">
        <f t="shared" ca="1" si="8"/>
        <v>24.833333333333332</v>
      </c>
      <c r="T60" s="55" t="s">
        <v>495</v>
      </c>
      <c r="U60" s="40" t="s">
        <v>312</v>
      </c>
      <c r="V60" s="40" t="s">
        <v>113</v>
      </c>
      <c r="W60" s="49" t="s">
        <v>219</v>
      </c>
      <c r="X60" s="50">
        <v>45625</v>
      </c>
      <c r="Y60" s="40" t="s">
        <v>397</v>
      </c>
      <c r="Z60" s="97" t="s">
        <v>315</v>
      </c>
      <c r="AA60" s="58">
        <v>53.2</v>
      </c>
      <c r="AB60" s="59">
        <v>158</v>
      </c>
      <c r="AC60" s="60"/>
      <c r="AD60" s="60"/>
      <c r="AE60" s="135" t="s">
        <v>324</v>
      </c>
      <c r="AF60" s="117">
        <v>10</v>
      </c>
      <c r="AG60" s="35">
        <f t="shared" si="5"/>
        <v>21.31068738984137</v>
      </c>
      <c r="AH60" s="83" t="s">
        <v>312</v>
      </c>
      <c r="AI60" s="40" t="s">
        <v>309</v>
      </c>
      <c r="XES60" s="53" t="s">
        <v>187</v>
      </c>
    </row>
    <row r="61" spans="1:35 16373:16373" ht="15.75" x14ac:dyDescent="0.25">
      <c r="A61" s="23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XES61" s="32" t="s">
        <v>163</v>
      </c>
    </row>
    <row r="62" spans="1:35 16373:16373" ht="15.75" x14ac:dyDescent="0.25">
      <c r="B62" s="26"/>
      <c r="C62" s="27" t="s">
        <v>188</v>
      </c>
      <c r="D62" s="27" t="s">
        <v>189</v>
      </c>
      <c r="XES62" s="31" t="s">
        <v>190</v>
      </c>
    </row>
    <row r="63" spans="1:35 16373:16373" ht="26.25" x14ac:dyDescent="0.25">
      <c r="B63" s="22"/>
      <c r="C63" s="28" t="s">
        <v>191</v>
      </c>
      <c r="XES63" s="31" t="s">
        <v>192</v>
      </c>
    </row>
    <row r="64" spans="1:35 16373:16373" ht="26.25" x14ac:dyDescent="0.25">
      <c r="B64" s="29"/>
      <c r="C64" s="27" t="s">
        <v>193</v>
      </c>
      <c r="XES64" s="31" t="s">
        <v>194</v>
      </c>
    </row>
    <row r="65" spans="16373:16373" ht="15.75" x14ac:dyDescent="0.25">
      <c r="XES65" s="31" t="s">
        <v>195</v>
      </c>
    </row>
    <row r="66" spans="16373:16373" ht="15.75" x14ac:dyDescent="0.25">
      <c r="XES66" s="32" t="s">
        <v>196</v>
      </c>
    </row>
    <row r="67" spans="16373:16373" ht="15.75" x14ac:dyDescent="0.25">
      <c r="XES67" s="32" t="s">
        <v>197</v>
      </c>
    </row>
    <row r="68" spans="16373:16373" ht="15.75" x14ac:dyDescent="0.25">
      <c r="XES68" s="31" t="s">
        <v>198</v>
      </c>
    </row>
    <row r="69" spans="16373:16373" ht="15.75" x14ac:dyDescent="0.25">
      <c r="XES69" s="32" t="s">
        <v>199</v>
      </c>
    </row>
    <row r="70" spans="16373:16373" ht="15.75" x14ac:dyDescent="0.25">
      <c r="XES70" s="31" t="s">
        <v>200</v>
      </c>
    </row>
    <row r="71" spans="16373:16373" ht="15.75" x14ac:dyDescent="0.25">
      <c r="XES71" s="32" t="s">
        <v>201</v>
      </c>
    </row>
    <row r="72" spans="16373:16373" ht="15.75" x14ac:dyDescent="0.25">
      <c r="XES72" s="31" t="s">
        <v>202</v>
      </c>
    </row>
    <row r="73" spans="16373:16373" ht="15.75" x14ac:dyDescent="0.25">
      <c r="XES73" s="32" t="s">
        <v>203</v>
      </c>
    </row>
    <row r="74" spans="16373:16373" ht="15.75" x14ac:dyDescent="0.25">
      <c r="XES74" s="31" t="s">
        <v>204</v>
      </c>
    </row>
    <row r="75" spans="16373:16373" ht="15.75" x14ac:dyDescent="0.25">
      <c r="XES75" s="32" t="s">
        <v>205</v>
      </c>
    </row>
    <row r="76" spans="16373:16373" ht="15.75" x14ac:dyDescent="0.25">
      <c r="XES76" s="31" t="s">
        <v>206</v>
      </c>
    </row>
    <row r="77" spans="16373:16373" ht="15.75" x14ac:dyDescent="0.25">
      <c r="XES77" s="32" t="s">
        <v>207</v>
      </c>
    </row>
    <row r="78" spans="16373:16373" ht="15.75" x14ac:dyDescent="0.25">
      <c r="XES78" s="31" t="s">
        <v>208</v>
      </c>
    </row>
    <row r="79" spans="16373:16373" ht="15.75" x14ac:dyDescent="0.25">
      <c r="XES79" s="32" t="s">
        <v>174</v>
      </c>
    </row>
    <row r="80" spans="16373:16373" ht="15.75" x14ac:dyDescent="0.25">
      <c r="XES80" s="31" t="s">
        <v>209</v>
      </c>
    </row>
    <row r="81" spans="16373:16373" ht="15.75" x14ac:dyDescent="0.25">
      <c r="XES81" s="32" t="s">
        <v>210</v>
      </c>
    </row>
    <row r="82" spans="16373:16373" ht="15.75" x14ac:dyDescent="0.25">
      <c r="XES82" s="31" t="s">
        <v>211</v>
      </c>
    </row>
    <row r="83" spans="16373:16373" ht="15.75" x14ac:dyDescent="0.25">
      <c r="XES83" s="32" t="s">
        <v>212</v>
      </c>
    </row>
    <row r="84" spans="16373:16373" ht="15.75" x14ac:dyDescent="0.25">
      <c r="XES84" s="31" t="s">
        <v>213</v>
      </c>
    </row>
    <row r="85" spans="16373:16373" ht="15.75" x14ac:dyDescent="0.25">
      <c r="XES85" s="32" t="s">
        <v>214</v>
      </c>
    </row>
    <row r="86" spans="16373:16373" ht="15.75" x14ac:dyDescent="0.25">
      <c r="XES86" s="31" t="s">
        <v>215</v>
      </c>
    </row>
    <row r="87" spans="16373:16373" ht="15.75" x14ac:dyDescent="0.25">
      <c r="XES87" s="32" t="s">
        <v>216</v>
      </c>
    </row>
    <row r="88" spans="16373:16373" ht="15.75" x14ac:dyDescent="0.25">
      <c r="XES88" s="31" t="s">
        <v>217</v>
      </c>
    </row>
    <row r="89" spans="16373:16373" ht="15.75" x14ac:dyDescent="0.25">
      <c r="XES89" s="32" t="s">
        <v>218</v>
      </c>
    </row>
    <row r="90" spans="16373:16373" ht="15.75" x14ac:dyDescent="0.25">
      <c r="XES90" s="31" t="s">
        <v>219</v>
      </c>
    </row>
    <row r="91" spans="16373:16373" ht="15.75" x14ac:dyDescent="0.25">
      <c r="XES91" s="32" t="s">
        <v>220</v>
      </c>
    </row>
    <row r="92" spans="16373:16373" ht="15.75" x14ac:dyDescent="0.25">
      <c r="XES92" s="31" t="s">
        <v>221</v>
      </c>
    </row>
    <row r="93" spans="16373:16373" ht="15.75" x14ac:dyDescent="0.25">
      <c r="XES93" s="32" t="s">
        <v>222</v>
      </c>
    </row>
    <row r="94" spans="16373:16373" ht="15.75" x14ac:dyDescent="0.25">
      <c r="XES94" s="31" t="s">
        <v>223</v>
      </c>
    </row>
    <row r="95" spans="16373:16373" ht="15.75" x14ac:dyDescent="0.25">
      <c r="XES95" s="32" t="s">
        <v>224</v>
      </c>
    </row>
    <row r="96" spans="16373:16373" ht="15.75" x14ac:dyDescent="0.25">
      <c r="XES96" s="31" t="s">
        <v>225</v>
      </c>
    </row>
    <row r="97" spans="16373:16373" ht="15.75" x14ac:dyDescent="0.25">
      <c r="XES97" s="32" t="s">
        <v>208</v>
      </c>
    </row>
    <row r="98" spans="16373:16373" ht="15.75" x14ac:dyDescent="0.25">
      <c r="XES98" s="31" t="s">
        <v>226</v>
      </c>
    </row>
    <row r="99" spans="16373:16373" ht="15.75" x14ac:dyDescent="0.25">
      <c r="XES99" s="32" t="s">
        <v>227</v>
      </c>
    </row>
    <row r="100" spans="16373:16373" ht="15.75" x14ac:dyDescent="0.25">
      <c r="XES100" s="31" t="s">
        <v>228</v>
      </c>
    </row>
    <row r="101" spans="16373:16373" ht="15.75" x14ac:dyDescent="0.25">
      <c r="XES101" s="32" t="s">
        <v>229</v>
      </c>
    </row>
    <row r="102" spans="16373:16373" ht="15.75" x14ac:dyDescent="0.25">
      <c r="XES102" s="31" t="s">
        <v>230</v>
      </c>
    </row>
    <row r="103" spans="16373:16373" ht="15.75" x14ac:dyDescent="0.25">
      <c r="XES103" s="32" t="s">
        <v>231</v>
      </c>
    </row>
    <row r="104" spans="16373:16373" ht="15.75" x14ac:dyDescent="0.25">
      <c r="XES104" s="31" t="s">
        <v>232</v>
      </c>
    </row>
    <row r="105" spans="16373:16373" ht="15.75" x14ac:dyDescent="0.25">
      <c r="XES105" s="32" t="s">
        <v>233</v>
      </c>
    </row>
    <row r="106" spans="16373:16373" ht="15.75" x14ac:dyDescent="0.25">
      <c r="XES106" s="31" t="s">
        <v>234</v>
      </c>
    </row>
    <row r="107" spans="16373:16373" ht="15.75" x14ac:dyDescent="0.25">
      <c r="XES107" s="32" t="s">
        <v>235</v>
      </c>
    </row>
    <row r="108" spans="16373:16373" ht="15.75" x14ac:dyDescent="0.25">
      <c r="XES108" s="31" t="s">
        <v>236</v>
      </c>
    </row>
    <row r="109" spans="16373:16373" ht="15.75" x14ac:dyDescent="0.25">
      <c r="XES109" s="32" t="s">
        <v>237</v>
      </c>
    </row>
    <row r="110" spans="16373:16373" ht="15.75" x14ac:dyDescent="0.25">
      <c r="XES110" s="31" t="s">
        <v>238</v>
      </c>
    </row>
    <row r="111" spans="16373:16373" ht="15.75" x14ac:dyDescent="0.25">
      <c r="XES111" s="32" t="s">
        <v>165</v>
      </c>
    </row>
    <row r="112" spans="16373:16373" ht="15.75" x14ac:dyDescent="0.25">
      <c r="XES112" s="31" t="s">
        <v>239</v>
      </c>
    </row>
    <row r="113" spans="16373:16373" ht="15.75" x14ac:dyDescent="0.25">
      <c r="XES113" s="32" t="s">
        <v>240</v>
      </c>
    </row>
    <row r="114" spans="16373:16373" ht="15.75" x14ac:dyDescent="0.25">
      <c r="XES114" s="31" t="s">
        <v>241</v>
      </c>
    </row>
    <row r="115" spans="16373:16373" ht="15.75" x14ac:dyDescent="0.25">
      <c r="XES115" s="32" t="s">
        <v>242</v>
      </c>
    </row>
    <row r="116" spans="16373:16373" ht="15.75" x14ac:dyDescent="0.25">
      <c r="XES116" s="31" t="s">
        <v>243</v>
      </c>
    </row>
    <row r="117" spans="16373:16373" ht="15.75" x14ac:dyDescent="0.25">
      <c r="XES117" s="32" t="s">
        <v>244</v>
      </c>
    </row>
    <row r="118" spans="16373:16373" ht="15.75" x14ac:dyDescent="0.25">
      <c r="XES118" s="31" t="s">
        <v>245</v>
      </c>
    </row>
    <row r="119" spans="16373:16373" ht="15.75" x14ac:dyDescent="0.25">
      <c r="XES119" s="32" t="s">
        <v>246</v>
      </c>
    </row>
    <row r="120" spans="16373:16373" ht="15.75" x14ac:dyDescent="0.25">
      <c r="XES120" s="31" t="s">
        <v>247</v>
      </c>
    </row>
    <row r="121" spans="16373:16373" ht="15.75" x14ac:dyDescent="0.25">
      <c r="XES121" s="32" t="s">
        <v>248</v>
      </c>
    </row>
    <row r="122" spans="16373:16373" ht="15.75" x14ac:dyDescent="0.25">
      <c r="XES122" s="31" t="s">
        <v>249</v>
      </c>
    </row>
    <row r="123" spans="16373:16373" ht="15.75" x14ac:dyDescent="0.25">
      <c r="XES123" s="32" t="s">
        <v>250</v>
      </c>
    </row>
    <row r="124" spans="16373:16373" ht="15.75" x14ac:dyDescent="0.25">
      <c r="XES124" s="31" t="s">
        <v>251</v>
      </c>
    </row>
    <row r="125" spans="16373:16373" ht="15.75" x14ac:dyDescent="0.25">
      <c r="XES125" s="32" t="s">
        <v>252</v>
      </c>
    </row>
    <row r="126" spans="16373:16373" ht="15.75" x14ac:dyDescent="0.25">
      <c r="XES126" s="31" t="s">
        <v>253</v>
      </c>
    </row>
    <row r="127" spans="16373:16373" ht="15.75" x14ac:dyDescent="0.25">
      <c r="XES127" s="32" t="s">
        <v>254</v>
      </c>
    </row>
    <row r="128" spans="16373:16373" ht="15.75" x14ac:dyDescent="0.25">
      <c r="XES128" s="31" t="s">
        <v>255</v>
      </c>
    </row>
    <row r="129" spans="16373:16373" ht="15.75" x14ac:dyDescent="0.25">
      <c r="XES129" s="32" t="s">
        <v>256</v>
      </c>
    </row>
    <row r="130" spans="16373:16373" ht="15.75" x14ac:dyDescent="0.25">
      <c r="XES130" s="31" t="s">
        <v>257</v>
      </c>
    </row>
    <row r="131" spans="16373:16373" ht="15.75" x14ac:dyDescent="0.25">
      <c r="XES131" s="32" t="s">
        <v>258</v>
      </c>
    </row>
    <row r="132" spans="16373:16373" ht="15.75" x14ac:dyDescent="0.25">
      <c r="XES132" s="31" t="s">
        <v>259</v>
      </c>
    </row>
    <row r="133" spans="16373:16373" ht="15.75" x14ac:dyDescent="0.25">
      <c r="XES133" s="32" t="s">
        <v>260</v>
      </c>
    </row>
    <row r="134" spans="16373:16373" ht="15.75" x14ac:dyDescent="0.25">
      <c r="XES134" s="31" t="s">
        <v>261</v>
      </c>
    </row>
    <row r="135" spans="16373:16373" ht="15.75" x14ac:dyDescent="0.25">
      <c r="XES135" s="32" t="s">
        <v>262</v>
      </c>
    </row>
    <row r="136" spans="16373:16373" ht="15.75" x14ac:dyDescent="0.25">
      <c r="XES136" s="31" t="s">
        <v>263</v>
      </c>
    </row>
    <row r="137" spans="16373:16373" ht="15.75" x14ac:dyDescent="0.25">
      <c r="XES137" s="32" t="s">
        <v>264</v>
      </c>
    </row>
    <row r="138" spans="16373:16373" ht="15.75" x14ac:dyDescent="0.25">
      <c r="XES138" s="31" t="s">
        <v>265</v>
      </c>
    </row>
    <row r="139" spans="16373:16373" ht="15.75" x14ac:dyDescent="0.25">
      <c r="XES139" s="32" t="s">
        <v>266</v>
      </c>
    </row>
    <row r="140" spans="16373:16373" ht="15.75" x14ac:dyDescent="0.25">
      <c r="XES140" s="31" t="s">
        <v>267</v>
      </c>
    </row>
    <row r="141" spans="16373:16373" ht="15.75" x14ac:dyDescent="0.25">
      <c r="XES141" s="32" t="s">
        <v>268</v>
      </c>
    </row>
    <row r="142" spans="16373:16373" ht="15.75" x14ac:dyDescent="0.25">
      <c r="XES142" s="31" t="s">
        <v>269</v>
      </c>
    </row>
    <row r="143" spans="16373:16373" ht="15.75" x14ac:dyDescent="0.25">
      <c r="XES143" s="32" t="s">
        <v>270</v>
      </c>
    </row>
    <row r="144" spans="16373:16373" ht="15.75" x14ac:dyDescent="0.25">
      <c r="XES144" s="31" t="s">
        <v>271</v>
      </c>
    </row>
    <row r="145" spans="16373:16373" ht="15.75" x14ac:dyDescent="0.25">
      <c r="XES145" s="32" t="s">
        <v>272</v>
      </c>
    </row>
    <row r="146" spans="16373:16373" ht="15.75" x14ac:dyDescent="0.25">
      <c r="XES146" s="31" t="s">
        <v>273</v>
      </c>
    </row>
    <row r="147" spans="16373:16373" ht="15.75" x14ac:dyDescent="0.25">
      <c r="XES147" s="32" t="s">
        <v>274</v>
      </c>
    </row>
    <row r="148" spans="16373:16373" ht="15.75" x14ac:dyDescent="0.25">
      <c r="XES148" s="31" t="s">
        <v>275</v>
      </c>
    </row>
    <row r="149" spans="16373:16373" ht="15.75" x14ac:dyDescent="0.25">
      <c r="XES149" s="32" t="s">
        <v>276</v>
      </c>
    </row>
    <row r="150" spans="16373:16373" ht="15.75" x14ac:dyDescent="0.25">
      <c r="XES150" s="31" t="s">
        <v>277</v>
      </c>
    </row>
    <row r="151" spans="16373:16373" ht="15.75" x14ac:dyDescent="0.25">
      <c r="XES151" s="32" t="s">
        <v>278</v>
      </c>
    </row>
    <row r="152" spans="16373:16373" ht="15.75" x14ac:dyDescent="0.25">
      <c r="XES152" s="31" t="s">
        <v>279</v>
      </c>
    </row>
    <row r="153" spans="16373:16373" ht="15.75" x14ac:dyDescent="0.25">
      <c r="XES153" s="32" t="s">
        <v>280</v>
      </c>
    </row>
    <row r="154" spans="16373:16373" ht="15.75" x14ac:dyDescent="0.25">
      <c r="XES154" s="31" t="s">
        <v>281</v>
      </c>
    </row>
    <row r="155" spans="16373:16373" ht="15.75" x14ac:dyDescent="0.25">
      <c r="XES155" s="32" t="s">
        <v>282</v>
      </c>
    </row>
    <row r="156" spans="16373:16373" ht="15.75" x14ac:dyDescent="0.25">
      <c r="XES156" s="31" t="s">
        <v>283</v>
      </c>
    </row>
    <row r="157" spans="16373:16373" ht="15.75" x14ac:dyDescent="0.25">
      <c r="XES157" s="32" t="s">
        <v>284</v>
      </c>
    </row>
    <row r="158" spans="16373:16373" ht="15.75" x14ac:dyDescent="0.25">
      <c r="XES158" s="31" t="s">
        <v>285</v>
      </c>
    </row>
    <row r="159" spans="16373:16373" ht="15.75" x14ac:dyDescent="0.25">
      <c r="XES159" s="32" t="s">
        <v>286</v>
      </c>
    </row>
    <row r="160" spans="16373:16373" ht="15.75" x14ac:dyDescent="0.25">
      <c r="XES160" s="31" t="s">
        <v>287</v>
      </c>
    </row>
    <row r="161" spans="16373:16373" ht="15.75" x14ac:dyDescent="0.25">
      <c r="XES161" s="32" t="s">
        <v>288</v>
      </c>
    </row>
    <row r="162" spans="16373:16373" ht="15.75" x14ac:dyDescent="0.25">
      <c r="XES162" s="31" t="s">
        <v>289</v>
      </c>
    </row>
    <row r="163" spans="16373:16373" ht="15.75" x14ac:dyDescent="0.25">
      <c r="XES163" s="32" t="s">
        <v>290</v>
      </c>
    </row>
    <row r="164" spans="16373:16373" ht="15.75" x14ac:dyDescent="0.25">
      <c r="XES164" s="31" t="s">
        <v>291</v>
      </c>
    </row>
    <row r="165" spans="16373:16373" ht="15.75" x14ac:dyDescent="0.25">
      <c r="XES165" s="32" t="s">
        <v>292</v>
      </c>
    </row>
    <row r="166" spans="16373:16373" ht="15.75" x14ac:dyDescent="0.25">
      <c r="XES166" s="31" t="s">
        <v>293</v>
      </c>
    </row>
    <row r="167" spans="16373:16373" ht="15.75" x14ac:dyDescent="0.25">
      <c r="XES167" s="32" t="s">
        <v>294</v>
      </c>
    </row>
    <row r="168" spans="16373:16373" ht="15.75" x14ac:dyDescent="0.25">
      <c r="XES168" s="31" t="s">
        <v>295</v>
      </c>
    </row>
    <row r="169" spans="16373:16373" ht="15.75" x14ac:dyDescent="0.25">
      <c r="XES169" s="32" t="s">
        <v>296</v>
      </c>
    </row>
    <row r="170" spans="16373:16373" ht="15.75" x14ac:dyDescent="0.25">
      <c r="XES170" s="31" t="s">
        <v>297</v>
      </c>
    </row>
    <row r="171" spans="16373:16373" ht="15.75" x14ac:dyDescent="0.25">
      <c r="XES171" s="32" t="s">
        <v>298</v>
      </c>
    </row>
    <row r="172" spans="16373:16373" ht="15.75" x14ac:dyDescent="0.25">
      <c r="XES172" s="31" t="s">
        <v>299</v>
      </c>
    </row>
    <row r="173" spans="16373:16373" ht="15.75" x14ac:dyDescent="0.25">
      <c r="XES173" s="32" t="s">
        <v>300</v>
      </c>
    </row>
    <row r="174" spans="16373:16373" ht="15.75" x14ac:dyDescent="0.25">
      <c r="XES174" s="31" t="s">
        <v>301</v>
      </c>
    </row>
    <row r="175" spans="16373:16373" ht="15.75" x14ac:dyDescent="0.25">
      <c r="XES175" s="31" t="s">
        <v>302</v>
      </c>
    </row>
    <row r="176" spans="16373:16373" ht="15.75" x14ac:dyDescent="0.25">
      <c r="XES176" s="32" t="s">
        <v>303</v>
      </c>
    </row>
    <row r="177" spans="16373:16373" ht="15.75" x14ac:dyDescent="0.25">
      <c r="XES177" s="31" t="s">
        <v>304</v>
      </c>
    </row>
    <row r="178" spans="16373:16373" ht="15.75" x14ac:dyDescent="0.25">
      <c r="XES178" s="33" t="s">
        <v>305</v>
      </c>
    </row>
  </sheetData>
  <protectedRanges>
    <protectedRange algorithmName="SHA-512" hashValue="3PeEt5l1kSeHMAmlTqtCcLi1NUlzPm2b8uzpgtrJjIB7nCmPn2tkFQ0XFGVJhsJTFKuu2iR8mW/4E5BqdM9+Cg==" saltValue="bxW7U3fTENy7IbIn3IYVRw==" spinCount="100000" sqref="S1:S5 S7:S1048576" name="Rango1"/>
    <protectedRange sqref="AG9:AG60" name="Rango2"/>
  </protectedRanges>
  <mergeCells count="20">
    <mergeCell ref="A8:C8"/>
    <mergeCell ref="D8:W8"/>
    <mergeCell ref="X8:AI8"/>
    <mergeCell ref="A6:C6"/>
    <mergeCell ref="D6:G6"/>
    <mergeCell ref="H6:I6"/>
    <mergeCell ref="J6:M6"/>
    <mergeCell ref="O6:Q6"/>
    <mergeCell ref="R6:S6"/>
    <mergeCell ref="T6:W6"/>
    <mergeCell ref="X6:Z6"/>
    <mergeCell ref="AA6:AC6"/>
    <mergeCell ref="AD6:AF6"/>
    <mergeCell ref="AG6:AI6"/>
    <mergeCell ref="A1:AE5"/>
    <mergeCell ref="AF1:AG3"/>
    <mergeCell ref="AH1:AI3"/>
    <mergeCell ref="AF4:AG4"/>
    <mergeCell ref="AH4:AI4"/>
    <mergeCell ref="AF5:AI5"/>
  </mergeCells>
  <dataValidations xWindow="654" yWindow="311" count="12">
    <dataValidation type="date" allowBlank="1" showInputMessage="1" showErrorMessage="1" sqref="O11:O51" xr:uid="{00000000-0002-0000-0200-000000000000}">
      <formula1>1</formula1>
      <formula2>55153</formula2>
    </dataValidation>
    <dataValidation type="whole" allowBlank="1" showInputMessage="1" showErrorMessage="1" sqref="AF33 F11:F51" xr:uid="{00000000-0002-0000-0200-000001000000}">
      <formula1>1</formula1>
      <formula2>1E+32</formula2>
    </dataValidation>
    <dataValidation type="list" allowBlank="1" showInputMessage="1" showErrorMessage="1" sqref="B11:B60" xr:uid="{00000000-0002-0000-0200-000002000000}">
      <formula1>"Extramural, Intramural"</formula1>
    </dataValidation>
    <dataValidation type="list" allowBlank="1" showInputMessage="1" showErrorMessage="1" sqref="Y11:Y60" xr:uid="{00000000-0002-0000-0200-000003000000}">
      <formula1>"Etapa de Búsqueda Activa, Etapa de prevención, Etapa de Atención."</formula1>
    </dataValidation>
    <dataValidation type="list" allowBlank="1" showInputMessage="1" showErrorMessage="1" sqref="G11:G60" xr:uid="{00000000-0002-0000-0200-000004000000}">
      <formula1>"Colombiano, Venezolano, Otro"</formula1>
    </dataValidation>
    <dataValidation type="list" allowBlank="1" showInputMessage="1" showErrorMessage="1" sqref="T11:T60" xr:uid="{00000000-0002-0000-0200-000005000000}">
      <formula1>"Femenimo, Masculino, Otro"</formula1>
    </dataValidation>
    <dataValidation type="custom" allowBlank="1" showInputMessage="1" showErrorMessage="1" error="Se deben ingresar Texto en Mayusculas" prompt="Ingresar Valores en Mayusculas" sqref="H11:J60 E11:E54" xr:uid="{00000000-0002-0000-0200-000006000000}">
      <formula1>EXACT(E11,UPPER(E11))</formula1>
    </dataValidation>
    <dataValidation type="date" allowBlank="1" showInputMessage="1" showErrorMessage="1" error="El formato de fecha no es compatible_x000a_" prompt="Ingresa la fecha DD/MM/AAA" sqref="X11:X60 C11:C60" xr:uid="{00000000-0002-0000-0200-000007000000}">
      <formula1>1</formula1>
      <formula2>46387</formula2>
    </dataValidation>
    <dataValidation type="custom" allowBlank="1" showInputMessage="1" showErrorMessage="1" prompt="Calculo Automatico" sqref="P11:S60" xr:uid="{00000000-0002-0000-0200-000008000000}">
      <formula1>DATEDIF(O11,TODAY(),"y")</formula1>
    </dataValidation>
    <dataValidation allowBlank="1" showInputMessage="1" showErrorMessage="1" prompt="Ingrese un valor númerico" sqref="AA11:AD60" xr:uid="{00000000-0002-0000-0200-000009000000}"/>
    <dataValidation type="list" allowBlank="1" showInputMessage="1" showErrorMessage="1" sqref="V11:V60" xr:uid="{00000000-0002-0000-0200-00000A000000}">
      <formula1>$XET$5:$XET$8</formula1>
    </dataValidation>
    <dataValidation type="list" allowBlank="1" showInputMessage="1" showErrorMessage="1" error="Se deben ingresar Texto en Mayusculas" prompt="Seleccione la que aplique" sqref="W11:W60" xr:uid="{00000000-0002-0000-0200-00000B000000}">
      <formula1>$XES$10:$XES$178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xWindow="654" yWindow="311" count="7">
        <x14:dataValidation type="list" allowBlank="1" showInputMessage="1" showErrorMessage="1" xr:uid="{00000000-0002-0000-0200-00000C000000}">
          <x14:formula1>
            <xm:f>Variables!$A$1:$A$7</xm:f>
          </x14:formula1>
          <xm:sqref>AE11:AE54</xm:sqref>
        </x14:dataValidation>
        <x14:dataValidation type="list" allowBlank="1" showInputMessage="1" showErrorMessage="1" xr:uid="{00000000-0002-0000-0200-00000D000000}">
          <x14:formula1>
            <xm:f>Variables!$C$1:$C$2</xm:f>
          </x14:formula1>
          <xm:sqref>D11:D60</xm:sqref>
        </x14:dataValidation>
        <x14:dataValidation type="list" allowBlank="1" showInputMessage="1" showErrorMessage="1" xr:uid="{00000000-0002-0000-0200-00000E000000}">
          <x14:formula1>
            <xm:f>Variables!$G$1:$G$40</xm:f>
          </x14:formula1>
          <xm:sqref>AF11:AF25</xm:sqref>
        </x14:dataValidation>
        <x14:dataValidation type="list" allowBlank="1" showInputMessage="1" showErrorMessage="1" xr:uid="{00000000-0002-0000-0200-00000F000000}">
          <x14:formula1>
            <xm:f>Variables!$E$1:$E$3</xm:f>
          </x14:formula1>
          <xm:sqref>Z11:Z60</xm:sqref>
        </x14:dataValidation>
        <x14:dataValidation type="list" allowBlank="1" showInputMessage="1" showErrorMessage="1" xr:uid="{00000000-0002-0000-0200-000010000000}">
          <x14:formula1>
            <xm:f>Variables!$E$1:$E$4</xm:f>
          </x14:formula1>
          <xm:sqref>AH11:AH60</xm:sqref>
        </x14:dataValidation>
        <x14:dataValidation type="list" allowBlank="1" showInputMessage="1" showErrorMessage="1" xr:uid="{00000000-0002-0000-0200-000011000000}">
          <x14:formula1>
            <xm:f>Variables!$J$1:$J$3</xm:f>
          </x14:formula1>
          <xm:sqref>AI11:AI60</xm:sqref>
        </x14:dataValidation>
        <x14:dataValidation type="list" allowBlank="1" showInputMessage="1" showErrorMessage="1" xr:uid="{00000000-0002-0000-0200-000012000000}">
          <x14:formula1>
            <xm:f>Variables!$E$1:$E$2</xm:f>
          </x14:formula1>
          <xm:sqref>U11:U60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EY178"/>
  <sheetViews>
    <sheetView topLeftCell="X10" zoomScale="73" zoomScaleNormal="73" workbookViewId="0">
      <selection activeCell="AE13" sqref="AE13"/>
    </sheetView>
  </sheetViews>
  <sheetFormatPr baseColWidth="10" defaultColWidth="19.7109375" defaultRowHeight="15" x14ac:dyDescent="0.2"/>
  <cols>
    <col min="1" max="1" width="7" style="25" customWidth="1"/>
    <col min="2" max="2" width="19.7109375" style="21"/>
    <col min="3" max="3" width="26.85546875" style="21" customWidth="1"/>
    <col min="4" max="4" width="30.140625" style="21" customWidth="1"/>
    <col min="5" max="9" width="19.7109375" style="21"/>
    <col min="10" max="10" width="23.42578125" style="21" customWidth="1"/>
    <col min="11" max="13" width="19.7109375" style="21"/>
    <col min="14" max="14" width="28.85546875" style="21" customWidth="1"/>
    <col min="15" max="18" width="19.7109375" style="21"/>
    <col min="19" max="19" width="29.28515625" style="21" customWidth="1"/>
    <col min="20" max="22" width="19.7109375" style="21"/>
    <col min="23" max="23" width="28.28515625" style="21" customWidth="1"/>
    <col min="24" max="24" width="19.7109375" style="21"/>
    <col min="25" max="25" width="28.42578125" style="21" customWidth="1"/>
    <col min="26" max="30" width="19.7109375" style="21"/>
    <col min="31" max="31" width="34.140625" style="21" customWidth="1"/>
    <col min="32" max="32" width="24.5703125" style="21" customWidth="1"/>
    <col min="33" max="16372" width="19.7109375" style="21"/>
    <col min="16373" max="16377" width="19.7109375" style="21" hidden="1" customWidth="1"/>
    <col min="16378" max="16379" width="0" style="21" hidden="1" customWidth="1"/>
    <col min="16380" max="16384" width="19.7109375" style="21" hidden="1" customWidth="1"/>
  </cols>
  <sheetData>
    <row r="1" spans="1:35 16373:16375" ht="15" customHeight="1" x14ac:dyDescent="0.2">
      <c r="A1" s="154" t="s">
        <v>99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5">
        <v>45463</v>
      </c>
      <c r="AI1" s="155"/>
    </row>
    <row r="2" spans="1:35 16373:16375" ht="11.25" customHeight="1" x14ac:dyDescent="0.2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5"/>
      <c r="AI2" s="155"/>
    </row>
    <row r="3" spans="1:35 16373:16375" ht="15" customHeight="1" x14ac:dyDescent="0.2">
      <c r="A3" s="154"/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154"/>
      <c r="AG3" s="154"/>
      <c r="AH3" s="155"/>
      <c r="AI3" s="155"/>
    </row>
    <row r="4" spans="1:35 16373:16375" ht="23.25" customHeight="1" x14ac:dyDescent="0.2">
      <c r="A4" s="154"/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54"/>
      <c r="V4" s="154"/>
      <c r="W4" s="154"/>
      <c r="X4" s="154"/>
      <c r="Y4" s="154"/>
      <c r="Z4" s="154"/>
      <c r="AA4" s="154"/>
      <c r="AB4" s="154"/>
      <c r="AC4" s="154"/>
      <c r="AD4" s="154"/>
      <c r="AE4" s="154"/>
      <c r="AF4" s="154" t="s">
        <v>100</v>
      </c>
      <c r="AG4" s="154"/>
      <c r="AH4" s="154" t="s">
        <v>101</v>
      </c>
      <c r="AI4" s="154"/>
    </row>
    <row r="5" spans="1:35 16373:16375" ht="32.25" customHeight="1" x14ac:dyDescent="0.25">
      <c r="A5" s="154"/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  <c r="Z5" s="154"/>
      <c r="AA5" s="154"/>
      <c r="AB5" s="154"/>
      <c r="AC5" s="154"/>
      <c r="AD5" s="154"/>
      <c r="AE5" s="154"/>
      <c r="AF5" s="154" t="s">
        <v>102</v>
      </c>
      <c r="AG5" s="154"/>
      <c r="AH5" s="154"/>
      <c r="AI5" s="154"/>
      <c r="XET5" s="30" t="s">
        <v>103</v>
      </c>
    </row>
    <row r="6" spans="1:35 16373:16375" ht="30.75" customHeight="1" x14ac:dyDescent="0.25">
      <c r="A6" s="160" t="s">
        <v>104</v>
      </c>
      <c r="B6" s="160"/>
      <c r="C6" s="160"/>
      <c r="D6" s="154" t="s">
        <v>774</v>
      </c>
      <c r="E6" s="154"/>
      <c r="F6" s="154"/>
      <c r="G6" s="154"/>
      <c r="H6" s="161" t="s">
        <v>105</v>
      </c>
      <c r="I6" s="161"/>
      <c r="J6" s="169" t="s">
        <v>775</v>
      </c>
      <c r="K6" s="169"/>
      <c r="L6" s="169"/>
      <c r="M6" s="169"/>
      <c r="N6" s="63" t="s">
        <v>106</v>
      </c>
      <c r="O6" s="154" t="s">
        <v>776</v>
      </c>
      <c r="P6" s="154"/>
      <c r="Q6" s="154"/>
      <c r="R6" s="160" t="s">
        <v>107</v>
      </c>
      <c r="S6" s="160"/>
      <c r="T6" s="154">
        <v>13008982024</v>
      </c>
      <c r="U6" s="154"/>
      <c r="V6" s="154"/>
      <c r="W6" s="154"/>
      <c r="X6" s="160" t="s">
        <v>108</v>
      </c>
      <c r="Y6" s="160"/>
      <c r="Z6" s="160"/>
      <c r="AA6" s="163" t="s">
        <v>786</v>
      </c>
      <c r="AB6" s="154"/>
      <c r="AC6" s="154"/>
      <c r="AD6" s="160" t="s">
        <v>109</v>
      </c>
      <c r="AE6" s="160"/>
      <c r="AF6" s="160"/>
      <c r="AG6" s="154" t="s">
        <v>777</v>
      </c>
      <c r="AH6" s="154"/>
      <c r="AI6" s="154"/>
      <c r="XET6" s="30" t="s">
        <v>110</v>
      </c>
    </row>
    <row r="7" spans="1:35 16373:16375" s="39" customFormat="1" ht="14.25" customHeight="1" x14ac:dyDescent="0.25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8"/>
      <c r="AF7" s="37"/>
      <c r="AG7" s="37"/>
      <c r="AH7" s="37"/>
      <c r="AI7" s="37"/>
      <c r="XET7" s="30" t="s">
        <v>111</v>
      </c>
    </row>
    <row r="8" spans="1:35 16373:16375" ht="18.75" customHeight="1" x14ac:dyDescent="0.25">
      <c r="A8" s="156" t="s">
        <v>72</v>
      </c>
      <c r="B8" s="156"/>
      <c r="C8" s="156"/>
      <c r="D8" s="157" t="s">
        <v>77</v>
      </c>
      <c r="E8" s="157"/>
      <c r="F8" s="157"/>
      <c r="G8" s="157"/>
      <c r="H8" s="157"/>
      <c r="I8" s="157"/>
      <c r="J8" s="157"/>
      <c r="K8" s="157"/>
      <c r="L8" s="157"/>
      <c r="M8" s="157"/>
      <c r="N8" s="157"/>
      <c r="O8" s="157"/>
      <c r="P8" s="157"/>
      <c r="Q8" s="157"/>
      <c r="R8" s="157"/>
      <c r="S8" s="157"/>
      <c r="T8" s="157"/>
      <c r="U8" s="157"/>
      <c r="V8" s="157"/>
      <c r="W8" s="158"/>
      <c r="X8" s="159" t="s">
        <v>112</v>
      </c>
      <c r="Y8" s="159"/>
      <c r="Z8" s="159"/>
      <c r="AA8" s="159"/>
      <c r="AB8" s="159"/>
      <c r="AC8" s="159"/>
      <c r="AD8" s="159"/>
      <c r="AE8" s="159"/>
      <c r="AF8" s="159"/>
      <c r="AG8" s="159"/>
      <c r="AH8" s="159"/>
      <c r="AI8" s="159"/>
      <c r="XET8" s="30" t="s">
        <v>113</v>
      </c>
    </row>
    <row r="9" spans="1:35 16373:16375" s="46" customFormat="1" ht="52.5" customHeight="1" x14ac:dyDescent="0.2">
      <c r="A9" s="160" t="s">
        <v>114</v>
      </c>
      <c r="B9" s="160" t="s">
        <v>115</v>
      </c>
      <c r="C9" s="160" t="s">
        <v>116</v>
      </c>
      <c r="D9" s="160" t="s">
        <v>117</v>
      </c>
      <c r="E9" s="160" t="s">
        <v>118</v>
      </c>
      <c r="F9" s="160" t="s">
        <v>119</v>
      </c>
      <c r="G9" s="160" t="s">
        <v>120</v>
      </c>
      <c r="H9" s="160" t="s">
        <v>121</v>
      </c>
      <c r="I9" s="160" t="s">
        <v>65</v>
      </c>
      <c r="J9" s="160" t="s">
        <v>122</v>
      </c>
      <c r="K9" s="160" t="s">
        <v>123</v>
      </c>
      <c r="L9" s="160" t="s">
        <v>124</v>
      </c>
      <c r="M9" s="160" t="s">
        <v>125</v>
      </c>
      <c r="N9" s="160" t="s">
        <v>126</v>
      </c>
      <c r="O9" s="160" t="s">
        <v>127</v>
      </c>
      <c r="P9" s="160" t="s">
        <v>56</v>
      </c>
      <c r="Q9" s="164" t="s">
        <v>58</v>
      </c>
      <c r="R9" s="164" t="s">
        <v>59</v>
      </c>
      <c r="S9" s="164" t="s">
        <v>128</v>
      </c>
      <c r="T9" s="160" t="s">
        <v>60</v>
      </c>
      <c r="U9" s="160" t="s">
        <v>61</v>
      </c>
      <c r="V9" s="160" t="s">
        <v>129</v>
      </c>
      <c r="W9" s="165" t="s">
        <v>130</v>
      </c>
      <c r="X9" s="160" t="s">
        <v>131</v>
      </c>
      <c r="Y9" s="160" t="s">
        <v>15</v>
      </c>
      <c r="Z9" s="160" t="s">
        <v>132</v>
      </c>
      <c r="AA9" s="166" t="s">
        <v>133</v>
      </c>
      <c r="AB9" s="166"/>
      <c r="AC9" s="166"/>
      <c r="AD9" s="166"/>
      <c r="AE9" s="166"/>
      <c r="AF9" s="160" t="s">
        <v>30</v>
      </c>
      <c r="AG9" s="160" t="s">
        <v>33</v>
      </c>
      <c r="AH9" s="160" t="s">
        <v>134</v>
      </c>
      <c r="AI9" s="160" t="s">
        <v>36</v>
      </c>
    </row>
    <row r="10" spans="1:35 16373:16375" s="46" customFormat="1" ht="52.5" customHeight="1" x14ac:dyDescent="0.2">
      <c r="A10" s="160"/>
      <c r="B10" s="160"/>
      <c r="C10" s="160"/>
      <c r="D10" s="160"/>
      <c r="E10" s="160"/>
      <c r="F10" s="160"/>
      <c r="G10" s="160"/>
      <c r="H10" s="160"/>
      <c r="I10" s="160"/>
      <c r="J10" s="160"/>
      <c r="K10" s="160"/>
      <c r="L10" s="160"/>
      <c r="M10" s="160"/>
      <c r="N10" s="160"/>
      <c r="O10" s="160"/>
      <c r="P10" s="160"/>
      <c r="Q10" s="164"/>
      <c r="R10" s="164"/>
      <c r="S10" s="164"/>
      <c r="T10" s="160"/>
      <c r="U10" s="160"/>
      <c r="V10" s="160"/>
      <c r="W10" s="165"/>
      <c r="X10" s="160"/>
      <c r="Y10" s="160"/>
      <c r="Z10" s="160"/>
      <c r="AA10" s="63" t="s">
        <v>23</v>
      </c>
      <c r="AB10" s="63" t="s">
        <v>25</v>
      </c>
      <c r="AC10" s="63" t="s">
        <v>26</v>
      </c>
      <c r="AD10" s="63" t="s">
        <v>28</v>
      </c>
      <c r="AE10" s="36" t="s">
        <v>135</v>
      </c>
      <c r="AF10" s="160"/>
      <c r="AG10" s="160"/>
      <c r="AH10" s="160"/>
      <c r="AI10" s="160"/>
      <c r="XES10" s="47" t="s">
        <v>136</v>
      </c>
    </row>
    <row r="11" spans="1:35 16373:16375" s="46" customFormat="1" ht="52.5" customHeight="1" x14ac:dyDescent="0.25">
      <c r="A11" s="48">
        <v>1</v>
      </c>
      <c r="B11" s="40" t="s">
        <v>345</v>
      </c>
      <c r="C11" s="50">
        <v>45624</v>
      </c>
      <c r="D11" s="40" t="s">
        <v>307</v>
      </c>
      <c r="E11" s="55" t="s">
        <v>146</v>
      </c>
      <c r="F11" s="64">
        <v>1201285009</v>
      </c>
      <c r="G11" s="40" t="s">
        <v>346</v>
      </c>
      <c r="H11" s="49"/>
      <c r="I11" s="49" t="s">
        <v>494</v>
      </c>
      <c r="J11" s="49"/>
      <c r="K11" s="66" t="s">
        <v>347</v>
      </c>
      <c r="L11" s="66" t="s">
        <v>362</v>
      </c>
      <c r="M11" s="67" t="s">
        <v>363</v>
      </c>
      <c r="N11" s="67" t="s">
        <v>364</v>
      </c>
      <c r="O11" s="69">
        <v>44192</v>
      </c>
      <c r="P11" s="51">
        <f ca="1">DATEDIF(O11,TODAY(),"Y")</f>
        <v>3</v>
      </c>
      <c r="Q11" s="51">
        <f ca="1">DATEDIF(O11,TODAY(),"YM")</f>
        <v>11</v>
      </c>
      <c r="R11" s="51">
        <f ca="1">DATEDIF(P11,TODAY(),"MD")</f>
        <v>0</v>
      </c>
      <c r="S11" s="52">
        <f ca="1">+P11+Q11/12</f>
        <v>3.9166666666666665</v>
      </c>
      <c r="T11" s="40" t="s">
        <v>396</v>
      </c>
      <c r="U11" s="40" t="s">
        <v>312</v>
      </c>
      <c r="V11" s="40" t="s">
        <v>113</v>
      </c>
      <c r="W11" s="49" t="s">
        <v>178</v>
      </c>
      <c r="X11" s="50">
        <v>45624</v>
      </c>
      <c r="Y11" s="40" t="s">
        <v>397</v>
      </c>
      <c r="Z11" s="40" t="s">
        <v>312</v>
      </c>
      <c r="AA11" s="58">
        <v>13.5</v>
      </c>
      <c r="AB11" s="59">
        <v>93</v>
      </c>
      <c r="AC11" s="142">
        <v>-0.08</v>
      </c>
      <c r="AD11" s="142">
        <v>-2.35</v>
      </c>
      <c r="AE11" s="40" t="s">
        <v>317</v>
      </c>
      <c r="AF11" s="40"/>
      <c r="AG11" s="41" t="str">
        <f t="shared" ref="AG11:AG12" si="0">IF(D11="PERSONA GESTANTE",AA11/((AB11/100)^2),"NO APLICA")</f>
        <v>NO APLICA</v>
      </c>
      <c r="AH11" s="40" t="s">
        <v>312</v>
      </c>
      <c r="AI11" s="40" t="s">
        <v>309</v>
      </c>
      <c r="XES11" s="53" t="s">
        <v>137</v>
      </c>
      <c r="XEU11" s="54" t="s">
        <v>138</v>
      </c>
    </row>
    <row r="12" spans="1:35 16373:16375" s="46" customFormat="1" ht="52.5" customHeight="1" x14ac:dyDescent="0.25">
      <c r="A12" s="48">
        <v>2</v>
      </c>
      <c r="B12" s="40" t="s">
        <v>345</v>
      </c>
      <c r="C12" s="50">
        <v>45624</v>
      </c>
      <c r="D12" s="40" t="s">
        <v>307</v>
      </c>
      <c r="E12" s="55" t="s">
        <v>146</v>
      </c>
      <c r="F12" s="64">
        <v>1049503510</v>
      </c>
      <c r="G12" s="40" t="s">
        <v>346</v>
      </c>
      <c r="H12" s="55"/>
      <c r="I12" s="49" t="s">
        <v>494</v>
      </c>
      <c r="J12" s="55"/>
      <c r="K12" s="66" t="s">
        <v>348</v>
      </c>
      <c r="L12" s="66" t="s">
        <v>362</v>
      </c>
      <c r="M12" s="67" t="s">
        <v>365</v>
      </c>
      <c r="N12" s="67" t="s">
        <v>366</v>
      </c>
      <c r="O12" s="70">
        <v>44608</v>
      </c>
      <c r="P12" s="56">
        <f t="shared" ref="P12:P49" ca="1" si="1">DATEDIF(O12,TODAY(),"Y")</f>
        <v>2</v>
      </c>
      <c r="Q12" s="56">
        <f t="shared" ref="Q12:Q49" ca="1" si="2">DATEDIF(O12,TODAY(),"YM")</f>
        <v>9</v>
      </c>
      <c r="R12" s="56">
        <f t="shared" ref="R12:R60" ca="1" si="3">DATEDIF(P12,TODAY(),"MD")</f>
        <v>1</v>
      </c>
      <c r="S12" s="57">
        <f t="shared" ref="S12:S50" ca="1" si="4">+P12+Q12/12</f>
        <v>2.75</v>
      </c>
      <c r="T12" s="34" t="s">
        <v>396</v>
      </c>
      <c r="U12" s="40" t="s">
        <v>312</v>
      </c>
      <c r="V12" s="40" t="s">
        <v>113</v>
      </c>
      <c r="W12" s="49" t="s">
        <v>219</v>
      </c>
      <c r="X12" s="50">
        <v>45624</v>
      </c>
      <c r="Y12" s="40" t="s">
        <v>397</v>
      </c>
      <c r="Z12" s="40" t="s">
        <v>312</v>
      </c>
      <c r="AA12" s="58">
        <v>13.5</v>
      </c>
      <c r="AB12" s="59">
        <v>99.5</v>
      </c>
      <c r="AC12" s="143">
        <v>-1.49</v>
      </c>
      <c r="AD12" s="143">
        <v>1.53</v>
      </c>
      <c r="AE12" s="40" t="s">
        <v>318</v>
      </c>
      <c r="AF12" s="34"/>
      <c r="AG12" s="35" t="str">
        <f t="shared" si="0"/>
        <v>NO APLICA</v>
      </c>
      <c r="AH12" s="40" t="s">
        <v>312</v>
      </c>
      <c r="AI12" s="40" t="s">
        <v>309</v>
      </c>
      <c r="XES12" s="61" t="s">
        <v>139</v>
      </c>
      <c r="XEU12" s="54" t="s">
        <v>140</v>
      </c>
    </row>
    <row r="13" spans="1:35 16373:16375" s="46" customFormat="1" ht="52.5" customHeight="1" x14ac:dyDescent="0.25">
      <c r="A13" s="48">
        <v>3</v>
      </c>
      <c r="B13" s="40" t="s">
        <v>345</v>
      </c>
      <c r="C13" s="50">
        <v>45624</v>
      </c>
      <c r="D13" s="40" t="s">
        <v>307</v>
      </c>
      <c r="E13" s="55" t="s">
        <v>146</v>
      </c>
      <c r="F13" s="64">
        <v>1049503679</v>
      </c>
      <c r="G13" s="40" t="s">
        <v>346</v>
      </c>
      <c r="H13" s="55"/>
      <c r="I13" s="49" t="s">
        <v>494</v>
      </c>
      <c r="J13" s="55"/>
      <c r="K13" s="66" t="s">
        <v>349</v>
      </c>
      <c r="L13" s="66" t="s">
        <v>367</v>
      </c>
      <c r="M13" s="67" t="s">
        <v>368</v>
      </c>
      <c r="N13" s="67" t="s">
        <v>369</v>
      </c>
      <c r="O13" s="70">
        <v>44892</v>
      </c>
      <c r="P13" s="56">
        <f t="shared" ca="1" si="1"/>
        <v>2</v>
      </c>
      <c r="Q13" s="56">
        <f t="shared" ca="1" si="2"/>
        <v>0</v>
      </c>
      <c r="R13" s="56">
        <f t="shared" ca="1" si="3"/>
        <v>1</v>
      </c>
      <c r="S13" s="57">
        <f t="shared" ca="1" si="4"/>
        <v>2</v>
      </c>
      <c r="T13" s="34" t="s">
        <v>396</v>
      </c>
      <c r="U13" s="40" t="s">
        <v>312</v>
      </c>
      <c r="V13" s="40" t="s">
        <v>113</v>
      </c>
      <c r="W13" s="49" t="s">
        <v>219</v>
      </c>
      <c r="X13" s="50">
        <v>45624</v>
      </c>
      <c r="Y13" s="40" t="s">
        <v>397</v>
      </c>
      <c r="Z13" s="40" t="s">
        <v>312</v>
      </c>
      <c r="AA13" s="58">
        <v>10</v>
      </c>
      <c r="AB13" s="59">
        <v>78.900000000000006</v>
      </c>
      <c r="AC13" s="143">
        <v>-0.44</v>
      </c>
      <c r="AD13" s="143">
        <v>-2.69</v>
      </c>
      <c r="AE13" s="40" t="s">
        <v>317</v>
      </c>
      <c r="AF13" s="34"/>
      <c r="AG13" s="35" t="str">
        <f>IF(D13="PERSONA GESTANTE",AA13/((AB13/100)^2),"NO APLICA")</f>
        <v>NO APLICA</v>
      </c>
      <c r="AH13" s="40" t="s">
        <v>312</v>
      </c>
      <c r="AI13" s="40" t="s">
        <v>309</v>
      </c>
      <c r="XES13" s="53" t="s">
        <v>141</v>
      </c>
      <c r="XEU13" s="54" t="s">
        <v>142</v>
      </c>
    </row>
    <row r="14" spans="1:35 16373:16375" s="46" customFormat="1" ht="52.5" customHeight="1" x14ac:dyDescent="0.25">
      <c r="A14" s="48">
        <v>4</v>
      </c>
      <c r="B14" s="40" t="s">
        <v>345</v>
      </c>
      <c r="C14" s="50">
        <v>45624</v>
      </c>
      <c r="D14" s="40" t="s">
        <v>307</v>
      </c>
      <c r="E14" s="55" t="s">
        <v>146</v>
      </c>
      <c r="F14" s="64">
        <v>1049503777</v>
      </c>
      <c r="G14" s="40" t="s">
        <v>346</v>
      </c>
      <c r="H14" s="55"/>
      <c r="I14" s="49" t="s">
        <v>494</v>
      </c>
      <c r="J14" s="55"/>
      <c r="K14" s="66" t="s">
        <v>350</v>
      </c>
      <c r="L14" s="66" t="s">
        <v>370</v>
      </c>
      <c r="M14" s="67" t="s">
        <v>371</v>
      </c>
      <c r="N14" s="67" t="s">
        <v>372</v>
      </c>
      <c r="O14" s="70">
        <v>45176</v>
      </c>
      <c r="P14" s="56">
        <f t="shared" ca="1" si="1"/>
        <v>1</v>
      </c>
      <c r="Q14" s="56">
        <f t="shared" ca="1" si="2"/>
        <v>2</v>
      </c>
      <c r="R14" s="56">
        <f t="shared" ca="1" si="3"/>
        <v>2</v>
      </c>
      <c r="S14" s="57">
        <f t="shared" ca="1" si="4"/>
        <v>1.1666666666666667</v>
      </c>
      <c r="T14" s="34" t="s">
        <v>495</v>
      </c>
      <c r="U14" s="40" t="s">
        <v>312</v>
      </c>
      <c r="V14" s="40" t="s">
        <v>113</v>
      </c>
      <c r="W14" s="49" t="s">
        <v>219</v>
      </c>
      <c r="X14" s="50">
        <v>45624</v>
      </c>
      <c r="Y14" s="40" t="s">
        <v>397</v>
      </c>
      <c r="Z14" s="40" t="s">
        <v>312</v>
      </c>
      <c r="AA14" s="58">
        <v>7.8</v>
      </c>
      <c r="AB14" s="59">
        <v>74</v>
      </c>
      <c r="AC14" s="143">
        <v>-1.58</v>
      </c>
      <c r="AD14" s="143">
        <v>-1.29</v>
      </c>
      <c r="AE14" s="40" t="s">
        <v>318</v>
      </c>
      <c r="AF14" s="34"/>
      <c r="AG14" s="35" t="str">
        <f t="shared" ref="AG14:AG60" si="5">IF(D14="PERSONA GESTANTE",AA14/((AB14/100)^2),"NO APLICA")</f>
        <v>NO APLICA</v>
      </c>
      <c r="AH14" s="40" t="s">
        <v>312</v>
      </c>
      <c r="AI14" s="40" t="s">
        <v>309</v>
      </c>
      <c r="XES14" s="61" t="s">
        <v>143</v>
      </c>
      <c r="XEU14" s="54" t="s">
        <v>144</v>
      </c>
    </row>
    <row r="15" spans="1:35 16373:16375" s="46" customFormat="1" ht="52.5" customHeight="1" x14ac:dyDescent="0.25">
      <c r="A15" s="48">
        <v>5</v>
      </c>
      <c r="B15" s="40" t="s">
        <v>345</v>
      </c>
      <c r="C15" s="50">
        <v>45624</v>
      </c>
      <c r="D15" s="40" t="s">
        <v>307</v>
      </c>
      <c r="E15" s="55" t="s">
        <v>146</v>
      </c>
      <c r="F15" s="64">
        <v>1051749045</v>
      </c>
      <c r="G15" s="40" t="s">
        <v>346</v>
      </c>
      <c r="H15" s="55"/>
      <c r="I15" s="49" t="s">
        <v>494</v>
      </c>
      <c r="J15" s="55"/>
      <c r="K15" s="66" t="s">
        <v>351</v>
      </c>
      <c r="L15" s="66" t="s">
        <v>373</v>
      </c>
      <c r="M15" s="67" t="s">
        <v>374</v>
      </c>
      <c r="N15" s="67" t="s">
        <v>375</v>
      </c>
      <c r="O15" s="69">
        <v>45318</v>
      </c>
      <c r="P15" s="56">
        <f t="shared" ca="1" si="1"/>
        <v>0</v>
      </c>
      <c r="Q15" s="56">
        <f t="shared" ca="1" si="2"/>
        <v>10</v>
      </c>
      <c r="R15" s="56">
        <f t="shared" ca="1" si="3"/>
        <v>3</v>
      </c>
      <c r="S15" s="57">
        <f t="shared" ca="1" si="4"/>
        <v>0.83333333333333337</v>
      </c>
      <c r="T15" s="34" t="s">
        <v>495</v>
      </c>
      <c r="U15" s="40" t="s">
        <v>312</v>
      </c>
      <c r="V15" s="40" t="s">
        <v>113</v>
      </c>
      <c r="W15" s="49" t="s">
        <v>219</v>
      </c>
      <c r="X15" s="50">
        <v>45624</v>
      </c>
      <c r="Y15" s="40" t="s">
        <v>397</v>
      </c>
      <c r="Z15" s="40" t="s">
        <v>312</v>
      </c>
      <c r="AA15" s="58">
        <v>6.9</v>
      </c>
      <c r="AB15" s="59">
        <v>68.599999999999994</v>
      </c>
      <c r="AC15" s="143">
        <v>-1.49</v>
      </c>
      <c r="AD15" s="143">
        <v>-1.1599999999999999</v>
      </c>
      <c r="AE15" s="40" t="s">
        <v>318</v>
      </c>
      <c r="AF15" s="34"/>
      <c r="AG15" s="35" t="str">
        <f t="shared" si="5"/>
        <v>NO APLICA</v>
      </c>
      <c r="AH15" s="40" t="s">
        <v>312</v>
      </c>
      <c r="AI15" s="40" t="s">
        <v>309</v>
      </c>
      <c r="XES15" s="53" t="s">
        <v>145</v>
      </c>
      <c r="XEU15" s="54" t="s">
        <v>146</v>
      </c>
    </row>
    <row r="16" spans="1:35 16373:16375" s="46" customFormat="1" ht="52.5" customHeight="1" x14ac:dyDescent="0.25">
      <c r="A16" s="48">
        <v>6</v>
      </c>
      <c r="B16" s="40" t="s">
        <v>345</v>
      </c>
      <c r="C16" s="50">
        <v>45624</v>
      </c>
      <c r="D16" s="40" t="s">
        <v>307</v>
      </c>
      <c r="E16" s="55" t="s">
        <v>146</v>
      </c>
      <c r="F16" s="64">
        <v>1049502740</v>
      </c>
      <c r="G16" s="40" t="s">
        <v>346</v>
      </c>
      <c r="H16" s="55"/>
      <c r="I16" s="49" t="s">
        <v>494</v>
      </c>
      <c r="J16" s="55"/>
      <c r="K16" s="66" t="s">
        <v>352</v>
      </c>
      <c r="L16" s="66" t="s">
        <v>367</v>
      </c>
      <c r="M16" s="67" t="s">
        <v>376</v>
      </c>
      <c r="N16" s="67" t="s">
        <v>368</v>
      </c>
      <c r="O16" s="70">
        <v>43889</v>
      </c>
      <c r="P16" s="56">
        <f t="shared" ca="1" si="1"/>
        <v>4</v>
      </c>
      <c r="Q16" s="56">
        <f t="shared" ca="1" si="2"/>
        <v>9</v>
      </c>
      <c r="R16" s="56">
        <f t="shared" ca="1" si="3"/>
        <v>29</v>
      </c>
      <c r="S16" s="57">
        <f t="shared" ca="1" si="4"/>
        <v>4.75</v>
      </c>
      <c r="T16" s="34" t="s">
        <v>396</v>
      </c>
      <c r="U16" s="40" t="s">
        <v>312</v>
      </c>
      <c r="V16" s="40" t="s">
        <v>113</v>
      </c>
      <c r="W16" s="49" t="s">
        <v>219</v>
      </c>
      <c r="X16" s="50">
        <v>45624</v>
      </c>
      <c r="Y16" s="40" t="s">
        <v>397</v>
      </c>
      <c r="Z16" s="40" t="s">
        <v>312</v>
      </c>
      <c r="AA16" s="58">
        <v>16.5</v>
      </c>
      <c r="AB16" s="59">
        <v>110.8</v>
      </c>
      <c r="AC16" s="143">
        <v>-1.51</v>
      </c>
      <c r="AD16" s="143">
        <v>0.55000000000000004</v>
      </c>
      <c r="AE16" s="40" t="s">
        <v>318</v>
      </c>
      <c r="AF16" s="34"/>
      <c r="AG16" s="35" t="str">
        <f t="shared" si="5"/>
        <v>NO APLICA</v>
      </c>
      <c r="AH16" s="40" t="s">
        <v>312</v>
      </c>
      <c r="AI16" s="40" t="s">
        <v>309</v>
      </c>
      <c r="XES16" s="61" t="s">
        <v>147</v>
      </c>
      <c r="XEU16" s="54" t="s">
        <v>148</v>
      </c>
    </row>
    <row r="17" spans="1:35 16373:16375" s="46" customFormat="1" ht="52.5" customHeight="1" x14ac:dyDescent="0.25">
      <c r="A17" s="48">
        <v>7</v>
      </c>
      <c r="B17" s="40" t="s">
        <v>345</v>
      </c>
      <c r="C17" s="50">
        <v>45624</v>
      </c>
      <c r="D17" s="40" t="s">
        <v>307</v>
      </c>
      <c r="E17" s="55" t="s">
        <v>146</v>
      </c>
      <c r="F17" s="64">
        <v>1051748875</v>
      </c>
      <c r="G17" s="40" t="s">
        <v>346</v>
      </c>
      <c r="H17" s="55"/>
      <c r="I17" s="49" t="s">
        <v>494</v>
      </c>
      <c r="J17" s="55"/>
      <c r="K17" s="66" t="s">
        <v>353</v>
      </c>
      <c r="L17" s="66" t="s">
        <v>367</v>
      </c>
      <c r="M17" s="67" t="s">
        <v>377</v>
      </c>
      <c r="N17" s="67" t="s">
        <v>364</v>
      </c>
      <c r="O17" s="69">
        <v>45105</v>
      </c>
      <c r="P17" s="56">
        <f t="shared" ca="1" si="1"/>
        <v>1</v>
      </c>
      <c r="Q17" s="56">
        <f t="shared" ca="1" si="2"/>
        <v>5</v>
      </c>
      <c r="R17" s="56">
        <f t="shared" ca="1" si="3"/>
        <v>2</v>
      </c>
      <c r="S17" s="57">
        <f t="shared" ca="1" si="4"/>
        <v>1.4166666666666667</v>
      </c>
      <c r="T17" s="34" t="s">
        <v>396</v>
      </c>
      <c r="U17" s="40" t="s">
        <v>312</v>
      </c>
      <c r="V17" s="40" t="s">
        <v>113</v>
      </c>
      <c r="W17" s="49" t="s">
        <v>219</v>
      </c>
      <c r="X17" s="50">
        <v>45624</v>
      </c>
      <c r="Y17" s="40" t="s">
        <v>397</v>
      </c>
      <c r="Z17" s="40" t="s">
        <v>312</v>
      </c>
      <c r="AA17" s="58">
        <v>8.8000000000000007</v>
      </c>
      <c r="AB17" s="59">
        <v>75.599999999999994</v>
      </c>
      <c r="AC17" s="143">
        <v>-1.1000000000000001</v>
      </c>
      <c r="AD17" s="143">
        <v>-2.13</v>
      </c>
      <c r="AE17" s="40" t="s">
        <v>318</v>
      </c>
      <c r="AF17" s="34"/>
      <c r="AG17" s="35" t="str">
        <f t="shared" si="5"/>
        <v>NO APLICA</v>
      </c>
      <c r="AH17" s="40" t="s">
        <v>312</v>
      </c>
      <c r="AI17" s="40" t="s">
        <v>309</v>
      </c>
      <c r="XES17" s="61" t="s">
        <v>149</v>
      </c>
      <c r="XEU17" s="54" t="s">
        <v>150</v>
      </c>
    </row>
    <row r="18" spans="1:35 16373:16375" s="46" customFormat="1" ht="52.5" customHeight="1" x14ac:dyDescent="0.25">
      <c r="A18" s="48">
        <v>8</v>
      </c>
      <c r="B18" s="40" t="s">
        <v>345</v>
      </c>
      <c r="C18" s="50">
        <v>45624</v>
      </c>
      <c r="D18" s="40" t="s">
        <v>307</v>
      </c>
      <c r="E18" s="55" t="s">
        <v>146</v>
      </c>
      <c r="F18" s="64">
        <v>1049503785</v>
      </c>
      <c r="G18" s="40" t="s">
        <v>346</v>
      </c>
      <c r="H18" s="55"/>
      <c r="I18" s="49" t="s">
        <v>494</v>
      </c>
      <c r="J18" s="55"/>
      <c r="K18" s="66" t="s">
        <v>354</v>
      </c>
      <c r="L18" s="66"/>
      <c r="M18" s="67" t="s">
        <v>378</v>
      </c>
      <c r="N18" s="67" t="s">
        <v>379</v>
      </c>
      <c r="O18" s="70">
        <v>45148</v>
      </c>
      <c r="P18" s="56">
        <f t="shared" ca="1" si="1"/>
        <v>1</v>
      </c>
      <c r="Q18" s="56">
        <f t="shared" ca="1" si="2"/>
        <v>3</v>
      </c>
      <c r="R18" s="56">
        <f t="shared" ca="1" si="3"/>
        <v>2</v>
      </c>
      <c r="S18" s="57">
        <f t="shared" ca="1" si="4"/>
        <v>1.25</v>
      </c>
      <c r="T18" s="34" t="s">
        <v>396</v>
      </c>
      <c r="U18" s="40" t="s">
        <v>312</v>
      </c>
      <c r="V18" s="40" t="s">
        <v>113</v>
      </c>
      <c r="W18" s="49" t="s">
        <v>219</v>
      </c>
      <c r="X18" s="50">
        <v>45624</v>
      </c>
      <c r="Y18" s="40" t="s">
        <v>397</v>
      </c>
      <c r="Z18" s="40" t="s">
        <v>312</v>
      </c>
      <c r="AA18" s="58">
        <v>8.9</v>
      </c>
      <c r="AB18" s="59">
        <v>78.400000000000006</v>
      </c>
      <c r="AC18" s="143">
        <v>-1.62</v>
      </c>
      <c r="AD18" s="143">
        <v>-0.7</v>
      </c>
      <c r="AE18" s="40" t="s">
        <v>318</v>
      </c>
      <c r="AF18" s="34"/>
      <c r="AG18" s="35" t="str">
        <f t="shared" si="5"/>
        <v>NO APLICA</v>
      </c>
      <c r="AH18" s="40" t="s">
        <v>312</v>
      </c>
      <c r="AI18" s="40" t="s">
        <v>309</v>
      </c>
      <c r="XES18" s="61" t="s">
        <v>151</v>
      </c>
      <c r="XEU18" s="54" t="s">
        <v>152</v>
      </c>
    </row>
    <row r="19" spans="1:35 16373:16375" s="46" customFormat="1" ht="52.5" customHeight="1" x14ac:dyDescent="0.25">
      <c r="A19" s="48">
        <v>9</v>
      </c>
      <c r="B19" s="40" t="s">
        <v>345</v>
      </c>
      <c r="C19" s="50">
        <v>45624</v>
      </c>
      <c r="D19" s="40" t="s">
        <v>307</v>
      </c>
      <c r="E19" s="55" t="s">
        <v>146</v>
      </c>
      <c r="F19" s="64">
        <v>1049503759</v>
      </c>
      <c r="G19" s="40" t="s">
        <v>346</v>
      </c>
      <c r="H19" s="55"/>
      <c r="I19" s="49" t="s">
        <v>494</v>
      </c>
      <c r="J19" s="55"/>
      <c r="K19" s="66" t="s">
        <v>355</v>
      </c>
      <c r="L19" s="66" t="s">
        <v>380</v>
      </c>
      <c r="M19" s="67" t="s">
        <v>381</v>
      </c>
      <c r="N19" s="67" t="s">
        <v>382</v>
      </c>
      <c r="O19" s="70">
        <v>45120</v>
      </c>
      <c r="P19" s="56">
        <f t="shared" ca="1" si="1"/>
        <v>1</v>
      </c>
      <c r="Q19" s="56">
        <f t="shared" ca="1" si="2"/>
        <v>4</v>
      </c>
      <c r="R19" s="56">
        <f t="shared" ca="1" si="3"/>
        <v>2</v>
      </c>
      <c r="S19" s="57">
        <f t="shared" ca="1" si="4"/>
        <v>1.3333333333333333</v>
      </c>
      <c r="T19" s="34" t="s">
        <v>495</v>
      </c>
      <c r="U19" s="40" t="s">
        <v>312</v>
      </c>
      <c r="V19" s="40" t="s">
        <v>113</v>
      </c>
      <c r="W19" s="49" t="s">
        <v>219</v>
      </c>
      <c r="X19" s="50">
        <v>45624</v>
      </c>
      <c r="Y19" s="40" t="s">
        <v>397</v>
      </c>
      <c r="Z19" s="40" t="s">
        <v>312</v>
      </c>
      <c r="AA19" s="58">
        <v>8.1</v>
      </c>
      <c r="AB19" s="59">
        <v>75.599999999999994</v>
      </c>
      <c r="AC19" s="143">
        <v>-1.53</v>
      </c>
      <c r="AD19" s="143">
        <v>-1.42</v>
      </c>
      <c r="AE19" s="40" t="s">
        <v>318</v>
      </c>
      <c r="AF19" s="34"/>
      <c r="AG19" s="35" t="str">
        <f t="shared" si="5"/>
        <v>NO APLICA</v>
      </c>
      <c r="AH19" s="40" t="s">
        <v>312</v>
      </c>
      <c r="AI19" s="40" t="s">
        <v>309</v>
      </c>
      <c r="XES19" s="53" t="s">
        <v>153</v>
      </c>
      <c r="XEU19" s="54" t="s">
        <v>154</v>
      </c>
    </row>
    <row r="20" spans="1:35 16373:16375" s="46" customFormat="1" ht="52.5" customHeight="1" x14ac:dyDescent="0.25">
      <c r="A20" s="48">
        <v>10</v>
      </c>
      <c r="B20" s="40" t="s">
        <v>345</v>
      </c>
      <c r="C20" s="50">
        <v>45624</v>
      </c>
      <c r="D20" s="40" t="s">
        <v>307</v>
      </c>
      <c r="E20" s="55" t="s">
        <v>146</v>
      </c>
      <c r="F20" s="64">
        <v>1051748949</v>
      </c>
      <c r="G20" s="40" t="s">
        <v>346</v>
      </c>
      <c r="H20" s="55"/>
      <c r="I20" s="49" t="s">
        <v>494</v>
      </c>
      <c r="J20" s="55"/>
      <c r="K20" s="67" t="s">
        <v>356</v>
      </c>
      <c r="L20" s="67" t="s">
        <v>362</v>
      </c>
      <c r="M20" s="67" t="s">
        <v>383</v>
      </c>
      <c r="N20" s="67" t="s">
        <v>384</v>
      </c>
      <c r="O20" s="70">
        <v>45251</v>
      </c>
      <c r="P20" s="56">
        <f t="shared" ca="1" si="1"/>
        <v>1</v>
      </c>
      <c r="Q20" s="56">
        <f t="shared" ca="1" si="2"/>
        <v>0</v>
      </c>
      <c r="R20" s="56">
        <f t="shared" ca="1" si="3"/>
        <v>2</v>
      </c>
      <c r="S20" s="57">
        <f t="shared" ca="1" si="4"/>
        <v>1</v>
      </c>
      <c r="T20" s="34" t="s">
        <v>396</v>
      </c>
      <c r="U20" s="40" t="s">
        <v>312</v>
      </c>
      <c r="V20" s="40" t="s">
        <v>113</v>
      </c>
      <c r="W20" s="49" t="s">
        <v>219</v>
      </c>
      <c r="X20" s="50">
        <v>45624</v>
      </c>
      <c r="Y20" s="40" t="s">
        <v>397</v>
      </c>
      <c r="Z20" s="40" t="s">
        <v>312</v>
      </c>
      <c r="AA20" s="58">
        <v>8.4</v>
      </c>
      <c r="AB20" s="59">
        <v>74</v>
      </c>
      <c r="AC20" s="143">
        <v>-1.25</v>
      </c>
      <c r="AD20" s="143">
        <v>-0.73</v>
      </c>
      <c r="AE20" s="40" t="s">
        <v>318</v>
      </c>
      <c r="AF20" s="34"/>
      <c r="AG20" s="35" t="str">
        <f t="shared" si="5"/>
        <v>NO APLICA</v>
      </c>
      <c r="AH20" s="40" t="s">
        <v>312</v>
      </c>
      <c r="AI20" s="40" t="s">
        <v>309</v>
      </c>
      <c r="XES20" s="53" t="s">
        <v>155</v>
      </c>
      <c r="XEU20" s="54" t="s">
        <v>156</v>
      </c>
    </row>
    <row r="21" spans="1:35 16373:16375" s="46" customFormat="1" ht="52.5" customHeight="1" x14ac:dyDescent="0.25">
      <c r="A21" s="48">
        <v>11</v>
      </c>
      <c r="B21" s="40" t="s">
        <v>345</v>
      </c>
      <c r="C21" s="50">
        <v>45624</v>
      </c>
      <c r="D21" s="40" t="s">
        <v>307</v>
      </c>
      <c r="E21" s="55" t="s">
        <v>146</v>
      </c>
      <c r="F21" s="64">
        <v>1049503524</v>
      </c>
      <c r="G21" s="40" t="s">
        <v>346</v>
      </c>
      <c r="H21" s="55"/>
      <c r="I21" s="49" t="s">
        <v>494</v>
      </c>
      <c r="J21" s="55"/>
      <c r="K21" s="66" t="s">
        <v>357</v>
      </c>
      <c r="L21" s="66"/>
      <c r="M21" s="67" t="s">
        <v>385</v>
      </c>
      <c r="N21" s="67" t="s">
        <v>386</v>
      </c>
      <c r="O21" s="70">
        <v>44615</v>
      </c>
      <c r="P21" s="56">
        <f t="shared" ca="1" si="1"/>
        <v>2</v>
      </c>
      <c r="Q21" s="56">
        <f t="shared" ca="1" si="2"/>
        <v>9</v>
      </c>
      <c r="R21" s="56">
        <f t="shared" ca="1" si="3"/>
        <v>1</v>
      </c>
      <c r="S21" s="57">
        <f t="shared" ca="1" si="4"/>
        <v>2.75</v>
      </c>
      <c r="T21" s="34" t="s">
        <v>495</v>
      </c>
      <c r="U21" s="40" t="s">
        <v>312</v>
      </c>
      <c r="V21" s="40" t="s">
        <v>113</v>
      </c>
      <c r="W21" s="49" t="s">
        <v>219</v>
      </c>
      <c r="X21" s="50">
        <v>45624</v>
      </c>
      <c r="Y21" s="40" t="s">
        <v>397</v>
      </c>
      <c r="Z21" s="40" t="s">
        <v>312</v>
      </c>
      <c r="AA21" s="58">
        <v>9.9</v>
      </c>
      <c r="AB21" s="59">
        <v>82.6</v>
      </c>
      <c r="AC21" s="143">
        <v>-1</v>
      </c>
      <c r="AD21" s="143">
        <v>-2.81</v>
      </c>
      <c r="AE21" s="40" t="s">
        <v>318</v>
      </c>
      <c r="AF21" s="34"/>
      <c r="AG21" s="35" t="str">
        <f t="shared" si="5"/>
        <v>NO APLICA</v>
      </c>
      <c r="AH21" s="40" t="s">
        <v>312</v>
      </c>
      <c r="AI21" s="40" t="s">
        <v>309</v>
      </c>
      <c r="XES21" s="53" t="s">
        <v>157</v>
      </c>
      <c r="XEU21" s="54" t="s">
        <v>158</v>
      </c>
    </row>
    <row r="22" spans="1:35 16373:16375" s="46" customFormat="1" ht="52.5" customHeight="1" x14ac:dyDescent="0.25">
      <c r="A22" s="48">
        <v>12</v>
      </c>
      <c r="B22" s="40" t="s">
        <v>345</v>
      </c>
      <c r="C22" s="50">
        <v>45624</v>
      </c>
      <c r="D22" s="40" t="s">
        <v>307</v>
      </c>
      <c r="E22" s="55" t="s">
        <v>146</v>
      </c>
      <c r="F22" s="65">
        <v>1049503545</v>
      </c>
      <c r="G22" s="40" t="s">
        <v>346</v>
      </c>
      <c r="H22" s="55"/>
      <c r="I22" s="49" t="s">
        <v>494</v>
      </c>
      <c r="J22" s="55"/>
      <c r="K22" s="66" t="s">
        <v>358</v>
      </c>
      <c r="L22" s="66" t="s">
        <v>367</v>
      </c>
      <c r="M22" s="67" t="s">
        <v>387</v>
      </c>
      <c r="N22" s="67" t="s">
        <v>388</v>
      </c>
      <c r="O22" s="69">
        <v>44641</v>
      </c>
      <c r="P22" s="56">
        <f t="shared" ca="1" si="1"/>
        <v>2</v>
      </c>
      <c r="Q22" s="56">
        <f t="shared" ca="1" si="2"/>
        <v>8</v>
      </c>
      <c r="R22" s="56">
        <f t="shared" ca="1" si="3"/>
        <v>1</v>
      </c>
      <c r="S22" s="57">
        <f t="shared" ca="1" si="4"/>
        <v>2.6666666666666665</v>
      </c>
      <c r="T22" s="34" t="s">
        <v>396</v>
      </c>
      <c r="U22" s="40" t="s">
        <v>312</v>
      </c>
      <c r="V22" s="40" t="s">
        <v>113</v>
      </c>
      <c r="W22" s="49" t="s">
        <v>219</v>
      </c>
      <c r="X22" s="50">
        <v>45624</v>
      </c>
      <c r="Y22" s="40" t="s">
        <v>397</v>
      </c>
      <c r="Z22" s="40" t="s">
        <v>312</v>
      </c>
      <c r="AA22" s="58">
        <v>11.2</v>
      </c>
      <c r="AB22" s="59">
        <v>87.6</v>
      </c>
      <c r="AC22" s="143">
        <v>-1.19</v>
      </c>
      <c r="AD22" s="143">
        <v>-1.64</v>
      </c>
      <c r="AE22" s="40" t="s">
        <v>318</v>
      </c>
      <c r="AF22" s="34"/>
      <c r="AG22" s="35" t="str">
        <f t="shared" si="5"/>
        <v>NO APLICA</v>
      </c>
      <c r="AH22" s="40" t="s">
        <v>312</v>
      </c>
      <c r="AI22" s="40" t="s">
        <v>309</v>
      </c>
      <c r="XES22" s="61" t="s">
        <v>159</v>
      </c>
      <c r="XEU22" s="54" t="s">
        <v>160</v>
      </c>
    </row>
    <row r="23" spans="1:35 16373:16375" s="46" customFormat="1" ht="52.5" customHeight="1" x14ac:dyDescent="0.25">
      <c r="A23" s="48">
        <v>13</v>
      </c>
      <c r="B23" s="40" t="s">
        <v>345</v>
      </c>
      <c r="C23" s="50">
        <v>45624</v>
      </c>
      <c r="D23" s="40" t="s">
        <v>307</v>
      </c>
      <c r="E23" s="55" t="s">
        <v>146</v>
      </c>
      <c r="F23" s="64">
        <v>1049502748</v>
      </c>
      <c r="G23" s="40" t="s">
        <v>346</v>
      </c>
      <c r="H23" s="55"/>
      <c r="I23" s="49" t="s">
        <v>494</v>
      </c>
      <c r="J23" s="55"/>
      <c r="K23" s="66" t="s">
        <v>359</v>
      </c>
      <c r="L23" s="66" t="s">
        <v>389</v>
      </c>
      <c r="M23" s="67" t="s">
        <v>390</v>
      </c>
      <c r="N23" s="67" t="s">
        <v>391</v>
      </c>
      <c r="O23" s="70">
        <v>44137</v>
      </c>
      <c r="P23" s="56">
        <f t="shared" ca="1" si="1"/>
        <v>4</v>
      </c>
      <c r="Q23" s="56">
        <f t="shared" ca="1" si="2"/>
        <v>1</v>
      </c>
      <c r="R23" s="56">
        <f t="shared" ca="1" si="3"/>
        <v>29</v>
      </c>
      <c r="S23" s="57">
        <f t="shared" ca="1" si="4"/>
        <v>4.083333333333333</v>
      </c>
      <c r="T23" s="34" t="s">
        <v>396</v>
      </c>
      <c r="U23" s="40" t="s">
        <v>312</v>
      </c>
      <c r="V23" s="40" t="s">
        <v>113</v>
      </c>
      <c r="W23" s="49" t="s">
        <v>219</v>
      </c>
      <c r="X23" s="50">
        <v>45624</v>
      </c>
      <c r="Y23" s="40" t="s">
        <v>397</v>
      </c>
      <c r="Z23" s="40" t="s">
        <v>312</v>
      </c>
      <c r="AA23" s="58">
        <v>12.3</v>
      </c>
      <c r="AB23" s="59">
        <v>93</v>
      </c>
      <c r="AC23" s="143">
        <v>-1.26</v>
      </c>
      <c r="AD23" s="143">
        <v>-2.57</v>
      </c>
      <c r="AE23" s="40" t="s">
        <v>318</v>
      </c>
      <c r="AF23" s="34"/>
      <c r="AG23" s="35" t="str">
        <f t="shared" si="5"/>
        <v>NO APLICA</v>
      </c>
      <c r="AH23" s="40" t="s">
        <v>312</v>
      </c>
      <c r="AI23" s="40" t="s">
        <v>309</v>
      </c>
      <c r="XES23" s="53" t="s">
        <v>161</v>
      </c>
    </row>
    <row r="24" spans="1:35 16373:16375" s="46" customFormat="1" ht="52.5" customHeight="1" x14ac:dyDescent="0.25">
      <c r="A24" s="48">
        <v>14</v>
      </c>
      <c r="B24" s="40" t="s">
        <v>345</v>
      </c>
      <c r="C24" s="50">
        <v>45624</v>
      </c>
      <c r="D24" s="40" t="s">
        <v>307</v>
      </c>
      <c r="E24" s="55" t="s">
        <v>146</v>
      </c>
      <c r="F24" s="64">
        <v>1051748700</v>
      </c>
      <c r="G24" s="40" t="s">
        <v>346</v>
      </c>
      <c r="H24" s="55"/>
      <c r="I24" s="49" t="s">
        <v>494</v>
      </c>
      <c r="J24" s="55"/>
      <c r="K24" s="66" t="s">
        <v>360</v>
      </c>
      <c r="L24" s="66"/>
      <c r="M24" s="66" t="s">
        <v>392</v>
      </c>
      <c r="N24" s="66" t="s">
        <v>384</v>
      </c>
      <c r="O24" s="69">
        <v>44923</v>
      </c>
      <c r="P24" s="56">
        <f t="shared" ca="1" si="1"/>
        <v>1</v>
      </c>
      <c r="Q24" s="56">
        <f t="shared" ca="1" si="2"/>
        <v>11</v>
      </c>
      <c r="R24" s="56">
        <f t="shared" ca="1" si="3"/>
        <v>2</v>
      </c>
      <c r="S24" s="57">
        <f t="shared" ca="1" si="4"/>
        <v>1.9166666666666665</v>
      </c>
      <c r="T24" s="34" t="s">
        <v>396</v>
      </c>
      <c r="U24" s="40" t="s">
        <v>312</v>
      </c>
      <c r="V24" s="40" t="s">
        <v>113</v>
      </c>
      <c r="W24" s="49" t="s">
        <v>219</v>
      </c>
      <c r="X24" s="50">
        <v>45624</v>
      </c>
      <c r="Y24" s="40" t="s">
        <v>397</v>
      </c>
      <c r="Z24" s="40" t="s">
        <v>312</v>
      </c>
      <c r="AA24" s="58">
        <v>13</v>
      </c>
      <c r="AB24" s="59">
        <v>98.6</v>
      </c>
      <c r="AC24" s="143">
        <v>-1.6</v>
      </c>
      <c r="AD24" s="143">
        <v>3.89</v>
      </c>
      <c r="AE24" s="40" t="s">
        <v>318</v>
      </c>
      <c r="AF24" s="34"/>
      <c r="AG24" s="35" t="str">
        <f t="shared" si="5"/>
        <v>NO APLICA</v>
      </c>
      <c r="AH24" s="40" t="s">
        <v>312</v>
      </c>
      <c r="AI24" s="40" t="s">
        <v>309</v>
      </c>
      <c r="XES24" s="61" t="s">
        <v>162</v>
      </c>
    </row>
    <row r="25" spans="1:35 16373:16375" s="46" customFormat="1" ht="52.5" customHeight="1" x14ac:dyDescent="0.25">
      <c r="A25" s="48">
        <v>15</v>
      </c>
      <c r="B25" s="40" t="s">
        <v>345</v>
      </c>
      <c r="C25" s="50">
        <v>45624</v>
      </c>
      <c r="D25" s="40" t="s">
        <v>307</v>
      </c>
      <c r="E25" s="55" t="s">
        <v>146</v>
      </c>
      <c r="F25" s="64">
        <v>1049503316</v>
      </c>
      <c r="G25" s="40" t="s">
        <v>346</v>
      </c>
      <c r="H25" s="55"/>
      <c r="I25" s="49" t="s">
        <v>494</v>
      </c>
      <c r="J25" s="55"/>
      <c r="K25" s="66" t="s">
        <v>361</v>
      </c>
      <c r="L25" s="66" t="s">
        <v>393</v>
      </c>
      <c r="M25" s="67" t="s">
        <v>394</v>
      </c>
      <c r="N25" s="67" t="s">
        <v>395</v>
      </c>
      <c r="O25" s="70">
        <v>44480</v>
      </c>
      <c r="P25" s="56">
        <f t="shared" ca="1" si="1"/>
        <v>3</v>
      </c>
      <c r="Q25" s="56">
        <f t="shared" ca="1" si="2"/>
        <v>1</v>
      </c>
      <c r="R25" s="56">
        <f t="shared" ca="1" si="3"/>
        <v>0</v>
      </c>
      <c r="S25" s="57">
        <f t="shared" ca="1" si="4"/>
        <v>3.0833333333333335</v>
      </c>
      <c r="T25" s="34" t="s">
        <v>495</v>
      </c>
      <c r="U25" s="40" t="s">
        <v>312</v>
      </c>
      <c r="V25" s="40" t="s">
        <v>113</v>
      </c>
      <c r="W25" s="49" t="s">
        <v>219</v>
      </c>
      <c r="X25" s="50">
        <v>45624</v>
      </c>
      <c r="Y25" s="40" t="s">
        <v>397</v>
      </c>
      <c r="Z25" s="40" t="s">
        <v>312</v>
      </c>
      <c r="AA25" s="58">
        <v>12.8</v>
      </c>
      <c r="AB25" s="59">
        <v>98.7</v>
      </c>
      <c r="AC25" s="143">
        <v>-1.65</v>
      </c>
      <c r="AD25" s="143">
        <v>0.57999999999999996</v>
      </c>
      <c r="AE25" s="34" t="s">
        <v>318</v>
      </c>
      <c r="AF25" s="34"/>
      <c r="AG25" s="35" t="str">
        <f t="shared" si="5"/>
        <v>NO APLICA</v>
      </c>
      <c r="AH25" s="40" t="s">
        <v>312</v>
      </c>
      <c r="AI25" s="40" t="s">
        <v>309</v>
      </c>
      <c r="XES25" s="61" t="s">
        <v>163</v>
      </c>
    </row>
    <row r="26" spans="1:35 16373:16375" s="95" customFormat="1" ht="52.5" customHeight="1" x14ac:dyDescent="0.25">
      <c r="A26" s="90">
        <v>16</v>
      </c>
      <c r="B26" s="40" t="s">
        <v>345</v>
      </c>
      <c r="C26" s="50">
        <v>45624</v>
      </c>
      <c r="D26" s="34" t="s">
        <v>311</v>
      </c>
      <c r="E26" s="75" t="s">
        <v>488</v>
      </c>
      <c r="F26" s="75">
        <v>1051736468</v>
      </c>
      <c r="G26" s="40" t="s">
        <v>346</v>
      </c>
      <c r="H26" s="55"/>
      <c r="I26" s="49" t="s">
        <v>494</v>
      </c>
      <c r="J26" s="55"/>
      <c r="K26" s="136" t="s">
        <v>398</v>
      </c>
      <c r="L26" s="73" t="s">
        <v>393</v>
      </c>
      <c r="M26" s="73" t="s">
        <v>399</v>
      </c>
      <c r="N26" s="72" t="s">
        <v>400</v>
      </c>
      <c r="O26" s="80">
        <v>38302</v>
      </c>
      <c r="P26" s="91">
        <f t="shared" ca="1" si="1"/>
        <v>20</v>
      </c>
      <c r="Q26" s="91">
        <f t="shared" ca="1" si="2"/>
        <v>0</v>
      </c>
      <c r="R26" s="91">
        <f t="shared" ca="1" si="3"/>
        <v>13</v>
      </c>
      <c r="S26" s="92">
        <f t="shared" ca="1" si="4"/>
        <v>20</v>
      </c>
      <c r="T26" s="34" t="s">
        <v>495</v>
      </c>
      <c r="U26" s="40" t="s">
        <v>312</v>
      </c>
      <c r="V26" s="40" t="s">
        <v>113</v>
      </c>
      <c r="W26" s="49" t="s">
        <v>219</v>
      </c>
      <c r="X26" s="50">
        <v>45624</v>
      </c>
      <c r="Y26" s="40" t="s">
        <v>397</v>
      </c>
      <c r="Z26" s="40" t="s">
        <v>315</v>
      </c>
      <c r="AA26" s="58">
        <v>52.9</v>
      </c>
      <c r="AB26" s="59">
        <v>158</v>
      </c>
      <c r="AC26" s="60">
        <v>0</v>
      </c>
      <c r="AD26" s="60">
        <v>0</v>
      </c>
      <c r="AE26" s="84" t="s">
        <v>492</v>
      </c>
      <c r="AF26" s="78">
        <v>17</v>
      </c>
      <c r="AG26" s="93">
        <f t="shared" si="5"/>
        <v>21.190514340650534</v>
      </c>
      <c r="AH26" s="34" t="s">
        <v>312</v>
      </c>
      <c r="AI26" s="40" t="s">
        <v>309</v>
      </c>
      <c r="XES26" s="94" t="s">
        <v>164</v>
      </c>
    </row>
    <row r="27" spans="1:35 16373:16375" s="46" customFormat="1" ht="52.5" customHeight="1" x14ac:dyDescent="0.25">
      <c r="A27" s="48">
        <v>17</v>
      </c>
      <c r="B27" s="40" t="s">
        <v>345</v>
      </c>
      <c r="C27" s="50">
        <v>45624</v>
      </c>
      <c r="D27" s="34" t="s">
        <v>311</v>
      </c>
      <c r="E27" s="75" t="s">
        <v>488</v>
      </c>
      <c r="F27" s="77">
        <v>1002426756</v>
      </c>
      <c r="G27" s="40" t="s">
        <v>346</v>
      </c>
      <c r="H27" s="55"/>
      <c r="I27" s="49" t="s">
        <v>494</v>
      </c>
      <c r="J27" s="55"/>
      <c r="K27" s="87" t="s">
        <v>401</v>
      </c>
      <c r="L27" s="87" t="s">
        <v>350</v>
      </c>
      <c r="M27" s="73" t="s">
        <v>402</v>
      </c>
      <c r="N27" s="73" t="s">
        <v>368</v>
      </c>
      <c r="O27" s="79">
        <v>35801</v>
      </c>
      <c r="P27" s="56">
        <f t="shared" ca="1" si="1"/>
        <v>26</v>
      </c>
      <c r="Q27" s="56">
        <f t="shared" ca="1" si="2"/>
        <v>10</v>
      </c>
      <c r="R27" s="56">
        <f t="shared" ca="1" si="3"/>
        <v>7</v>
      </c>
      <c r="S27" s="57">
        <f t="shared" ca="1" si="4"/>
        <v>26.833333333333332</v>
      </c>
      <c r="T27" s="34" t="s">
        <v>495</v>
      </c>
      <c r="U27" s="40" t="s">
        <v>312</v>
      </c>
      <c r="V27" s="40" t="s">
        <v>113</v>
      </c>
      <c r="W27" s="49" t="s">
        <v>219</v>
      </c>
      <c r="X27" s="50">
        <v>45624</v>
      </c>
      <c r="Y27" s="40" t="s">
        <v>397</v>
      </c>
      <c r="Z27" s="40" t="s">
        <v>315</v>
      </c>
      <c r="AA27" s="58">
        <v>73</v>
      </c>
      <c r="AB27" s="59">
        <v>159</v>
      </c>
      <c r="AC27" s="60">
        <v>0</v>
      </c>
      <c r="AD27" s="60">
        <v>0</v>
      </c>
      <c r="AE27" s="84" t="s">
        <v>491</v>
      </c>
      <c r="AF27" s="86">
        <v>28</v>
      </c>
      <c r="AG27" s="35">
        <f t="shared" si="5"/>
        <v>28.875440053795337</v>
      </c>
      <c r="AH27" s="83" t="s">
        <v>312</v>
      </c>
      <c r="AI27" s="40" t="s">
        <v>309</v>
      </c>
      <c r="XES27" s="53" t="s">
        <v>165</v>
      </c>
    </row>
    <row r="28" spans="1:35 16373:16375" s="46" customFormat="1" ht="52.5" customHeight="1" x14ac:dyDescent="0.25">
      <c r="A28" s="48">
        <v>18</v>
      </c>
      <c r="B28" s="40" t="s">
        <v>345</v>
      </c>
      <c r="C28" s="50">
        <v>45624</v>
      </c>
      <c r="D28" s="34" t="s">
        <v>311</v>
      </c>
      <c r="E28" s="75" t="s">
        <v>489</v>
      </c>
      <c r="F28" s="77">
        <v>1051740647</v>
      </c>
      <c r="G28" s="40" t="s">
        <v>346</v>
      </c>
      <c r="H28" s="55"/>
      <c r="I28" s="49" t="s">
        <v>494</v>
      </c>
      <c r="J28" s="55"/>
      <c r="K28" s="73" t="s">
        <v>403</v>
      </c>
      <c r="L28" s="73"/>
      <c r="M28" s="72" t="s">
        <v>379</v>
      </c>
      <c r="N28" s="72" t="s">
        <v>368</v>
      </c>
      <c r="O28" s="79">
        <v>39503</v>
      </c>
      <c r="P28" s="56">
        <f t="shared" ca="1" si="1"/>
        <v>16</v>
      </c>
      <c r="Q28" s="56">
        <f t="shared" ca="1" si="2"/>
        <v>9</v>
      </c>
      <c r="R28" s="56">
        <f t="shared" ca="1" si="3"/>
        <v>17</v>
      </c>
      <c r="S28" s="57">
        <f t="shared" ca="1" si="4"/>
        <v>16.75</v>
      </c>
      <c r="T28" s="34" t="s">
        <v>495</v>
      </c>
      <c r="U28" s="40" t="s">
        <v>312</v>
      </c>
      <c r="V28" s="40" t="s">
        <v>113</v>
      </c>
      <c r="W28" s="49" t="s">
        <v>219</v>
      </c>
      <c r="X28" s="50">
        <v>45624</v>
      </c>
      <c r="Y28" s="40" t="s">
        <v>397</v>
      </c>
      <c r="Z28" s="40" t="s">
        <v>315</v>
      </c>
      <c r="AA28" s="58">
        <v>58.2</v>
      </c>
      <c r="AB28" s="59">
        <v>160</v>
      </c>
      <c r="AC28" s="60">
        <v>0</v>
      </c>
      <c r="AD28" s="60">
        <v>0</v>
      </c>
      <c r="AE28" s="84" t="s">
        <v>492</v>
      </c>
      <c r="AF28" s="86">
        <v>28</v>
      </c>
      <c r="AG28" s="35">
        <f t="shared" si="5"/>
        <v>22.734374999999996</v>
      </c>
      <c r="AH28" s="83" t="s">
        <v>312</v>
      </c>
      <c r="AI28" s="40" t="s">
        <v>309</v>
      </c>
      <c r="XES28" s="61" t="s">
        <v>166</v>
      </c>
    </row>
    <row r="29" spans="1:35 16373:16375" s="46" customFormat="1" ht="52.5" customHeight="1" x14ac:dyDescent="0.25">
      <c r="A29" s="48">
        <v>19</v>
      </c>
      <c r="B29" s="40" t="s">
        <v>345</v>
      </c>
      <c r="C29" s="50">
        <v>45624</v>
      </c>
      <c r="D29" s="34" t="s">
        <v>311</v>
      </c>
      <c r="E29" s="75" t="s">
        <v>488</v>
      </c>
      <c r="F29" s="77">
        <v>1193047840</v>
      </c>
      <c r="G29" s="40" t="s">
        <v>346</v>
      </c>
      <c r="H29" s="55"/>
      <c r="I29" s="49" t="s">
        <v>494</v>
      </c>
      <c r="J29" s="55"/>
      <c r="K29" s="73" t="s">
        <v>404</v>
      </c>
      <c r="L29" s="73"/>
      <c r="M29" s="72" t="s">
        <v>390</v>
      </c>
      <c r="N29" s="72" t="s">
        <v>405</v>
      </c>
      <c r="O29" s="79">
        <v>34955</v>
      </c>
      <c r="P29" s="56">
        <f t="shared" ca="1" si="1"/>
        <v>29</v>
      </c>
      <c r="Q29" s="56">
        <f t="shared" ca="1" si="2"/>
        <v>2</v>
      </c>
      <c r="R29" s="56">
        <f t="shared" ca="1" si="3"/>
        <v>4</v>
      </c>
      <c r="S29" s="57">
        <f t="shared" ca="1" si="4"/>
        <v>29.166666666666668</v>
      </c>
      <c r="T29" s="34" t="s">
        <v>495</v>
      </c>
      <c r="U29" s="40" t="s">
        <v>312</v>
      </c>
      <c r="V29" s="40" t="s">
        <v>113</v>
      </c>
      <c r="W29" s="49" t="s">
        <v>219</v>
      </c>
      <c r="X29" s="50">
        <v>45624</v>
      </c>
      <c r="Y29" s="40" t="s">
        <v>397</v>
      </c>
      <c r="Z29" s="40" t="s">
        <v>315</v>
      </c>
      <c r="AA29" s="58">
        <v>84</v>
      </c>
      <c r="AB29" s="59">
        <v>167</v>
      </c>
      <c r="AC29" s="60">
        <v>0</v>
      </c>
      <c r="AD29" s="60">
        <v>0</v>
      </c>
      <c r="AE29" s="84" t="s">
        <v>491</v>
      </c>
      <c r="AF29" s="86">
        <v>21</v>
      </c>
      <c r="AG29" s="35">
        <f t="shared" si="5"/>
        <v>30.119401914733409</v>
      </c>
      <c r="AH29" s="83" t="s">
        <v>312</v>
      </c>
      <c r="AI29" s="40" t="s">
        <v>309</v>
      </c>
      <c r="XES29" s="53" t="s">
        <v>167</v>
      </c>
    </row>
    <row r="30" spans="1:35 16373:16375" s="46" customFormat="1" ht="52.5" customHeight="1" x14ac:dyDescent="0.25">
      <c r="A30" s="48">
        <v>20</v>
      </c>
      <c r="B30" s="40" t="s">
        <v>345</v>
      </c>
      <c r="C30" s="50">
        <v>45624</v>
      </c>
      <c r="D30" s="34" t="s">
        <v>311</v>
      </c>
      <c r="E30" s="75" t="s">
        <v>488</v>
      </c>
      <c r="F30" s="77">
        <v>1051746629</v>
      </c>
      <c r="G30" s="40" t="s">
        <v>346</v>
      </c>
      <c r="H30" s="55"/>
      <c r="I30" s="49" t="s">
        <v>494</v>
      </c>
      <c r="J30" s="55"/>
      <c r="K30" s="73" t="s">
        <v>406</v>
      </c>
      <c r="L30" s="73"/>
      <c r="M30" s="72" t="s">
        <v>407</v>
      </c>
      <c r="N30" s="72" t="s">
        <v>408</v>
      </c>
      <c r="O30" s="79">
        <v>36012</v>
      </c>
      <c r="P30" s="56">
        <f t="shared" ca="1" si="1"/>
        <v>26</v>
      </c>
      <c r="Q30" s="56">
        <f t="shared" ca="1" si="2"/>
        <v>3</v>
      </c>
      <c r="R30" s="56">
        <f t="shared" ca="1" si="3"/>
        <v>7</v>
      </c>
      <c r="S30" s="57">
        <f t="shared" ca="1" si="4"/>
        <v>26.25</v>
      </c>
      <c r="T30" s="34" t="s">
        <v>495</v>
      </c>
      <c r="U30" s="40" t="s">
        <v>312</v>
      </c>
      <c r="V30" s="40" t="s">
        <v>113</v>
      </c>
      <c r="W30" s="49" t="s">
        <v>219</v>
      </c>
      <c r="X30" s="50">
        <v>45624</v>
      </c>
      <c r="Y30" s="40" t="s">
        <v>397</v>
      </c>
      <c r="Z30" s="40" t="s">
        <v>315</v>
      </c>
      <c r="AA30" s="58">
        <v>76.3</v>
      </c>
      <c r="AB30" s="59">
        <v>164</v>
      </c>
      <c r="AC30" s="60">
        <v>0</v>
      </c>
      <c r="AD30" s="60">
        <v>0</v>
      </c>
      <c r="AE30" s="84" t="s">
        <v>491</v>
      </c>
      <c r="AF30" s="86">
        <v>12</v>
      </c>
      <c r="AG30" s="35">
        <f t="shared" si="5"/>
        <v>28.368530636525882</v>
      </c>
      <c r="AH30" s="83" t="s">
        <v>312</v>
      </c>
      <c r="AI30" s="40" t="s">
        <v>309</v>
      </c>
      <c r="XES30" s="61" t="s">
        <v>168</v>
      </c>
    </row>
    <row r="31" spans="1:35 16373:16375" s="46" customFormat="1" ht="52.5" customHeight="1" x14ac:dyDescent="0.25">
      <c r="A31" s="48">
        <v>21</v>
      </c>
      <c r="B31" s="40" t="s">
        <v>345</v>
      </c>
      <c r="C31" s="50">
        <v>45624</v>
      </c>
      <c r="D31" s="34" t="s">
        <v>311</v>
      </c>
      <c r="E31" s="75" t="s">
        <v>490</v>
      </c>
      <c r="F31" s="75">
        <v>1051739783</v>
      </c>
      <c r="G31" s="40" t="s">
        <v>346</v>
      </c>
      <c r="H31" s="55"/>
      <c r="I31" s="49" t="s">
        <v>494</v>
      </c>
      <c r="J31" s="55"/>
      <c r="K31" s="73" t="s">
        <v>409</v>
      </c>
      <c r="L31" s="73" t="s">
        <v>410</v>
      </c>
      <c r="M31" s="72" t="s">
        <v>411</v>
      </c>
      <c r="N31" s="72" t="s">
        <v>376</v>
      </c>
      <c r="O31" s="80">
        <v>39401</v>
      </c>
      <c r="P31" s="56">
        <f t="shared" ca="1" si="1"/>
        <v>17</v>
      </c>
      <c r="Q31" s="56">
        <f t="shared" ca="1" si="2"/>
        <v>0</v>
      </c>
      <c r="R31" s="56">
        <f t="shared" ca="1" si="3"/>
        <v>16</v>
      </c>
      <c r="S31" s="57">
        <f t="shared" ca="1" si="4"/>
        <v>17</v>
      </c>
      <c r="T31" s="34" t="s">
        <v>495</v>
      </c>
      <c r="U31" s="40" t="s">
        <v>312</v>
      </c>
      <c r="V31" s="40" t="s">
        <v>113</v>
      </c>
      <c r="W31" s="49" t="s">
        <v>219</v>
      </c>
      <c r="X31" s="50">
        <v>45624</v>
      </c>
      <c r="Y31" s="40" t="s">
        <v>397</v>
      </c>
      <c r="Z31" s="40" t="s">
        <v>315</v>
      </c>
      <c r="AA31" s="58">
        <v>70</v>
      </c>
      <c r="AB31" s="59">
        <v>145</v>
      </c>
      <c r="AC31" s="60">
        <v>0</v>
      </c>
      <c r="AD31" s="60">
        <v>0</v>
      </c>
      <c r="AE31" s="84" t="s">
        <v>491</v>
      </c>
      <c r="AF31" s="78">
        <v>28</v>
      </c>
      <c r="AG31" s="35">
        <f t="shared" si="5"/>
        <v>33.29369797859691</v>
      </c>
      <c r="AH31" s="83" t="s">
        <v>312</v>
      </c>
      <c r="AI31" s="40" t="s">
        <v>309</v>
      </c>
      <c r="XES31" s="53" t="s">
        <v>169</v>
      </c>
    </row>
    <row r="32" spans="1:35 16373:16375" s="46" customFormat="1" ht="52.5" customHeight="1" x14ac:dyDescent="0.25">
      <c r="A32" s="48">
        <v>22</v>
      </c>
      <c r="B32" s="40" t="s">
        <v>345</v>
      </c>
      <c r="C32" s="50">
        <v>45624</v>
      </c>
      <c r="D32" s="34" t="s">
        <v>311</v>
      </c>
      <c r="E32" s="75" t="s">
        <v>488</v>
      </c>
      <c r="F32" s="75">
        <v>1216972995</v>
      </c>
      <c r="G32" s="40" t="s">
        <v>346</v>
      </c>
      <c r="H32" s="55"/>
      <c r="I32" s="49" t="s">
        <v>494</v>
      </c>
      <c r="J32" s="55"/>
      <c r="K32" s="73" t="s">
        <v>412</v>
      </c>
      <c r="L32" s="73" t="s">
        <v>413</v>
      </c>
      <c r="M32" s="72" t="s">
        <v>414</v>
      </c>
      <c r="N32" s="72" t="s">
        <v>415</v>
      </c>
      <c r="O32" s="80">
        <v>34719</v>
      </c>
      <c r="P32" s="56">
        <f t="shared" ca="1" si="1"/>
        <v>29</v>
      </c>
      <c r="Q32" s="56">
        <f t="shared" ca="1" si="2"/>
        <v>10</v>
      </c>
      <c r="R32" s="56">
        <f t="shared" ca="1" si="3"/>
        <v>4</v>
      </c>
      <c r="S32" s="57">
        <f t="shared" ca="1" si="4"/>
        <v>29.833333333333332</v>
      </c>
      <c r="T32" s="34" t="s">
        <v>495</v>
      </c>
      <c r="U32" s="40" t="s">
        <v>312</v>
      </c>
      <c r="V32" s="40" t="s">
        <v>113</v>
      </c>
      <c r="W32" s="49" t="s">
        <v>219</v>
      </c>
      <c r="X32" s="50">
        <v>45624</v>
      </c>
      <c r="Y32" s="40" t="s">
        <v>397</v>
      </c>
      <c r="Z32" s="40" t="s">
        <v>315</v>
      </c>
      <c r="AA32" s="58">
        <v>51</v>
      </c>
      <c r="AB32" s="59">
        <v>149</v>
      </c>
      <c r="AC32" s="60">
        <v>0</v>
      </c>
      <c r="AD32" s="60">
        <v>0</v>
      </c>
      <c r="AE32" s="84" t="s">
        <v>492</v>
      </c>
      <c r="AF32" s="78">
        <v>26</v>
      </c>
      <c r="AG32" s="35">
        <f t="shared" si="5"/>
        <v>22.971938200981938</v>
      </c>
      <c r="AH32" s="83" t="s">
        <v>312</v>
      </c>
      <c r="AI32" s="40" t="s">
        <v>309</v>
      </c>
      <c r="XES32" s="61" t="s">
        <v>170</v>
      </c>
    </row>
    <row r="33" spans="1:35 16373:16373" s="46" customFormat="1" ht="52.5" customHeight="1" x14ac:dyDescent="0.25">
      <c r="A33" s="48">
        <v>23</v>
      </c>
      <c r="B33" s="40" t="s">
        <v>345</v>
      </c>
      <c r="C33" s="50">
        <v>45624</v>
      </c>
      <c r="D33" s="34" t="s">
        <v>311</v>
      </c>
      <c r="E33" s="75" t="s">
        <v>488</v>
      </c>
      <c r="F33" s="75">
        <v>1051747381</v>
      </c>
      <c r="G33" s="40" t="s">
        <v>346</v>
      </c>
      <c r="H33" s="55"/>
      <c r="I33" s="49" t="s">
        <v>494</v>
      </c>
      <c r="J33" s="55"/>
      <c r="K33" s="73" t="s">
        <v>416</v>
      </c>
      <c r="L33" s="73"/>
      <c r="M33" s="72" t="s">
        <v>386</v>
      </c>
      <c r="N33" s="72" t="s">
        <v>417</v>
      </c>
      <c r="O33" s="80">
        <v>36515</v>
      </c>
      <c r="P33" s="56">
        <f t="shared" ca="1" si="1"/>
        <v>24</v>
      </c>
      <c r="Q33" s="56">
        <f t="shared" ca="1" si="2"/>
        <v>11</v>
      </c>
      <c r="R33" s="56">
        <f t="shared" ca="1" si="3"/>
        <v>9</v>
      </c>
      <c r="S33" s="57">
        <f t="shared" ca="1" si="4"/>
        <v>24.916666666666668</v>
      </c>
      <c r="T33" s="34" t="s">
        <v>495</v>
      </c>
      <c r="U33" s="40" t="s">
        <v>312</v>
      </c>
      <c r="V33" s="40" t="s">
        <v>113</v>
      </c>
      <c r="W33" s="49" t="s">
        <v>219</v>
      </c>
      <c r="X33" s="50">
        <v>45624</v>
      </c>
      <c r="Y33" s="40" t="s">
        <v>397</v>
      </c>
      <c r="Z33" s="40" t="s">
        <v>315</v>
      </c>
      <c r="AA33" s="58">
        <v>62</v>
      </c>
      <c r="AB33" s="59">
        <v>166</v>
      </c>
      <c r="AC33" s="60">
        <v>0</v>
      </c>
      <c r="AD33" s="60">
        <v>0</v>
      </c>
      <c r="AE33" s="84" t="s">
        <v>492</v>
      </c>
      <c r="AF33" s="75">
        <v>26</v>
      </c>
      <c r="AG33" s="35">
        <f t="shared" si="5"/>
        <v>22.499637102627378</v>
      </c>
      <c r="AH33" s="83" t="s">
        <v>312</v>
      </c>
      <c r="AI33" s="40" t="s">
        <v>309</v>
      </c>
      <c r="XES33" s="53" t="s">
        <v>171</v>
      </c>
    </row>
    <row r="34" spans="1:35 16373:16373" s="46" customFormat="1" ht="52.5" customHeight="1" x14ac:dyDescent="0.25">
      <c r="A34" s="48">
        <v>24</v>
      </c>
      <c r="B34" s="40" t="s">
        <v>345</v>
      </c>
      <c r="C34" s="50">
        <v>45624</v>
      </c>
      <c r="D34" s="34" t="s">
        <v>311</v>
      </c>
      <c r="E34" s="76" t="s">
        <v>488</v>
      </c>
      <c r="F34" s="78">
        <v>1051738080</v>
      </c>
      <c r="G34" s="40" t="s">
        <v>346</v>
      </c>
      <c r="H34" s="55"/>
      <c r="I34" s="49" t="s">
        <v>494</v>
      </c>
      <c r="J34" s="55"/>
      <c r="K34" s="74" t="s">
        <v>418</v>
      </c>
      <c r="L34" s="74"/>
      <c r="M34" s="74" t="s">
        <v>419</v>
      </c>
      <c r="N34" s="74" t="s">
        <v>420</v>
      </c>
      <c r="O34" s="81">
        <v>38900</v>
      </c>
      <c r="P34" s="56">
        <f t="shared" ca="1" si="1"/>
        <v>18</v>
      </c>
      <c r="Q34" s="56">
        <f t="shared" ca="1" si="2"/>
        <v>5</v>
      </c>
      <c r="R34" s="56">
        <f t="shared" ca="1" si="3"/>
        <v>15</v>
      </c>
      <c r="S34" s="57">
        <f t="shared" ca="1" si="4"/>
        <v>18.416666666666668</v>
      </c>
      <c r="T34" s="34" t="s">
        <v>495</v>
      </c>
      <c r="U34" s="40" t="s">
        <v>312</v>
      </c>
      <c r="V34" s="40" t="s">
        <v>113</v>
      </c>
      <c r="W34" s="49" t="s">
        <v>219</v>
      </c>
      <c r="X34" s="50">
        <v>45624</v>
      </c>
      <c r="Y34" s="40" t="s">
        <v>397</v>
      </c>
      <c r="Z34" s="40" t="s">
        <v>315</v>
      </c>
      <c r="AA34" s="58">
        <v>54.6</v>
      </c>
      <c r="AB34" s="59">
        <v>154</v>
      </c>
      <c r="AC34" s="60">
        <v>0</v>
      </c>
      <c r="AD34" s="60">
        <v>0</v>
      </c>
      <c r="AE34" s="85" t="s">
        <v>492</v>
      </c>
      <c r="AF34" s="78">
        <v>30</v>
      </c>
      <c r="AG34" s="35">
        <f t="shared" si="5"/>
        <v>23.022432113341207</v>
      </c>
      <c r="AH34" s="83" t="s">
        <v>312</v>
      </c>
      <c r="AI34" s="40" t="s">
        <v>309</v>
      </c>
      <c r="XES34" s="61" t="s">
        <v>172</v>
      </c>
    </row>
    <row r="35" spans="1:35 16373:16373" s="46" customFormat="1" ht="52.5" customHeight="1" x14ac:dyDescent="0.25">
      <c r="A35" s="48">
        <v>25</v>
      </c>
      <c r="B35" s="40" t="s">
        <v>345</v>
      </c>
      <c r="C35" s="50">
        <v>45624</v>
      </c>
      <c r="D35" s="34" t="s">
        <v>311</v>
      </c>
      <c r="E35" s="75" t="s">
        <v>488</v>
      </c>
      <c r="F35" s="75">
        <v>1051737771</v>
      </c>
      <c r="G35" s="40" t="s">
        <v>346</v>
      </c>
      <c r="H35" s="55"/>
      <c r="I35" s="49" t="s">
        <v>494</v>
      </c>
      <c r="J35" s="55"/>
      <c r="K35" s="73" t="s">
        <v>421</v>
      </c>
      <c r="L35" s="73" t="s">
        <v>422</v>
      </c>
      <c r="M35" s="72" t="s">
        <v>385</v>
      </c>
      <c r="N35" s="72" t="s">
        <v>423</v>
      </c>
      <c r="O35" s="80">
        <v>38558</v>
      </c>
      <c r="P35" s="56">
        <f t="shared" ca="1" si="1"/>
        <v>19</v>
      </c>
      <c r="Q35" s="56">
        <f t="shared" ca="1" si="2"/>
        <v>4</v>
      </c>
      <c r="R35" s="56">
        <f t="shared" ca="1" si="3"/>
        <v>14</v>
      </c>
      <c r="S35" s="57">
        <f t="shared" ca="1" si="4"/>
        <v>19.333333333333332</v>
      </c>
      <c r="T35" s="34" t="s">
        <v>495</v>
      </c>
      <c r="U35" s="40" t="s">
        <v>312</v>
      </c>
      <c r="V35" s="40" t="s">
        <v>113</v>
      </c>
      <c r="W35" s="49" t="s">
        <v>219</v>
      </c>
      <c r="X35" s="50">
        <v>45624</v>
      </c>
      <c r="Y35" s="40" t="s">
        <v>397</v>
      </c>
      <c r="Z35" s="40" t="s">
        <v>315</v>
      </c>
      <c r="AA35" s="58">
        <v>48.1</v>
      </c>
      <c r="AB35" s="59">
        <v>157</v>
      </c>
      <c r="AC35" s="60">
        <v>0</v>
      </c>
      <c r="AD35" s="60">
        <v>0</v>
      </c>
      <c r="AE35" s="85" t="s">
        <v>492</v>
      </c>
      <c r="AF35" s="78">
        <v>22</v>
      </c>
      <c r="AG35" s="35">
        <f t="shared" si="5"/>
        <v>19.513976226216073</v>
      </c>
      <c r="AH35" s="83" t="s">
        <v>312</v>
      </c>
      <c r="AI35" s="40" t="s">
        <v>309</v>
      </c>
      <c r="XES35" s="61" t="s">
        <v>145</v>
      </c>
    </row>
    <row r="36" spans="1:35 16373:16373" s="46" customFormat="1" ht="52.5" customHeight="1" x14ac:dyDescent="0.25">
      <c r="A36" s="48">
        <v>26</v>
      </c>
      <c r="B36" s="40" t="s">
        <v>345</v>
      </c>
      <c r="C36" s="50">
        <v>45624</v>
      </c>
      <c r="D36" s="34" t="s">
        <v>311</v>
      </c>
      <c r="E36" s="75" t="s">
        <v>488</v>
      </c>
      <c r="F36" s="75">
        <v>1051734804</v>
      </c>
      <c r="G36" s="40" t="s">
        <v>346</v>
      </c>
      <c r="H36" s="55"/>
      <c r="I36" s="49" t="s">
        <v>494</v>
      </c>
      <c r="J36" s="55"/>
      <c r="K36" s="73" t="s">
        <v>424</v>
      </c>
      <c r="L36" s="73" t="s">
        <v>350</v>
      </c>
      <c r="M36" s="72" t="s">
        <v>425</v>
      </c>
      <c r="N36" s="72" t="s">
        <v>378</v>
      </c>
      <c r="O36" s="80">
        <v>37925</v>
      </c>
      <c r="P36" s="56">
        <f t="shared" ca="1" si="1"/>
        <v>21</v>
      </c>
      <c r="Q36" s="56">
        <f t="shared" ca="1" si="2"/>
        <v>1</v>
      </c>
      <c r="R36" s="56">
        <f t="shared" ca="1" si="3"/>
        <v>12</v>
      </c>
      <c r="S36" s="57">
        <f t="shared" ca="1" si="4"/>
        <v>21.083333333333332</v>
      </c>
      <c r="T36" s="34" t="s">
        <v>495</v>
      </c>
      <c r="U36" s="40" t="s">
        <v>312</v>
      </c>
      <c r="V36" s="40" t="s">
        <v>113</v>
      </c>
      <c r="W36" s="49" t="s">
        <v>219</v>
      </c>
      <c r="X36" s="50">
        <v>45624</v>
      </c>
      <c r="Y36" s="40" t="s">
        <v>397</v>
      </c>
      <c r="Z36" s="40" t="s">
        <v>315</v>
      </c>
      <c r="AA36" s="58">
        <v>44.2</v>
      </c>
      <c r="AB36" s="59">
        <v>151</v>
      </c>
      <c r="AC36" s="60">
        <v>0</v>
      </c>
      <c r="AD36" s="60">
        <v>0</v>
      </c>
      <c r="AE36" s="84" t="s">
        <v>492</v>
      </c>
      <c r="AF36" s="78">
        <v>14</v>
      </c>
      <c r="AG36" s="35">
        <f t="shared" si="5"/>
        <v>19.385114687952285</v>
      </c>
      <c r="AH36" s="83" t="s">
        <v>312</v>
      </c>
      <c r="AI36" s="40" t="s">
        <v>309</v>
      </c>
      <c r="XES36" s="53" t="s">
        <v>173</v>
      </c>
    </row>
    <row r="37" spans="1:35 16373:16373" s="46" customFormat="1" ht="52.5" customHeight="1" x14ac:dyDescent="0.25">
      <c r="A37" s="48">
        <v>27</v>
      </c>
      <c r="B37" s="40" t="s">
        <v>345</v>
      </c>
      <c r="C37" s="50">
        <v>45624</v>
      </c>
      <c r="D37" s="34" t="s">
        <v>311</v>
      </c>
      <c r="E37" s="75" t="s">
        <v>488</v>
      </c>
      <c r="F37" s="75">
        <v>1051735209</v>
      </c>
      <c r="G37" s="40" t="s">
        <v>346</v>
      </c>
      <c r="H37" s="55"/>
      <c r="I37" s="49" t="s">
        <v>494</v>
      </c>
      <c r="J37" s="55"/>
      <c r="K37" s="73" t="s">
        <v>426</v>
      </c>
      <c r="L37" s="73"/>
      <c r="M37" s="72" t="s">
        <v>427</v>
      </c>
      <c r="N37" s="72" t="s">
        <v>382</v>
      </c>
      <c r="O37" s="80">
        <v>37948</v>
      </c>
      <c r="P37" s="56">
        <f t="shared" ca="1" si="1"/>
        <v>21</v>
      </c>
      <c r="Q37" s="56">
        <f t="shared" ca="1" si="2"/>
        <v>0</v>
      </c>
      <c r="R37" s="56">
        <f t="shared" ca="1" si="3"/>
        <v>12</v>
      </c>
      <c r="S37" s="57">
        <f t="shared" ca="1" si="4"/>
        <v>21</v>
      </c>
      <c r="T37" s="34" t="s">
        <v>495</v>
      </c>
      <c r="U37" s="40" t="s">
        <v>312</v>
      </c>
      <c r="V37" s="40" t="s">
        <v>113</v>
      </c>
      <c r="W37" s="49" t="s">
        <v>219</v>
      </c>
      <c r="X37" s="50">
        <v>45624</v>
      </c>
      <c r="Y37" s="40" t="s">
        <v>397</v>
      </c>
      <c r="Z37" s="40" t="s">
        <v>315</v>
      </c>
      <c r="AA37" s="58">
        <v>52.5</v>
      </c>
      <c r="AB37" s="59">
        <v>154</v>
      </c>
      <c r="AC37" s="60">
        <v>0</v>
      </c>
      <c r="AD37" s="60">
        <v>0</v>
      </c>
      <c r="AE37" s="84" t="s">
        <v>492</v>
      </c>
      <c r="AF37" s="78">
        <v>26</v>
      </c>
      <c r="AG37" s="35">
        <f t="shared" si="5"/>
        <v>22.136953955135773</v>
      </c>
      <c r="AH37" s="83" t="s">
        <v>312</v>
      </c>
      <c r="AI37" s="40" t="s">
        <v>309</v>
      </c>
      <c r="XES37" s="61" t="s">
        <v>174</v>
      </c>
    </row>
    <row r="38" spans="1:35 16373:16373" s="46" customFormat="1" ht="52.5" customHeight="1" x14ac:dyDescent="0.25">
      <c r="A38" s="48">
        <v>28</v>
      </c>
      <c r="B38" s="40" t="s">
        <v>345</v>
      </c>
      <c r="C38" s="50">
        <v>45624</v>
      </c>
      <c r="D38" s="34" t="s">
        <v>311</v>
      </c>
      <c r="E38" s="75" t="s">
        <v>490</v>
      </c>
      <c r="F38" s="75">
        <v>1051740213</v>
      </c>
      <c r="G38" s="40" t="s">
        <v>346</v>
      </c>
      <c r="H38" s="55"/>
      <c r="I38" s="49" t="s">
        <v>494</v>
      </c>
      <c r="J38" s="55"/>
      <c r="K38" s="73" t="s">
        <v>428</v>
      </c>
      <c r="L38" s="73"/>
      <c r="M38" s="72" t="s">
        <v>429</v>
      </c>
      <c r="N38" s="72" t="s">
        <v>430</v>
      </c>
      <c r="O38" s="80">
        <v>39550</v>
      </c>
      <c r="P38" s="56">
        <f t="shared" ca="1" si="1"/>
        <v>16</v>
      </c>
      <c r="Q38" s="56">
        <f t="shared" ca="1" si="2"/>
        <v>7</v>
      </c>
      <c r="R38" s="56">
        <f t="shared" ca="1" si="3"/>
        <v>17</v>
      </c>
      <c r="S38" s="57">
        <f t="shared" ca="1" si="4"/>
        <v>16.583333333333332</v>
      </c>
      <c r="T38" s="34" t="s">
        <v>495</v>
      </c>
      <c r="U38" s="40" t="s">
        <v>312</v>
      </c>
      <c r="V38" s="40" t="s">
        <v>113</v>
      </c>
      <c r="W38" s="49" t="s">
        <v>219</v>
      </c>
      <c r="X38" s="50">
        <v>45624</v>
      </c>
      <c r="Y38" s="40" t="s">
        <v>397</v>
      </c>
      <c r="Z38" s="40" t="s">
        <v>315</v>
      </c>
      <c r="AA38" s="58">
        <v>49</v>
      </c>
      <c r="AB38" s="59">
        <v>161</v>
      </c>
      <c r="AC38" s="60">
        <v>0</v>
      </c>
      <c r="AD38" s="60">
        <v>0</v>
      </c>
      <c r="AE38" s="84" t="s">
        <v>492</v>
      </c>
      <c r="AF38" s="78">
        <v>12</v>
      </c>
      <c r="AG38" s="35">
        <f t="shared" si="5"/>
        <v>18.903591682419659</v>
      </c>
      <c r="AH38" s="83" t="s">
        <v>312</v>
      </c>
      <c r="AI38" s="40" t="s">
        <v>309</v>
      </c>
      <c r="XES38" s="53" t="s">
        <v>175</v>
      </c>
    </row>
    <row r="39" spans="1:35 16373:16373" s="46" customFormat="1" ht="52.5" customHeight="1" x14ac:dyDescent="0.25">
      <c r="A39" s="48">
        <v>29</v>
      </c>
      <c r="B39" s="40" t="s">
        <v>345</v>
      </c>
      <c r="C39" s="50">
        <v>45624</v>
      </c>
      <c r="D39" s="34" t="s">
        <v>311</v>
      </c>
      <c r="E39" s="75" t="s">
        <v>490</v>
      </c>
      <c r="F39" s="75">
        <v>1049898747</v>
      </c>
      <c r="G39" s="40" t="s">
        <v>346</v>
      </c>
      <c r="H39" s="55"/>
      <c r="I39" s="49" t="s">
        <v>494</v>
      </c>
      <c r="J39" s="55"/>
      <c r="K39" s="73" t="s">
        <v>431</v>
      </c>
      <c r="L39" s="73"/>
      <c r="M39" s="72" t="s">
        <v>432</v>
      </c>
      <c r="N39" s="72" t="s">
        <v>433</v>
      </c>
      <c r="O39" s="80">
        <v>40080</v>
      </c>
      <c r="P39" s="56">
        <f t="shared" ca="1" si="1"/>
        <v>15</v>
      </c>
      <c r="Q39" s="56">
        <f t="shared" ca="1" si="2"/>
        <v>2</v>
      </c>
      <c r="R39" s="56">
        <f t="shared" ca="1" si="3"/>
        <v>18</v>
      </c>
      <c r="S39" s="57">
        <f t="shared" ca="1" si="4"/>
        <v>15.166666666666666</v>
      </c>
      <c r="T39" s="34" t="s">
        <v>495</v>
      </c>
      <c r="U39" s="40" t="s">
        <v>312</v>
      </c>
      <c r="V39" s="40" t="s">
        <v>113</v>
      </c>
      <c r="W39" s="49" t="s">
        <v>219</v>
      </c>
      <c r="X39" s="50">
        <v>45624</v>
      </c>
      <c r="Y39" s="40" t="s">
        <v>397</v>
      </c>
      <c r="Z39" s="40" t="s">
        <v>315</v>
      </c>
      <c r="AA39" s="58">
        <v>53.6</v>
      </c>
      <c r="AB39" s="59">
        <v>158</v>
      </c>
      <c r="AC39" s="60">
        <v>0</v>
      </c>
      <c r="AD39" s="60">
        <v>0</v>
      </c>
      <c r="AE39" s="84" t="s">
        <v>492</v>
      </c>
      <c r="AF39" s="78">
        <v>19</v>
      </c>
      <c r="AG39" s="35">
        <f t="shared" si="5"/>
        <v>21.470918122095814</v>
      </c>
      <c r="AH39" s="83" t="s">
        <v>312</v>
      </c>
      <c r="AI39" s="40" t="s">
        <v>309</v>
      </c>
      <c r="XES39" s="61" t="s">
        <v>176</v>
      </c>
    </row>
    <row r="40" spans="1:35 16373:16373" s="46" customFormat="1" ht="52.5" customHeight="1" x14ac:dyDescent="0.25">
      <c r="A40" s="48">
        <v>30</v>
      </c>
      <c r="B40" s="40" t="s">
        <v>345</v>
      </c>
      <c r="C40" s="50">
        <v>45624</v>
      </c>
      <c r="D40" s="34" t="s">
        <v>311</v>
      </c>
      <c r="E40" s="75" t="s">
        <v>488</v>
      </c>
      <c r="F40" s="75">
        <v>1002426187</v>
      </c>
      <c r="G40" s="40" t="s">
        <v>346</v>
      </c>
      <c r="H40" s="55"/>
      <c r="I40" s="49" t="s">
        <v>494</v>
      </c>
      <c r="J40" s="55"/>
      <c r="K40" s="73" t="s">
        <v>434</v>
      </c>
      <c r="L40" s="73"/>
      <c r="M40" s="72" t="s">
        <v>435</v>
      </c>
      <c r="N40" s="72" t="s">
        <v>436</v>
      </c>
      <c r="O40" s="80">
        <v>36506</v>
      </c>
      <c r="P40" s="56">
        <f t="shared" ca="1" si="1"/>
        <v>24</v>
      </c>
      <c r="Q40" s="56">
        <f t="shared" ca="1" si="2"/>
        <v>11</v>
      </c>
      <c r="R40" s="56">
        <f t="shared" ca="1" si="3"/>
        <v>9</v>
      </c>
      <c r="S40" s="57">
        <f t="shared" ca="1" si="4"/>
        <v>24.916666666666668</v>
      </c>
      <c r="T40" s="34" t="s">
        <v>495</v>
      </c>
      <c r="U40" s="40" t="s">
        <v>312</v>
      </c>
      <c r="V40" s="40" t="s">
        <v>113</v>
      </c>
      <c r="W40" s="49" t="s">
        <v>219</v>
      </c>
      <c r="X40" s="50">
        <v>45624</v>
      </c>
      <c r="Y40" s="40" t="s">
        <v>397</v>
      </c>
      <c r="Z40" s="40" t="s">
        <v>315</v>
      </c>
      <c r="AA40" s="58">
        <v>81</v>
      </c>
      <c r="AB40" s="59">
        <v>163</v>
      </c>
      <c r="AC40" s="60">
        <v>0</v>
      </c>
      <c r="AD40" s="60">
        <v>0</v>
      </c>
      <c r="AE40" s="84" t="s">
        <v>493</v>
      </c>
      <c r="AF40" s="78">
        <v>8</v>
      </c>
      <c r="AG40" s="35">
        <f t="shared" si="5"/>
        <v>30.48665738266401</v>
      </c>
      <c r="AH40" s="83" t="s">
        <v>312</v>
      </c>
      <c r="AI40" s="40" t="s">
        <v>309</v>
      </c>
      <c r="XES40" s="53" t="s">
        <v>177</v>
      </c>
    </row>
    <row r="41" spans="1:35 16373:16373" s="46" customFormat="1" ht="52.5" customHeight="1" x14ac:dyDescent="0.25">
      <c r="A41" s="48">
        <v>31</v>
      </c>
      <c r="B41" s="40" t="s">
        <v>345</v>
      </c>
      <c r="C41" s="50">
        <v>45624</v>
      </c>
      <c r="D41" s="34" t="s">
        <v>311</v>
      </c>
      <c r="E41" s="75" t="s">
        <v>488</v>
      </c>
      <c r="F41" s="75">
        <v>1051743757</v>
      </c>
      <c r="G41" s="40" t="s">
        <v>346</v>
      </c>
      <c r="H41" s="55"/>
      <c r="I41" s="49" t="s">
        <v>494</v>
      </c>
      <c r="J41" s="55"/>
      <c r="K41" s="73" t="s">
        <v>437</v>
      </c>
      <c r="L41" s="73" t="s">
        <v>438</v>
      </c>
      <c r="M41" s="72" t="s">
        <v>439</v>
      </c>
      <c r="N41" s="72" t="s">
        <v>440</v>
      </c>
      <c r="O41" s="80">
        <v>34378</v>
      </c>
      <c r="P41" s="56">
        <f t="shared" ca="1" si="1"/>
        <v>30</v>
      </c>
      <c r="Q41" s="56">
        <f t="shared" ca="1" si="2"/>
        <v>9</v>
      </c>
      <c r="R41" s="56">
        <f t="shared" ca="1" si="3"/>
        <v>3</v>
      </c>
      <c r="S41" s="57">
        <f t="shared" ca="1" si="4"/>
        <v>30.75</v>
      </c>
      <c r="T41" s="34" t="s">
        <v>495</v>
      </c>
      <c r="U41" s="40" t="s">
        <v>312</v>
      </c>
      <c r="V41" s="40" t="s">
        <v>113</v>
      </c>
      <c r="W41" s="49" t="s">
        <v>219</v>
      </c>
      <c r="X41" s="50">
        <v>45624</v>
      </c>
      <c r="Y41" s="40" t="s">
        <v>397</v>
      </c>
      <c r="Z41" s="40" t="s">
        <v>315</v>
      </c>
      <c r="AA41" s="58">
        <v>62</v>
      </c>
      <c r="AB41" s="59">
        <v>156</v>
      </c>
      <c r="AC41" s="60">
        <v>0</v>
      </c>
      <c r="AD41" s="60">
        <v>0</v>
      </c>
      <c r="AE41" s="84" t="s">
        <v>491</v>
      </c>
      <c r="AF41" s="78">
        <v>8</v>
      </c>
      <c r="AG41" s="35">
        <f t="shared" si="5"/>
        <v>25.476660092044707</v>
      </c>
      <c r="AH41" s="83" t="s">
        <v>312</v>
      </c>
      <c r="AI41" s="40" t="s">
        <v>309</v>
      </c>
      <c r="XES41" s="61" t="s">
        <v>178</v>
      </c>
    </row>
    <row r="42" spans="1:35 16373:16373" s="46" customFormat="1" ht="52.5" customHeight="1" x14ac:dyDescent="0.25">
      <c r="A42" s="48">
        <v>32</v>
      </c>
      <c r="B42" s="40" t="s">
        <v>345</v>
      </c>
      <c r="C42" s="50">
        <v>45624</v>
      </c>
      <c r="D42" s="34" t="s">
        <v>311</v>
      </c>
      <c r="E42" s="75" t="s">
        <v>488</v>
      </c>
      <c r="F42" s="75">
        <v>1131359890</v>
      </c>
      <c r="G42" s="40" t="s">
        <v>346</v>
      </c>
      <c r="H42" s="55"/>
      <c r="I42" s="49" t="s">
        <v>494</v>
      </c>
      <c r="J42" s="55"/>
      <c r="K42" s="73" t="s">
        <v>441</v>
      </c>
      <c r="L42" s="73" t="s">
        <v>442</v>
      </c>
      <c r="M42" s="72" t="s">
        <v>443</v>
      </c>
      <c r="N42" s="72" t="s">
        <v>444</v>
      </c>
      <c r="O42" s="80">
        <v>38582</v>
      </c>
      <c r="P42" s="56">
        <f t="shared" ca="1" si="1"/>
        <v>19</v>
      </c>
      <c r="Q42" s="56">
        <f t="shared" ca="1" si="2"/>
        <v>3</v>
      </c>
      <c r="R42" s="56">
        <f t="shared" ca="1" si="3"/>
        <v>14</v>
      </c>
      <c r="S42" s="57">
        <f t="shared" ca="1" si="4"/>
        <v>19.25</v>
      </c>
      <c r="T42" s="34" t="s">
        <v>495</v>
      </c>
      <c r="U42" s="40" t="s">
        <v>312</v>
      </c>
      <c r="V42" s="40" t="s">
        <v>113</v>
      </c>
      <c r="W42" s="49" t="s">
        <v>219</v>
      </c>
      <c r="X42" s="50">
        <v>45624</v>
      </c>
      <c r="Y42" s="40" t="s">
        <v>397</v>
      </c>
      <c r="Z42" s="40" t="s">
        <v>315</v>
      </c>
      <c r="AA42" s="58">
        <v>60</v>
      </c>
      <c r="AB42" s="59">
        <v>166</v>
      </c>
      <c r="AC42" s="60">
        <v>0</v>
      </c>
      <c r="AD42" s="60">
        <v>0</v>
      </c>
      <c r="AE42" s="84" t="s">
        <v>492</v>
      </c>
      <c r="AF42" s="78">
        <v>24</v>
      </c>
      <c r="AG42" s="35">
        <f t="shared" si="5"/>
        <v>21.773842357381334</v>
      </c>
      <c r="AH42" s="83" t="s">
        <v>312</v>
      </c>
      <c r="AI42" s="40" t="s">
        <v>309</v>
      </c>
      <c r="XES42" s="61" t="s">
        <v>179</v>
      </c>
    </row>
    <row r="43" spans="1:35 16373:16373" s="46" customFormat="1" ht="52.5" customHeight="1" x14ac:dyDescent="0.25">
      <c r="A43" s="48">
        <v>33</v>
      </c>
      <c r="B43" s="40" t="s">
        <v>345</v>
      </c>
      <c r="C43" s="50">
        <v>45624</v>
      </c>
      <c r="D43" s="34" t="s">
        <v>311</v>
      </c>
      <c r="E43" s="75" t="s">
        <v>490</v>
      </c>
      <c r="F43" s="75">
        <v>1131360184</v>
      </c>
      <c r="G43" s="40" t="s">
        <v>346</v>
      </c>
      <c r="H43" s="55"/>
      <c r="I43" s="49" t="s">
        <v>494</v>
      </c>
      <c r="J43" s="55"/>
      <c r="K43" s="73" t="s">
        <v>445</v>
      </c>
      <c r="L43" s="73" t="s">
        <v>446</v>
      </c>
      <c r="M43" s="72" t="s">
        <v>447</v>
      </c>
      <c r="N43" s="72" t="s">
        <v>448</v>
      </c>
      <c r="O43" s="80">
        <v>40104</v>
      </c>
      <c r="P43" s="56">
        <f t="shared" ca="1" si="1"/>
        <v>15</v>
      </c>
      <c r="Q43" s="56">
        <f t="shared" ca="1" si="2"/>
        <v>1</v>
      </c>
      <c r="R43" s="56">
        <f t="shared" ca="1" si="3"/>
        <v>18</v>
      </c>
      <c r="S43" s="57">
        <f t="shared" ca="1" si="4"/>
        <v>15.083333333333334</v>
      </c>
      <c r="T43" s="34" t="s">
        <v>495</v>
      </c>
      <c r="U43" s="40" t="s">
        <v>312</v>
      </c>
      <c r="V43" s="40" t="s">
        <v>113</v>
      </c>
      <c r="W43" s="49" t="s">
        <v>219</v>
      </c>
      <c r="X43" s="50">
        <v>45624</v>
      </c>
      <c r="Y43" s="40" t="s">
        <v>397</v>
      </c>
      <c r="Z43" s="40" t="s">
        <v>315</v>
      </c>
      <c r="AA43" s="58">
        <v>47.9</v>
      </c>
      <c r="AB43" s="59">
        <v>153</v>
      </c>
      <c r="AC43" s="60">
        <v>0</v>
      </c>
      <c r="AD43" s="60">
        <v>0</v>
      </c>
      <c r="AE43" s="84" t="s">
        <v>492</v>
      </c>
      <c r="AF43" s="78">
        <v>21</v>
      </c>
      <c r="AG43" s="35">
        <f t="shared" si="5"/>
        <v>20.462215387244221</v>
      </c>
      <c r="AH43" s="83" t="s">
        <v>312</v>
      </c>
      <c r="AI43" s="40" t="s">
        <v>309</v>
      </c>
      <c r="XES43" s="53" t="s">
        <v>180</v>
      </c>
    </row>
    <row r="44" spans="1:35 16373:16373" s="46" customFormat="1" ht="52.5" customHeight="1" x14ac:dyDescent="0.25">
      <c r="A44" s="48">
        <v>34</v>
      </c>
      <c r="B44" s="40" t="s">
        <v>345</v>
      </c>
      <c r="C44" s="50">
        <v>45624</v>
      </c>
      <c r="D44" s="34" t="s">
        <v>311</v>
      </c>
      <c r="E44" s="75" t="s">
        <v>488</v>
      </c>
      <c r="F44" s="75">
        <v>1143149662</v>
      </c>
      <c r="G44" s="40" t="s">
        <v>346</v>
      </c>
      <c r="H44" s="55"/>
      <c r="I44" s="49" t="s">
        <v>494</v>
      </c>
      <c r="J44" s="55"/>
      <c r="K44" s="73" t="s">
        <v>449</v>
      </c>
      <c r="L44" s="73" t="s">
        <v>450</v>
      </c>
      <c r="M44" s="72" t="s">
        <v>451</v>
      </c>
      <c r="N44" s="72" t="s">
        <v>452</v>
      </c>
      <c r="O44" s="80">
        <v>34758</v>
      </c>
      <c r="P44" s="56">
        <f t="shared" ca="1" si="1"/>
        <v>29</v>
      </c>
      <c r="Q44" s="56">
        <f t="shared" ca="1" si="2"/>
        <v>9</v>
      </c>
      <c r="R44" s="56">
        <f t="shared" ca="1" si="3"/>
        <v>4</v>
      </c>
      <c r="S44" s="57">
        <f t="shared" ca="1" si="4"/>
        <v>29.75</v>
      </c>
      <c r="T44" s="34" t="s">
        <v>495</v>
      </c>
      <c r="U44" s="40" t="s">
        <v>312</v>
      </c>
      <c r="V44" s="40" t="s">
        <v>113</v>
      </c>
      <c r="W44" s="49" t="s">
        <v>219</v>
      </c>
      <c r="X44" s="50">
        <v>45624</v>
      </c>
      <c r="Y44" s="40" t="s">
        <v>397</v>
      </c>
      <c r="Z44" s="40" t="s">
        <v>315</v>
      </c>
      <c r="AA44" s="58">
        <v>81</v>
      </c>
      <c r="AB44" s="59">
        <v>160</v>
      </c>
      <c r="AC44" s="60">
        <v>0</v>
      </c>
      <c r="AD44" s="60">
        <v>0</v>
      </c>
      <c r="AE44" s="84" t="s">
        <v>493</v>
      </c>
      <c r="AF44" s="78">
        <v>19</v>
      </c>
      <c r="AG44" s="35">
        <f t="shared" si="5"/>
        <v>31.640624999999993</v>
      </c>
      <c r="AH44" s="83" t="s">
        <v>312</v>
      </c>
      <c r="AI44" s="40" t="s">
        <v>309</v>
      </c>
      <c r="XES44" s="61" t="s">
        <v>181</v>
      </c>
    </row>
    <row r="45" spans="1:35 16373:16373" s="46" customFormat="1" ht="52.5" customHeight="1" x14ac:dyDescent="0.25">
      <c r="A45" s="48">
        <v>35</v>
      </c>
      <c r="B45" s="40" t="s">
        <v>345</v>
      </c>
      <c r="C45" s="50">
        <v>45624</v>
      </c>
      <c r="D45" s="34" t="s">
        <v>311</v>
      </c>
      <c r="E45" s="75" t="s">
        <v>488</v>
      </c>
      <c r="F45" s="75">
        <v>1051734301</v>
      </c>
      <c r="G45" s="40" t="s">
        <v>346</v>
      </c>
      <c r="H45" s="55"/>
      <c r="I45" s="49" t="s">
        <v>494</v>
      </c>
      <c r="J45" s="55"/>
      <c r="K45" s="73" t="s">
        <v>422</v>
      </c>
      <c r="L45" s="73" t="s">
        <v>453</v>
      </c>
      <c r="M45" s="72" t="s">
        <v>454</v>
      </c>
      <c r="N45" s="72" t="s">
        <v>455</v>
      </c>
      <c r="O45" s="80">
        <v>36231</v>
      </c>
      <c r="P45" s="56">
        <f t="shared" ca="1" si="1"/>
        <v>25</v>
      </c>
      <c r="Q45" s="56">
        <f t="shared" ca="1" si="2"/>
        <v>8</v>
      </c>
      <c r="R45" s="56">
        <f t="shared" ca="1" si="3"/>
        <v>8</v>
      </c>
      <c r="S45" s="57">
        <f t="shared" ca="1" si="4"/>
        <v>25.666666666666668</v>
      </c>
      <c r="T45" s="34" t="s">
        <v>495</v>
      </c>
      <c r="U45" s="40" t="s">
        <v>312</v>
      </c>
      <c r="V45" s="40" t="s">
        <v>113</v>
      </c>
      <c r="W45" s="49" t="s">
        <v>219</v>
      </c>
      <c r="X45" s="50">
        <v>45624</v>
      </c>
      <c r="Y45" s="40" t="s">
        <v>397</v>
      </c>
      <c r="Z45" s="40" t="s">
        <v>315</v>
      </c>
      <c r="AA45" s="58">
        <v>43.9</v>
      </c>
      <c r="AB45" s="59">
        <v>156</v>
      </c>
      <c r="AC45" s="60">
        <v>0</v>
      </c>
      <c r="AD45" s="60">
        <v>0</v>
      </c>
      <c r="AE45" s="84" t="s">
        <v>492</v>
      </c>
      <c r="AF45" s="78">
        <v>15</v>
      </c>
      <c r="AG45" s="35">
        <f t="shared" si="5"/>
        <v>18.039119000657461</v>
      </c>
      <c r="AH45" s="83" t="s">
        <v>312</v>
      </c>
      <c r="AI45" s="40" t="s">
        <v>309</v>
      </c>
      <c r="XES45" s="53" t="s">
        <v>182</v>
      </c>
    </row>
    <row r="46" spans="1:35 16373:16373" s="46" customFormat="1" ht="52.5" customHeight="1" x14ac:dyDescent="0.25">
      <c r="A46" s="48">
        <v>36</v>
      </c>
      <c r="B46" s="40" t="s">
        <v>345</v>
      </c>
      <c r="C46" s="50">
        <v>45624</v>
      </c>
      <c r="D46" s="34" t="s">
        <v>311</v>
      </c>
      <c r="E46" s="75" t="s">
        <v>488</v>
      </c>
      <c r="F46" s="75">
        <v>1051742807</v>
      </c>
      <c r="G46" s="40" t="s">
        <v>346</v>
      </c>
      <c r="H46" s="55"/>
      <c r="I46" s="49" t="s">
        <v>494</v>
      </c>
      <c r="J46" s="55"/>
      <c r="K46" s="73" t="s">
        <v>456</v>
      </c>
      <c r="L46" s="73"/>
      <c r="M46" s="72" t="s">
        <v>425</v>
      </c>
      <c r="N46" s="72" t="s">
        <v>457</v>
      </c>
      <c r="O46" s="80">
        <v>33654</v>
      </c>
      <c r="P46" s="56">
        <f t="shared" ca="1" si="1"/>
        <v>32</v>
      </c>
      <c r="Q46" s="56">
        <f t="shared" ca="1" si="2"/>
        <v>9</v>
      </c>
      <c r="R46" s="56">
        <f t="shared" ca="1" si="3"/>
        <v>2</v>
      </c>
      <c r="S46" s="57">
        <f t="shared" ca="1" si="4"/>
        <v>32.75</v>
      </c>
      <c r="T46" s="34" t="s">
        <v>495</v>
      </c>
      <c r="U46" s="40" t="s">
        <v>312</v>
      </c>
      <c r="V46" s="40" t="s">
        <v>113</v>
      </c>
      <c r="W46" s="49" t="s">
        <v>219</v>
      </c>
      <c r="X46" s="50">
        <v>45624</v>
      </c>
      <c r="Y46" s="40" t="s">
        <v>397</v>
      </c>
      <c r="Z46" s="40" t="s">
        <v>315</v>
      </c>
      <c r="AA46" s="58">
        <v>71</v>
      </c>
      <c r="AB46" s="59">
        <v>160</v>
      </c>
      <c r="AC46" s="60">
        <v>0</v>
      </c>
      <c r="AD46" s="60">
        <v>0</v>
      </c>
      <c r="AE46" s="84" t="s">
        <v>491</v>
      </c>
      <c r="AF46" s="78">
        <v>12</v>
      </c>
      <c r="AG46" s="35">
        <f t="shared" si="5"/>
        <v>27.734374999999993</v>
      </c>
      <c r="AH46" s="83" t="s">
        <v>312</v>
      </c>
      <c r="AI46" s="40" t="s">
        <v>309</v>
      </c>
      <c r="XES46" s="53" t="s">
        <v>183</v>
      </c>
    </row>
    <row r="47" spans="1:35 16373:16373" s="46" customFormat="1" ht="52.5" customHeight="1" x14ac:dyDescent="0.25">
      <c r="A47" s="48">
        <v>37</v>
      </c>
      <c r="B47" s="40" t="s">
        <v>345</v>
      </c>
      <c r="C47" s="50">
        <v>45624</v>
      </c>
      <c r="D47" s="34" t="s">
        <v>311</v>
      </c>
      <c r="E47" s="75" t="s">
        <v>488</v>
      </c>
      <c r="F47" s="75">
        <v>1051734822</v>
      </c>
      <c r="G47" s="40" t="s">
        <v>346</v>
      </c>
      <c r="H47" s="55"/>
      <c r="I47" s="49" t="s">
        <v>494</v>
      </c>
      <c r="J47" s="55"/>
      <c r="K47" s="73" t="s">
        <v>458</v>
      </c>
      <c r="L47" s="73"/>
      <c r="M47" s="72" t="s">
        <v>368</v>
      </c>
      <c r="N47" s="72" t="s">
        <v>364</v>
      </c>
      <c r="O47" s="80">
        <v>37883</v>
      </c>
      <c r="P47" s="56">
        <f t="shared" ca="1" si="1"/>
        <v>21</v>
      </c>
      <c r="Q47" s="56">
        <f t="shared" ca="1" si="2"/>
        <v>2</v>
      </c>
      <c r="R47" s="56">
        <f t="shared" ca="1" si="3"/>
        <v>12</v>
      </c>
      <c r="S47" s="57">
        <f t="shared" ca="1" si="4"/>
        <v>21.166666666666668</v>
      </c>
      <c r="T47" s="34" t="s">
        <v>495</v>
      </c>
      <c r="U47" s="40" t="s">
        <v>312</v>
      </c>
      <c r="V47" s="40" t="s">
        <v>113</v>
      </c>
      <c r="W47" s="49" t="s">
        <v>219</v>
      </c>
      <c r="X47" s="50">
        <v>45624</v>
      </c>
      <c r="Y47" s="40" t="s">
        <v>397</v>
      </c>
      <c r="Z47" s="40" t="s">
        <v>315</v>
      </c>
      <c r="AA47" s="58">
        <v>45.6</v>
      </c>
      <c r="AB47" s="59">
        <v>151</v>
      </c>
      <c r="AC47" s="60">
        <v>0</v>
      </c>
      <c r="AD47" s="60">
        <v>0</v>
      </c>
      <c r="AE47" s="84" t="s">
        <v>492</v>
      </c>
      <c r="AF47" s="78">
        <v>22</v>
      </c>
      <c r="AG47" s="35">
        <f t="shared" si="5"/>
        <v>19.999122845489232</v>
      </c>
      <c r="AH47" s="83" t="s">
        <v>312</v>
      </c>
      <c r="AI47" s="40" t="s">
        <v>309</v>
      </c>
      <c r="XES47" s="61" t="s">
        <v>184</v>
      </c>
    </row>
    <row r="48" spans="1:35 16373:16373" s="46" customFormat="1" ht="52.5" customHeight="1" x14ac:dyDescent="0.25">
      <c r="A48" s="48">
        <v>38</v>
      </c>
      <c r="B48" s="40" t="s">
        <v>345</v>
      </c>
      <c r="C48" s="50">
        <v>45624</v>
      </c>
      <c r="D48" s="34" t="s">
        <v>311</v>
      </c>
      <c r="E48" s="75" t="s">
        <v>488</v>
      </c>
      <c r="F48" s="75">
        <v>1051742369</v>
      </c>
      <c r="G48" s="40" t="s">
        <v>346</v>
      </c>
      <c r="H48" s="55"/>
      <c r="I48" s="49" t="s">
        <v>494</v>
      </c>
      <c r="J48" s="55"/>
      <c r="K48" s="73" t="s">
        <v>459</v>
      </c>
      <c r="L48" s="73"/>
      <c r="M48" s="72" t="s">
        <v>368</v>
      </c>
      <c r="N48" s="72" t="s">
        <v>460</v>
      </c>
      <c r="O48" s="80">
        <v>40436</v>
      </c>
      <c r="P48" s="56">
        <f t="shared" ca="1" si="1"/>
        <v>14</v>
      </c>
      <c r="Q48" s="56">
        <f t="shared" ca="1" si="2"/>
        <v>2</v>
      </c>
      <c r="R48" s="56">
        <f t="shared" ca="1" si="3"/>
        <v>19</v>
      </c>
      <c r="S48" s="57">
        <f t="shared" ca="1" si="4"/>
        <v>14.166666666666666</v>
      </c>
      <c r="T48" s="34" t="s">
        <v>495</v>
      </c>
      <c r="U48" s="40" t="s">
        <v>312</v>
      </c>
      <c r="V48" s="40" t="s">
        <v>113</v>
      </c>
      <c r="W48" s="49" t="s">
        <v>219</v>
      </c>
      <c r="X48" s="50">
        <v>45624</v>
      </c>
      <c r="Y48" s="40" t="s">
        <v>397</v>
      </c>
      <c r="Z48" s="40" t="s">
        <v>315</v>
      </c>
      <c r="AA48" s="58">
        <v>62</v>
      </c>
      <c r="AB48" s="59">
        <v>152</v>
      </c>
      <c r="AC48" s="60">
        <v>0</v>
      </c>
      <c r="AD48" s="60">
        <v>0</v>
      </c>
      <c r="AE48" s="84" t="s">
        <v>491</v>
      </c>
      <c r="AF48" s="78">
        <v>21</v>
      </c>
      <c r="AG48" s="35">
        <f t="shared" si="5"/>
        <v>26.835180055401661</v>
      </c>
      <c r="AH48" s="83" t="s">
        <v>312</v>
      </c>
      <c r="AI48" s="40" t="s">
        <v>309</v>
      </c>
      <c r="XES48" s="53" t="s">
        <v>185</v>
      </c>
    </row>
    <row r="49" spans="1:35 16373:16373" s="46" customFormat="1" ht="52.5" customHeight="1" x14ac:dyDescent="0.25">
      <c r="A49" s="48">
        <v>39</v>
      </c>
      <c r="B49" s="40" t="s">
        <v>345</v>
      </c>
      <c r="C49" s="50">
        <v>45624</v>
      </c>
      <c r="D49" s="34" t="s">
        <v>311</v>
      </c>
      <c r="E49" s="75" t="s">
        <v>488</v>
      </c>
      <c r="F49" s="75">
        <v>1002499726</v>
      </c>
      <c r="G49" s="40" t="s">
        <v>346</v>
      </c>
      <c r="H49" s="55"/>
      <c r="I49" s="49" t="s">
        <v>494</v>
      </c>
      <c r="J49" s="55"/>
      <c r="K49" s="73" t="s">
        <v>350</v>
      </c>
      <c r="L49" s="73" t="s">
        <v>461</v>
      </c>
      <c r="M49" s="72" t="s">
        <v>460</v>
      </c>
      <c r="N49" s="72" t="s">
        <v>462</v>
      </c>
      <c r="O49" s="80">
        <v>34734</v>
      </c>
      <c r="P49" s="56">
        <f t="shared" ca="1" si="1"/>
        <v>29</v>
      </c>
      <c r="Q49" s="56">
        <f t="shared" ca="1" si="2"/>
        <v>9</v>
      </c>
      <c r="R49" s="56">
        <f t="shared" ca="1" si="3"/>
        <v>4</v>
      </c>
      <c r="S49" s="57">
        <f t="shared" ca="1" si="4"/>
        <v>29.75</v>
      </c>
      <c r="T49" s="34" t="s">
        <v>495</v>
      </c>
      <c r="U49" s="40" t="s">
        <v>312</v>
      </c>
      <c r="V49" s="40" t="s">
        <v>113</v>
      </c>
      <c r="W49" s="49" t="s">
        <v>219</v>
      </c>
      <c r="X49" s="50">
        <v>45624</v>
      </c>
      <c r="Y49" s="40" t="s">
        <v>397</v>
      </c>
      <c r="Z49" s="40" t="s">
        <v>315</v>
      </c>
      <c r="AA49" s="58">
        <v>50.6</v>
      </c>
      <c r="AB49" s="59">
        <v>160</v>
      </c>
      <c r="AC49" s="60">
        <v>0</v>
      </c>
      <c r="AD49" s="60">
        <v>0</v>
      </c>
      <c r="AE49" s="84" t="s">
        <v>492</v>
      </c>
      <c r="AF49" s="78">
        <v>23</v>
      </c>
      <c r="AG49" s="35">
        <f t="shared" si="5"/>
        <v>19.765624999999996</v>
      </c>
      <c r="AH49" s="83" t="s">
        <v>312</v>
      </c>
      <c r="AI49" s="40" t="s">
        <v>309</v>
      </c>
      <c r="XES49" s="61" t="s">
        <v>186</v>
      </c>
    </row>
    <row r="50" spans="1:35 16373:16373" s="46" customFormat="1" ht="52.5" customHeight="1" x14ac:dyDescent="0.25">
      <c r="A50" s="48">
        <v>40</v>
      </c>
      <c r="B50" s="40" t="s">
        <v>345</v>
      </c>
      <c r="C50" s="50">
        <v>45624</v>
      </c>
      <c r="D50" s="34" t="s">
        <v>311</v>
      </c>
      <c r="E50" s="75" t="s">
        <v>488</v>
      </c>
      <c r="F50" s="75">
        <v>1051736567</v>
      </c>
      <c r="G50" s="40" t="s">
        <v>346</v>
      </c>
      <c r="H50" s="55"/>
      <c r="I50" s="49" t="s">
        <v>494</v>
      </c>
      <c r="J50" s="55"/>
      <c r="K50" s="73" t="s">
        <v>463</v>
      </c>
      <c r="L50" s="73"/>
      <c r="M50" s="72" t="s">
        <v>464</v>
      </c>
      <c r="N50" s="72" t="s">
        <v>364</v>
      </c>
      <c r="O50" s="80">
        <v>37971</v>
      </c>
      <c r="P50" s="56">
        <f ca="1">DATEDIF(O50,TODAY(),"Y")</f>
        <v>20</v>
      </c>
      <c r="Q50" s="56">
        <f ca="1">DATEDIF(O50,TODAY(),"YM")</f>
        <v>11</v>
      </c>
      <c r="R50" s="56">
        <f t="shared" ca="1" si="3"/>
        <v>13</v>
      </c>
      <c r="S50" s="57">
        <f t="shared" ca="1" si="4"/>
        <v>20.916666666666668</v>
      </c>
      <c r="T50" s="34" t="s">
        <v>495</v>
      </c>
      <c r="U50" s="40" t="s">
        <v>312</v>
      </c>
      <c r="V50" s="40" t="s">
        <v>113</v>
      </c>
      <c r="W50" s="49" t="s">
        <v>219</v>
      </c>
      <c r="X50" s="50">
        <v>45624</v>
      </c>
      <c r="Y50" s="40" t="s">
        <v>397</v>
      </c>
      <c r="Z50" s="40" t="s">
        <v>315</v>
      </c>
      <c r="AA50" s="58">
        <v>65</v>
      </c>
      <c r="AB50" s="59">
        <v>156</v>
      </c>
      <c r="AC50" s="60"/>
      <c r="AD50" s="60"/>
      <c r="AE50" s="84" t="s">
        <v>491</v>
      </c>
      <c r="AF50" s="78">
        <v>26</v>
      </c>
      <c r="AG50" s="35">
        <f t="shared" si="5"/>
        <v>26.709401709401707</v>
      </c>
      <c r="AH50" s="83" t="s">
        <v>312</v>
      </c>
      <c r="AI50" s="40" t="s">
        <v>309</v>
      </c>
      <c r="XES50" s="61"/>
    </row>
    <row r="51" spans="1:35 16373:16373" s="46" customFormat="1" ht="52.5" customHeight="1" x14ac:dyDescent="0.25">
      <c r="A51" s="48">
        <v>41</v>
      </c>
      <c r="B51" s="40" t="s">
        <v>345</v>
      </c>
      <c r="C51" s="50">
        <v>45624</v>
      </c>
      <c r="D51" s="34" t="s">
        <v>311</v>
      </c>
      <c r="E51" s="75" t="s">
        <v>488</v>
      </c>
      <c r="F51" s="75">
        <v>1042000076</v>
      </c>
      <c r="G51" s="40" t="s">
        <v>346</v>
      </c>
      <c r="H51" s="55"/>
      <c r="I51" s="49" t="s">
        <v>494</v>
      </c>
      <c r="J51" s="55"/>
      <c r="K51" s="73" t="s">
        <v>465</v>
      </c>
      <c r="L51" s="73" t="s">
        <v>466</v>
      </c>
      <c r="M51" s="72" t="s">
        <v>467</v>
      </c>
      <c r="N51" s="72" t="s">
        <v>468</v>
      </c>
      <c r="O51" s="80">
        <v>37249</v>
      </c>
      <c r="P51" s="56">
        <f t="shared" ref="P51:P60" ca="1" si="6">DATEDIF(O51,TODAY(),"Y")</f>
        <v>22</v>
      </c>
      <c r="Q51" s="56">
        <f t="shared" ref="Q51:Q60" ca="1" si="7">DATEDIF(O51,TODAY(),"YM")</f>
        <v>11</v>
      </c>
      <c r="R51" s="56">
        <f t="shared" ca="1" si="3"/>
        <v>11</v>
      </c>
      <c r="S51" s="57">
        <f ca="1">+P51+Q51/12</f>
        <v>22.916666666666668</v>
      </c>
      <c r="T51" s="34" t="s">
        <v>495</v>
      </c>
      <c r="U51" s="40" t="s">
        <v>312</v>
      </c>
      <c r="V51" s="40" t="s">
        <v>113</v>
      </c>
      <c r="W51" s="49" t="s">
        <v>219</v>
      </c>
      <c r="X51" s="50">
        <v>45624</v>
      </c>
      <c r="Y51" s="40" t="s">
        <v>397</v>
      </c>
      <c r="Z51" s="40" t="s">
        <v>315</v>
      </c>
      <c r="AA51" s="58">
        <v>54.3</v>
      </c>
      <c r="AB51" s="59">
        <v>165</v>
      </c>
      <c r="AC51" s="60"/>
      <c r="AD51" s="60"/>
      <c r="AE51" s="84" t="s">
        <v>492</v>
      </c>
      <c r="AF51" s="78">
        <v>15</v>
      </c>
      <c r="AG51" s="35">
        <f t="shared" si="5"/>
        <v>19.944903581267219</v>
      </c>
      <c r="AH51" s="83" t="s">
        <v>312</v>
      </c>
      <c r="AI51" s="40" t="s">
        <v>309</v>
      </c>
      <c r="XES51" s="61"/>
    </row>
    <row r="52" spans="1:35 16373:16373" s="46" customFormat="1" ht="52.5" customHeight="1" x14ac:dyDescent="0.25">
      <c r="A52" s="48">
        <v>42</v>
      </c>
      <c r="B52" s="40" t="s">
        <v>345</v>
      </c>
      <c r="C52" s="50">
        <v>45624</v>
      </c>
      <c r="D52" s="34" t="s">
        <v>311</v>
      </c>
      <c r="E52" s="75" t="s">
        <v>488</v>
      </c>
      <c r="F52" s="75">
        <v>1051740430</v>
      </c>
      <c r="G52" s="40" t="s">
        <v>346</v>
      </c>
      <c r="H52" s="55"/>
      <c r="I52" s="49" t="s">
        <v>494</v>
      </c>
      <c r="J52" s="55"/>
      <c r="K52" s="73" t="s">
        <v>469</v>
      </c>
      <c r="L52" s="73"/>
      <c r="M52" s="72" t="s">
        <v>470</v>
      </c>
      <c r="N52" s="72" t="s">
        <v>440</v>
      </c>
      <c r="O52" s="80">
        <v>38244</v>
      </c>
      <c r="P52" s="56">
        <f t="shared" ca="1" si="6"/>
        <v>20</v>
      </c>
      <c r="Q52" s="56">
        <f t="shared" ca="1" si="7"/>
        <v>2</v>
      </c>
      <c r="R52" s="56">
        <f t="shared" ca="1" si="3"/>
        <v>13</v>
      </c>
      <c r="S52" s="57">
        <f t="shared" ref="S52:S60" ca="1" si="8">+P52+Q52/12</f>
        <v>20.166666666666668</v>
      </c>
      <c r="T52" s="34" t="s">
        <v>495</v>
      </c>
      <c r="U52" s="40" t="s">
        <v>312</v>
      </c>
      <c r="V52" s="40" t="s">
        <v>113</v>
      </c>
      <c r="W52" s="49" t="s">
        <v>219</v>
      </c>
      <c r="X52" s="50">
        <v>45624</v>
      </c>
      <c r="Y52" s="40" t="s">
        <v>397</v>
      </c>
      <c r="Z52" s="40" t="s">
        <v>315</v>
      </c>
      <c r="AA52" s="58">
        <v>47.9</v>
      </c>
      <c r="AB52" s="59">
        <v>153</v>
      </c>
      <c r="AC52" s="60"/>
      <c r="AD52" s="60"/>
      <c r="AE52" s="85" t="s">
        <v>492</v>
      </c>
      <c r="AF52" s="78">
        <v>13</v>
      </c>
      <c r="AG52" s="35">
        <f t="shared" si="5"/>
        <v>20.462215387244221</v>
      </c>
      <c r="AH52" s="83" t="s">
        <v>312</v>
      </c>
      <c r="AI52" s="40" t="s">
        <v>309</v>
      </c>
      <c r="XES52" s="61"/>
    </row>
    <row r="53" spans="1:35 16373:16373" s="46" customFormat="1" ht="52.5" customHeight="1" x14ac:dyDescent="0.25">
      <c r="A53" s="48">
        <v>43</v>
      </c>
      <c r="B53" s="40" t="s">
        <v>345</v>
      </c>
      <c r="C53" s="50">
        <v>45624</v>
      </c>
      <c r="D53" s="34" t="s">
        <v>311</v>
      </c>
      <c r="E53" s="75" t="s">
        <v>488</v>
      </c>
      <c r="F53" s="75">
        <v>1002426639</v>
      </c>
      <c r="G53" s="40" t="s">
        <v>346</v>
      </c>
      <c r="H53" s="55"/>
      <c r="I53" s="49" t="s">
        <v>494</v>
      </c>
      <c r="J53" s="55"/>
      <c r="K53" s="73" t="s">
        <v>471</v>
      </c>
      <c r="L53" s="73"/>
      <c r="M53" s="73" t="s">
        <v>472</v>
      </c>
      <c r="N53" s="72" t="s">
        <v>473</v>
      </c>
      <c r="O53" s="80">
        <v>36905</v>
      </c>
      <c r="P53" s="56">
        <f t="shared" ca="1" si="6"/>
        <v>23</v>
      </c>
      <c r="Q53" s="56">
        <f t="shared" ca="1" si="7"/>
        <v>10</v>
      </c>
      <c r="R53" s="56">
        <f t="shared" ca="1" si="3"/>
        <v>10</v>
      </c>
      <c r="S53" s="57">
        <f t="shared" ca="1" si="8"/>
        <v>23.833333333333332</v>
      </c>
      <c r="T53" s="34" t="s">
        <v>495</v>
      </c>
      <c r="U53" s="40" t="s">
        <v>312</v>
      </c>
      <c r="V53" s="40" t="s">
        <v>113</v>
      </c>
      <c r="W53" s="49" t="s">
        <v>219</v>
      </c>
      <c r="X53" s="50">
        <v>45624</v>
      </c>
      <c r="Y53" s="40" t="s">
        <v>397</v>
      </c>
      <c r="Z53" s="40" t="s">
        <v>315</v>
      </c>
      <c r="AA53" s="58">
        <v>51</v>
      </c>
      <c r="AB53" s="59">
        <v>157</v>
      </c>
      <c r="AC53" s="60"/>
      <c r="AD53" s="60"/>
      <c r="AE53" s="85" t="s">
        <v>492</v>
      </c>
      <c r="AF53" s="78">
        <v>13</v>
      </c>
      <c r="AG53" s="35">
        <f t="shared" si="5"/>
        <v>20.690494543389182</v>
      </c>
      <c r="AH53" s="83" t="s">
        <v>312</v>
      </c>
      <c r="AI53" s="40" t="s">
        <v>309</v>
      </c>
      <c r="XES53" s="61"/>
    </row>
    <row r="54" spans="1:35 16373:16373" s="46" customFormat="1" ht="52.5" customHeight="1" x14ac:dyDescent="0.25">
      <c r="A54" s="48">
        <v>44</v>
      </c>
      <c r="B54" s="40" t="s">
        <v>345</v>
      </c>
      <c r="C54" s="50">
        <v>45624</v>
      </c>
      <c r="D54" s="34" t="s">
        <v>311</v>
      </c>
      <c r="E54" s="75" t="s">
        <v>488</v>
      </c>
      <c r="F54" s="75">
        <v>1137189619</v>
      </c>
      <c r="G54" s="40" t="s">
        <v>346</v>
      </c>
      <c r="H54" s="55"/>
      <c r="I54" s="49" t="s">
        <v>494</v>
      </c>
      <c r="J54" s="55"/>
      <c r="K54" s="73" t="s">
        <v>474</v>
      </c>
      <c r="L54" s="73"/>
      <c r="M54" s="72" t="s">
        <v>447</v>
      </c>
      <c r="N54" s="72" t="s">
        <v>454</v>
      </c>
      <c r="O54" s="80">
        <v>35634</v>
      </c>
      <c r="P54" s="56">
        <f t="shared" ca="1" si="6"/>
        <v>27</v>
      </c>
      <c r="Q54" s="56">
        <f t="shared" ca="1" si="7"/>
        <v>4</v>
      </c>
      <c r="R54" s="56">
        <f t="shared" ca="1" si="3"/>
        <v>6</v>
      </c>
      <c r="S54" s="57">
        <f t="shared" ca="1" si="8"/>
        <v>27.333333333333332</v>
      </c>
      <c r="T54" s="34" t="s">
        <v>495</v>
      </c>
      <c r="U54" s="40" t="s">
        <v>312</v>
      </c>
      <c r="V54" s="40" t="s">
        <v>113</v>
      </c>
      <c r="W54" s="49" t="s">
        <v>219</v>
      </c>
      <c r="X54" s="50">
        <v>45624</v>
      </c>
      <c r="Y54" s="40" t="s">
        <v>397</v>
      </c>
      <c r="Z54" s="40" t="s">
        <v>315</v>
      </c>
      <c r="AA54" s="58">
        <v>72</v>
      </c>
      <c r="AB54" s="59">
        <v>161</v>
      </c>
      <c r="AC54" s="60"/>
      <c r="AD54" s="60"/>
      <c r="AE54" s="84" t="s">
        <v>491</v>
      </c>
      <c r="AF54" s="78">
        <v>25</v>
      </c>
      <c r="AG54" s="35">
        <f t="shared" si="5"/>
        <v>27.776706145596233</v>
      </c>
      <c r="AH54" s="83" t="s">
        <v>312</v>
      </c>
      <c r="AI54" s="40" t="s">
        <v>309</v>
      </c>
      <c r="XES54" s="61"/>
    </row>
    <row r="55" spans="1:35 16373:16373" s="46" customFormat="1" ht="52.5" customHeight="1" x14ac:dyDescent="0.25">
      <c r="A55" s="48">
        <v>45</v>
      </c>
      <c r="B55" s="40" t="s">
        <v>345</v>
      </c>
      <c r="C55" s="50">
        <v>45624</v>
      </c>
      <c r="D55" s="34" t="s">
        <v>311</v>
      </c>
      <c r="E55" s="75" t="s">
        <v>488</v>
      </c>
      <c r="F55" s="75">
        <v>1123890885</v>
      </c>
      <c r="G55" s="40" t="s">
        <v>346</v>
      </c>
      <c r="H55" s="55"/>
      <c r="I55" s="49" t="s">
        <v>494</v>
      </c>
      <c r="J55" s="55"/>
      <c r="K55" s="73" t="s">
        <v>475</v>
      </c>
      <c r="L55" s="73"/>
      <c r="M55" s="72" t="s">
        <v>364</v>
      </c>
      <c r="N55" s="72" t="s">
        <v>379</v>
      </c>
      <c r="O55" s="80">
        <v>38702</v>
      </c>
      <c r="P55" s="56">
        <f t="shared" ca="1" si="6"/>
        <v>18</v>
      </c>
      <c r="Q55" s="56">
        <f t="shared" ca="1" si="7"/>
        <v>11</v>
      </c>
      <c r="R55" s="56">
        <f t="shared" ca="1" si="3"/>
        <v>15</v>
      </c>
      <c r="S55" s="57">
        <f t="shared" ca="1" si="8"/>
        <v>18.916666666666668</v>
      </c>
      <c r="T55" s="34" t="s">
        <v>495</v>
      </c>
      <c r="U55" s="40" t="s">
        <v>312</v>
      </c>
      <c r="V55" s="40" t="s">
        <v>113</v>
      </c>
      <c r="W55" s="49" t="s">
        <v>219</v>
      </c>
      <c r="X55" s="50">
        <v>45624</v>
      </c>
      <c r="Y55" s="40" t="s">
        <v>397</v>
      </c>
      <c r="Z55" s="40" t="s">
        <v>315</v>
      </c>
      <c r="AA55" s="58">
        <v>65.2</v>
      </c>
      <c r="AB55" s="59">
        <v>170</v>
      </c>
      <c r="AC55" s="60"/>
      <c r="AD55" s="60"/>
      <c r="AE55" s="85" t="s">
        <v>492</v>
      </c>
      <c r="AF55" s="78">
        <v>25</v>
      </c>
      <c r="AG55" s="35">
        <f t="shared" si="5"/>
        <v>22.560553633217996</v>
      </c>
      <c r="AH55" s="83" t="s">
        <v>312</v>
      </c>
      <c r="AI55" s="40" t="s">
        <v>309</v>
      </c>
      <c r="XES55" s="61"/>
    </row>
    <row r="56" spans="1:35 16373:16373" s="46" customFormat="1" ht="52.5" customHeight="1" x14ac:dyDescent="0.25">
      <c r="A56" s="48">
        <v>46</v>
      </c>
      <c r="B56" s="40" t="s">
        <v>345</v>
      </c>
      <c r="C56" s="50">
        <v>45624</v>
      </c>
      <c r="D56" s="34" t="s">
        <v>311</v>
      </c>
      <c r="E56" s="75" t="s">
        <v>488</v>
      </c>
      <c r="F56" s="75">
        <v>1051744881</v>
      </c>
      <c r="G56" s="40" t="s">
        <v>346</v>
      </c>
      <c r="H56" s="55"/>
      <c r="I56" s="49" t="s">
        <v>494</v>
      </c>
      <c r="J56" s="55"/>
      <c r="K56" s="73" t="s">
        <v>476</v>
      </c>
      <c r="L56" s="73"/>
      <c r="M56" s="72" t="s">
        <v>364</v>
      </c>
      <c r="N56" s="72" t="s">
        <v>477</v>
      </c>
      <c r="O56" s="82">
        <v>34994</v>
      </c>
      <c r="P56" s="56">
        <f t="shared" ca="1" si="6"/>
        <v>29</v>
      </c>
      <c r="Q56" s="56">
        <f t="shared" ca="1" si="7"/>
        <v>1</v>
      </c>
      <c r="R56" s="56">
        <f t="shared" ca="1" si="3"/>
        <v>4</v>
      </c>
      <c r="S56" s="57">
        <f t="shared" ca="1" si="8"/>
        <v>29.083333333333332</v>
      </c>
      <c r="T56" s="34" t="s">
        <v>495</v>
      </c>
      <c r="U56" s="40" t="s">
        <v>312</v>
      </c>
      <c r="V56" s="40" t="s">
        <v>113</v>
      </c>
      <c r="W56" s="49" t="s">
        <v>219</v>
      </c>
      <c r="X56" s="50">
        <v>45624</v>
      </c>
      <c r="Y56" s="40" t="s">
        <v>397</v>
      </c>
      <c r="Z56" s="40" t="s">
        <v>315</v>
      </c>
      <c r="AA56" s="58">
        <v>61</v>
      </c>
      <c r="AB56" s="59">
        <v>150</v>
      </c>
      <c r="AC56" s="60"/>
      <c r="AD56" s="60"/>
      <c r="AE56" s="84" t="s">
        <v>491</v>
      </c>
      <c r="AF56" s="78">
        <v>14</v>
      </c>
      <c r="AG56" s="35">
        <f t="shared" si="5"/>
        <v>27.111111111111111</v>
      </c>
      <c r="AH56" s="83" t="s">
        <v>312</v>
      </c>
      <c r="AI56" s="40" t="s">
        <v>309</v>
      </c>
      <c r="XES56" s="61"/>
    </row>
    <row r="57" spans="1:35 16373:16373" s="46" customFormat="1" ht="52.5" customHeight="1" x14ac:dyDescent="0.25">
      <c r="A57" s="48">
        <v>47</v>
      </c>
      <c r="B57" s="40" t="s">
        <v>345</v>
      </c>
      <c r="C57" s="50">
        <v>45624</v>
      </c>
      <c r="D57" s="34" t="s">
        <v>311</v>
      </c>
      <c r="E57" s="75" t="s">
        <v>488</v>
      </c>
      <c r="F57" s="75">
        <v>1104127469</v>
      </c>
      <c r="G57" s="40" t="s">
        <v>346</v>
      </c>
      <c r="H57" s="55"/>
      <c r="I57" s="49" t="s">
        <v>494</v>
      </c>
      <c r="J57" s="55"/>
      <c r="K57" s="73" t="s">
        <v>478</v>
      </c>
      <c r="L57" s="73" t="s">
        <v>479</v>
      </c>
      <c r="M57" s="72" t="s">
        <v>480</v>
      </c>
      <c r="N57" s="72" t="s">
        <v>364</v>
      </c>
      <c r="O57" s="80">
        <v>38812</v>
      </c>
      <c r="P57" s="56">
        <f t="shared" ca="1" si="6"/>
        <v>18</v>
      </c>
      <c r="Q57" s="56">
        <f t="shared" ca="1" si="7"/>
        <v>7</v>
      </c>
      <c r="R57" s="56">
        <f t="shared" ca="1" si="3"/>
        <v>15</v>
      </c>
      <c r="S57" s="57">
        <f t="shared" ca="1" si="8"/>
        <v>18.583333333333332</v>
      </c>
      <c r="T57" s="34" t="s">
        <v>495</v>
      </c>
      <c r="U57" s="40" t="s">
        <v>312</v>
      </c>
      <c r="V57" s="40" t="s">
        <v>113</v>
      </c>
      <c r="W57" s="49" t="s">
        <v>219</v>
      </c>
      <c r="X57" s="50">
        <v>45624</v>
      </c>
      <c r="Y57" s="40" t="s">
        <v>397</v>
      </c>
      <c r="Z57" s="40" t="s">
        <v>315</v>
      </c>
      <c r="AA57" s="58">
        <v>67</v>
      </c>
      <c r="AB57" s="59">
        <v>155</v>
      </c>
      <c r="AC57" s="60"/>
      <c r="AD57" s="60"/>
      <c r="AE57" s="84" t="s">
        <v>491</v>
      </c>
      <c r="AF57" s="78">
        <v>22</v>
      </c>
      <c r="AG57" s="35">
        <f t="shared" si="5"/>
        <v>27.887617065556707</v>
      </c>
      <c r="AH57" s="83" t="s">
        <v>312</v>
      </c>
      <c r="AI57" s="40" t="s">
        <v>309</v>
      </c>
      <c r="XES57" s="61"/>
    </row>
    <row r="58" spans="1:35 16373:16373" s="46" customFormat="1" ht="52.5" customHeight="1" x14ac:dyDescent="0.25">
      <c r="A58" s="48">
        <v>48</v>
      </c>
      <c r="B58" s="40" t="s">
        <v>345</v>
      </c>
      <c r="C58" s="50">
        <v>45624</v>
      </c>
      <c r="D58" s="34" t="s">
        <v>311</v>
      </c>
      <c r="E58" s="75" t="s">
        <v>488</v>
      </c>
      <c r="F58" s="75">
        <v>1049894975</v>
      </c>
      <c r="G58" s="40" t="s">
        <v>346</v>
      </c>
      <c r="H58" s="55"/>
      <c r="I58" s="49" t="s">
        <v>494</v>
      </c>
      <c r="J58" s="55"/>
      <c r="K58" s="73" t="s">
        <v>422</v>
      </c>
      <c r="L58" s="73" t="s">
        <v>481</v>
      </c>
      <c r="M58" s="72" t="s">
        <v>482</v>
      </c>
      <c r="N58" s="72" t="s">
        <v>368</v>
      </c>
      <c r="O58" s="80">
        <v>38657</v>
      </c>
      <c r="P58" s="56">
        <f t="shared" ca="1" si="6"/>
        <v>19</v>
      </c>
      <c r="Q58" s="56">
        <f t="shared" ca="1" si="7"/>
        <v>1</v>
      </c>
      <c r="R58" s="56">
        <f t="shared" ca="1" si="3"/>
        <v>14</v>
      </c>
      <c r="S58" s="57">
        <f t="shared" ca="1" si="8"/>
        <v>19.083333333333332</v>
      </c>
      <c r="T58" s="34" t="s">
        <v>495</v>
      </c>
      <c r="U58" s="40" t="s">
        <v>312</v>
      </c>
      <c r="V58" s="40" t="s">
        <v>113</v>
      </c>
      <c r="W58" s="49" t="s">
        <v>219</v>
      </c>
      <c r="X58" s="50">
        <v>45624</v>
      </c>
      <c r="Y58" s="40" t="s">
        <v>397</v>
      </c>
      <c r="Z58" s="40" t="s">
        <v>315</v>
      </c>
      <c r="AA58" s="58">
        <v>43.9</v>
      </c>
      <c r="AB58" s="59">
        <v>153</v>
      </c>
      <c r="AC58" s="60"/>
      <c r="AD58" s="60"/>
      <c r="AE58" s="85" t="s">
        <v>492</v>
      </c>
      <c r="AF58" s="78">
        <v>8</v>
      </c>
      <c r="AG58" s="35">
        <f t="shared" si="5"/>
        <v>18.753470887265582</v>
      </c>
      <c r="AH58" s="83" t="s">
        <v>312</v>
      </c>
      <c r="AI58" s="40" t="s">
        <v>309</v>
      </c>
      <c r="XES58" s="61"/>
    </row>
    <row r="59" spans="1:35 16373:16373" s="46" customFormat="1" ht="52.5" customHeight="1" x14ac:dyDescent="0.25">
      <c r="A59" s="48">
        <v>49</v>
      </c>
      <c r="B59" s="40" t="s">
        <v>345</v>
      </c>
      <c r="C59" s="50">
        <v>45624</v>
      </c>
      <c r="D59" s="34" t="s">
        <v>311</v>
      </c>
      <c r="E59" s="75" t="s">
        <v>488</v>
      </c>
      <c r="F59" s="75">
        <v>1002426651</v>
      </c>
      <c r="G59" s="40" t="s">
        <v>346</v>
      </c>
      <c r="H59" s="55"/>
      <c r="I59" s="49" t="s">
        <v>494</v>
      </c>
      <c r="J59" s="55"/>
      <c r="K59" s="73" t="s">
        <v>483</v>
      </c>
      <c r="L59" s="73" t="s">
        <v>484</v>
      </c>
      <c r="M59" s="72" t="s">
        <v>485</v>
      </c>
      <c r="N59" s="72" t="s">
        <v>384</v>
      </c>
      <c r="O59" s="80">
        <v>37686</v>
      </c>
      <c r="P59" s="56">
        <f t="shared" ca="1" si="6"/>
        <v>21</v>
      </c>
      <c r="Q59" s="56">
        <f t="shared" ca="1" si="7"/>
        <v>8</v>
      </c>
      <c r="R59" s="56">
        <f t="shared" ca="1" si="3"/>
        <v>12</v>
      </c>
      <c r="S59" s="57">
        <f t="shared" ca="1" si="8"/>
        <v>21.666666666666668</v>
      </c>
      <c r="T59" s="34" t="s">
        <v>495</v>
      </c>
      <c r="U59" s="40" t="s">
        <v>312</v>
      </c>
      <c r="V59" s="40" t="s">
        <v>113</v>
      </c>
      <c r="W59" s="49" t="s">
        <v>219</v>
      </c>
      <c r="X59" s="50">
        <v>45624</v>
      </c>
      <c r="Y59" s="40" t="s">
        <v>397</v>
      </c>
      <c r="Z59" s="40" t="s">
        <v>315</v>
      </c>
      <c r="AA59" s="58">
        <v>66</v>
      </c>
      <c r="AB59" s="59">
        <v>155</v>
      </c>
      <c r="AC59" s="60"/>
      <c r="AD59" s="60"/>
      <c r="AE59" s="84" t="s">
        <v>491</v>
      </c>
      <c r="AF59" s="78">
        <v>14</v>
      </c>
      <c r="AG59" s="35">
        <f t="shared" si="5"/>
        <v>27.471383975026011</v>
      </c>
      <c r="AH59" s="83" t="s">
        <v>312</v>
      </c>
      <c r="AI59" s="40" t="s">
        <v>309</v>
      </c>
      <c r="XES59" s="61"/>
    </row>
    <row r="60" spans="1:35 16373:16373" s="46" customFormat="1" ht="52.5" customHeight="1" x14ac:dyDescent="0.25">
      <c r="A60" s="48">
        <v>50</v>
      </c>
      <c r="B60" s="40" t="s">
        <v>345</v>
      </c>
      <c r="C60" s="50">
        <v>45624</v>
      </c>
      <c r="D60" s="34" t="s">
        <v>311</v>
      </c>
      <c r="E60" s="75" t="s">
        <v>488</v>
      </c>
      <c r="F60" s="75">
        <v>1050778902</v>
      </c>
      <c r="G60" s="40" t="s">
        <v>346</v>
      </c>
      <c r="H60" s="55"/>
      <c r="I60" s="49" t="s">
        <v>494</v>
      </c>
      <c r="J60" s="55"/>
      <c r="K60" s="73" t="s">
        <v>486</v>
      </c>
      <c r="L60" s="73"/>
      <c r="M60" s="72" t="s">
        <v>436</v>
      </c>
      <c r="N60" s="72" t="s">
        <v>487</v>
      </c>
      <c r="O60" s="80">
        <v>32056</v>
      </c>
      <c r="P60" s="56">
        <f t="shared" ca="1" si="6"/>
        <v>37</v>
      </c>
      <c r="Q60" s="56">
        <f t="shared" ca="1" si="7"/>
        <v>1</v>
      </c>
      <c r="R60" s="56">
        <f t="shared" ca="1" si="3"/>
        <v>27</v>
      </c>
      <c r="S60" s="57">
        <f t="shared" ca="1" si="8"/>
        <v>37.083333333333336</v>
      </c>
      <c r="T60" s="34" t="s">
        <v>495</v>
      </c>
      <c r="U60" s="40" t="s">
        <v>312</v>
      </c>
      <c r="V60" s="40" t="s">
        <v>113</v>
      </c>
      <c r="W60" s="49" t="s">
        <v>219</v>
      </c>
      <c r="X60" s="50">
        <v>45624</v>
      </c>
      <c r="Y60" s="40" t="s">
        <v>397</v>
      </c>
      <c r="Z60" s="40" t="s">
        <v>315</v>
      </c>
      <c r="AA60" s="58">
        <v>61</v>
      </c>
      <c r="AB60" s="59">
        <v>152</v>
      </c>
      <c r="AC60" s="60">
        <v>0</v>
      </c>
      <c r="AD60" s="60">
        <v>0</v>
      </c>
      <c r="AE60" s="84" t="s">
        <v>491</v>
      </c>
      <c r="AF60" s="78">
        <v>14</v>
      </c>
      <c r="AG60" s="35">
        <f t="shared" si="5"/>
        <v>26.402354570637119</v>
      </c>
      <c r="AH60" s="83" t="s">
        <v>312</v>
      </c>
      <c r="AI60" s="40" t="s">
        <v>309</v>
      </c>
      <c r="XES60" s="53" t="s">
        <v>187</v>
      </c>
    </row>
    <row r="61" spans="1:35 16373:16373" ht="15.75" x14ac:dyDescent="0.25">
      <c r="A61" s="23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XES61" s="32" t="s">
        <v>163</v>
      </c>
    </row>
    <row r="62" spans="1:35 16373:16373" ht="15.75" x14ac:dyDescent="0.25">
      <c r="B62" s="26"/>
      <c r="C62" s="27" t="s">
        <v>188</v>
      </c>
      <c r="D62" s="27" t="s">
        <v>189</v>
      </c>
      <c r="XES62" s="31" t="s">
        <v>190</v>
      </c>
    </row>
    <row r="63" spans="1:35 16373:16373" ht="26.25" x14ac:dyDescent="0.25">
      <c r="B63" s="22"/>
      <c r="C63" s="28" t="s">
        <v>191</v>
      </c>
      <c r="XES63" s="31" t="s">
        <v>192</v>
      </c>
    </row>
    <row r="64" spans="1:35 16373:16373" ht="26.25" x14ac:dyDescent="0.25">
      <c r="B64" s="29"/>
      <c r="C64" s="27" t="s">
        <v>193</v>
      </c>
      <c r="XES64" s="31" t="s">
        <v>194</v>
      </c>
    </row>
    <row r="65" spans="16373:16373" ht="15.75" x14ac:dyDescent="0.25">
      <c r="XES65" s="31" t="s">
        <v>195</v>
      </c>
    </row>
    <row r="66" spans="16373:16373" ht="15.75" x14ac:dyDescent="0.25">
      <c r="XES66" s="32" t="s">
        <v>196</v>
      </c>
    </row>
    <row r="67" spans="16373:16373" ht="15.75" x14ac:dyDescent="0.25">
      <c r="XES67" s="32" t="s">
        <v>197</v>
      </c>
    </row>
    <row r="68" spans="16373:16373" ht="15.75" x14ac:dyDescent="0.25">
      <c r="XES68" s="31" t="s">
        <v>198</v>
      </c>
    </row>
    <row r="69" spans="16373:16373" ht="15.75" x14ac:dyDescent="0.25">
      <c r="XES69" s="32" t="s">
        <v>199</v>
      </c>
    </row>
    <row r="70" spans="16373:16373" ht="15.75" x14ac:dyDescent="0.25">
      <c r="XES70" s="31" t="s">
        <v>200</v>
      </c>
    </row>
    <row r="71" spans="16373:16373" ht="15.75" x14ac:dyDescent="0.25">
      <c r="XES71" s="32" t="s">
        <v>201</v>
      </c>
    </row>
    <row r="72" spans="16373:16373" ht="15.75" x14ac:dyDescent="0.25">
      <c r="XES72" s="31" t="s">
        <v>202</v>
      </c>
    </row>
    <row r="73" spans="16373:16373" ht="15.75" x14ac:dyDescent="0.25">
      <c r="XES73" s="32" t="s">
        <v>203</v>
      </c>
    </row>
    <row r="74" spans="16373:16373" ht="15.75" x14ac:dyDescent="0.25">
      <c r="XES74" s="31" t="s">
        <v>204</v>
      </c>
    </row>
    <row r="75" spans="16373:16373" ht="15.75" x14ac:dyDescent="0.25">
      <c r="XES75" s="32" t="s">
        <v>205</v>
      </c>
    </row>
    <row r="76" spans="16373:16373" ht="15.75" x14ac:dyDescent="0.25">
      <c r="XES76" s="31" t="s">
        <v>206</v>
      </c>
    </row>
    <row r="77" spans="16373:16373" ht="15.75" x14ac:dyDescent="0.25">
      <c r="XES77" s="32" t="s">
        <v>207</v>
      </c>
    </row>
    <row r="78" spans="16373:16373" ht="15.75" x14ac:dyDescent="0.25">
      <c r="XES78" s="31" t="s">
        <v>208</v>
      </c>
    </row>
    <row r="79" spans="16373:16373" ht="15.75" x14ac:dyDescent="0.25">
      <c r="XES79" s="32" t="s">
        <v>174</v>
      </c>
    </row>
    <row r="80" spans="16373:16373" ht="15.75" x14ac:dyDescent="0.25">
      <c r="XES80" s="31" t="s">
        <v>209</v>
      </c>
    </row>
    <row r="81" spans="16373:16373" ht="15.75" x14ac:dyDescent="0.25">
      <c r="XES81" s="32" t="s">
        <v>210</v>
      </c>
    </row>
    <row r="82" spans="16373:16373" ht="15.75" x14ac:dyDescent="0.25">
      <c r="XES82" s="31" t="s">
        <v>211</v>
      </c>
    </row>
    <row r="83" spans="16373:16373" ht="15.75" x14ac:dyDescent="0.25">
      <c r="XES83" s="32" t="s">
        <v>212</v>
      </c>
    </row>
    <row r="84" spans="16373:16373" ht="15.75" x14ac:dyDescent="0.25">
      <c r="XES84" s="31" t="s">
        <v>213</v>
      </c>
    </row>
    <row r="85" spans="16373:16373" ht="15.75" x14ac:dyDescent="0.25">
      <c r="XES85" s="32" t="s">
        <v>214</v>
      </c>
    </row>
    <row r="86" spans="16373:16373" ht="15.75" x14ac:dyDescent="0.25">
      <c r="XES86" s="31" t="s">
        <v>215</v>
      </c>
    </row>
    <row r="87" spans="16373:16373" ht="15.75" x14ac:dyDescent="0.25">
      <c r="XES87" s="32" t="s">
        <v>216</v>
      </c>
    </row>
    <row r="88" spans="16373:16373" ht="15.75" x14ac:dyDescent="0.25">
      <c r="XES88" s="31" t="s">
        <v>217</v>
      </c>
    </row>
    <row r="89" spans="16373:16373" ht="15.75" x14ac:dyDescent="0.25">
      <c r="XES89" s="32" t="s">
        <v>218</v>
      </c>
    </row>
    <row r="90" spans="16373:16373" ht="15.75" x14ac:dyDescent="0.25">
      <c r="XES90" s="31" t="s">
        <v>219</v>
      </c>
    </row>
    <row r="91" spans="16373:16373" ht="15.75" x14ac:dyDescent="0.25">
      <c r="XES91" s="32" t="s">
        <v>220</v>
      </c>
    </row>
    <row r="92" spans="16373:16373" ht="15.75" x14ac:dyDescent="0.25">
      <c r="XES92" s="31" t="s">
        <v>221</v>
      </c>
    </row>
    <row r="93" spans="16373:16373" ht="15.75" x14ac:dyDescent="0.25">
      <c r="XES93" s="32" t="s">
        <v>222</v>
      </c>
    </row>
    <row r="94" spans="16373:16373" ht="15.75" x14ac:dyDescent="0.25">
      <c r="XES94" s="31" t="s">
        <v>223</v>
      </c>
    </row>
    <row r="95" spans="16373:16373" ht="15.75" x14ac:dyDescent="0.25">
      <c r="XES95" s="32" t="s">
        <v>224</v>
      </c>
    </row>
    <row r="96" spans="16373:16373" ht="15.75" x14ac:dyDescent="0.25">
      <c r="XES96" s="31" t="s">
        <v>225</v>
      </c>
    </row>
    <row r="97" spans="16373:16373" ht="15.75" x14ac:dyDescent="0.25">
      <c r="XES97" s="32" t="s">
        <v>208</v>
      </c>
    </row>
    <row r="98" spans="16373:16373" ht="15.75" x14ac:dyDescent="0.25">
      <c r="XES98" s="31" t="s">
        <v>226</v>
      </c>
    </row>
    <row r="99" spans="16373:16373" ht="15.75" x14ac:dyDescent="0.25">
      <c r="XES99" s="32" t="s">
        <v>227</v>
      </c>
    </row>
    <row r="100" spans="16373:16373" ht="15.75" x14ac:dyDescent="0.25">
      <c r="XES100" s="31" t="s">
        <v>228</v>
      </c>
    </row>
    <row r="101" spans="16373:16373" ht="15.75" x14ac:dyDescent="0.25">
      <c r="XES101" s="32" t="s">
        <v>229</v>
      </c>
    </row>
    <row r="102" spans="16373:16373" ht="15.75" x14ac:dyDescent="0.25">
      <c r="XES102" s="31" t="s">
        <v>230</v>
      </c>
    </row>
    <row r="103" spans="16373:16373" ht="15.75" x14ac:dyDescent="0.25">
      <c r="XES103" s="32" t="s">
        <v>231</v>
      </c>
    </row>
    <row r="104" spans="16373:16373" ht="15.75" x14ac:dyDescent="0.25">
      <c r="XES104" s="31" t="s">
        <v>232</v>
      </c>
    </row>
    <row r="105" spans="16373:16373" ht="15.75" x14ac:dyDescent="0.25">
      <c r="XES105" s="32" t="s">
        <v>233</v>
      </c>
    </row>
    <row r="106" spans="16373:16373" ht="15.75" x14ac:dyDescent="0.25">
      <c r="XES106" s="31" t="s">
        <v>234</v>
      </c>
    </row>
    <row r="107" spans="16373:16373" ht="15.75" x14ac:dyDescent="0.25">
      <c r="XES107" s="32" t="s">
        <v>235</v>
      </c>
    </row>
    <row r="108" spans="16373:16373" ht="15.75" x14ac:dyDescent="0.25">
      <c r="XES108" s="31" t="s">
        <v>236</v>
      </c>
    </row>
    <row r="109" spans="16373:16373" ht="15.75" x14ac:dyDescent="0.25">
      <c r="XES109" s="32" t="s">
        <v>237</v>
      </c>
    </row>
    <row r="110" spans="16373:16373" ht="15.75" x14ac:dyDescent="0.25">
      <c r="XES110" s="31" t="s">
        <v>238</v>
      </c>
    </row>
    <row r="111" spans="16373:16373" ht="15.75" x14ac:dyDescent="0.25">
      <c r="XES111" s="32" t="s">
        <v>165</v>
      </c>
    </row>
    <row r="112" spans="16373:16373" ht="15.75" x14ac:dyDescent="0.25">
      <c r="XES112" s="31" t="s">
        <v>239</v>
      </c>
    </row>
    <row r="113" spans="16373:16373" ht="15.75" x14ac:dyDescent="0.25">
      <c r="XES113" s="32" t="s">
        <v>240</v>
      </c>
    </row>
    <row r="114" spans="16373:16373" ht="15.75" x14ac:dyDescent="0.25">
      <c r="XES114" s="31" t="s">
        <v>241</v>
      </c>
    </row>
    <row r="115" spans="16373:16373" ht="15.75" x14ac:dyDescent="0.25">
      <c r="XES115" s="32" t="s">
        <v>242</v>
      </c>
    </row>
    <row r="116" spans="16373:16373" ht="15.75" x14ac:dyDescent="0.25">
      <c r="XES116" s="31" t="s">
        <v>243</v>
      </c>
    </row>
    <row r="117" spans="16373:16373" ht="15.75" x14ac:dyDescent="0.25">
      <c r="XES117" s="32" t="s">
        <v>244</v>
      </c>
    </row>
    <row r="118" spans="16373:16373" ht="15.75" x14ac:dyDescent="0.25">
      <c r="XES118" s="31" t="s">
        <v>245</v>
      </c>
    </row>
    <row r="119" spans="16373:16373" ht="15.75" x14ac:dyDescent="0.25">
      <c r="XES119" s="32" t="s">
        <v>246</v>
      </c>
    </row>
    <row r="120" spans="16373:16373" ht="15.75" x14ac:dyDescent="0.25">
      <c r="XES120" s="31" t="s">
        <v>247</v>
      </c>
    </row>
    <row r="121" spans="16373:16373" ht="15.75" x14ac:dyDescent="0.25">
      <c r="XES121" s="32" t="s">
        <v>248</v>
      </c>
    </row>
    <row r="122" spans="16373:16373" ht="15.75" x14ac:dyDescent="0.25">
      <c r="XES122" s="31" t="s">
        <v>249</v>
      </c>
    </row>
    <row r="123" spans="16373:16373" ht="15.75" x14ac:dyDescent="0.25">
      <c r="XES123" s="32" t="s">
        <v>250</v>
      </c>
    </row>
    <row r="124" spans="16373:16373" ht="15.75" x14ac:dyDescent="0.25">
      <c r="XES124" s="31" t="s">
        <v>251</v>
      </c>
    </row>
    <row r="125" spans="16373:16373" ht="15.75" x14ac:dyDescent="0.25">
      <c r="XES125" s="32" t="s">
        <v>252</v>
      </c>
    </row>
    <row r="126" spans="16373:16373" ht="15.75" x14ac:dyDescent="0.25">
      <c r="XES126" s="31" t="s">
        <v>253</v>
      </c>
    </row>
    <row r="127" spans="16373:16373" ht="15.75" x14ac:dyDescent="0.25">
      <c r="XES127" s="32" t="s">
        <v>254</v>
      </c>
    </row>
    <row r="128" spans="16373:16373" ht="15.75" x14ac:dyDescent="0.25">
      <c r="XES128" s="31" t="s">
        <v>255</v>
      </c>
    </row>
    <row r="129" spans="16373:16373" ht="15.75" x14ac:dyDescent="0.25">
      <c r="XES129" s="32" t="s">
        <v>256</v>
      </c>
    </row>
    <row r="130" spans="16373:16373" ht="15.75" x14ac:dyDescent="0.25">
      <c r="XES130" s="31" t="s">
        <v>257</v>
      </c>
    </row>
    <row r="131" spans="16373:16373" ht="15.75" x14ac:dyDescent="0.25">
      <c r="XES131" s="32" t="s">
        <v>258</v>
      </c>
    </row>
    <row r="132" spans="16373:16373" ht="15.75" x14ac:dyDescent="0.25">
      <c r="XES132" s="31" t="s">
        <v>259</v>
      </c>
    </row>
    <row r="133" spans="16373:16373" ht="15.75" x14ac:dyDescent="0.25">
      <c r="XES133" s="32" t="s">
        <v>260</v>
      </c>
    </row>
    <row r="134" spans="16373:16373" ht="15.75" x14ac:dyDescent="0.25">
      <c r="XES134" s="31" t="s">
        <v>261</v>
      </c>
    </row>
    <row r="135" spans="16373:16373" ht="15.75" x14ac:dyDescent="0.25">
      <c r="XES135" s="32" t="s">
        <v>262</v>
      </c>
    </row>
    <row r="136" spans="16373:16373" ht="15.75" x14ac:dyDescent="0.25">
      <c r="XES136" s="31" t="s">
        <v>263</v>
      </c>
    </row>
    <row r="137" spans="16373:16373" ht="15.75" x14ac:dyDescent="0.25">
      <c r="XES137" s="32" t="s">
        <v>264</v>
      </c>
    </row>
    <row r="138" spans="16373:16373" ht="15.75" x14ac:dyDescent="0.25">
      <c r="XES138" s="31" t="s">
        <v>265</v>
      </c>
    </row>
    <row r="139" spans="16373:16373" ht="15.75" x14ac:dyDescent="0.25">
      <c r="XES139" s="32" t="s">
        <v>266</v>
      </c>
    </row>
    <row r="140" spans="16373:16373" ht="15.75" x14ac:dyDescent="0.25">
      <c r="XES140" s="31" t="s">
        <v>267</v>
      </c>
    </row>
    <row r="141" spans="16373:16373" ht="15.75" x14ac:dyDescent="0.25">
      <c r="XES141" s="32" t="s">
        <v>268</v>
      </c>
    </row>
    <row r="142" spans="16373:16373" ht="15.75" x14ac:dyDescent="0.25">
      <c r="XES142" s="31" t="s">
        <v>269</v>
      </c>
    </row>
    <row r="143" spans="16373:16373" ht="15.75" x14ac:dyDescent="0.25">
      <c r="XES143" s="32" t="s">
        <v>270</v>
      </c>
    </row>
    <row r="144" spans="16373:16373" ht="15.75" x14ac:dyDescent="0.25">
      <c r="XES144" s="31" t="s">
        <v>271</v>
      </c>
    </row>
    <row r="145" spans="16373:16373" ht="15.75" x14ac:dyDescent="0.25">
      <c r="XES145" s="32" t="s">
        <v>272</v>
      </c>
    </row>
    <row r="146" spans="16373:16373" ht="15.75" x14ac:dyDescent="0.25">
      <c r="XES146" s="31" t="s">
        <v>273</v>
      </c>
    </row>
    <row r="147" spans="16373:16373" ht="15.75" x14ac:dyDescent="0.25">
      <c r="XES147" s="32" t="s">
        <v>274</v>
      </c>
    </row>
    <row r="148" spans="16373:16373" ht="15.75" x14ac:dyDescent="0.25">
      <c r="XES148" s="31" t="s">
        <v>275</v>
      </c>
    </row>
    <row r="149" spans="16373:16373" ht="15.75" x14ac:dyDescent="0.25">
      <c r="XES149" s="32" t="s">
        <v>276</v>
      </c>
    </row>
    <row r="150" spans="16373:16373" ht="15.75" x14ac:dyDescent="0.25">
      <c r="XES150" s="31" t="s">
        <v>277</v>
      </c>
    </row>
    <row r="151" spans="16373:16373" ht="15.75" x14ac:dyDescent="0.25">
      <c r="XES151" s="32" t="s">
        <v>278</v>
      </c>
    </row>
    <row r="152" spans="16373:16373" ht="15.75" x14ac:dyDescent="0.25">
      <c r="XES152" s="31" t="s">
        <v>279</v>
      </c>
    </row>
    <row r="153" spans="16373:16373" ht="15.75" x14ac:dyDescent="0.25">
      <c r="XES153" s="32" t="s">
        <v>280</v>
      </c>
    </row>
    <row r="154" spans="16373:16373" ht="15.75" x14ac:dyDescent="0.25">
      <c r="XES154" s="31" t="s">
        <v>281</v>
      </c>
    </row>
    <row r="155" spans="16373:16373" ht="15.75" x14ac:dyDescent="0.25">
      <c r="XES155" s="32" t="s">
        <v>282</v>
      </c>
    </row>
    <row r="156" spans="16373:16373" ht="15.75" x14ac:dyDescent="0.25">
      <c r="XES156" s="31" t="s">
        <v>283</v>
      </c>
    </row>
    <row r="157" spans="16373:16373" ht="15.75" x14ac:dyDescent="0.25">
      <c r="XES157" s="32" t="s">
        <v>284</v>
      </c>
    </row>
    <row r="158" spans="16373:16373" ht="15.75" x14ac:dyDescent="0.25">
      <c r="XES158" s="31" t="s">
        <v>285</v>
      </c>
    </row>
    <row r="159" spans="16373:16373" ht="15.75" x14ac:dyDescent="0.25">
      <c r="XES159" s="32" t="s">
        <v>286</v>
      </c>
    </row>
    <row r="160" spans="16373:16373" ht="15.75" x14ac:dyDescent="0.25">
      <c r="XES160" s="31" t="s">
        <v>287</v>
      </c>
    </row>
    <row r="161" spans="16373:16373" ht="15.75" x14ac:dyDescent="0.25">
      <c r="XES161" s="32" t="s">
        <v>288</v>
      </c>
    </row>
    <row r="162" spans="16373:16373" ht="15.75" x14ac:dyDescent="0.25">
      <c r="XES162" s="31" t="s">
        <v>289</v>
      </c>
    </row>
    <row r="163" spans="16373:16373" ht="15.75" x14ac:dyDescent="0.25">
      <c r="XES163" s="32" t="s">
        <v>290</v>
      </c>
    </row>
    <row r="164" spans="16373:16373" ht="15.75" x14ac:dyDescent="0.25">
      <c r="XES164" s="31" t="s">
        <v>291</v>
      </c>
    </row>
    <row r="165" spans="16373:16373" ht="15.75" x14ac:dyDescent="0.25">
      <c r="XES165" s="32" t="s">
        <v>292</v>
      </c>
    </row>
    <row r="166" spans="16373:16373" ht="15.75" x14ac:dyDescent="0.25">
      <c r="XES166" s="31" t="s">
        <v>293</v>
      </c>
    </row>
    <row r="167" spans="16373:16373" ht="15.75" x14ac:dyDescent="0.25">
      <c r="XES167" s="32" t="s">
        <v>294</v>
      </c>
    </row>
    <row r="168" spans="16373:16373" ht="15.75" x14ac:dyDescent="0.25">
      <c r="XES168" s="31" t="s">
        <v>295</v>
      </c>
    </row>
    <row r="169" spans="16373:16373" ht="15.75" x14ac:dyDescent="0.25">
      <c r="XES169" s="32" t="s">
        <v>296</v>
      </c>
    </row>
    <row r="170" spans="16373:16373" ht="15.75" x14ac:dyDescent="0.25">
      <c r="XES170" s="31" t="s">
        <v>297</v>
      </c>
    </row>
    <row r="171" spans="16373:16373" ht="15.75" x14ac:dyDescent="0.25">
      <c r="XES171" s="32" t="s">
        <v>298</v>
      </c>
    </row>
    <row r="172" spans="16373:16373" ht="15.75" x14ac:dyDescent="0.25">
      <c r="XES172" s="31" t="s">
        <v>299</v>
      </c>
    </row>
    <row r="173" spans="16373:16373" ht="15.75" x14ac:dyDescent="0.25">
      <c r="XES173" s="32" t="s">
        <v>300</v>
      </c>
    </row>
    <row r="174" spans="16373:16373" ht="15.75" x14ac:dyDescent="0.25">
      <c r="XES174" s="31" t="s">
        <v>301</v>
      </c>
    </row>
    <row r="175" spans="16373:16373" ht="15.75" x14ac:dyDescent="0.25">
      <c r="XES175" s="31" t="s">
        <v>302</v>
      </c>
    </row>
    <row r="176" spans="16373:16373" ht="15.75" x14ac:dyDescent="0.25">
      <c r="XES176" s="32" t="s">
        <v>303</v>
      </c>
    </row>
    <row r="177" spans="16373:16373" ht="15.75" x14ac:dyDescent="0.25">
      <c r="XES177" s="31" t="s">
        <v>304</v>
      </c>
    </row>
    <row r="178" spans="16373:16373" ht="15.75" x14ac:dyDescent="0.25">
      <c r="XES178" s="33" t="s">
        <v>305</v>
      </c>
    </row>
  </sheetData>
  <protectedRanges>
    <protectedRange algorithmName="SHA-512" hashValue="3PeEt5l1kSeHMAmlTqtCcLi1NUlzPm2b8uzpgtrJjIB7nCmPn2tkFQ0XFGVJhsJTFKuu2iR8mW/4E5BqdM9+Cg==" saltValue="bxW7U3fTENy7IbIn3IYVRw==" spinCount="100000" sqref="S1:S5 S7:S1048576" name="Rango1"/>
    <protectedRange sqref="AG9:AG60" name="Rango2"/>
  </protectedRanges>
  <mergeCells count="51">
    <mergeCell ref="AI9:AI10"/>
    <mergeCell ref="Y9:Y10"/>
    <mergeCell ref="Z9:Z10"/>
    <mergeCell ref="AA9:AE9"/>
    <mergeCell ref="AF9:AF10"/>
    <mergeCell ref="AG9:AG10"/>
    <mergeCell ref="AH9:AH10"/>
    <mergeCell ref="X9:X10"/>
    <mergeCell ref="M9:M10"/>
    <mergeCell ref="N9:N10"/>
    <mergeCell ref="O9:O10"/>
    <mergeCell ref="P9:P10"/>
    <mergeCell ref="Q9:Q10"/>
    <mergeCell ref="R9:R10"/>
    <mergeCell ref="S9:S10"/>
    <mergeCell ref="T9:T10"/>
    <mergeCell ref="U9:U10"/>
    <mergeCell ref="V9:V10"/>
    <mergeCell ref="W9:W10"/>
    <mergeCell ref="L9:L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A8:C8"/>
    <mergeCell ref="D8:W8"/>
    <mergeCell ref="X8:AI8"/>
    <mergeCell ref="A6:C6"/>
    <mergeCell ref="D6:G6"/>
    <mergeCell ref="H6:I6"/>
    <mergeCell ref="J6:M6"/>
    <mergeCell ref="O6:Q6"/>
    <mergeCell ref="R6:S6"/>
    <mergeCell ref="T6:W6"/>
    <mergeCell ref="X6:Z6"/>
    <mergeCell ref="AA6:AC6"/>
    <mergeCell ref="AD6:AF6"/>
    <mergeCell ref="AG6:AI6"/>
    <mergeCell ref="A1:AE5"/>
    <mergeCell ref="AF1:AG3"/>
    <mergeCell ref="AH1:AI3"/>
    <mergeCell ref="AF4:AG4"/>
    <mergeCell ref="AH4:AI4"/>
    <mergeCell ref="AF5:AI5"/>
  </mergeCells>
  <dataValidations count="15">
    <dataValidation type="list" allowBlank="1" showInputMessage="1" showErrorMessage="1" sqref="AE26:AE60" xr:uid="{00000000-0002-0000-0300-000000000000}">
      <formula1>INDIRECT($V26)</formula1>
    </dataValidation>
    <dataValidation type="list" allowBlank="1" showInputMessage="1" showErrorMessage="1" sqref="E26:E33 E35:E60" xr:uid="{00000000-0002-0000-0300-000001000000}">
      <formula1>Tipo_de_documento_de_identidad</formula1>
    </dataValidation>
    <dataValidation type="list" allowBlank="1" showInputMessage="1" showErrorMessage="1" sqref="M20" xr:uid="{00000000-0002-0000-0300-000002000000}">
      <formula1>Perfil_del_usuario</formula1>
    </dataValidation>
    <dataValidation type="date" allowBlank="1" showInputMessage="1" showErrorMessage="1" sqref="F20 O21:O32 O11:O19 O35:O60" xr:uid="{00000000-0002-0000-0300-000003000000}">
      <formula1>1</formula1>
      <formula2>55153</formula2>
    </dataValidation>
    <dataValidation type="whole" allowBlank="1" showInputMessage="1" showErrorMessage="1" sqref="F21:F33 F11:F19 F35:F60 O33 AF33" xr:uid="{00000000-0002-0000-0300-000004000000}">
      <formula1>1</formula1>
      <formula2>1E+32</formula2>
    </dataValidation>
    <dataValidation type="list" allowBlank="1" showInputMessage="1" showErrorMessage="1" sqref="B11:B60" xr:uid="{00000000-0002-0000-0300-000005000000}">
      <formula1>"Extramural, Intramural"</formula1>
    </dataValidation>
    <dataValidation type="list" allowBlank="1" showInputMessage="1" showErrorMessage="1" sqref="Y11:Y60" xr:uid="{00000000-0002-0000-0300-000006000000}">
      <formula1>"Etapa de Búsqueda Activa, Etapa de prevención, Etapa de Atención."</formula1>
    </dataValidation>
    <dataValidation type="list" allowBlank="1" showInputMessage="1" showErrorMessage="1" sqref="G11:G60" xr:uid="{00000000-0002-0000-0300-000007000000}">
      <formula1>"Colombiano, Venezolano, Otro"</formula1>
    </dataValidation>
    <dataValidation type="list" allowBlank="1" showInputMessage="1" showErrorMessage="1" sqref="T11:T60" xr:uid="{00000000-0002-0000-0300-000008000000}">
      <formula1>"Femenimo, Masculino, Otro"</formula1>
    </dataValidation>
    <dataValidation type="custom" allowBlank="1" showInputMessage="1" showErrorMessage="1" error="Se deben ingresar Texto en Mayusculas" prompt="Ingresar Valores en Mayusculas" sqref="E11:E25 H11:J60" xr:uid="{00000000-0002-0000-0300-000009000000}">
      <formula1>EXACT(E11,UPPER(E11))</formula1>
    </dataValidation>
    <dataValidation type="date" allowBlank="1" showInputMessage="1" showErrorMessage="1" error="El formato de fecha no es compatible_x000a_" prompt="Ingresa la fecha DD/MM/AAA" sqref="X11:X60 C11:C60" xr:uid="{00000000-0002-0000-0300-00000A000000}">
      <formula1>1</formula1>
      <formula2>46387</formula2>
    </dataValidation>
    <dataValidation type="custom" allowBlank="1" showInputMessage="1" showErrorMessage="1" prompt="Calculo Automatico" sqref="P11:S60" xr:uid="{00000000-0002-0000-0300-00000B000000}">
      <formula1>DATEDIF(O11,TODAY(),"y")</formula1>
    </dataValidation>
    <dataValidation allowBlank="1" showInputMessage="1" showErrorMessage="1" prompt="Ingrese un valor númerico" sqref="AA11:AD60" xr:uid="{00000000-0002-0000-0300-00000C000000}"/>
    <dataValidation type="list" allowBlank="1" showInputMessage="1" showErrorMessage="1" sqref="V11:V60" xr:uid="{00000000-0002-0000-0300-00000D000000}">
      <formula1>$XET$5:$XET$8</formula1>
    </dataValidation>
    <dataValidation type="list" allowBlank="1" showInputMessage="1" showErrorMessage="1" error="Se deben ingresar Texto en Mayusculas" prompt="Seleccione la que aplique" sqref="W11:W60" xr:uid="{00000000-0002-0000-0300-00000E000000}">
      <formula1>$XES$10:$XES$178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300-00000F000000}">
          <x14:formula1>
            <xm:f>Variables!$A$1:$A$7</xm:f>
          </x14:formula1>
          <xm:sqref>AE11:AE25</xm:sqref>
        </x14:dataValidation>
        <x14:dataValidation type="list" allowBlank="1" showInputMessage="1" showErrorMessage="1" xr:uid="{00000000-0002-0000-0300-000010000000}">
          <x14:formula1>
            <xm:f>Variables!$C$1:$C$2</xm:f>
          </x14:formula1>
          <xm:sqref>D11:D60</xm:sqref>
        </x14:dataValidation>
        <x14:dataValidation type="list" allowBlank="1" showInputMessage="1" showErrorMessage="1" xr:uid="{00000000-0002-0000-0300-000011000000}">
          <x14:formula1>
            <xm:f>Variables!$G$1:$G$40</xm:f>
          </x14:formula1>
          <xm:sqref>AF11:AF25</xm:sqref>
        </x14:dataValidation>
        <x14:dataValidation type="list" allowBlank="1" showInputMessage="1" showErrorMessage="1" xr:uid="{00000000-0002-0000-0300-000012000000}">
          <x14:formula1>
            <xm:f>Variables!$E$1:$E$3</xm:f>
          </x14:formula1>
          <xm:sqref>Z11:Z60</xm:sqref>
        </x14:dataValidation>
        <x14:dataValidation type="list" allowBlank="1" showInputMessage="1" showErrorMessage="1" xr:uid="{00000000-0002-0000-0300-000013000000}">
          <x14:formula1>
            <xm:f>Variables!$E$1:$E$4</xm:f>
          </x14:formula1>
          <xm:sqref>AH11:AH60</xm:sqref>
        </x14:dataValidation>
        <x14:dataValidation type="list" allowBlank="1" showInputMessage="1" showErrorMessage="1" xr:uid="{00000000-0002-0000-0300-000014000000}">
          <x14:formula1>
            <xm:f>Variables!$J$1:$J$3</xm:f>
          </x14:formula1>
          <xm:sqref>AI11:AI60</xm:sqref>
        </x14:dataValidation>
        <x14:dataValidation type="list" allowBlank="1" showInputMessage="1" showErrorMessage="1" xr:uid="{00000000-0002-0000-0300-000015000000}">
          <x14:formula1>
            <xm:f>Variables!$E$1:$E$2</xm:f>
          </x14:formula1>
          <xm:sqref>U11:U60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XEY178"/>
  <sheetViews>
    <sheetView tabSelected="1" topLeftCell="X26" zoomScale="64" zoomScaleNormal="64" workbookViewId="0">
      <selection activeCell="AE33" sqref="AE33"/>
    </sheetView>
  </sheetViews>
  <sheetFormatPr baseColWidth="10" defaultColWidth="19.7109375" defaultRowHeight="15" x14ac:dyDescent="0.2"/>
  <cols>
    <col min="1" max="1" width="7" style="25" customWidth="1"/>
    <col min="2" max="2" width="19.7109375" style="21"/>
    <col min="3" max="3" width="26.85546875" style="21" customWidth="1"/>
    <col min="4" max="4" width="30.140625" style="21" customWidth="1"/>
    <col min="5" max="9" width="19.7109375" style="21"/>
    <col min="10" max="10" width="23.42578125" style="21" customWidth="1"/>
    <col min="11" max="13" width="19.7109375" style="21"/>
    <col min="14" max="14" width="28.85546875" style="21" customWidth="1"/>
    <col min="15" max="18" width="19.7109375" style="21"/>
    <col min="19" max="19" width="29.28515625" style="21" customWidth="1"/>
    <col min="20" max="22" width="19.7109375" style="21"/>
    <col min="23" max="23" width="26.42578125" style="21" customWidth="1"/>
    <col min="24" max="24" width="19.7109375" style="21"/>
    <col min="25" max="25" width="28.42578125" style="21" customWidth="1"/>
    <col min="26" max="30" width="19.7109375" style="21"/>
    <col min="31" max="31" width="34.140625" style="21" customWidth="1"/>
    <col min="32" max="32" width="24.5703125" style="21" customWidth="1"/>
    <col min="33" max="16372" width="19.7109375" style="21"/>
    <col min="16373" max="16377" width="19.7109375" style="21" hidden="1" customWidth="1"/>
    <col min="16378" max="16379" width="0" style="21" hidden="1" customWidth="1"/>
    <col min="16380" max="16384" width="19.7109375" style="21" hidden="1" customWidth="1"/>
  </cols>
  <sheetData>
    <row r="1" spans="1:35 16373:16375" ht="15" customHeight="1" x14ac:dyDescent="0.2">
      <c r="A1" s="154" t="s">
        <v>99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5">
        <v>45463</v>
      </c>
      <c r="AI1" s="155"/>
    </row>
    <row r="2" spans="1:35 16373:16375" ht="11.25" customHeight="1" x14ac:dyDescent="0.2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5"/>
      <c r="AI2" s="155"/>
    </row>
    <row r="3" spans="1:35 16373:16375" ht="15" customHeight="1" x14ac:dyDescent="0.2">
      <c r="A3" s="154"/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154"/>
      <c r="AG3" s="154"/>
      <c r="AH3" s="155"/>
      <c r="AI3" s="155"/>
    </row>
    <row r="4" spans="1:35 16373:16375" ht="23.25" customHeight="1" x14ac:dyDescent="0.2">
      <c r="A4" s="154"/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54"/>
      <c r="V4" s="154"/>
      <c r="W4" s="154"/>
      <c r="X4" s="154"/>
      <c r="Y4" s="154"/>
      <c r="Z4" s="154"/>
      <c r="AA4" s="154"/>
      <c r="AB4" s="154"/>
      <c r="AC4" s="154"/>
      <c r="AD4" s="154"/>
      <c r="AE4" s="154"/>
      <c r="AF4" s="154" t="s">
        <v>100</v>
      </c>
      <c r="AG4" s="154"/>
      <c r="AH4" s="154" t="s">
        <v>101</v>
      </c>
      <c r="AI4" s="154"/>
    </row>
    <row r="5" spans="1:35 16373:16375" ht="32.25" customHeight="1" x14ac:dyDescent="0.25">
      <c r="A5" s="154"/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  <c r="Z5" s="154"/>
      <c r="AA5" s="154"/>
      <c r="AB5" s="154"/>
      <c r="AC5" s="154"/>
      <c r="AD5" s="154"/>
      <c r="AE5" s="154"/>
      <c r="AF5" s="154" t="s">
        <v>102</v>
      </c>
      <c r="AG5" s="154"/>
      <c r="AH5" s="154"/>
      <c r="AI5" s="154"/>
      <c r="XET5" s="30" t="s">
        <v>103</v>
      </c>
    </row>
    <row r="6" spans="1:35 16373:16375" ht="30.75" customHeight="1" x14ac:dyDescent="0.25">
      <c r="A6" s="160" t="s">
        <v>104</v>
      </c>
      <c r="B6" s="160"/>
      <c r="C6" s="160"/>
      <c r="D6" s="163" t="s">
        <v>774</v>
      </c>
      <c r="E6" s="154"/>
      <c r="F6" s="154"/>
      <c r="G6" s="154"/>
      <c r="H6" s="161" t="s">
        <v>105</v>
      </c>
      <c r="I6" s="161"/>
      <c r="J6" s="167" t="s">
        <v>775</v>
      </c>
      <c r="K6" s="168"/>
      <c r="L6" s="168"/>
      <c r="M6" s="168"/>
      <c r="N6" s="63" t="s">
        <v>106</v>
      </c>
      <c r="O6" s="163" t="s">
        <v>776</v>
      </c>
      <c r="P6" s="154"/>
      <c r="Q6" s="154"/>
      <c r="R6" s="160" t="s">
        <v>107</v>
      </c>
      <c r="S6" s="160"/>
      <c r="T6" s="154">
        <v>13008982024</v>
      </c>
      <c r="U6" s="154"/>
      <c r="V6" s="154"/>
      <c r="W6" s="154"/>
      <c r="X6" s="160" t="s">
        <v>108</v>
      </c>
      <c r="Y6" s="160"/>
      <c r="Z6" s="160"/>
      <c r="AA6" s="154" t="s">
        <v>786</v>
      </c>
      <c r="AB6" s="154"/>
      <c r="AC6" s="154"/>
      <c r="AD6" s="160" t="s">
        <v>109</v>
      </c>
      <c r="AE6" s="160"/>
      <c r="AF6" s="160"/>
      <c r="AG6" s="163" t="s">
        <v>777</v>
      </c>
      <c r="AH6" s="154"/>
      <c r="AI6" s="154"/>
      <c r="XET6" s="30" t="s">
        <v>110</v>
      </c>
    </row>
    <row r="7" spans="1:35 16373:16375" s="39" customFormat="1" ht="14.25" customHeight="1" x14ac:dyDescent="0.25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8"/>
      <c r="AF7" s="37"/>
      <c r="AG7" s="37"/>
      <c r="AH7" s="37"/>
      <c r="AI7" s="37"/>
      <c r="XET7" s="30" t="s">
        <v>111</v>
      </c>
    </row>
    <row r="8" spans="1:35 16373:16375" ht="18.75" customHeight="1" x14ac:dyDescent="0.25">
      <c r="A8" s="156" t="s">
        <v>72</v>
      </c>
      <c r="B8" s="156"/>
      <c r="C8" s="156"/>
      <c r="D8" s="157" t="s">
        <v>77</v>
      </c>
      <c r="E8" s="157"/>
      <c r="F8" s="157"/>
      <c r="G8" s="157"/>
      <c r="H8" s="157"/>
      <c r="I8" s="157"/>
      <c r="J8" s="157"/>
      <c r="K8" s="157"/>
      <c r="L8" s="157"/>
      <c r="M8" s="157"/>
      <c r="N8" s="157"/>
      <c r="O8" s="157"/>
      <c r="P8" s="157"/>
      <c r="Q8" s="157"/>
      <c r="R8" s="157"/>
      <c r="S8" s="157"/>
      <c r="T8" s="157"/>
      <c r="U8" s="157"/>
      <c r="V8" s="157"/>
      <c r="W8" s="158"/>
      <c r="X8" s="159" t="s">
        <v>112</v>
      </c>
      <c r="Y8" s="159"/>
      <c r="Z8" s="159"/>
      <c r="AA8" s="159"/>
      <c r="AB8" s="159"/>
      <c r="AC8" s="159"/>
      <c r="AD8" s="159"/>
      <c r="AE8" s="159"/>
      <c r="AF8" s="159"/>
      <c r="AG8" s="159"/>
      <c r="AH8" s="159"/>
      <c r="AI8" s="159"/>
      <c r="XET8" s="30" t="s">
        <v>113</v>
      </c>
    </row>
    <row r="9" spans="1:35 16373:16375" s="46" customFormat="1" ht="52.5" customHeight="1" x14ac:dyDescent="0.2">
      <c r="A9" s="160" t="s">
        <v>114</v>
      </c>
      <c r="B9" s="160" t="s">
        <v>115</v>
      </c>
      <c r="C9" s="160" t="s">
        <v>116</v>
      </c>
      <c r="D9" s="160" t="s">
        <v>117</v>
      </c>
      <c r="E9" s="160" t="s">
        <v>118</v>
      </c>
      <c r="F9" s="160" t="s">
        <v>119</v>
      </c>
      <c r="G9" s="160" t="s">
        <v>120</v>
      </c>
      <c r="H9" s="160" t="s">
        <v>121</v>
      </c>
      <c r="I9" s="160" t="s">
        <v>65</v>
      </c>
      <c r="J9" s="160" t="s">
        <v>122</v>
      </c>
      <c r="K9" s="160" t="s">
        <v>123</v>
      </c>
      <c r="L9" s="160" t="s">
        <v>124</v>
      </c>
      <c r="M9" s="160" t="s">
        <v>125</v>
      </c>
      <c r="N9" s="160" t="s">
        <v>126</v>
      </c>
      <c r="O9" s="160" t="s">
        <v>127</v>
      </c>
      <c r="P9" s="160" t="s">
        <v>56</v>
      </c>
      <c r="Q9" s="164" t="s">
        <v>58</v>
      </c>
      <c r="R9" s="164" t="s">
        <v>59</v>
      </c>
      <c r="S9" s="164" t="s">
        <v>128</v>
      </c>
      <c r="T9" s="160" t="s">
        <v>60</v>
      </c>
      <c r="U9" s="160" t="s">
        <v>61</v>
      </c>
      <c r="V9" s="160" t="s">
        <v>129</v>
      </c>
      <c r="W9" s="165" t="s">
        <v>130</v>
      </c>
      <c r="X9" s="160" t="s">
        <v>131</v>
      </c>
      <c r="Y9" s="160" t="s">
        <v>15</v>
      </c>
      <c r="Z9" s="160" t="s">
        <v>132</v>
      </c>
      <c r="AA9" s="166" t="s">
        <v>133</v>
      </c>
      <c r="AB9" s="166"/>
      <c r="AC9" s="166"/>
      <c r="AD9" s="166"/>
      <c r="AE9" s="166"/>
      <c r="AF9" s="160" t="s">
        <v>30</v>
      </c>
      <c r="AG9" s="160" t="s">
        <v>33</v>
      </c>
      <c r="AH9" s="160" t="s">
        <v>134</v>
      </c>
      <c r="AI9" s="160" t="s">
        <v>36</v>
      </c>
    </row>
    <row r="10" spans="1:35 16373:16375" s="46" customFormat="1" ht="52.5" customHeight="1" x14ac:dyDescent="0.2">
      <c r="A10" s="160"/>
      <c r="B10" s="160"/>
      <c r="C10" s="160"/>
      <c r="D10" s="160"/>
      <c r="E10" s="160"/>
      <c r="F10" s="160"/>
      <c r="G10" s="160"/>
      <c r="H10" s="160"/>
      <c r="I10" s="160"/>
      <c r="J10" s="160"/>
      <c r="K10" s="160"/>
      <c r="L10" s="160"/>
      <c r="M10" s="160"/>
      <c r="N10" s="160"/>
      <c r="O10" s="160"/>
      <c r="P10" s="160"/>
      <c r="Q10" s="164"/>
      <c r="R10" s="164"/>
      <c r="S10" s="164"/>
      <c r="T10" s="160"/>
      <c r="U10" s="160"/>
      <c r="V10" s="160"/>
      <c r="W10" s="165"/>
      <c r="X10" s="160"/>
      <c r="Y10" s="160"/>
      <c r="Z10" s="160"/>
      <c r="AA10" s="63" t="s">
        <v>23</v>
      </c>
      <c r="AB10" s="63" t="s">
        <v>25</v>
      </c>
      <c r="AC10" s="63" t="s">
        <v>26</v>
      </c>
      <c r="AD10" s="63" t="s">
        <v>28</v>
      </c>
      <c r="AE10" s="36" t="s">
        <v>135</v>
      </c>
      <c r="AF10" s="160"/>
      <c r="AG10" s="160"/>
      <c r="AH10" s="160"/>
      <c r="AI10" s="160"/>
      <c r="XES10" s="47" t="s">
        <v>136</v>
      </c>
    </row>
    <row r="11" spans="1:35 16373:16375" s="46" customFormat="1" ht="52.5" customHeight="1" x14ac:dyDescent="0.25">
      <c r="A11" s="48">
        <v>1</v>
      </c>
      <c r="B11" s="40" t="s">
        <v>345</v>
      </c>
      <c r="C11" s="50">
        <v>45624</v>
      </c>
      <c r="D11" s="40" t="s">
        <v>307</v>
      </c>
      <c r="E11" s="55" t="s">
        <v>146</v>
      </c>
      <c r="F11" s="138">
        <v>1051748474</v>
      </c>
      <c r="G11" s="40" t="s">
        <v>346</v>
      </c>
      <c r="H11" s="49"/>
      <c r="I11" s="49" t="s">
        <v>494</v>
      </c>
      <c r="J11" s="49"/>
      <c r="K11" s="66" t="s">
        <v>496</v>
      </c>
      <c r="L11" s="68" t="s">
        <v>497</v>
      </c>
      <c r="M11" s="88" t="s">
        <v>498</v>
      </c>
      <c r="N11" s="88" t="s">
        <v>395</v>
      </c>
      <c r="O11" s="69">
        <v>44372</v>
      </c>
      <c r="P11" s="51">
        <f ca="1">DATEDIF(O11,TODAY(),"Y")</f>
        <v>3</v>
      </c>
      <c r="Q11" s="51">
        <f ca="1">DATEDIF(O11,TODAY(),"YM")</f>
        <v>5</v>
      </c>
      <c r="R11" s="51">
        <f ca="1">DATEDIF(P11,TODAY(),"MD")</f>
        <v>0</v>
      </c>
      <c r="S11" s="52">
        <f ca="1">+P11+Q11/12</f>
        <v>3.4166666666666665</v>
      </c>
      <c r="T11" s="40" t="s">
        <v>396</v>
      </c>
      <c r="U11" s="40" t="s">
        <v>312</v>
      </c>
      <c r="V11" s="40" t="s">
        <v>113</v>
      </c>
      <c r="W11" s="49" t="s">
        <v>219</v>
      </c>
      <c r="X11" s="50">
        <v>45624</v>
      </c>
      <c r="Y11" s="40" t="s">
        <v>397</v>
      </c>
      <c r="Z11" s="40" t="s">
        <v>312</v>
      </c>
      <c r="AA11" s="58">
        <v>11.2</v>
      </c>
      <c r="AB11" s="59">
        <v>89.5</v>
      </c>
      <c r="AC11" s="142">
        <v>-1.03</v>
      </c>
      <c r="AD11" s="142">
        <v>-1.33</v>
      </c>
      <c r="AE11" s="40" t="s">
        <v>318</v>
      </c>
      <c r="AF11" s="40"/>
      <c r="AG11" s="41" t="str">
        <f t="shared" ref="AG11:AG12" si="0">IF(D11="PERSONA GESTANTE",AA11/((AB11/100)^2),"NO APLICA")</f>
        <v>NO APLICA</v>
      </c>
      <c r="AH11" s="40" t="s">
        <v>312</v>
      </c>
      <c r="AI11" s="40" t="s">
        <v>309</v>
      </c>
      <c r="XES11" s="53" t="s">
        <v>137</v>
      </c>
      <c r="XEU11" s="54" t="s">
        <v>138</v>
      </c>
    </row>
    <row r="12" spans="1:35 16373:16375" s="46" customFormat="1" ht="52.5" customHeight="1" x14ac:dyDescent="0.25">
      <c r="A12" s="48">
        <v>2</v>
      </c>
      <c r="B12" s="40" t="s">
        <v>345</v>
      </c>
      <c r="C12" s="50">
        <v>45624</v>
      </c>
      <c r="D12" s="40" t="s">
        <v>307</v>
      </c>
      <c r="E12" s="55" t="s">
        <v>146</v>
      </c>
      <c r="F12" s="138">
        <v>1051748675</v>
      </c>
      <c r="G12" s="40" t="s">
        <v>346</v>
      </c>
      <c r="H12" s="55"/>
      <c r="I12" s="49" t="s">
        <v>494</v>
      </c>
      <c r="J12" s="55"/>
      <c r="K12" s="66" t="s">
        <v>499</v>
      </c>
      <c r="L12" s="68"/>
      <c r="M12" s="88" t="s">
        <v>498</v>
      </c>
      <c r="N12" s="88" t="s">
        <v>395</v>
      </c>
      <c r="O12" s="69">
        <v>44891</v>
      </c>
      <c r="P12" s="56">
        <f t="shared" ref="P12:P49" ca="1" si="1">DATEDIF(O12,TODAY(),"Y")</f>
        <v>2</v>
      </c>
      <c r="Q12" s="56">
        <f t="shared" ref="Q12:Q49" ca="1" si="2">DATEDIF(O12,TODAY(),"YM")</f>
        <v>0</v>
      </c>
      <c r="R12" s="56">
        <f t="shared" ref="R12:R60" ca="1" si="3">DATEDIF(P12,TODAY(),"MD")</f>
        <v>1</v>
      </c>
      <c r="S12" s="57">
        <f t="shared" ref="S12:S50" ca="1" si="4">+P12+Q12/12</f>
        <v>2</v>
      </c>
      <c r="T12" s="34" t="s">
        <v>396</v>
      </c>
      <c r="U12" s="40" t="s">
        <v>312</v>
      </c>
      <c r="V12" s="40" t="s">
        <v>113</v>
      </c>
      <c r="W12" s="49" t="s">
        <v>219</v>
      </c>
      <c r="X12" s="50">
        <v>45624</v>
      </c>
      <c r="Y12" s="40" t="s">
        <v>397</v>
      </c>
      <c r="Z12" s="40" t="s">
        <v>312</v>
      </c>
      <c r="AA12" s="58">
        <v>9.3000000000000007</v>
      </c>
      <c r="AB12" s="59">
        <v>79.599999999999994</v>
      </c>
      <c r="AC12" s="143">
        <v>-1.67</v>
      </c>
      <c r="AD12" s="143">
        <v>-2.48</v>
      </c>
      <c r="AE12" s="40" t="s">
        <v>318</v>
      </c>
      <c r="AF12" s="34"/>
      <c r="AG12" s="35" t="str">
        <f t="shared" si="0"/>
        <v>NO APLICA</v>
      </c>
      <c r="AH12" s="40" t="s">
        <v>312</v>
      </c>
      <c r="AI12" s="40" t="s">
        <v>309</v>
      </c>
      <c r="XES12" s="61" t="s">
        <v>139</v>
      </c>
      <c r="XEU12" s="54" t="s">
        <v>140</v>
      </c>
    </row>
    <row r="13" spans="1:35 16373:16375" s="46" customFormat="1" ht="52.5" customHeight="1" x14ac:dyDescent="0.25">
      <c r="A13" s="48">
        <v>3</v>
      </c>
      <c r="B13" s="40" t="s">
        <v>345</v>
      </c>
      <c r="C13" s="50">
        <v>45624</v>
      </c>
      <c r="D13" s="40" t="s">
        <v>307</v>
      </c>
      <c r="E13" s="55" t="s">
        <v>146</v>
      </c>
      <c r="F13" s="138">
        <v>1096259286</v>
      </c>
      <c r="G13" s="40" t="s">
        <v>346</v>
      </c>
      <c r="H13" s="55"/>
      <c r="I13" s="49" t="s">
        <v>494</v>
      </c>
      <c r="J13" s="55"/>
      <c r="K13" s="66" t="s">
        <v>500</v>
      </c>
      <c r="L13" s="68"/>
      <c r="M13" s="88" t="s">
        <v>501</v>
      </c>
      <c r="N13" s="88" t="s">
        <v>502</v>
      </c>
      <c r="O13" s="69">
        <v>44179</v>
      </c>
      <c r="P13" s="56">
        <f t="shared" ca="1" si="1"/>
        <v>3</v>
      </c>
      <c r="Q13" s="56">
        <f t="shared" ca="1" si="2"/>
        <v>11</v>
      </c>
      <c r="R13" s="56">
        <f t="shared" ca="1" si="3"/>
        <v>0</v>
      </c>
      <c r="S13" s="57">
        <f t="shared" ca="1" si="4"/>
        <v>3.9166666666666665</v>
      </c>
      <c r="T13" s="34" t="s">
        <v>396</v>
      </c>
      <c r="U13" s="40" t="s">
        <v>312</v>
      </c>
      <c r="V13" s="40" t="s">
        <v>113</v>
      </c>
      <c r="W13" s="49" t="s">
        <v>219</v>
      </c>
      <c r="X13" s="50">
        <v>45624</v>
      </c>
      <c r="Y13" s="40" t="s">
        <v>397</v>
      </c>
      <c r="Z13" s="40" t="s">
        <v>312</v>
      </c>
      <c r="AA13" s="58">
        <v>13.5</v>
      </c>
      <c r="AB13" s="59">
        <v>100.6</v>
      </c>
      <c r="AC13" s="143">
        <v>-1.5</v>
      </c>
      <c r="AD13" s="143">
        <v>-2.46</v>
      </c>
      <c r="AE13" s="40" t="s">
        <v>318</v>
      </c>
      <c r="AF13" s="34"/>
      <c r="AG13" s="35" t="str">
        <f>IF(D13="PERSONA GESTANTE",AA13/((AB13/100)^2),"NO APLICA")</f>
        <v>NO APLICA</v>
      </c>
      <c r="AH13" s="40" t="s">
        <v>312</v>
      </c>
      <c r="AI13" s="40" t="s">
        <v>309</v>
      </c>
      <c r="XES13" s="53" t="s">
        <v>141</v>
      </c>
      <c r="XEU13" s="54" t="s">
        <v>142</v>
      </c>
    </row>
    <row r="14" spans="1:35 16373:16375" s="46" customFormat="1" ht="52.5" customHeight="1" x14ac:dyDescent="0.25">
      <c r="A14" s="48">
        <v>4</v>
      </c>
      <c r="B14" s="40" t="s">
        <v>345</v>
      </c>
      <c r="C14" s="50">
        <v>45624</v>
      </c>
      <c r="D14" s="40" t="s">
        <v>307</v>
      </c>
      <c r="E14" s="55" t="s">
        <v>146</v>
      </c>
      <c r="F14" s="138">
        <v>1049503742</v>
      </c>
      <c r="G14" s="40" t="s">
        <v>346</v>
      </c>
      <c r="H14" s="55"/>
      <c r="I14" s="49" t="s">
        <v>494</v>
      </c>
      <c r="J14" s="55"/>
      <c r="K14" s="66" t="s">
        <v>503</v>
      </c>
      <c r="L14" s="68" t="s">
        <v>504</v>
      </c>
      <c r="M14" s="88" t="s">
        <v>502</v>
      </c>
      <c r="N14" s="88" t="s">
        <v>505</v>
      </c>
      <c r="O14" s="69">
        <v>45106</v>
      </c>
      <c r="P14" s="56">
        <f t="shared" ca="1" si="1"/>
        <v>1</v>
      </c>
      <c r="Q14" s="56">
        <f t="shared" ca="1" si="2"/>
        <v>5</v>
      </c>
      <c r="R14" s="56">
        <f t="shared" ca="1" si="3"/>
        <v>2</v>
      </c>
      <c r="S14" s="57">
        <f t="shared" ca="1" si="4"/>
        <v>1.4166666666666667</v>
      </c>
      <c r="T14" s="55" t="s">
        <v>396</v>
      </c>
      <c r="U14" s="40" t="s">
        <v>312</v>
      </c>
      <c r="V14" s="40" t="s">
        <v>113</v>
      </c>
      <c r="W14" s="49" t="s">
        <v>219</v>
      </c>
      <c r="X14" s="50">
        <v>45624</v>
      </c>
      <c r="Y14" s="40" t="s">
        <v>397</v>
      </c>
      <c r="Z14" s="40" t="s">
        <v>312</v>
      </c>
      <c r="AA14" s="58">
        <v>8.3000000000000007</v>
      </c>
      <c r="AB14" s="59">
        <v>72.7</v>
      </c>
      <c r="AC14" s="143">
        <v>-1.74</v>
      </c>
      <c r="AD14" s="143">
        <v>-0.65</v>
      </c>
      <c r="AE14" s="40" t="s">
        <v>318</v>
      </c>
      <c r="AF14" s="34"/>
      <c r="AG14" s="35" t="str">
        <f t="shared" ref="AG14:AG60" si="5">IF(D14="PERSONA GESTANTE",AA14/((AB14/100)^2),"NO APLICA")</f>
        <v>NO APLICA</v>
      </c>
      <c r="AH14" s="40" t="s">
        <v>312</v>
      </c>
      <c r="AI14" s="40" t="s">
        <v>309</v>
      </c>
      <c r="XES14" s="61" t="s">
        <v>143</v>
      </c>
      <c r="XEU14" s="54" t="s">
        <v>144</v>
      </c>
    </row>
    <row r="15" spans="1:35 16373:16375" s="46" customFormat="1" ht="52.5" customHeight="1" x14ac:dyDescent="0.25">
      <c r="A15" s="48">
        <v>5</v>
      </c>
      <c r="B15" s="40" t="s">
        <v>345</v>
      </c>
      <c r="C15" s="50">
        <v>45624</v>
      </c>
      <c r="D15" s="40" t="s">
        <v>307</v>
      </c>
      <c r="E15" s="55" t="s">
        <v>146</v>
      </c>
      <c r="F15" s="138">
        <v>1049503386</v>
      </c>
      <c r="G15" s="40" t="s">
        <v>346</v>
      </c>
      <c r="H15" s="55"/>
      <c r="I15" s="49" t="s">
        <v>494</v>
      </c>
      <c r="J15" s="55"/>
      <c r="K15" s="66" t="s">
        <v>506</v>
      </c>
      <c r="L15" s="68" t="s">
        <v>507</v>
      </c>
      <c r="M15" s="89" t="s">
        <v>381</v>
      </c>
      <c r="N15" s="89" t="s">
        <v>508</v>
      </c>
      <c r="O15" s="69">
        <v>44504</v>
      </c>
      <c r="P15" s="56">
        <f t="shared" ca="1" si="1"/>
        <v>3</v>
      </c>
      <c r="Q15" s="56">
        <f t="shared" ca="1" si="2"/>
        <v>0</v>
      </c>
      <c r="R15" s="56">
        <f t="shared" ca="1" si="3"/>
        <v>0</v>
      </c>
      <c r="S15" s="57">
        <f t="shared" ca="1" si="4"/>
        <v>3</v>
      </c>
      <c r="T15" s="55" t="s">
        <v>396</v>
      </c>
      <c r="U15" s="40" t="s">
        <v>312</v>
      </c>
      <c r="V15" s="40" t="s">
        <v>113</v>
      </c>
      <c r="W15" s="49" t="s">
        <v>219</v>
      </c>
      <c r="X15" s="50">
        <v>45624</v>
      </c>
      <c r="Y15" s="40" t="s">
        <v>397</v>
      </c>
      <c r="Z15" s="40" t="s">
        <v>312</v>
      </c>
      <c r="AA15" s="58">
        <v>12</v>
      </c>
      <c r="AB15" s="59">
        <v>91.5</v>
      </c>
      <c r="AC15" s="143">
        <v>-1.02</v>
      </c>
      <c r="AD15" s="143">
        <v>-3.23</v>
      </c>
      <c r="AE15" s="40" t="s">
        <v>318</v>
      </c>
      <c r="AF15" s="34"/>
      <c r="AG15" s="35" t="str">
        <f t="shared" si="5"/>
        <v>NO APLICA</v>
      </c>
      <c r="AH15" s="40" t="s">
        <v>312</v>
      </c>
      <c r="AI15" s="40" t="s">
        <v>309</v>
      </c>
      <c r="XES15" s="53" t="s">
        <v>145</v>
      </c>
      <c r="XEU15" s="54" t="s">
        <v>146</v>
      </c>
    </row>
    <row r="16" spans="1:35 16373:16375" s="46" customFormat="1" ht="52.5" customHeight="1" x14ac:dyDescent="0.25">
      <c r="A16" s="48">
        <v>6</v>
      </c>
      <c r="B16" s="40" t="s">
        <v>345</v>
      </c>
      <c r="C16" s="50">
        <v>45624</v>
      </c>
      <c r="D16" s="40" t="s">
        <v>307</v>
      </c>
      <c r="E16" s="55" t="s">
        <v>146</v>
      </c>
      <c r="F16" s="138">
        <v>1050746134</v>
      </c>
      <c r="G16" s="40" t="s">
        <v>346</v>
      </c>
      <c r="H16" s="55"/>
      <c r="I16" s="49" t="s">
        <v>494</v>
      </c>
      <c r="J16" s="55"/>
      <c r="K16" s="66" t="s">
        <v>509</v>
      </c>
      <c r="L16" s="68" t="s">
        <v>370</v>
      </c>
      <c r="M16" s="88" t="s">
        <v>510</v>
      </c>
      <c r="N16" s="88" t="s">
        <v>384</v>
      </c>
      <c r="O16" s="69">
        <v>45345</v>
      </c>
      <c r="P16" s="56">
        <f t="shared" ca="1" si="1"/>
        <v>0</v>
      </c>
      <c r="Q16" s="56">
        <f t="shared" ca="1" si="2"/>
        <v>9</v>
      </c>
      <c r="R16" s="56">
        <f t="shared" ca="1" si="3"/>
        <v>3</v>
      </c>
      <c r="S16" s="57">
        <f t="shared" ca="1" si="4"/>
        <v>0.75</v>
      </c>
      <c r="T16" s="55" t="s">
        <v>396</v>
      </c>
      <c r="U16" s="40" t="s">
        <v>312</v>
      </c>
      <c r="V16" s="40" t="s">
        <v>113</v>
      </c>
      <c r="W16" s="49" t="s">
        <v>219</v>
      </c>
      <c r="X16" s="50">
        <v>45624</v>
      </c>
      <c r="Y16" s="40" t="s">
        <v>397</v>
      </c>
      <c r="Z16" s="40" t="s">
        <v>312</v>
      </c>
      <c r="AA16" s="58">
        <v>7.9</v>
      </c>
      <c r="AB16" s="59">
        <v>72</v>
      </c>
      <c r="AC16" s="143">
        <v>-1.24</v>
      </c>
      <c r="AD16" s="143">
        <v>-1.39</v>
      </c>
      <c r="AE16" s="40" t="s">
        <v>318</v>
      </c>
      <c r="AF16" s="34"/>
      <c r="AG16" s="35" t="str">
        <f t="shared" si="5"/>
        <v>NO APLICA</v>
      </c>
      <c r="AH16" s="40" t="s">
        <v>312</v>
      </c>
      <c r="AI16" s="40" t="s">
        <v>309</v>
      </c>
      <c r="XES16" s="61" t="s">
        <v>147</v>
      </c>
      <c r="XEU16" s="54" t="s">
        <v>148</v>
      </c>
    </row>
    <row r="17" spans="1:35 16373:16375" s="46" customFormat="1" ht="52.5" customHeight="1" x14ac:dyDescent="0.25">
      <c r="A17" s="48">
        <v>7</v>
      </c>
      <c r="B17" s="40" t="s">
        <v>345</v>
      </c>
      <c r="C17" s="50">
        <v>45624</v>
      </c>
      <c r="D17" s="40" t="s">
        <v>307</v>
      </c>
      <c r="E17" s="55" t="s">
        <v>146</v>
      </c>
      <c r="F17" s="138">
        <v>1049503241</v>
      </c>
      <c r="G17" s="40" t="s">
        <v>346</v>
      </c>
      <c r="H17" s="55"/>
      <c r="I17" s="49" t="s">
        <v>494</v>
      </c>
      <c r="J17" s="55"/>
      <c r="K17" s="66" t="s">
        <v>511</v>
      </c>
      <c r="L17" s="68"/>
      <c r="M17" s="88" t="s">
        <v>388</v>
      </c>
      <c r="N17" s="88" t="s">
        <v>512</v>
      </c>
      <c r="O17" s="69">
        <v>44461</v>
      </c>
      <c r="P17" s="56">
        <f t="shared" ca="1" si="1"/>
        <v>3</v>
      </c>
      <c r="Q17" s="56">
        <f t="shared" ca="1" si="2"/>
        <v>2</v>
      </c>
      <c r="R17" s="56">
        <f t="shared" ca="1" si="3"/>
        <v>0</v>
      </c>
      <c r="S17" s="57">
        <f t="shared" ca="1" si="4"/>
        <v>3.1666666666666665</v>
      </c>
      <c r="T17" s="55" t="s">
        <v>396</v>
      </c>
      <c r="U17" s="40" t="s">
        <v>312</v>
      </c>
      <c r="V17" s="40" t="s">
        <v>113</v>
      </c>
      <c r="W17" s="49" t="s">
        <v>219</v>
      </c>
      <c r="X17" s="50">
        <v>45624</v>
      </c>
      <c r="Y17" s="40" t="s">
        <v>397</v>
      </c>
      <c r="Z17" s="40" t="s">
        <v>312</v>
      </c>
      <c r="AA17" s="58">
        <v>11.9</v>
      </c>
      <c r="AB17" s="59">
        <v>91.5</v>
      </c>
      <c r="AC17" s="143">
        <v>-1.43</v>
      </c>
      <c r="AD17" s="143">
        <v>0.01</v>
      </c>
      <c r="AE17" s="40" t="s">
        <v>318</v>
      </c>
      <c r="AF17" s="34"/>
      <c r="AG17" s="35" t="str">
        <f t="shared" si="5"/>
        <v>NO APLICA</v>
      </c>
      <c r="AH17" s="40" t="s">
        <v>312</v>
      </c>
      <c r="AI17" s="40" t="s">
        <v>309</v>
      </c>
      <c r="XES17" s="61" t="s">
        <v>149</v>
      </c>
      <c r="XEU17" s="54" t="s">
        <v>150</v>
      </c>
    </row>
    <row r="18" spans="1:35 16373:16375" s="46" customFormat="1" ht="52.5" customHeight="1" x14ac:dyDescent="0.25">
      <c r="A18" s="48">
        <v>8</v>
      </c>
      <c r="B18" s="40" t="s">
        <v>345</v>
      </c>
      <c r="C18" s="50">
        <v>45624</v>
      </c>
      <c r="D18" s="40" t="s">
        <v>307</v>
      </c>
      <c r="E18" s="55" t="s">
        <v>146</v>
      </c>
      <c r="F18" s="138">
        <v>1049502743</v>
      </c>
      <c r="G18" s="40" t="s">
        <v>346</v>
      </c>
      <c r="H18" s="55"/>
      <c r="I18" s="49" t="s">
        <v>494</v>
      </c>
      <c r="J18" s="55"/>
      <c r="K18" s="66" t="s">
        <v>513</v>
      </c>
      <c r="L18" s="68"/>
      <c r="M18" s="88" t="s">
        <v>460</v>
      </c>
      <c r="N18" s="88" t="s">
        <v>514</v>
      </c>
      <c r="O18" s="69">
        <v>43941</v>
      </c>
      <c r="P18" s="56">
        <f t="shared" ca="1" si="1"/>
        <v>4</v>
      </c>
      <c r="Q18" s="56">
        <f t="shared" ca="1" si="2"/>
        <v>7</v>
      </c>
      <c r="R18" s="56">
        <f t="shared" ca="1" si="3"/>
        <v>29</v>
      </c>
      <c r="S18" s="57">
        <f t="shared" ca="1" si="4"/>
        <v>4.583333333333333</v>
      </c>
      <c r="T18" s="34" t="s">
        <v>495</v>
      </c>
      <c r="U18" s="40" t="s">
        <v>312</v>
      </c>
      <c r="V18" s="40" t="s">
        <v>113</v>
      </c>
      <c r="W18" s="49" t="s">
        <v>219</v>
      </c>
      <c r="X18" s="50">
        <v>45624</v>
      </c>
      <c r="Y18" s="40" t="s">
        <v>397</v>
      </c>
      <c r="Z18" s="40" t="s">
        <v>312</v>
      </c>
      <c r="AA18" s="58">
        <v>14.3</v>
      </c>
      <c r="AB18" s="59">
        <v>103.6</v>
      </c>
      <c r="AC18" s="143">
        <v>-1.35</v>
      </c>
      <c r="AD18" s="143">
        <v>-1.55</v>
      </c>
      <c r="AE18" s="40" t="s">
        <v>318</v>
      </c>
      <c r="AF18" s="34"/>
      <c r="AG18" s="35" t="str">
        <f t="shared" si="5"/>
        <v>NO APLICA</v>
      </c>
      <c r="AH18" s="40" t="s">
        <v>312</v>
      </c>
      <c r="AI18" s="40" t="s">
        <v>309</v>
      </c>
      <c r="XES18" s="61" t="s">
        <v>151</v>
      </c>
      <c r="XEU18" s="54" t="s">
        <v>152</v>
      </c>
    </row>
    <row r="19" spans="1:35 16373:16375" s="46" customFormat="1" ht="52.5" customHeight="1" x14ac:dyDescent="0.25">
      <c r="A19" s="48">
        <v>9</v>
      </c>
      <c r="B19" s="40" t="s">
        <v>345</v>
      </c>
      <c r="C19" s="50">
        <v>45624</v>
      </c>
      <c r="D19" s="40" t="s">
        <v>307</v>
      </c>
      <c r="E19" s="55" t="s">
        <v>146</v>
      </c>
      <c r="F19" s="138">
        <v>1049502785</v>
      </c>
      <c r="G19" s="40" t="s">
        <v>346</v>
      </c>
      <c r="H19" s="55"/>
      <c r="I19" s="49" t="s">
        <v>494</v>
      </c>
      <c r="J19" s="55"/>
      <c r="K19" s="66" t="s">
        <v>515</v>
      </c>
      <c r="L19" s="68"/>
      <c r="M19" s="88" t="s">
        <v>516</v>
      </c>
      <c r="N19" s="88" t="s">
        <v>460</v>
      </c>
      <c r="O19" s="69">
        <v>43998</v>
      </c>
      <c r="P19" s="56">
        <f t="shared" ca="1" si="1"/>
        <v>4</v>
      </c>
      <c r="Q19" s="56">
        <f t="shared" ca="1" si="2"/>
        <v>5</v>
      </c>
      <c r="R19" s="56">
        <f t="shared" ca="1" si="3"/>
        <v>29</v>
      </c>
      <c r="S19" s="57">
        <f t="shared" ca="1" si="4"/>
        <v>4.416666666666667</v>
      </c>
      <c r="T19" s="55" t="s">
        <v>396</v>
      </c>
      <c r="U19" s="40" t="s">
        <v>312</v>
      </c>
      <c r="V19" s="40" t="s">
        <v>113</v>
      </c>
      <c r="W19" s="49" t="s">
        <v>219</v>
      </c>
      <c r="X19" s="50">
        <v>45624</v>
      </c>
      <c r="Y19" s="40" t="s">
        <v>397</v>
      </c>
      <c r="Z19" s="40" t="s">
        <v>312</v>
      </c>
      <c r="AA19" s="58">
        <v>15.9</v>
      </c>
      <c r="AB19" s="59">
        <v>106.4</v>
      </c>
      <c r="AC19" s="143">
        <v>-1.47</v>
      </c>
      <c r="AD19" s="143">
        <v>-0.68</v>
      </c>
      <c r="AE19" s="40" t="s">
        <v>318</v>
      </c>
      <c r="AF19" s="34"/>
      <c r="AG19" s="35" t="str">
        <f t="shared" si="5"/>
        <v>NO APLICA</v>
      </c>
      <c r="AH19" s="40" t="s">
        <v>312</v>
      </c>
      <c r="AI19" s="40" t="s">
        <v>309</v>
      </c>
      <c r="XES19" s="53" t="s">
        <v>153</v>
      </c>
      <c r="XEU19" s="54" t="s">
        <v>154</v>
      </c>
    </row>
    <row r="20" spans="1:35 16373:16375" s="46" customFormat="1" ht="52.5" customHeight="1" x14ac:dyDescent="0.25">
      <c r="A20" s="48">
        <v>10</v>
      </c>
      <c r="B20" s="40" t="s">
        <v>345</v>
      </c>
      <c r="C20" s="50">
        <v>45624</v>
      </c>
      <c r="D20" s="40" t="s">
        <v>307</v>
      </c>
      <c r="E20" s="55" t="s">
        <v>146</v>
      </c>
      <c r="F20" s="138">
        <v>1051748706</v>
      </c>
      <c r="G20" s="40" t="s">
        <v>346</v>
      </c>
      <c r="H20" s="55"/>
      <c r="I20" s="49" t="s">
        <v>494</v>
      </c>
      <c r="J20" s="55"/>
      <c r="K20" s="66" t="s">
        <v>517</v>
      </c>
      <c r="L20" s="68" t="s">
        <v>370</v>
      </c>
      <c r="M20" s="88" t="s">
        <v>382</v>
      </c>
      <c r="N20" s="88" t="s">
        <v>448</v>
      </c>
      <c r="O20" s="69">
        <v>44885</v>
      </c>
      <c r="P20" s="56">
        <f t="shared" ca="1" si="1"/>
        <v>2</v>
      </c>
      <c r="Q20" s="56">
        <f t="shared" ca="1" si="2"/>
        <v>0</v>
      </c>
      <c r="R20" s="56">
        <f t="shared" ca="1" si="3"/>
        <v>1</v>
      </c>
      <c r="S20" s="57">
        <f t="shared" ca="1" si="4"/>
        <v>2</v>
      </c>
      <c r="T20" s="55" t="s">
        <v>396</v>
      </c>
      <c r="U20" s="40" t="s">
        <v>312</v>
      </c>
      <c r="V20" s="40" t="s">
        <v>113</v>
      </c>
      <c r="W20" s="49" t="s">
        <v>219</v>
      </c>
      <c r="X20" s="50">
        <v>45624</v>
      </c>
      <c r="Y20" s="40" t="s">
        <v>397</v>
      </c>
      <c r="Z20" s="40" t="s">
        <v>312</v>
      </c>
      <c r="AA20" s="58">
        <v>9.6999999999999993</v>
      </c>
      <c r="AB20" s="59">
        <v>79.900000000000006</v>
      </c>
      <c r="AC20" s="143">
        <v>-0.99</v>
      </c>
      <c r="AD20" s="143">
        <v>-0.06</v>
      </c>
      <c r="AE20" s="40" t="s">
        <v>317</v>
      </c>
      <c r="AF20" s="34"/>
      <c r="AG20" s="35" t="str">
        <f t="shared" si="5"/>
        <v>NO APLICA</v>
      </c>
      <c r="AH20" s="40" t="s">
        <v>312</v>
      </c>
      <c r="AI20" s="40" t="s">
        <v>309</v>
      </c>
      <c r="XES20" s="53" t="s">
        <v>155</v>
      </c>
      <c r="XEU20" s="54" t="s">
        <v>156</v>
      </c>
    </row>
    <row r="21" spans="1:35 16373:16375" s="46" customFormat="1" ht="52.5" customHeight="1" x14ac:dyDescent="0.25">
      <c r="A21" s="48">
        <v>11</v>
      </c>
      <c r="B21" s="40" t="s">
        <v>345</v>
      </c>
      <c r="C21" s="50">
        <v>45624</v>
      </c>
      <c r="D21" s="40" t="s">
        <v>307</v>
      </c>
      <c r="E21" s="55" t="s">
        <v>146</v>
      </c>
      <c r="F21" s="138">
        <v>1051749048</v>
      </c>
      <c r="G21" s="40" t="s">
        <v>346</v>
      </c>
      <c r="H21" s="55"/>
      <c r="I21" s="49" t="s">
        <v>494</v>
      </c>
      <c r="J21" s="55"/>
      <c r="K21" s="66" t="s">
        <v>367</v>
      </c>
      <c r="L21" s="68" t="s">
        <v>362</v>
      </c>
      <c r="M21" s="88" t="s">
        <v>518</v>
      </c>
      <c r="N21" s="88" t="s">
        <v>381</v>
      </c>
      <c r="O21" s="69">
        <v>45272</v>
      </c>
      <c r="P21" s="56">
        <f t="shared" ca="1" si="1"/>
        <v>0</v>
      </c>
      <c r="Q21" s="56">
        <f t="shared" ca="1" si="2"/>
        <v>11</v>
      </c>
      <c r="R21" s="56">
        <f t="shared" ca="1" si="3"/>
        <v>3</v>
      </c>
      <c r="S21" s="57">
        <f t="shared" ca="1" si="4"/>
        <v>0.91666666666666663</v>
      </c>
      <c r="T21" s="55" t="s">
        <v>396</v>
      </c>
      <c r="U21" s="40" t="s">
        <v>312</v>
      </c>
      <c r="V21" s="40" t="s">
        <v>113</v>
      </c>
      <c r="W21" s="49" t="s">
        <v>219</v>
      </c>
      <c r="X21" s="50">
        <v>45624</v>
      </c>
      <c r="Y21" s="40" t="s">
        <v>397</v>
      </c>
      <c r="Z21" s="40" t="s">
        <v>312</v>
      </c>
      <c r="AA21" s="58">
        <v>8.1999999999999993</v>
      </c>
      <c r="AB21" s="59">
        <v>71.5</v>
      </c>
      <c r="AC21" s="143">
        <v>-1.04</v>
      </c>
      <c r="AD21" s="143">
        <v>-2.37</v>
      </c>
      <c r="AE21" s="40" t="s">
        <v>318</v>
      </c>
      <c r="AF21" s="34"/>
      <c r="AG21" s="35" t="str">
        <f t="shared" si="5"/>
        <v>NO APLICA</v>
      </c>
      <c r="AH21" s="40" t="s">
        <v>312</v>
      </c>
      <c r="AI21" s="40" t="s">
        <v>309</v>
      </c>
      <c r="XES21" s="53" t="s">
        <v>157</v>
      </c>
      <c r="XEU21" s="54" t="s">
        <v>158</v>
      </c>
    </row>
    <row r="22" spans="1:35 16373:16375" s="46" customFormat="1" ht="52.5" customHeight="1" x14ac:dyDescent="0.25">
      <c r="A22" s="48">
        <v>12</v>
      </c>
      <c r="B22" s="40" t="s">
        <v>345</v>
      </c>
      <c r="C22" s="50">
        <v>45624</v>
      </c>
      <c r="D22" s="40" t="s">
        <v>307</v>
      </c>
      <c r="E22" s="55" t="s">
        <v>146</v>
      </c>
      <c r="F22" s="138">
        <v>1051748953</v>
      </c>
      <c r="G22" s="40" t="s">
        <v>346</v>
      </c>
      <c r="H22" s="55"/>
      <c r="I22" s="49" t="s">
        <v>494</v>
      </c>
      <c r="J22" s="55"/>
      <c r="K22" s="66" t="s">
        <v>778</v>
      </c>
      <c r="L22" s="68"/>
      <c r="M22" s="88" t="s">
        <v>779</v>
      </c>
      <c r="N22" s="88" t="s">
        <v>522</v>
      </c>
      <c r="O22" s="69">
        <v>45241</v>
      </c>
      <c r="P22" s="56">
        <f t="shared" ca="1" si="1"/>
        <v>1</v>
      </c>
      <c r="Q22" s="56">
        <f t="shared" ca="1" si="2"/>
        <v>0</v>
      </c>
      <c r="R22" s="56">
        <f t="shared" ca="1" si="3"/>
        <v>2</v>
      </c>
      <c r="S22" s="57">
        <f t="shared" ca="1" si="4"/>
        <v>1</v>
      </c>
      <c r="T22" s="55" t="s">
        <v>396</v>
      </c>
      <c r="U22" s="40" t="s">
        <v>312</v>
      </c>
      <c r="V22" s="40" t="s">
        <v>113</v>
      </c>
      <c r="W22" s="49" t="s">
        <v>219</v>
      </c>
      <c r="X22" s="50">
        <v>45624</v>
      </c>
      <c r="Y22" s="40" t="s">
        <v>397</v>
      </c>
      <c r="Z22" s="40" t="s">
        <v>312</v>
      </c>
      <c r="AA22" s="58">
        <v>8.6999999999999993</v>
      </c>
      <c r="AB22" s="59">
        <v>77</v>
      </c>
      <c r="AC22" s="143">
        <v>-0.81</v>
      </c>
      <c r="AD22" s="143">
        <v>-1.78</v>
      </c>
      <c r="AE22" s="40" t="s">
        <v>317</v>
      </c>
      <c r="AF22" s="34"/>
      <c r="AG22" s="35" t="str">
        <f t="shared" si="5"/>
        <v>NO APLICA</v>
      </c>
      <c r="AH22" s="40" t="s">
        <v>312</v>
      </c>
      <c r="AI22" s="40" t="s">
        <v>309</v>
      </c>
      <c r="XES22" s="61" t="s">
        <v>159</v>
      </c>
      <c r="XEU22" s="54" t="s">
        <v>160</v>
      </c>
    </row>
    <row r="23" spans="1:35 16373:16375" s="46" customFormat="1" ht="52.5" customHeight="1" x14ac:dyDescent="0.25">
      <c r="A23" s="48">
        <v>13</v>
      </c>
      <c r="B23" s="40" t="s">
        <v>345</v>
      </c>
      <c r="C23" s="50">
        <v>45624</v>
      </c>
      <c r="D23" s="40" t="s">
        <v>307</v>
      </c>
      <c r="E23" s="55" t="s">
        <v>146</v>
      </c>
      <c r="F23" s="138">
        <v>1049503735</v>
      </c>
      <c r="G23" s="40" t="s">
        <v>346</v>
      </c>
      <c r="H23" s="55"/>
      <c r="I23" s="49" t="s">
        <v>494</v>
      </c>
      <c r="J23" s="55"/>
      <c r="K23" s="66" t="s">
        <v>521</v>
      </c>
      <c r="L23" s="68" t="s">
        <v>362</v>
      </c>
      <c r="M23" s="88" t="s">
        <v>522</v>
      </c>
      <c r="N23" s="88" t="s">
        <v>523</v>
      </c>
      <c r="O23" s="69">
        <v>45079</v>
      </c>
      <c r="P23" s="56">
        <f t="shared" ca="1" si="1"/>
        <v>1</v>
      </c>
      <c r="Q23" s="56">
        <f t="shared" ca="1" si="2"/>
        <v>6</v>
      </c>
      <c r="R23" s="56">
        <f t="shared" ca="1" si="3"/>
        <v>2</v>
      </c>
      <c r="S23" s="57">
        <f t="shared" ca="1" si="4"/>
        <v>1.5</v>
      </c>
      <c r="T23" s="55" t="s">
        <v>396</v>
      </c>
      <c r="U23" s="40" t="s">
        <v>312</v>
      </c>
      <c r="V23" s="40" t="s">
        <v>113</v>
      </c>
      <c r="W23" s="49" t="s">
        <v>219</v>
      </c>
      <c r="X23" s="50">
        <v>45624</v>
      </c>
      <c r="Y23" s="40" t="s">
        <v>397</v>
      </c>
      <c r="Z23" s="40" t="s">
        <v>312</v>
      </c>
      <c r="AA23" s="58">
        <v>9.3000000000000007</v>
      </c>
      <c r="AB23" s="59">
        <v>78.5</v>
      </c>
      <c r="AC23" s="143">
        <v>-1.59</v>
      </c>
      <c r="AD23" s="143">
        <v>0.03</v>
      </c>
      <c r="AE23" s="40" t="s">
        <v>318</v>
      </c>
      <c r="AF23" s="34"/>
      <c r="AG23" s="35" t="str">
        <f t="shared" si="5"/>
        <v>NO APLICA</v>
      </c>
      <c r="AH23" s="40" t="s">
        <v>312</v>
      </c>
      <c r="AI23" s="40" t="s">
        <v>309</v>
      </c>
      <c r="XES23" s="53" t="s">
        <v>161</v>
      </c>
    </row>
    <row r="24" spans="1:35 16373:16375" s="46" customFormat="1" ht="52.5" customHeight="1" x14ac:dyDescent="0.25">
      <c r="A24" s="48">
        <v>14</v>
      </c>
      <c r="B24" s="40" t="s">
        <v>345</v>
      </c>
      <c r="C24" s="50">
        <v>45624</v>
      </c>
      <c r="D24" s="40" t="s">
        <v>307</v>
      </c>
      <c r="E24" s="55" t="s">
        <v>146</v>
      </c>
      <c r="F24" s="138">
        <v>1051749098</v>
      </c>
      <c r="G24" s="40" t="s">
        <v>346</v>
      </c>
      <c r="H24" s="55"/>
      <c r="I24" s="49" t="s">
        <v>494</v>
      </c>
      <c r="J24" s="55"/>
      <c r="K24" s="66" t="s">
        <v>524</v>
      </c>
      <c r="L24" s="68"/>
      <c r="M24" s="88" t="s">
        <v>525</v>
      </c>
      <c r="N24" s="88" t="s">
        <v>526</v>
      </c>
      <c r="O24" s="69">
        <v>45351</v>
      </c>
      <c r="P24" s="56">
        <f t="shared" ca="1" si="1"/>
        <v>0</v>
      </c>
      <c r="Q24" s="56">
        <f t="shared" ca="1" si="2"/>
        <v>9</v>
      </c>
      <c r="R24" s="56">
        <f t="shared" ca="1" si="3"/>
        <v>3</v>
      </c>
      <c r="S24" s="57">
        <f t="shared" ca="1" si="4"/>
        <v>0.75</v>
      </c>
      <c r="T24" s="55" t="s">
        <v>396</v>
      </c>
      <c r="U24" s="40" t="s">
        <v>312</v>
      </c>
      <c r="V24" s="40" t="s">
        <v>113</v>
      </c>
      <c r="W24" s="49" t="s">
        <v>219</v>
      </c>
      <c r="X24" s="50">
        <v>45624</v>
      </c>
      <c r="Y24" s="40" t="s">
        <v>397</v>
      </c>
      <c r="Z24" s="40" t="s">
        <v>312</v>
      </c>
      <c r="AA24" s="58">
        <v>7.6</v>
      </c>
      <c r="AB24" s="59">
        <v>69.8</v>
      </c>
      <c r="AC24" s="143">
        <v>-1.1000000000000001</v>
      </c>
      <c r="AD24" s="143">
        <v>-1.39</v>
      </c>
      <c r="AE24" s="40" t="s">
        <v>318</v>
      </c>
      <c r="AF24" s="34"/>
      <c r="AG24" s="35" t="str">
        <f t="shared" si="5"/>
        <v>NO APLICA</v>
      </c>
      <c r="AH24" s="40" t="s">
        <v>312</v>
      </c>
      <c r="AI24" s="40" t="s">
        <v>309</v>
      </c>
      <c r="XES24" s="61" t="s">
        <v>162</v>
      </c>
    </row>
    <row r="25" spans="1:35 16373:16375" s="46" customFormat="1" ht="52.5" customHeight="1" x14ac:dyDescent="0.25">
      <c r="A25" s="48">
        <v>15</v>
      </c>
      <c r="B25" s="40" t="s">
        <v>345</v>
      </c>
      <c r="C25" s="50">
        <v>45624</v>
      </c>
      <c r="D25" s="40" t="s">
        <v>307</v>
      </c>
      <c r="E25" s="55" t="s">
        <v>146</v>
      </c>
      <c r="F25" s="138">
        <v>1051748819</v>
      </c>
      <c r="G25" s="40" t="s">
        <v>346</v>
      </c>
      <c r="H25" s="55"/>
      <c r="I25" s="49" t="s">
        <v>494</v>
      </c>
      <c r="J25" s="55"/>
      <c r="K25" s="66" t="s">
        <v>354</v>
      </c>
      <c r="L25" s="68" t="s">
        <v>527</v>
      </c>
      <c r="M25" s="88" t="s">
        <v>523</v>
      </c>
      <c r="N25" s="88" t="s">
        <v>528</v>
      </c>
      <c r="O25" s="69">
        <v>45018</v>
      </c>
      <c r="P25" s="56">
        <f t="shared" ca="1" si="1"/>
        <v>1</v>
      </c>
      <c r="Q25" s="56">
        <f t="shared" ca="1" si="2"/>
        <v>8</v>
      </c>
      <c r="R25" s="56">
        <f t="shared" ca="1" si="3"/>
        <v>2</v>
      </c>
      <c r="S25" s="57">
        <f t="shared" ca="1" si="4"/>
        <v>1.6666666666666665</v>
      </c>
      <c r="T25" s="55" t="s">
        <v>396</v>
      </c>
      <c r="U25" s="40" t="s">
        <v>312</v>
      </c>
      <c r="V25" s="40" t="s">
        <v>113</v>
      </c>
      <c r="W25" s="49" t="s">
        <v>219</v>
      </c>
      <c r="X25" s="50">
        <v>45624</v>
      </c>
      <c r="Y25" s="40" t="s">
        <v>397</v>
      </c>
      <c r="Z25" s="40" t="s">
        <v>312</v>
      </c>
      <c r="AA25" s="58">
        <v>9.9</v>
      </c>
      <c r="AB25" s="59">
        <v>82</v>
      </c>
      <c r="AC25" s="143">
        <v>-1.2</v>
      </c>
      <c r="AD25" s="143">
        <v>-0.97</v>
      </c>
      <c r="AE25" s="34" t="s">
        <v>318</v>
      </c>
      <c r="AF25" s="34"/>
      <c r="AG25" s="35" t="str">
        <f t="shared" si="5"/>
        <v>NO APLICA</v>
      </c>
      <c r="AH25" s="40" t="s">
        <v>312</v>
      </c>
      <c r="AI25" s="40" t="s">
        <v>309</v>
      </c>
      <c r="XES25" s="61" t="s">
        <v>163</v>
      </c>
    </row>
    <row r="26" spans="1:35 16373:16375" s="95" customFormat="1" ht="52.5" customHeight="1" x14ac:dyDescent="0.25">
      <c r="A26" s="90">
        <v>16</v>
      </c>
      <c r="B26" s="40" t="s">
        <v>345</v>
      </c>
      <c r="C26" s="50">
        <v>45624</v>
      </c>
      <c r="D26" s="40" t="s">
        <v>307</v>
      </c>
      <c r="E26" s="55" t="s">
        <v>146</v>
      </c>
      <c r="F26" s="138">
        <v>1049503082</v>
      </c>
      <c r="G26" s="40" t="s">
        <v>346</v>
      </c>
      <c r="H26" s="55"/>
      <c r="I26" s="49" t="s">
        <v>494</v>
      </c>
      <c r="J26" s="55"/>
      <c r="K26" s="66" t="s">
        <v>529</v>
      </c>
      <c r="L26" s="66"/>
      <c r="M26" s="88" t="s">
        <v>384</v>
      </c>
      <c r="N26" s="88" t="s">
        <v>530</v>
      </c>
      <c r="O26" s="69">
        <v>44258</v>
      </c>
      <c r="P26" s="56">
        <f t="shared" ca="1" si="1"/>
        <v>3</v>
      </c>
      <c r="Q26" s="56">
        <f t="shared" ca="1" si="2"/>
        <v>9</v>
      </c>
      <c r="R26" s="56">
        <f t="shared" ca="1" si="3"/>
        <v>0</v>
      </c>
      <c r="S26" s="57">
        <f t="shared" ca="1" si="4"/>
        <v>3.75</v>
      </c>
      <c r="T26" s="55" t="s">
        <v>396</v>
      </c>
      <c r="U26" s="40" t="s">
        <v>312</v>
      </c>
      <c r="V26" s="40" t="s">
        <v>113</v>
      </c>
      <c r="W26" s="49" t="s">
        <v>219</v>
      </c>
      <c r="X26" s="50">
        <v>45624</v>
      </c>
      <c r="Y26" s="40" t="s">
        <v>397</v>
      </c>
      <c r="Z26" s="40" t="s">
        <v>312</v>
      </c>
      <c r="AA26" s="58">
        <v>11.6</v>
      </c>
      <c r="AB26" s="59">
        <v>91</v>
      </c>
      <c r="AC26" s="143">
        <v>-1.1100000000000001</v>
      </c>
      <c r="AD26" s="143">
        <v>-0.78</v>
      </c>
      <c r="AE26" s="34" t="s">
        <v>318</v>
      </c>
      <c r="AF26" s="78"/>
      <c r="AG26" s="111" t="str">
        <f t="shared" si="5"/>
        <v>NO APLICA</v>
      </c>
      <c r="AH26" s="34" t="s">
        <v>312</v>
      </c>
      <c r="AI26" s="40" t="s">
        <v>309</v>
      </c>
      <c r="XES26" s="94" t="s">
        <v>164</v>
      </c>
    </row>
    <row r="27" spans="1:35 16373:16375" s="46" customFormat="1" ht="52.5" customHeight="1" x14ac:dyDescent="0.25">
      <c r="A27" s="48">
        <v>17</v>
      </c>
      <c r="B27" s="40" t="s">
        <v>345</v>
      </c>
      <c r="C27" s="50">
        <v>45624</v>
      </c>
      <c r="D27" s="40" t="s">
        <v>307</v>
      </c>
      <c r="E27" s="55" t="s">
        <v>146</v>
      </c>
      <c r="F27" s="138">
        <v>1238350086</v>
      </c>
      <c r="G27" s="40" t="s">
        <v>346</v>
      </c>
      <c r="H27" s="55"/>
      <c r="I27" s="49" t="s">
        <v>494</v>
      </c>
      <c r="J27" s="55"/>
      <c r="K27" s="66" t="s">
        <v>780</v>
      </c>
      <c r="L27" s="66" t="s">
        <v>598</v>
      </c>
      <c r="M27" s="66" t="s">
        <v>781</v>
      </c>
      <c r="N27" s="88" t="s">
        <v>782</v>
      </c>
      <c r="O27" s="69">
        <v>45115</v>
      </c>
      <c r="P27" s="56">
        <f t="shared" ca="1" si="1"/>
        <v>1</v>
      </c>
      <c r="Q27" s="56">
        <f t="shared" ca="1" si="2"/>
        <v>4</v>
      </c>
      <c r="R27" s="56">
        <f t="shared" ca="1" si="3"/>
        <v>2</v>
      </c>
      <c r="S27" s="57">
        <f t="shared" ca="1" si="4"/>
        <v>1.3333333333333333</v>
      </c>
      <c r="T27" s="34" t="s">
        <v>495</v>
      </c>
      <c r="U27" s="40" t="s">
        <v>312</v>
      </c>
      <c r="V27" s="40" t="s">
        <v>113</v>
      </c>
      <c r="W27" s="49" t="s">
        <v>219</v>
      </c>
      <c r="X27" s="50">
        <v>45624</v>
      </c>
      <c r="Y27" s="40" t="s">
        <v>397</v>
      </c>
      <c r="Z27" s="40" t="s">
        <v>312</v>
      </c>
      <c r="AA27" s="58">
        <v>8.3000000000000007</v>
      </c>
      <c r="AB27" s="59">
        <v>77</v>
      </c>
      <c r="AC27" s="143">
        <v>-1.57</v>
      </c>
      <c r="AD27" s="143">
        <v>-2.6</v>
      </c>
      <c r="AE27" s="34" t="s">
        <v>318</v>
      </c>
      <c r="AF27" s="86"/>
      <c r="AG27" s="35" t="str">
        <f t="shared" si="5"/>
        <v>NO APLICA</v>
      </c>
      <c r="AH27" s="34" t="s">
        <v>312</v>
      </c>
      <c r="AI27" s="40" t="s">
        <v>309</v>
      </c>
      <c r="XES27" s="53" t="s">
        <v>165</v>
      </c>
    </row>
    <row r="28" spans="1:35 16373:16375" s="46" customFormat="1" ht="52.5" customHeight="1" x14ac:dyDescent="0.25">
      <c r="A28" s="48">
        <v>18</v>
      </c>
      <c r="B28" s="40" t="s">
        <v>345</v>
      </c>
      <c r="C28" s="50">
        <v>45624</v>
      </c>
      <c r="D28" s="40" t="s">
        <v>307</v>
      </c>
      <c r="E28" s="55" t="s">
        <v>146</v>
      </c>
      <c r="F28" s="138">
        <v>1042007012</v>
      </c>
      <c r="G28" s="40" t="s">
        <v>346</v>
      </c>
      <c r="H28" s="55"/>
      <c r="I28" s="49" t="s">
        <v>494</v>
      </c>
      <c r="J28" s="55"/>
      <c r="K28" s="66" t="s">
        <v>531</v>
      </c>
      <c r="L28" s="68" t="s">
        <v>504</v>
      </c>
      <c r="M28" s="89" t="s">
        <v>532</v>
      </c>
      <c r="N28" s="89" t="s">
        <v>533</v>
      </c>
      <c r="O28" s="69">
        <v>45302</v>
      </c>
      <c r="P28" s="56">
        <f t="shared" ca="1" si="1"/>
        <v>0</v>
      </c>
      <c r="Q28" s="56">
        <f t="shared" ca="1" si="2"/>
        <v>10</v>
      </c>
      <c r="R28" s="56">
        <f t="shared" ca="1" si="3"/>
        <v>3</v>
      </c>
      <c r="S28" s="57">
        <f t="shared" ca="1" si="4"/>
        <v>0.83333333333333337</v>
      </c>
      <c r="T28" s="55" t="s">
        <v>396</v>
      </c>
      <c r="U28" s="40" t="s">
        <v>312</v>
      </c>
      <c r="V28" s="40" t="s">
        <v>113</v>
      </c>
      <c r="W28" s="49" t="s">
        <v>219</v>
      </c>
      <c r="X28" s="50">
        <v>45624</v>
      </c>
      <c r="Y28" s="40" t="s">
        <v>397</v>
      </c>
      <c r="Z28" s="40" t="s">
        <v>312</v>
      </c>
      <c r="AA28" s="58">
        <v>9.9</v>
      </c>
      <c r="AB28" s="59">
        <v>83.6</v>
      </c>
      <c r="AC28" s="143">
        <v>-1.56</v>
      </c>
      <c r="AD28" s="143">
        <v>-0.93</v>
      </c>
      <c r="AE28" s="34" t="s">
        <v>318</v>
      </c>
      <c r="AF28" s="86"/>
      <c r="AG28" s="35" t="str">
        <f t="shared" si="5"/>
        <v>NO APLICA</v>
      </c>
      <c r="AH28" s="34" t="s">
        <v>312</v>
      </c>
      <c r="AI28" s="40" t="s">
        <v>309</v>
      </c>
      <c r="XES28" s="61" t="s">
        <v>166</v>
      </c>
    </row>
    <row r="29" spans="1:35 16373:16375" s="46" customFormat="1" ht="52.5" customHeight="1" x14ac:dyDescent="0.25">
      <c r="A29" s="48">
        <v>19</v>
      </c>
      <c r="B29" s="40" t="s">
        <v>345</v>
      </c>
      <c r="C29" s="50">
        <v>45624</v>
      </c>
      <c r="D29" s="40" t="s">
        <v>307</v>
      </c>
      <c r="E29" s="55" t="s">
        <v>146</v>
      </c>
      <c r="F29" s="138">
        <v>1049503725</v>
      </c>
      <c r="G29" s="40" t="s">
        <v>346</v>
      </c>
      <c r="H29" s="55"/>
      <c r="I29" s="49" t="s">
        <v>494</v>
      </c>
      <c r="J29" s="55"/>
      <c r="K29" s="66" t="s">
        <v>534</v>
      </c>
      <c r="L29" s="66"/>
      <c r="M29" s="88" t="s">
        <v>535</v>
      </c>
      <c r="N29" s="88" t="s">
        <v>364</v>
      </c>
      <c r="O29" s="69">
        <v>45049</v>
      </c>
      <c r="P29" s="56">
        <f t="shared" ca="1" si="1"/>
        <v>1</v>
      </c>
      <c r="Q29" s="56">
        <f t="shared" ca="1" si="2"/>
        <v>7</v>
      </c>
      <c r="R29" s="56">
        <f t="shared" ca="1" si="3"/>
        <v>2</v>
      </c>
      <c r="S29" s="57">
        <f t="shared" ca="1" si="4"/>
        <v>1.5833333333333335</v>
      </c>
      <c r="T29" s="55" t="s">
        <v>495</v>
      </c>
      <c r="U29" s="40" t="s">
        <v>312</v>
      </c>
      <c r="V29" s="40" t="s">
        <v>113</v>
      </c>
      <c r="W29" s="49" t="s">
        <v>219</v>
      </c>
      <c r="X29" s="50">
        <v>45624</v>
      </c>
      <c r="Y29" s="40" t="s">
        <v>397</v>
      </c>
      <c r="Z29" s="40" t="s">
        <v>312</v>
      </c>
      <c r="AA29" s="58">
        <v>10.6</v>
      </c>
      <c r="AB29" s="59">
        <v>86.3</v>
      </c>
      <c r="AC29" s="143">
        <v>-1.5</v>
      </c>
      <c r="AD29" s="143">
        <v>3.89</v>
      </c>
      <c r="AE29" s="34" t="s">
        <v>318</v>
      </c>
      <c r="AF29" s="86"/>
      <c r="AG29" s="35" t="str">
        <f t="shared" si="5"/>
        <v>NO APLICA</v>
      </c>
      <c r="AH29" s="34" t="s">
        <v>312</v>
      </c>
      <c r="AI29" s="40" t="s">
        <v>309</v>
      </c>
      <c r="XES29" s="53" t="s">
        <v>167</v>
      </c>
    </row>
    <row r="30" spans="1:35 16373:16375" s="46" customFormat="1" ht="52.5" customHeight="1" x14ac:dyDescent="0.25">
      <c r="A30" s="48">
        <v>20</v>
      </c>
      <c r="B30" s="40" t="s">
        <v>345</v>
      </c>
      <c r="C30" s="50">
        <v>45624</v>
      </c>
      <c r="D30" s="40" t="s">
        <v>307</v>
      </c>
      <c r="E30" s="55" t="s">
        <v>146</v>
      </c>
      <c r="F30" s="138">
        <v>1049503498</v>
      </c>
      <c r="G30" s="40" t="s">
        <v>346</v>
      </c>
      <c r="H30" s="55"/>
      <c r="I30" s="49" t="s">
        <v>494</v>
      </c>
      <c r="J30" s="55"/>
      <c r="K30" s="66" t="s">
        <v>350</v>
      </c>
      <c r="L30" s="66" t="s">
        <v>536</v>
      </c>
      <c r="M30" s="88" t="s">
        <v>537</v>
      </c>
      <c r="N30" s="88" t="s">
        <v>538</v>
      </c>
      <c r="O30" s="69">
        <v>44586</v>
      </c>
      <c r="P30" s="56">
        <f t="shared" ca="1" si="1"/>
        <v>2</v>
      </c>
      <c r="Q30" s="56">
        <f t="shared" ca="1" si="2"/>
        <v>10</v>
      </c>
      <c r="R30" s="56">
        <f t="shared" ca="1" si="3"/>
        <v>1</v>
      </c>
      <c r="S30" s="57">
        <f t="shared" ca="1" si="4"/>
        <v>2.8333333333333335</v>
      </c>
      <c r="T30" s="55" t="s">
        <v>495</v>
      </c>
      <c r="U30" s="40" t="s">
        <v>312</v>
      </c>
      <c r="V30" s="40" t="s">
        <v>113</v>
      </c>
      <c r="W30" s="49" t="s">
        <v>219</v>
      </c>
      <c r="X30" s="50">
        <v>45624</v>
      </c>
      <c r="Y30" s="40" t="s">
        <v>397</v>
      </c>
      <c r="Z30" s="40" t="s">
        <v>312</v>
      </c>
      <c r="AA30" s="58">
        <v>11.2</v>
      </c>
      <c r="AB30" s="59">
        <v>90.5</v>
      </c>
      <c r="AC30" s="143">
        <v>-0.97</v>
      </c>
      <c r="AD30" s="143">
        <v>1.55</v>
      </c>
      <c r="AE30" s="40" t="s">
        <v>317</v>
      </c>
      <c r="AF30" s="86"/>
      <c r="AG30" s="35" t="str">
        <f t="shared" si="5"/>
        <v>NO APLICA</v>
      </c>
      <c r="AH30" s="34" t="s">
        <v>312</v>
      </c>
      <c r="AI30" s="40" t="s">
        <v>309</v>
      </c>
      <c r="XES30" s="61" t="s">
        <v>168</v>
      </c>
    </row>
    <row r="31" spans="1:35 16373:16375" s="46" customFormat="1" ht="52.5" customHeight="1" x14ac:dyDescent="0.25">
      <c r="A31" s="48">
        <v>21</v>
      </c>
      <c r="B31" s="40" t="s">
        <v>345</v>
      </c>
      <c r="C31" s="50">
        <v>45624</v>
      </c>
      <c r="D31" s="40" t="s">
        <v>307</v>
      </c>
      <c r="E31" s="55" t="s">
        <v>146</v>
      </c>
      <c r="F31" s="138">
        <v>1051748555</v>
      </c>
      <c r="G31" s="40" t="s">
        <v>346</v>
      </c>
      <c r="H31" s="55"/>
      <c r="I31" s="49" t="s">
        <v>494</v>
      </c>
      <c r="J31" s="55"/>
      <c r="K31" s="66" t="s">
        <v>539</v>
      </c>
      <c r="L31" s="68"/>
      <c r="M31" s="88" t="s">
        <v>540</v>
      </c>
      <c r="N31" s="88" t="s">
        <v>541</v>
      </c>
      <c r="O31" s="69">
        <v>44709</v>
      </c>
      <c r="P31" s="56">
        <f t="shared" ca="1" si="1"/>
        <v>2</v>
      </c>
      <c r="Q31" s="56">
        <f t="shared" ca="1" si="2"/>
        <v>6</v>
      </c>
      <c r="R31" s="56">
        <f t="shared" ca="1" si="3"/>
        <v>1</v>
      </c>
      <c r="S31" s="57">
        <f t="shared" ca="1" si="4"/>
        <v>2.5</v>
      </c>
      <c r="T31" s="55" t="s">
        <v>396</v>
      </c>
      <c r="U31" s="40" t="s">
        <v>312</v>
      </c>
      <c r="V31" s="40" t="s">
        <v>113</v>
      </c>
      <c r="W31" s="49" t="s">
        <v>219</v>
      </c>
      <c r="X31" s="50">
        <v>45624</v>
      </c>
      <c r="Y31" s="40" t="s">
        <v>397</v>
      </c>
      <c r="Z31" s="40" t="s">
        <v>312</v>
      </c>
      <c r="AA31" s="58">
        <v>12.1</v>
      </c>
      <c r="AB31" s="59">
        <v>87.6</v>
      </c>
      <c r="AC31" s="143">
        <v>-1.51</v>
      </c>
      <c r="AD31" s="143">
        <v>-0.85</v>
      </c>
      <c r="AE31" s="34" t="s">
        <v>318</v>
      </c>
      <c r="AF31" s="78"/>
      <c r="AG31" s="35" t="str">
        <f t="shared" si="5"/>
        <v>NO APLICA</v>
      </c>
      <c r="AH31" s="34" t="s">
        <v>312</v>
      </c>
      <c r="AI31" s="40" t="s">
        <v>309</v>
      </c>
      <c r="XES31" s="53" t="s">
        <v>169</v>
      </c>
    </row>
    <row r="32" spans="1:35 16373:16375" s="46" customFormat="1" ht="52.5" customHeight="1" x14ac:dyDescent="0.25">
      <c r="A32" s="48">
        <v>22</v>
      </c>
      <c r="B32" s="40" t="s">
        <v>345</v>
      </c>
      <c r="C32" s="50">
        <v>45624</v>
      </c>
      <c r="D32" s="40" t="s">
        <v>307</v>
      </c>
      <c r="E32" s="55" t="s">
        <v>146</v>
      </c>
      <c r="F32" s="138">
        <v>1049502811</v>
      </c>
      <c r="G32" s="40" t="s">
        <v>346</v>
      </c>
      <c r="H32" s="55"/>
      <c r="I32" s="49" t="s">
        <v>494</v>
      </c>
      <c r="J32" s="55"/>
      <c r="K32" s="66" t="s">
        <v>542</v>
      </c>
      <c r="L32" s="68"/>
      <c r="M32" s="88" t="s">
        <v>535</v>
      </c>
      <c r="N32" s="88" t="s">
        <v>543</v>
      </c>
      <c r="O32" s="69">
        <v>44017</v>
      </c>
      <c r="P32" s="56">
        <f t="shared" ca="1" si="1"/>
        <v>4</v>
      </c>
      <c r="Q32" s="56">
        <f t="shared" ca="1" si="2"/>
        <v>4</v>
      </c>
      <c r="R32" s="56">
        <f t="shared" ca="1" si="3"/>
        <v>29</v>
      </c>
      <c r="S32" s="57">
        <f t="shared" ca="1" si="4"/>
        <v>4.333333333333333</v>
      </c>
      <c r="T32" s="55" t="s">
        <v>396</v>
      </c>
      <c r="U32" s="40" t="s">
        <v>312</v>
      </c>
      <c r="V32" s="40" t="s">
        <v>113</v>
      </c>
      <c r="W32" s="49" t="s">
        <v>219</v>
      </c>
      <c r="X32" s="50">
        <v>45624</v>
      </c>
      <c r="Y32" s="40" t="s">
        <v>397</v>
      </c>
      <c r="Z32" s="40" t="s">
        <v>312</v>
      </c>
      <c r="AA32" s="58">
        <v>14.2</v>
      </c>
      <c r="AB32" s="59">
        <v>100.3</v>
      </c>
      <c r="AC32" s="143">
        <v>-0.22</v>
      </c>
      <c r="AD32" s="143">
        <v>-1.27</v>
      </c>
      <c r="AE32" s="40" t="s">
        <v>317</v>
      </c>
      <c r="AF32" s="78"/>
      <c r="AG32" s="35" t="str">
        <f t="shared" si="5"/>
        <v>NO APLICA</v>
      </c>
      <c r="AH32" s="34" t="s">
        <v>312</v>
      </c>
      <c r="AI32" s="40" t="s">
        <v>309</v>
      </c>
      <c r="XES32" s="61" t="s">
        <v>170</v>
      </c>
    </row>
    <row r="33" spans="1:35 16373:16373" s="95" customFormat="1" ht="52.5" customHeight="1" x14ac:dyDescent="0.25">
      <c r="A33" s="90">
        <v>23</v>
      </c>
      <c r="B33" s="40" t="s">
        <v>345</v>
      </c>
      <c r="C33" s="50">
        <v>45624</v>
      </c>
      <c r="D33" s="34" t="s">
        <v>311</v>
      </c>
      <c r="E33" s="139" t="s">
        <v>490</v>
      </c>
      <c r="F33" s="139">
        <v>1046401218</v>
      </c>
      <c r="G33" s="40" t="s">
        <v>346</v>
      </c>
      <c r="H33" s="55"/>
      <c r="I33" s="49" t="s">
        <v>494</v>
      </c>
      <c r="J33" s="55"/>
      <c r="K33" s="73" t="s">
        <v>544</v>
      </c>
      <c r="L33" s="73"/>
      <c r="M33" s="73" t="s">
        <v>545</v>
      </c>
      <c r="N33" s="72" t="s">
        <v>546</v>
      </c>
      <c r="O33" s="80">
        <v>39595</v>
      </c>
      <c r="P33" s="105">
        <f t="shared" ca="1" si="1"/>
        <v>16</v>
      </c>
      <c r="Q33" s="105">
        <f t="shared" ca="1" si="2"/>
        <v>6</v>
      </c>
      <c r="R33" s="105">
        <f t="shared" ca="1" si="3"/>
        <v>17</v>
      </c>
      <c r="S33" s="106">
        <f t="shared" ca="1" si="4"/>
        <v>16.5</v>
      </c>
      <c r="T33" s="55" t="s">
        <v>495</v>
      </c>
      <c r="U33" s="40" t="s">
        <v>312</v>
      </c>
      <c r="V33" s="40" t="s">
        <v>113</v>
      </c>
      <c r="W33" s="49" t="s">
        <v>219</v>
      </c>
      <c r="X33" s="50">
        <v>45624</v>
      </c>
      <c r="Y33" s="40" t="s">
        <v>397</v>
      </c>
      <c r="Z33" s="97" t="s">
        <v>315</v>
      </c>
      <c r="AA33" s="58">
        <v>47.6</v>
      </c>
      <c r="AB33" s="59">
        <v>160</v>
      </c>
      <c r="AC33" s="60"/>
      <c r="AD33" s="60"/>
      <c r="AE33" s="137" t="s">
        <v>492</v>
      </c>
      <c r="AF33" s="78">
        <v>15</v>
      </c>
      <c r="AG33" s="111">
        <f t="shared" si="5"/>
        <v>18.593749999999996</v>
      </c>
      <c r="AH33" s="34" t="s">
        <v>312</v>
      </c>
      <c r="AI33" s="40" t="s">
        <v>309</v>
      </c>
      <c r="XES33" s="94" t="s">
        <v>171</v>
      </c>
    </row>
    <row r="34" spans="1:35 16373:16373" s="46" customFormat="1" ht="52.5" customHeight="1" x14ac:dyDescent="0.25">
      <c r="A34" s="48">
        <v>24</v>
      </c>
      <c r="B34" s="40" t="s">
        <v>345</v>
      </c>
      <c r="C34" s="50">
        <v>45624</v>
      </c>
      <c r="D34" s="34" t="s">
        <v>311</v>
      </c>
      <c r="E34" s="139" t="s">
        <v>488</v>
      </c>
      <c r="F34" s="139">
        <v>1046397762</v>
      </c>
      <c r="G34" s="40" t="s">
        <v>346</v>
      </c>
      <c r="H34" s="55"/>
      <c r="I34" s="49" t="s">
        <v>494</v>
      </c>
      <c r="J34" s="55"/>
      <c r="K34" s="73" t="s">
        <v>547</v>
      </c>
      <c r="L34" s="73" t="s">
        <v>548</v>
      </c>
      <c r="M34" s="72" t="s">
        <v>447</v>
      </c>
      <c r="N34" s="72" t="s">
        <v>549</v>
      </c>
      <c r="O34" s="80">
        <v>37225</v>
      </c>
      <c r="P34" s="56">
        <f t="shared" ca="1" si="1"/>
        <v>23</v>
      </c>
      <c r="Q34" s="56">
        <f t="shared" ca="1" si="2"/>
        <v>0</v>
      </c>
      <c r="R34" s="56">
        <f t="shared" ca="1" si="3"/>
        <v>10</v>
      </c>
      <c r="S34" s="57">
        <f t="shared" ca="1" si="4"/>
        <v>23</v>
      </c>
      <c r="T34" s="55" t="s">
        <v>495</v>
      </c>
      <c r="U34" s="40" t="s">
        <v>312</v>
      </c>
      <c r="V34" s="40" t="s">
        <v>113</v>
      </c>
      <c r="W34" s="49" t="s">
        <v>219</v>
      </c>
      <c r="X34" s="50">
        <v>45624</v>
      </c>
      <c r="Y34" s="40" t="s">
        <v>397</v>
      </c>
      <c r="Z34" s="97" t="s">
        <v>315</v>
      </c>
      <c r="AA34" s="58">
        <v>69</v>
      </c>
      <c r="AB34" s="59">
        <v>160</v>
      </c>
      <c r="AC34" s="60"/>
      <c r="AD34" s="60"/>
      <c r="AE34" s="137" t="s">
        <v>491</v>
      </c>
      <c r="AF34" s="141">
        <v>15</v>
      </c>
      <c r="AG34" s="35">
        <f t="shared" si="5"/>
        <v>26.953124999999996</v>
      </c>
      <c r="AH34" s="34" t="s">
        <v>312</v>
      </c>
      <c r="AI34" s="40" t="s">
        <v>309</v>
      </c>
      <c r="XES34" s="61" t="s">
        <v>172</v>
      </c>
    </row>
    <row r="35" spans="1:35 16373:16373" s="46" customFormat="1" ht="52.5" customHeight="1" x14ac:dyDescent="0.25">
      <c r="A35" s="48">
        <v>25</v>
      </c>
      <c r="B35" s="40" t="s">
        <v>345</v>
      </c>
      <c r="C35" s="50">
        <v>45624</v>
      </c>
      <c r="D35" s="34" t="s">
        <v>311</v>
      </c>
      <c r="E35" s="139" t="s">
        <v>488</v>
      </c>
      <c r="F35" s="139">
        <v>1131359362</v>
      </c>
      <c r="G35" s="40" t="s">
        <v>346</v>
      </c>
      <c r="H35" s="55"/>
      <c r="I35" s="49" t="s">
        <v>494</v>
      </c>
      <c r="J35" s="55"/>
      <c r="K35" s="73" t="s">
        <v>550</v>
      </c>
      <c r="L35" s="73" t="s">
        <v>551</v>
      </c>
      <c r="M35" s="72" t="s">
        <v>523</v>
      </c>
      <c r="N35" s="72" t="s">
        <v>552</v>
      </c>
      <c r="O35" s="80">
        <v>37996</v>
      </c>
      <c r="P35" s="56">
        <f t="shared" ca="1" si="1"/>
        <v>20</v>
      </c>
      <c r="Q35" s="56">
        <f t="shared" ca="1" si="2"/>
        <v>10</v>
      </c>
      <c r="R35" s="56">
        <f t="shared" ca="1" si="3"/>
        <v>13</v>
      </c>
      <c r="S35" s="57">
        <f t="shared" ca="1" si="4"/>
        <v>20.833333333333332</v>
      </c>
      <c r="T35" s="55" t="s">
        <v>495</v>
      </c>
      <c r="U35" s="40" t="s">
        <v>312</v>
      </c>
      <c r="V35" s="40" t="s">
        <v>113</v>
      </c>
      <c r="W35" s="49" t="s">
        <v>219</v>
      </c>
      <c r="X35" s="50">
        <v>45624</v>
      </c>
      <c r="Y35" s="40" t="s">
        <v>397</v>
      </c>
      <c r="Z35" s="97" t="s">
        <v>315</v>
      </c>
      <c r="AA35" s="58">
        <v>62.5</v>
      </c>
      <c r="AB35" s="59">
        <v>152</v>
      </c>
      <c r="AC35" s="60"/>
      <c r="AD35" s="60"/>
      <c r="AE35" s="137" t="s">
        <v>491</v>
      </c>
      <c r="AF35" s="75">
        <v>22</v>
      </c>
      <c r="AG35" s="35">
        <f t="shared" si="5"/>
        <v>27.051592797783933</v>
      </c>
      <c r="AH35" s="34" t="s">
        <v>312</v>
      </c>
      <c r="AI35" s="40" t="s">
        <v>309</v>
      </c>
      <c r="XES35" s="61" t="s">
        <v>145</v>
      </c>
    </row>
    <row r="36" spans="1:35 16373:16373" s="46" customFormat="1" ht="52.5" customHeight="1" x14ac:dyDescent="0.25">
      <c r="A36" s="48">
        <v>26</v>
      </c>
      <c r="B36" s="40" t="s">
        <v>345</v>
      </c>
      <c r="C36" s="50">
        <v>45624</v>
      </c>
      <c r="D36" s="34" t="s">
        <v>311</v>
      </c>
      <c r="E36" s="139" t="s">
        <v>488</v>
      </c>
      <c r="F36" s="139">
        <v>1002423253</v>
      </c>
      <c r="G36" s="40" t="s">
        <v>346</v>
      </c>
      <c r="H36" s="55"/>
      <c r="I36" s="49" t="s">
        <v>494</v>
      </c>
      <c r="J36" s="55"/>
      <c r="K36" s="73" t="s">
        <v>553</v>
      </c>
      <c r="L36" s="73"/>
      <c r="M36" s="72" t="s">
        <v>364</v>
      </c>
      <c r="N36" s="72" t="s">
        <v>514</v>
      </c>
      <c r="O36" s="80">
        <v>38315</v>
      </c>
      <c r="P36" s="56">
        <f t="shared" ca="1" si="1"/>
        <v>20</v>
      </c>
      <c r="Q36" s="56">
        <f t="shared" ca="1" si="2"/>
        <v>0</v>
      </c>
      <c r="R36" s="56">
        <f t="shared" ca="1" si="3"/>
        <v>13</v>
      </c>
      <c r="S36" s="57">
        <f t="shared" ca="1" si="4"/>
        <v>20</v>
      </c>
      <c r="T36" s="55" t="s">
        <v>495</v>
      </c>
      <c r="U36" s="40" t="s">
        <v>312</v>
      </c>
      <c r="V36" s="40" t="s">
        <v>113</v>
      </c>
      <c r="W36" s="49" t="s">
        <v>219</v>
      </c>
      <c r="X36" s="50">
        <v>45624</v>
      </c>
      <c r="Y36" s="40" t="s">
        <v>397</v>
      </c>
      <c r="Z36" s="97" t="s">
        <v>315</v>
      </c>
      <c r="AA36" s="58">
        <v>67.5</v>
      </c>
      <c r="AB36" s="59">
        <v>160</v>
      </c>
      <c r="AC36" s="60"/>
      <c r="AD36" s="60"/>
      <c r="AE36" s="137" t="s">
        <v>491</v>
      </c>
      <c r="AF36" s="75">
        <v>14</v>
      </c>
      <c r="AG36" s="35">
        <f t="shared" si="5"/>
        <v>26.367187499999996</v>
      </c>
      <c r="AH36" s="34" t="s">
        <v>312</v>
      </c>
      <c r="AI36" s="40" t="s">
        <v>309</v>
      </c>
      <c r="XES36" s="53" t="s">
        <v>173</v>
      </c>
    </row>
    <row r="37" spans="1:35 16373:16373" s="46" customFormat="1" ht="52.5" customHeight="1" x14ac:dyDescent="0.25">
      <c r="A37" s="48">
        <v>27</v>
      </c>
      <c r="B37" s="40" t="s">
        <v>345</v>
      </c>
      <c r="C37" s="50">
        <v>45624</v>
      </c>
      <c r="D37" s="34" t="s">
        <v>311</v>
      </c>
      <c r="E37" s="139" t="s">
        <v>488</v>
      </c>
      <c r="F37" s="139">
        <v>1066000680</v>
      </c>
      <c r="G37" s="40" t="s">
        <v>346</v>
      </c>
      <c r="H37" s="55"/>
      <c r="I37" s="49" t="s">
        <v>494</v>
      </c>
      <c r="J37" s="55"/>
      <c r="K37" s="73" t="s">
        <v>554</v>
      </c>
      <c r="L37" s="73" t="s">
        <v>555</v>
      </c>
      <c r="M37" s="72" t="s">
        <v>556</v>
      </c>
      <c r="N37" s="72" t="s">
        <v>448</v>
      </c>
      <c r="O37" s="80">
        <v>35820</v>
      </c>
      <c r="P37" s="56">
        <f t="shared" ca="1" si="1"/>
        <v>26</v>
      </c>
      <c r="Q37" s="56">
        <f t="shared" ca="1" si="2"/>
        <v>10</v>
      </c>
      <c r="R37" s="56">
        <f t="shared" ca="1" si="3"/>
        <v>7</v>
      </c>
      <c r="S37" s="57">
        <f t="shared" ca="1" si="4"/>
        <v>26.833333333333332</v>
      </c>
      <c r="T37" s="55" t="s">
        <v>495</v>
      </c>
      <c r="U37" s="40" t="s">
        <v>312</v>
      </c>
      <c r="V37" s="40" t="s">
        <v>113</v>
      </c>
      <c r="W37" s="49" t="s">
        <v>219</v>
      </c>
      <c r="X37" s="50">
        <v>45624</v>
      </c>
      <c r="Y37" s="40" t="s">
        <v>397</v>
      </c>
      <c r="Z37" s="97" t="s">
        <v>315</v>
      </c>
      <c r="AA37" s="58">
        <v>79</v>
      </c>
      <c r="AB37" s="59">
        <v>161</v>
      </c>
      <c r="AC37" s="60"/>
      <c r="AD37" s="60"/>
      <c r="AE37" s="137" t="s">
        <v>491</v>
      </c>
      <c r="AF37" s="78">
        <v>30</v>
      </c>
      <c r="AG37" s="35">
        <f t="shared" si="5"/>
        <v>30.477219243084754</v>
      </c>
      <c r="AH37" s="34" t="s">
        <v>312</v>
      </c>
      <c r="AI37" s="40" t="s">
        <v>309</v>
      </c>
      <c r="XES37" s="61" t="s">
        <v>174</v>
      </c>
    </row>
    <row r="38" spans="1:35 16373:16373" s="46" customFormat="1" ht="52.5" customHeight="1" x14ac:dyDescent="0.25">
      <c r="A38" s="48">
        <v>28</v>
      </c>
      <c r="B38" s="40" t="s">
        <v>345</v>
      </c>
      <c r="C38" s="50">
        <v>45624</v>
      </c>
      <c r="D38" s="34" t="s">
        <v>311</v>
      </c>
      <c r="E38" s="139" t="s">
        <v>488</v>
      </c>
      <c r="F38" s="139">
        <v>1131359647</v>
      </c>
      <c r="G38" s="40" t="s">
        <v>346</v>
      </c>
      <c r="H38" s="55"/>
      <c r="I38" s="49" t="s">
        <v>494</v>
      </c>
      <c r="J38" s="55"/>
      <c r="K38" s="73" t="s">
        <v>557</v>
      </c>
      <c r="L38" s="73"/>
      <c r="M38" s="72" t="s">
        <v>384</v>
      </c>
      <c r="N38" s="72" t="s">
        <v>558</v>
      </c>
      <c r="O38" s="80">
        <v>38384</v>
      </c>
      <c r="P38" s="56">
        <f t="shared" ca="1" si="1"/>
        <v>19</v>
      </c>
      <c r="Q38" s="56">
        <f t="shared" ca="1" si="2"/>
        <v>10</v>
      </c>
      <c r="R38" s="56">
        <f t="shared" ca="1" si="3"/>
        <v>14</v>
      </c>
      <c r="S38" s="57">
        <f t="shared" ca="1" si="4"/>
        <v>19.833333333333332</v>
      </c>
      <c r="T38" s="55" t="s">
        <v>495</v>
      </c>
      <c r="U38" s="40" t="s">
        <v>312</v>
      </c>
      <c r="V38" s="40" t="s">
        <v>113</v>
      </c>
      <c r="W38" s="49" t="s">
        <v>219</v>
      </c>
      <c r="X38" s="50">
        <v>45624</v>
      </c>
      <c r="Y38" s="40" t="s">
        <v>397</v>
      </c>
      <c r="Z38" s="97" t="s">
        <v>315</v>
      </c>
      <c r="AA38" s="58">
        <v>48.2</v>
      </c>
      <c r="AB38" s="59">
        <v>159</v>
      </c>
      <c r="AC38" s="60"/>
      <c r="AD38" s="60"/>
      <c r="AE38" s="137" t="s">
        <v>492</v>
      </c>
      <c r="AF38" s="78">
        <v>20</v>
      </c>
      <c r="AG38" s="35">
        <f t="shared" si="5"/>
        <v>19.065701514971718</v>
      </c>
      <c r="AH38" s="34" t="s">
        <v>312</v>
      </c>
      <c r="AI38" s="40" t="s">
        <v>309</v>
      </c>
      <c r="XES38" s="53" t="s">
        <v>175</v>
      </c>
    </row>
    <row r="39" spans="1:35 16373:16373" s="46" customFormat="1" ht="52.5" customHeight="1" x14ac:dyDescent="0.25">
      <c r="A39" s="48">
        <v>29</v>
      </c>
      <c r="B39" s="40" t="s">
        <v>345</v>
      </c>
      <c r="C39" s="50">
        <v>45624</v>
      </c>
      <c r="D39" s="34" t="s">
        <v>311</v>
      </c>
      <c r="E39" s="139" t="s">
        <v>488</v>
      </c>
      <c r="F39" s="139">
        <v>1051741920</v>
      </c>
      <c r="G39" s="40" t="s">
        <v>346</v>
      </c>
      <c r="H39" s="55"/>
      <c r="I39" s="49" t="s">
        <v>494</v>
      </c>
      <c r="J39" s="55"/>
      <c r="K39" s="73" t="s">
        <v>559</v>
      </c>
      <c r="L39" s="73"/>
      <c r="M39" s="72" t="s">
        <v>390</v>
      </c>
      <c r="N39" s="72" t="s">
        <v>560</v>
      </c>
      <c r="O39" s="80">
        <v>33525</v>
      </c>
      <c r="P39" s="56">
        <f t="shared" ca="1" si="1"/>
        <v>33</v>
      </c>
      <c r="Q39" s="56">
        <f t="shared" ca="1" si="2"/>
        <v>1</v>
      </c>
      <c r="R39" s="56">
        <f t="shared" ca="1" si="3"/>
        <v>1</v>
      </c>
      <c r="S39" s="57">
        <f t="shared" ca="1" si="4"/>
        <v>33.083333333333336</v>
      </c>
      <c r="T39" s="55" t="s">
        <v>495</v>
      </c>
      <c r="U39" s="40" t="s">
        <v>312</v>
      </c>
      <c r="V39" s="40" t="s">
        <v>113</v>
      </c>
      <c r="W39" s="49" t="s">
        <v>219</v>
      </c>
      <c r="X39" s="50">
        <v>45624</v>
      </c>
      <c r="Y39" s="40" t="s">
        <v>397</v>
      </c>
      <c r="Z39" s="97" t="s">
        <v>315</v>
      </c>
      <c r="AA39" s="58">
        <v>73.900000000000006</v>
      </c>
      <c r="AB39" s="59">
        <v>150</v>
      </c>
      <c r="AC39" s="60"/>
      <c r="AD39" s="60"/>
      <c r="AE39" s="137" t="s">
        <v>493</v>
      </c>
      <c r="AF39" s="78">
        <v>20</v>
      </c>
      <c r="AG39" s="35">
        <f t="shared" si="5"/>
        <v>32.844444444444449</v>
      </c>
      <c r="AH39" s="34" t="s">
        <v>312</v>
      </c>
      <c r="AI39" s="40" t="s">
        <v>309</v>
      </c>
      <c r="XES39" s="61" t="s">
        <v>176</v>
      </c>
    </row>
    <row r="40" spans="1:35 16373:16373" s="46" customFormat="1" ht="52.5" customHeight="1" x14ac:dyDescent="0.25">
      <c r="A40" s="48">
        <v>30</v>
      </c>
      <c r="B40" s="40" t="s">
        <v>345</v>
      </c>
      <c r="C40" s="50">
        <v>45624</v>
      </c>
      <c r="D40" s="34" t="s">
        <v>311</v>
      </c>
      <c r="E40" s="139" t="s">
        <v>490</v>
      </c>
      <c r="F40" s="139">
        <v>1131360029</v>
      </c>
      <c r="G40" s="40" t="s">
        <v>346</v>
      </c>
      <c r="H40" s="55"/>
      <c r="I40" s="49" t="s">
        <v>494</v>
      </c>
      <c r="J40" s="55"/>
      <c r="K40" s="73" t="s">
        <v>561</v>
      </c>
      <c r="L40" s="73"/>
      <c r="M40" s="72" t="s">
        <v>532</v>
      </c>
      <c r="N40" s="72" t="s">
        <v>562</v>
      </c>
      <c r="O40" s="80">
        <v>39613</v>
      </c>
      <c r="P40" s="56">
        <f t="shared" ca="1" si="1"/>
        <v>16</v>
      </c>
      <c r="Q40" s="56">
        <f t="shared" ca="1" si="2"/>
        <v>5</v>
      </c>
      <c r="R40" s="56">
        <f t="shared" ca="1" si="3"/>
        <v>17</v>
      </c>
      <c r="S40" s="57">
        <f t="shared" ca="1" si="4"/>
        <v>16.416666666666668</v>
      </c>
      <c r="T40" s="55" t="s">
        <v>495</v>
      </c>
      <c r="U40" s="40" t="s">
        <v>312</v>
      </c>
      <c r="V40" s="40" t="s">
        <v>113</v>
      </c>
      <c r="W40" s="49" t="s">
        <v>219</v>
      </c>
      <c r="X40" s="50">
        <v>45624</v>
      </c>
      <c r="Y40" s="40" t="s">
        <v>397</v>
      </c>
      <c r="Z40" s="97" t="s">
        <v>315</v>
      </c>
      <c r="AA40" s="58">
        <v>51.9</v>
      </c>
      <c r="AB40" s="59">
        <v>155</v>
      </c>
      <c r="AC40" s="60"/>
      <c r="AD40" s="60"/>
      <c r="AE40" s="137" t="s">
        <v>492</v>
      </c>
      <c r="AF40" s="78">
        <v>26</v>
      </c>
      <c r="AG40" s="35">
        <f t="shared" si="5"/>
        <v>21.602497398543182</v>
      </c>
      <c r="AH40" s="34" t="s">
        <v>312</v>
      </c>
      <c r="AI40" s="40" t="s">
        <v>309</v>
      </c>
      <c r="XES40" s="53" t="s">
        <v>177</v>
      </c>
    </row>
    <row r="41" spans="1:35 16373:16373" s="46" customFormat="1" ht="52.5" customHeight="1" x14ac:dyDescent="0.25">
      <c r="A41" s="48">
        <v>31</v>
      </c>
      <c r="B41" s="40" t="s">
        <v>345</v>
      </c>
      <c r="C41" s="50">
        <v>45624</v>
      </c>
      <c r="D41" s="34" t="s">
        <v>311</v>
      </c>
      <c r="E41" s="139" t="s">
        <v>488</v>
      </c>
      <c r="F41" s="139">
        <v>1051737143</v>
      </c>
      <c r="G41" s="40" t="s">
        <v>346</v>
      </c>
      <c r="H41" s="55"/>
      <c r="I41" s="49" t="s">
        <v>494</v>
      </c>
      <c r="J41" s="55"/>
      <c r="K41" s="73" t="s">
        <v>563</v>
      </c>
      <c r="L41" s="73" t="s">
        <v>422</v>
      </c>
      <c r="M41" s="72" t="s">
        <v>523</v>
      </c>
      <c r="N41" s="72" t="s">
        <v>448</v>
      </c>
      <c r="O41" s="80">
        <v>31849</v>
      </c>
      <c r="P41" s="56">
        <f t="shared" ca="1" si="1"/>
        <v>37</v>
      </c>
      <c r="Q41" s="56">
        <f t="shared" ca="1" si="2"/>
        <v>8</v>
      </c>
      <c r="R41" s="56">
        <f t="shared" ca="1" si="3"/>
        <v>27</v>
      </c>
      <c r="S41" s="57">
        <f t="shared" ca="1" si="4"/>
        <v>37.666666666666664</v>
      </c>
      <c r="T41" s="55" t="s">
        <v>495</v>
      </c>
      <c r="U41" s="40" t="s">
        <v>312</v>
      </c>
      <c r="V41" s="40" t="s">
        <v>113</v>
      </c>
      <c r="W41" s="49" t="s">
        <v>219</v>
      </c>
      <c r="X41" s="50">
        <v>45624</v>
      </c>
      <c r="Y41" s="40" t="s">
        <v>397</v>
      </c>
      <c r="Z41" s="97" t="s">
        <v>315</v>
      </c>
      <c r="AA41" s="58">
        <v>68</v>
      </c>
      <c r="AB41" s="59">
        <v>147</v>
      </c>
      <c r="AC41" s="60"/>
      <c r="AD41" s="60"/>
      <c r="AE41" s="137" t="s">
        <v>493</v>
      </c>
      <c r="AF41" s="78">
        <v>26</v>
      </c>
      <c r="AG41" s="35">
        <f t="shared" si="5"/>
        <v>31.468369660789488</v>
      </c>
      <c r="AH41" s="34" t="s">
        <v>312</v>
      </c>
      <c r="AI41" s="40" t="s">
        <v>309</v>
      </c>
      <c r="XES41" s="61" t="s">
        <v>178</v>
      </c>
    </row>
    <row r="42" spans="1:35 16373:16373" s="46" customFormat="1" ht="52.5" customHeight="1" x14ac:dyDescent="0.25">
      <c r="A42" s="48">
        <v>32</v>
      </c>
      <c r="B42" s="40" t="s">
        <v>345</v>
      </c>
      <c r="C42" s="50">
        <v>45624</v>
      </c>
      <c r="D42" s="34" t="s">
        <v>311</v>
      </c>
      <c r="E42" s="139" t="s">
        <v>488</v>
      </c>
      <c r="F42" s="139">
        <v>1051737423</v>
      </c>
      <c r="G42" s="40" t="s">
        <v>346</v>
      </c>
      <c r="H42" s="55"/>
      <c r="I42" s="49" t="s">
        <v>494</v>
      </c>
      <c r="J42" s="55"/>
      <c r="K42" s="73" t="s">
        <v>564</v>
      </c>
      <c r="L42" s="73" t="s">
        <v>555</v>
      </c>
      <c r="M42" s="72" t="s">
        <v>565</v>
      </c>
      <c r="N42" s="72" t="s">
        <v>448</v>
      </c>
      <c r="O42" s="80">
        <v>38795</v>
      </c>
      <c r="P42" s="56">
        <f t="shared" ca="1" si="1"/>
        <v>18</v>
      </c>
      <c r="Q42" s="56">
        <f t="shared" ca="1" si="2"/>
        <v>8</v>
      </c>
      <c r="R42" s="56">
        <f t="shared" ca="1" si="3"/>
        <v>15</v>
      </c>
      <c r="S42" s="57">
        <f t="shared" ca="1" si="4"/>
        <v>18.666666666666668</v>
      </c>
      <c r="T42" s="55" t="s">
        <v>495</v>
      </c>
      <c r="U42" s="40" t="s">
        <v>312</v>
      </c>
      <c r="V42" s="40" t="s">
        <v>113</v>
      </c>
      <c r="W42" s="49" t="s">
        <v>219</v>
      </c>
      <c r="X42" s="50">
        <v>45624</v>
      </c>
      <c r="Y42" s="40" t="s">
        <v>397</v>
      </c>
      <c r="Z42" s="97" t="s">
        <v>315</v>
      </c>
      <c r="AA42" s="58">
        <v>72.900000000000006</v>
      </c>
      <c r="AB42" s="59">
        <v>155</v>
      </c>
      <c r="AC42" s="60"/>
      <c r="AD42" s="60"/>
      <c r="AE42" s="137" t="s">
        <v>491</v>
      </c>
      <c r="AF42" s="78">
        <v>17</v>
      </c>
      <c r="AG42" s="35">
        <f t="shared" si="5"/>
        <v>30.343392299687824</v>
      </c>
      <c r="AH42" s="34" t="s">
        <v>312</v>
      </c>
      <c r="AI42" s="40" t="s">
        <v>309</v>
      </c>
      <c r="XES42" s="61" t="s">
        <v>179</v>
      </c>
    </row>
    <row r="43" spans="1:35 16373:16373" s="46" customFormat="1" ht="52.5" customHeight="1" x14ac:dyDescent="0.25">
      <c r="A43" s="48">
        <v>33</v>
      </c>
      <c r="B43" s="40" t="s">
        <v>345</v>
      </c>
      <c r="C43" s="50">
        <v>45624</v>
      </c>
      <c r="D43" s="34" t="s">
        <v>311</v>
      </c>
      <c r="E43" s="139" t="s">
        <v>488</v>
      </c>
      <c r="F43" s="139">
        <v>1002304042</v>
      </c>
      <c r="G43" s="40" t="s">
        <v>346</v>
      </c>
      <c r="H43" s="55"/>
      <c r="I43" s="49" t="s">
        <v>494</v>
      </c>
      <c r="J43" s="55"/>
      <c r="K43" s="73" t="s">
        <v>566</v>
      </c>
      <c r="L43" s="73" t="s">
        <v>350</v>
      </c>
      <c r="M43" s="72" t="s">
        <v>532</v>
      </c>
      <c r="N43" s="72" t="s">
        <v>567</v>
      </c>
      <c r="O43" s="80">
        <v>35793</v>
      </c>
      <c r="P43" s="56">
        <f t="shared" ca="1" si="1"/>
        <v>26</v>
      </c>
      <c r="Q43" s="56">
        <f t="shared" ca="1" si="2"/>
        <v>11</v>
      </c>
      <c r="R43" s="56">
        <f t="shared" ca="1" si="3"/>
        <v>7</v>
      </c>
      <c r="S43" s="57">
        <f t="shared" ca="1" si="4"/>
        <v>26.916666666666668</v>
      </c>
      <c r="T43" s="55" t="s">
        <v>495</v>
      </c>
      <c r="U43" s="40" t="s">
        <v>312</v>
      </c>
      <c r="V43" s="40" t="s">
        <v>113</v>
      </c>
      <c r="W43" s="49" t="s">
        <v>219</v>
      </c>
      <c r="X43" s="50">
        <v>45624</v>
      </c>
      <c r="Y43" s="40" t="s">
        <v>397</v>
      </c>
      <c r="Z43" s="97" t="s">
        <v>315</v>
      </c>
      <c r="AA43" s="58">
        <v>88.8</v>
      </c>
      <c r="AB43" s="59">
        <v>146</v>
      </c>
      <c r="AC43" s="60"/>
      <c r="AD43" s="60"/>
      <c r="AE43" s="84" t="s">
        <v>493</v>
      </c>
      <c r="AF43" s="78">
        <v>21</v>
      </c>
      <c r="AG43" s="35">
        <f t="shared" si="5"/>
        <v>41.658847813848759</v>
      </c>
      <c r="AH43" s="34" t="s">
        <v>312</v>
      </c>
      <c r="AI43" s="40" t="s">
        <v>309</v>
      </c>
      <c r="XES43" s="53" t="s">
        <v>180</v>
      </c>
    </row>
    <row r="44" spans="1:35 16373:16373" s="46" customFormat="1" ht="52.5" customHeight="1" x14ac:dyDescent="0.25">
      <c r="A44" s="48">
        <v>34</v>
      </c>
      <c r="B44" s="40" t="s">
        <v>345</v>
      </c>
      <c r="C44" s="50">
        <v>45624</v>
      </c>
      <c r="D44" s="34" t="s">
        <v>311</v>
      </c>
      <c r="E44" s="139" t="s">
        <v>488</v>
      </c>
      <c r="F44" s="139">
        <v>1131359363</v>
      </c>
      <c r="G44" s="40" t="s">
        <v>346</v>
      </c>
      <c r="H44" s="55"/>
      <c r="I44" s="49" t="s">
        <v>494</v>
      </c>
      <c r="J44" s="55"/>
      <c r="K44" s="73" t="s">
        <v>412</v>
      </c>
      <c r="L44" s="73" t="s">
        <v>350</v>
      </c>
      <c r="M44" s="72" t="s">
        <v>568</v>
      </c>
      <c r="N44" s="72" t="s">
        <v>518</v>
      </c>
      <c r="O44" s="80">
        <v>36651</v>
      </c>
      <c r="P44" s="56">
        <f t="shared" ca="1" si="1"/>
        <v>24</v>
      </c>
      <c r="Q44" s="56">
        <f t="shared" ca="1" si="2"/>
        <v>6</v>
      </c>
      <c r="R44" s="56">
        <f t="shared" ca="1" si="3"/>
        <v>9</v>
      </c>
      <c r="S44" s="57">
        <f t="shared" ca="1" si="4"/>
        <v>24.5</v>
      </c>
      <c r="T44" s="55" t="s">
        <v>495</v>
      </c>
      <c r="U44" s="40" t="s">
        <v>312</v>
      </c>
      <c r="V44" s="40" t="s">
        <v>113</v>
      </c>
      <c r="W44" s="49" t="s">
        <v>219</v>
      </c>
      <c r="X44" s="50">
        <v>45624</v>
      </c>
      <c r="Y44" s="40" t="s">
        <v>397</v>
      </c>
      <c r="Z44" s="97" t="s">
        <v>315</v>
      </c>
      <c r="AA44" s="58">
        <v>50.8</v>
      </c>
      <c r="AB44" s="59">
        <v>165</v>
      </c>
      <c r="AC44" s="60"/>
      <c r="AD44" s="60"/>
      <c r="AE44" s="84" t="s">
        <v>492</v>
      </c>
      <c r="AF44" s="78">
        <v>28</v>
      </c>
      <c r="AG44" s="35">
        <f t="shared" si="5"/>
        <v>18.659320477502298</v>
      </c>
      <c r="AH44" s="34" t="s">
        <v>312</v>
      </c>
      <c r="AI44" s="40" t="s">
        <v>309</v>
      </c>
      <c r="XES44" s="61" t="s">
        <v>181</v>
      </c>
    </row>
    <row r="45" spans="1:35 16373:16373" s="46" customFormat="1" ht="52.5" customHeight="1" x14ac:dyDescent="0.25">
      <c r="A45" s="48">
        <v>35</v>
      </c>
      <c r="B45" s="40" t="s">
        <v>345</v>
      </c>
      <c r="C45" s="50">
        <v>45624</v>
      </c>
      <c r="D45" s="34" t="s">
        <v>311</v>
      </c>
      <c r="E45" s="139" t="s">
        <v>488</v>
      </c>
      <c r="F45" s="139">
        <v>1051737368</v>
      </c>
      <c r="G45" s="40" t="s">
        <v>346</v>
      </c>
      <c r="H45" s="55"/>
      <c r="I45" s="49" t="s">
        <v>494</v>
      </c>
      <c r="J45" s="55"/>
      <c r="K45" s="73" t="s">
        <v>569</v>
      </c>
      <c r="L45" s="73"/>
      <c r="M45" s="72" t="s">
        <v>570</v>
      </c>
      <c r="N45" s="72" t="s">
        <v>571</v>
      </c>
      <c r="O45" s="80">
        <v>38798</v>
      </c>
      <c r="P45" s="56">
        <f t="shared" ca="1" si="1"/>
        <v>18</v>
      </c>
      <c r="Q45" s="56">
        <f t="shared" ca="1" si="2"/>
        <v>8</v>
      </c>
      <c r="R45" s="56">
        <f t="shared" ca="1" si="3"/>
        <v>15</v>
      </c>
      <c r="S45" s="57">
        <f t="shared" ca="1" si="4"/>
        <v>18.666666666666668</v>
      </c>
      <c r="T45" s="55" t="s">
        <v>495</v>
      </c>
      <c r="U45" s="40" t="s">
        <v>312</v>
      </c>
      <c r="V45" s="40" t="s">
        <v>113</v>
      </c>
      <c r="W45" s="49" t="s">
        <v>219</v>
      </c>
      <c r="X45" s="50">
        <v>45624</v>
      </c>
      <c r="Y45" s="40" t="s">
        <v>397</v>
      </c>
      <c r="Z45" s="97" t="s">
        <v>315</v>
      </c>
      <c r="AA45" s="58">
        <v>47.6</v>
      </c>
      <c r="AB45" s="59">
        <v>150</v>
      </c>
      <c r="AC45" s="60"/>
      <c r="AD45" s="60"/>
      <c r="AE45" s="84" t="s">
        <v>492</v>
      </c>
      <c r="AF45" s="78">
        <v>23</v>
      </c>
      <c r="AG45" s="35">
        <f t="shared" si="5"/>
        <v>21.155555555555555</v>
      </c>
      <c r="AH45" s="34" t="s">
        <v>312</v>
      </c>
      <c r="AI45" s="40" t="s">
        <v>309</v>
      </c>
      <c r="XES45" s="53" t="s">
        <v>182</v>
      </c>
    </row>
    <row r="46" spans="1:35 16373:16373" s="46" customFormat="1" ht="52.5" customHeight="1" x14ac:dyDescent="0.25">
      <c r="A46" s="48">
        <v>36</v>
      </c>
      <c r="B46" s="40" t="s">
        <v>345</v>
      </c>
      <c r="C46" s="50">
        <v>45624</v>
      </c>
      <c r="D46" s="34" t="s">
        <v>311</v>
      </c>
      <c r="E46" s="139" t="s">
        <v>488</v>
      </c>
      <c r="F46" s="139">
        <v>1002424987</v>
      </c>
      <c r="G46" s="40" t="s">
        <v>346</v>
      </c>
      <c r="H46" s="55"/>
      <c r="I46" s="49" t="s">
        <v>494</v>
      </c>
      <c r="J46" s="55"/>
      <c r="K46" s="73" t="s">
        <v>572</v>
      </c>
      <c r="L46" s="73"/>
      <c r="M46" s="72" t="s">
        <v>535</v>
      </c>
      <c r="N46" s="72" t="s">
        <v>364</v>
      </c>
      <c r="O46" s="80">
        <v>36458</v>
      </c>
      <c r="P46" s="56">
        <f t="shared" ca="1" si="1"/>
        <v>25</v>
      </c>
      <c r="Q46" s="56">
        <f t="shared" ca="1" si="2"/>
        <v>1</v>
      </c>
      <c r="R46" s="56">
        <f t="shared" ca="1" si="3"/>
        <v>8</v>
      </c>
      <c r="S46" s="57">
        <f t="shared" ca="1" si="4"/>
        <v>25.083333333333332</v>
      </c>
      <c r="T46" s="55" t="s">
        <v>495</v>
      </c>
      <c r="U46" s="40" t="s">
        <v>312</v>
      </c>
      <c r="V46" s="40" t="s">
        <v>113</v>
      </c>
      <c r="W46" s="49" t="s">
        <v>219</v>
      </c>
      <c r="X46" s="50">
        <v>45624</v>
      </c>
      <c r="Y46" s="40" t="s">
        <v>397</v>
      </c>
      <c r="Z46" s="97" t="s">
        <v>315</v>
      </c>
      <c r="AA46" s="58">
        <v>52.3</v>
      </c>
      <c r="AB46" s="59">
        <v>160</v>
      </c>
      <c r="AC46" s="60"/>
      <c r="AD46" s="60"/>
      <c r="AE46" s="84" t="s">
        <v>492</v>
      </c>
      <c r="AF46" s="78">
        <v>18</v>
      </c>
      <c r="AG46" s="35">
        <f t="shared" si="5"/>
        <v>20.429687499999996</v>
      </c>
      <c r="AH46" s="34" t="s">
        <v>312</v>
      </c>
      <c r="AI46" s="40" t="s">
        <v>309</v>
      </c>
      <c r="XES46" s="53" t="s">
        <v>183</v>
      </c>
    </row>
    <row r="47" spans="1:35 16373:16373" s="46" customFormat="1" ht="52.5" customHeight="1" x14ac:dyDescent="0.25">
      <c r="A47" s="48">
        <v>37</v>
      </c>
      <c r="B47" s="40" t="s">
        <v>345</v>
      </c>
      <c r="C47" s="50">
        <v>45624</v>
      </c>
      <c r="D47" s="34" t="s">
        <v>311</v>
      </c>
      <c r="E47" s="139" t="s">
        <v>488</v>
      </c>
      <c r="F47" s="139">
        <v>1051741843</v>
      </c>
      <c r="G47" s="40" t="s">
        <v>346</v>
      </c>
      <c r="H47" s="55"/>
      <c r="I47" s="49" t="s">
        <v>494</v>
      </c>
      <c r="J47" s="55"/>
      <c r="K47" s="73" t="s">
        <v>573</v>
      </c>
      <c r="L47" s="73"/>
      <c r="M47" s="72" t="s">
        <v>408</v>
      </c>
      <c r="N47" s="72" t="s">
        <v>574</v>
      </c>
      <c r="O47" s="80">
        <v>40199</v>
      </c>
      <c r="P47" s="56">
        <f t="shared" ca="1" si="1"/>
        <v>14</v>
      </c>
      <c r="Q47" s="56">
        <f t="shared" ca="1" si="2"/>
        <v>10</v>
      </c>
      <c r="R47" s="56">
        <f t="shared" ca="1" si="3"/>
        <v>19</v>
      </c>
      <c r="S47" s="57">
        <f t="shared" ca="1" si="4"/>
        <v>14.833333333333334</v>
      </c>
      <c r="T47" s="55" t="s">
        <v>495</v>
      </c>
      <c r="U47" s="40" t="s">
        <v>312</v>
      </c>
      <c r="V47" s="40" t="s">
        <v>113</v>
      </c>
      <c r="W47" s="49" t="s">
        <v>219</v>
      </c>
      <c r="X47" s="50">
        <v>45624</v>
      </c>
      <c r="Y47" s="40" t="s">
        <v>397</v>
      </c>
      <c r="Z47" s="97" t="s">
        <v>315</v>
      </c>
      <c r="AA47" s="58">
        <v>53.6</v>
      </c>
      <c r="AB47" s="59">
        <v>156</v>
      </c>
      <c r="AC47" s="60"/>
      <c r="AD47" s="60"/>
      <c r="AE47" s="84" t="s">
        <v>492</v>
      </c>
      <c r="AF47" s="78">
        <v>28</v>
      </c>
      <c r="AG47" s="35">
        <f t="shared" si="5"/>
        <v>22.024983563445101</v>
      </c>
      <c r="AH47" s="34" t="s">
        <v>312</v>
      </c>
      <c r="AI47" s="40" t="s">
        <v>309</v>
      </c>
      <c r="XES47" s="61" t="s">
        <v>184</v>
      </c>
    </row>
    <row r="48" spans="1:35 16373:16373" s="46" customFormat="1" ht="52.5" customHeight="1" x14ac:dyDescent="0.25">
      <c r="A48" s="48">
        <v>38</v>
      </c>
      <c r="B48" s="40" t="s">
        <v>345</v>
      </c>
      <c r="C48" s="50">
        <v>45624</v>
      </c>
      <c r="D48" s="34" t="s">
        <v>311</v>
      </c>
      <c r="E48" s="139" t="s">
        <v>488</v>
      </c>
      <c r="F48" s="139">
        <v>1052969866</v>
      </c>
      <c r="G48" s="40" t="s">
        <v>346</v>
      </c>
      <c r="H48" s="55"/>
      <c r="I48" s="49" t="s">
        <v>494</v>
      </c>
      <c r="J48" s="55"/>
      <c r="K48" s="73" t="s">
        <v>575</v>
      </c>
      <c r="L48" s="73" t="s">
        <v>350</v>
      </c>
      <c r="M48" s="72" t="s">
        <v>576</v>
      </c>
      <c r="N48" s="72" t="s">
        <v>577</v>
      </c>
      <c r="O48" s="80">
        <v>39753</v>
      </c>
      <c r="P48" s="56">
        <f t="shared" ca="1" si="1"/>
        <v>16</v>
      </c>
      <c r="Q48" s="56">
        <f t="shared" ca="1" si="2"/>
        <v>1</v>
      </c>
      <c r="R48" s="56">
        <f t="shared" ca="1" si="3"/>
        <v>17</v>
      </c>
      <c r="S48" s="57">
        <f t="shared" ca="1" si="4"/>
        <v>16.083333333333332</v>
      </c>
      <c r="T48" s="55" t="s">
        <v>495</v>
      </c>
      <c r="U48" s="40" t="s">
        <v>312</v>
      </c>
      <c r="V48" s="40" t="s">
        <v>113</v>
      </c>
      <c r="W48" s="49" t="s">
        <v>219</v>
      </c>
      <c r="X48" s="50">
        <v>45624</v>
      </c>
      <c r="Y48" s="40" t="s">
        <v>397</v>
      </c>
      <c r="Z48" s="97" t="s">
        <v>315</v>
      </c>
      <c r="AA48" s="58">
        <v>45.9</v>
      </c>
      <c r="AB48" s="59">
        <v>158</v>
      </c>
      <c r="AC48" s="60"/>
      <c r="AD48" s="60"/>
      <c r="AE48" s="84" t="s">
        <v>492</v>
      </c>
      <c r="AF48" s="78">
        <v>22</v>
      </c>
      <c r="AG48" s="35">
        <f t="shared" si="5"/>
        <v>18.386476526197722</v>
      </c>
      <c r="AH48" s="34" t="s">
        <v>312</v>
      </c>
      <c r="AI48" s="40" t="s">
        <v>309</v>
      </c>
      <c r="XES48" s="53" t="s">
        <v>185</v>
      </c>
    </row>
    <row r="49" spans="1:35 16373:16373" s="46" customFormat="1" ht="52.5" customHeight="1" x14ac:dyDescent="0.25">
      <c r="A49" s="48">
        <v>39</v>
      </c>
      <c r="B49" s="40" t="s">
        <v>345</v>
      </c>
      <c r="C49" s="50">
        <v>45624</v>
      </c>
      <c r="D49" s="34" t="s">
        <v>311</v>
      </c>
      <c r="E49" s="139" t="s">
        <v>488</v>
      </c>
      <c r="F49" s="139">
        <v>1002426139</v>
      </c>
      <c r="G49" s="40" t="s">
        <v>346</v>
      </c>
      <c r="H49" s="55"/>
      <c r="I49" s="49" t="s">
        <v>494</v>
      </c>
      <c r="J49" s="55"/>
      <c r="K49" s="73" t="s">
        <v>609</v>
      </c>
      <c r="L49" s="71" t="s">
        <v>551</v>
      </c>
      <c r="M49" s="72" t="s">
        <v>565</v>
      </c>
      <c r="N49" s="72" t="s">
        <v>578</v>
      </c>
      <c r="O49" s="79">
        <v>34614</v>
      </c>
      <c r="P49" s="56">
        <f t="shared" ca="1" si="1"/>
        <v>30</v>
      </c>
      <c r="Q49" s="56">
        <f t="shared" ca="1" si="2"/>
        <v>1</v>
      </c>
      <c r="R49" s="56">
        <f t="shared" ca="1" si="3"/>
        <v>3</v>
      </c>
      <c r="S49" s="57">
        <f t="shared" ca="1" si="4"/>
        <v>30.083333333333332</v>
      </c>
      <c r="T49" s="55" t="s">
        <v>495</v>
      </c>
      <c r="U49" s="40" t="s">
        <v>312</v>
      </c>
      <c r="V49" s="40" t="s">
        <v>113</v>
      </c>
      <c r="W49" s="49" t="s">
        <v>219</v>
      </c>
      <c r="X49" s="50">
        <v>45624</v>
      </c>
      <c r="Y49" s="40" t="s">
        <v>397</v>
      </c>
      <c r="Z49" s="97" t="s">
        <v>315</v>
      </c>
      <c r="AA49" s="58">
        <v>84</v>
      </c>
      <c r="AB49" s="59">
        <v>164</v>
      </c>
      <c r="AC49" s="60"/>
      <c r="AD49" s="60"/>
      <c r="AE49" s="84" t="s">
        <v>491</v>
      </c>
      <c r="AF49" s="86">
        <v>28</v>
      </c>
      <c r="AG49" s="35">
        <f t="shared" si="5"/>
        <v>31.231409875074366</v>
      </c>
      <c r="AH49" s="34" t="s">
        <v>312</v>
      </c>
      <c r="AI49" s="40" t="s">
        <v>309</v>
      </c>
      <c r="XES49" s="61" t="s">
        <v>186</v>
      </c>
    </row>
    <row r="50" spans="1:35 16373:16373" s="46" customFormat="1" ht="52.5" customHeight="1" x14ac:dyDescent="0.25">
      <c r="A50" s="48">
        <v>40</v>
      </c>
      <c r="B50" s="40" t="s">
        <v>345</v>
      </c>
      <c r="C50" s="50">
        <v>45624</v>
      </c>
      <c r="D50" s="34" t="s">
        <v>311</v>
      </c>
      <c r="E50" s="139" t="s">
        <v>488</v>
      </c>
      <c r="F50" s="139">
        <v>1051737314</v>
      </c>
      <c r="G50" s="40" t="s">
        <v>346</v>
      </c>
      <c r="H50" s="55"/>
      <c r="I50" s="49" t="s">
        <v>494</v>
      </c>
      <c r="J50" s="55"/>
      <c r="K50" s="73" t="s">
        <v>579</v>
      </c>
      <c r="L50" s="73" t="s">
        <v>580</v>
      </c>
      <c r="M50" s="72" t="s">
        <v>581</v>
      </c>
      <c r="N50" s="72" t="s">
        <v>582</v>
      </c>
      <c r="O50" s="80">
        <v>38712</v>
      </c>
      <c r="P50" s="56">
        <f ca="1">DATEDIF(O50,TODAY(),"Y")</f>
        <v>18</v>
      </c>
      <c r="Q50" s="56">
        <f ca="1">DATEDIF(O50,TODAY(),"YM")</f>
        <v>11</v>
      </c>
      <c r="R50" s="56">
        <f t="shared" ca="1" si="3"/>
        <v>15</v>
      </c>
      <c r="S50" s="57">
        <f t="shared" ca="1" si="4"/>
        <v>18.916666666666668</v>
      </c>
      <c r="T50" s="55" t="s">
        <v>495</v>
      </c>
      <c r="U50" s="40" t="s">
        <v>312</v>
      </c>
      <c r="V50" s="40" t="s">
        <v>113</v>
      </c>
      <c r="W50" s="49" t="s">
        <v>219</v>
      </c>
      <c r="X50" s="50">
        <v>45624</v>
      </c>
      <c r="Y50" s="40" t="s">
        <v>397</v>
      </c>
      <c r="Z50" s="97" t="s">
        <v>315</v>
      </c>
      <c r="AA50" s="58">
        <v>54.9</v>
      </c>
      <c r="AB50" s="59">
        <v>163</v>
      </c>
      <c r="AC50" s="60"/>
      <c r="AD50" s="60"/>
      <c r="AE50" s="85" t="s">
        <v>492</v>
      </c>
      <c r="AF50" s="78">
        <v>18</v>
      </c>
      <c r="AG50" s="35">
        <f t="shared" si="5"/>
        <v>20.663178892694493</v>
      </c>
      <c r="AH50" s="34" t="s">
        <v>312</v>
      </c>
      <c r="AI50" s="40" t="s">
        <v>309</v>
      </c>
      <c r="XES50" s="61"/>
    </row>
    <row r="51" spans="1:35 16373:16373" s="46" customFormat="1" ht="52.5" customHeight="1" x14ac:dyDescent="0.25">
      <c r="A51" s="48">
        <v>41</v>
      </c>
      <c r="B51" s="40" t="s">
        <v>345</v>
      </c>
      <c r="C51" s="50">
        <v>45624</v>
      </c>
      <c r="D51" s="34" t="s">
        <v>311</v>
      </c>
      <c r="E51" s="139" t="s">
        <v>488</v>
      </c>
      <c r="F51" s="139">
        <v>1002424672</v>
      </c>
      <c r="G51" s="40" t="s">
        <v>346</v>
      </c>
      <c r="H51" s="55"/>
      <c r="I51" s="49" t="s">
        <v>494</v>
      </c>
      <c r="J51" s="55"/>
      <c r="K51" s="73" t="s">
        <v>583</v>
      </c>
      <c r="L51" s="73"/>
      <c r="M51" s="72" t="s">
        <v>584</v>
      </c>
      <c r="N51" s="72" t="s">
        <v>368</v>
      </c>
      <c r="O51" s="80">
        <v>35108</v>
      </c>
      <c r="P51" s="56">
        <f t="shared" ref="P51:P60" ca="1" si="6">DATEDIF(O51,TODAY(),"Y")</f>
        <v>28</v>
      </c>
      <c r="Q51" s="56">
        <f t="shared" ref="Q51:Q60" ca="1" si="7">DATEDIF(O51,TODAY(),"YM")</f>
        <v>9</v>
      </c>
      <c r="R51" s="56">
        <f t="shared" ca="1" si="3"/>
        <v>5</v>
      </c>
      <c r="S51" s="57">
        <f ca="1">+P51+Q51/12</f>
        <v>28.75</v>
      </c>
      <c r="T51" s="55" t="s">
        <v>495</v>
      </c>
      <c r="U51" s="40" t="s">
        <v>312</v>
      </c>
      <c r="V51" s="40" t="s">
        <v>113</v>
      </c>
      <c r="W51" s="49" t="s">
        <v>219</v>
      </c>
      <c r="X51" s="50">
        <v>45624</v>
      </c>
      <c r="Y51" s="40" t="s">
        <v>397</v>
      </c>
      <c r="Z51" s="97" t="s">
        <v>315</v>
      </c>
      <c r="AA51" s="58">
        <v>55.2</v>
      </c>
      <c r="AB51" s="59">
        <v>159</v>
      </c>
      <c r="AC51" s="60"/>
      <c r="AD51" s="60"/>
      <c r="AE51" s="84" t="s">
        <v>492</v>
      </c>
      <c r="AF51" s="78">
        <v>12</v>
      </c>
      <c r="AG51" s="35">
        <f t="shared" si="5"/>
        <v>21.834579328349353</v>
      </c>
      <c r="AH51" s="34" t="s">
        <v>312</v>
      </c>
      <c r="AI51" s="40" t="s">
        <v>309</v>
      </c>
      <c r="XES51" s="61"/>
    </row>
    <row r="52" spans="1:35 16373:16373" s="46" customFormat="1" ht="52.5" customHeight="1" x14ac:dyDescent="0.25">
      <c r="A52" s="48">
        <v>42</v>
      </c>
      <c r="B52" s="40" t="s">
        <v>345</v>
      </c>
      <c r="C52" s="50">
        <v>45624</v>
      </c>
      <c r="D52" s="34" t="s">
        <v>311</v>
      </c>
      <c r="E52" s="139" t="s">
        <v>488</v>
      </c>
      <c r="F52" s="140">
        <v>1151201360</v>
      </c>
      <c r="G52" s="40" t="s">
        <v>346</v>
      </c>
      <c r="H52" s="55"/>
      <c r="I52" s="49" t="s">
        <v>494</v>
      </c>
      <c r="J52" s="55"/>
      <c r="K52" s="73" t="s">
        <v>585</v>
      </c>
      <c r="L52" s="71" t="s">
        <v>586</v>
      </c>
      <c r="M52" s="72" t="s">
        <v>587</v>
      </c>
      <c r="N52" s="72" t="s">
        <v>588</v>
      </c>
      <c r="O52" s="79">
        <v>35535</v>
      </c>
      <c r="P52" s="56">
        <f t="shared" ca="1" si="6"/>
        <v>27</v>
      </c>
      <c r="Q52" s="56">
        <f t="shared" ca="1" si="7"/>
        <v>7</v>
      </c>
      <c r="R52" s="56">
        <f t="shared" ca="1" si="3"/>
        <v>6</v>
      </c>
      <c r="S52" s="57">
        <f t="shared" ref="S52:S60" ca="1" si="8">+P52+Q52/12</f>
        <v>27.583333333333332</v>
      </c>
      <c r="T52" s="55" t="s">
        <v>495</v>
      </c>
      <c r="U52" s="40" t="s">
        <v>312</v>
      </c>
      <c r="V52" s="40" t="s">
        <v>113</v>
      </c>
      <c r="W52" s="49" t="s">
        <v>219</v>
      </c>
      <c r="X52" s="50">
        <v>45624</v>
      </c>
      <c r="Y52" s="40" t="s">
        <v>397</v>
      </c>
      <c r="Z52" s="97" t="s">
        <v>315</v>
      </c>
      <c r="AA52" s="58">
        <v>78.5</v>
      </c>
      <c r="AB52" s="59">
        <v>160</v>
      </c>
      <c r="AC52" s="60"/>
      <c r="AD52" s="60"/>
      <c r="AE52" s="84" t="s">
        <v>491</v>
      </c>
      <c r="AF52" s="86">
        <v>20</v>
      </c>
      <c r="AG52" s="35">
        <f t="shared" si="5"/>
        <v>30.664062499999993</v>
      </c>
      <c r="AH52" s="34" t="s">
        <v>312</v>
      </c>
      <c r="AI52" s="40" t="s">
        <v>309</v>
      </c>
      <c r="XES52" s="61"/>
    </row>
    <row r="53" spans="1:35 16373:16373" s="46" customFormat="1" ht="52.5" customHeight="1" x14ac:dyDescent="0.25">
      <c r="A53" s="48">
        <v>43</v>
      </c>
      <c r="B53" s="40" t="s">
        <v>345</v>
      </c>
      <c r="C53" s="50">
        <v>45624</v>
      </c>
      <c r="D53" s="34" t="s">
        <v>311</v>
      </c>
      <c r="E53" s="139" t="s">
        <v>488</v>
      </c>
      <c r="F53" s="139">
        <v>1002423111</v>
      </c>
      <c r="G53" s="40" t="s">
        <v>346</v>
      </c>
      <c r="H53" s="55"/>
      <c r="I53" s="49" t="s">
        <v>494</v>
      </c>
      <c r="J53" s="55"/>
      <c r="K53" s="73" t="s">
        <v>589</v>
      </c>
      <c r="L53" s="73" t="s">
        <v>590</v>
      </c>
      <c r="M53" s="72" t="s">
        <v>502</v>
      </c>
      <c r="N53" s="72" t="s">
        <v>533</v>
      </c>
      <c r="O53" s="80">
        <v>36092</v>
      </c>
      <c r="P53" s="56">
        <f t="shared" ca="1" si="6"/>
        <v>26</v>
      </c>
      <c r="Q53" s="56">
        <f t="shared" ca="1" si="7"/>
        <v>1</v>
      </c>
      <c r="R53" s="56">
        <f t="shared" ca="1" si="3"/>
        <v>7</v>
      </c>
      <c r="S53" s="57">
        <f t="shared" ca="1" si="8"/>
        <v>26.083333333333332</v>
      </c>
      <c r="T53" s="55" t="s">
        <v>495</v>
      </c>
      <c r="U53" s="40" t="s">
        <v>312</v>
      </c>
      <c r="V53" s="40" t="s">
        <v>113</v>
      </c>
      <c r="W53" s="49" t="s">
        <v>219</v>
      </c>
      <c r="X53" s="50">
        <v>45624</v>
      </c>
      <c r="Y53" s="40" t="s">
        <v>397</v>
      </c>
      <c r="Z53" s="97" t="s">
        <v>315</v>
      </c>
      <c r="AA53" s="58">
        <v>79</v>
      </c>
      <c r="AB53" s="59">
        <v>167</v>
      </c>
      <c r="AC53" s="60"/>
      <c r="AD53" s="60"/>
      <c r="AE53" s="84" t="s">
        <v>491</v>
      </c>
      <c r="AF53" s="78">
        <v>17</v>
      </c>
      <c r="AG53" s="35">
        <f t="shared" si="5"/>
        <v>28.326580372189753</v>
      </c>
      <c r="AH53" s="34" t="s">
        <v>312</v>
      </c>
      <c r="AI53" s="40" t="s">
        <v>309</v>
      </c>
      <c r="XES53" s="61"/>
    </row>
    <row r="54" spans="1:35 16373:16373" s="46" customFormat="1" ht="52.5" customHeight="1" x14ac:dyDescent="0.25">
      <c r="A54" s="48">
        <v>44</v>
      </c>
      <c r="B54" s="40" t="s">
        <v>345</v>
      </c>
      <c r="C54" s="50">
        <v>45624</v>
      </c>
      <c r="D54" s="34" t="s">
        <v>311</v>
      </c>
      <c r="E54" s="139" t="s">
        <v>488</v>
      </c>
      <c r="F54" s="139">
        <v>1131359189</v>
      </c>
      <c r="G54" s="40" t="s">
        <v>346</v>
      </c>
      <c r="H54" s="55"/>
      <c r="I54" s="49" t="s">
        <v>494</v>
      </c>
      <c r="J54" s="55"/>
      <c r="K54" s="73" t="s">
        <v>591</v>
      </c>
      <c r="L54" s="73" t="s">
        <v>592</v>
      </c>
      <c r="M54" s="72" t="s">
        <v>593</v>
      </c>
      <c r="N54" s="72" t="s">
        <v>594</v>
      </c>
      <c r="O54" s="80">
        <v>38188</v>
      </c>
      <c r="P54" s="56">
        <f t="shared" ca="1" si="6"/>
        <v>20</v>
      </c>
      <c r="Q54" s="56">
        <f t="shared" ca="1" si="7"/>
        <v>4</v>
      </c>
      <c r="R54" s="56">
        <f t="shared" ca="1" si="3"/>
        <v>13</v>
      </c>
      <c r="S54" s="57">
        <f t="shared" ca="1" si="8"/>
        <v>20.333333333333332</v>
      </c>
      <c r="T54" s="55" t="s">
        <v>495</v>
      </c>
      <c r="U54" s="40" t="s">
        <v>312</v>
      </c>
      <c r="V54" s="40" t="s">
        <v>113</v>
      </c>
      <c r="W54" s="49" t="s">
        <v>219</v>
      </c>
      <c r="X54" s="50">
        <v>45624</v>
      </c>
      <c r="Y54" s="40" t="s">
        <v>397</v>
      </c>
      <c r="Z54" s="97" t="s">
        <v>315</v>
      </c>
      <c r="AA54" s="58">
        <v>59.6</v>
      </c>
      <c r="AB54" s="59">
        <v>150</v>
      </c>
      <c r="AC54" s="60"/>
      <c r="AD54" s="60"/>
      <c r="AE54" s="84" t="s">
        <v>491</v>
      </c>
      <c r="AF54" s="78">
        <v>17</v>
      </c>
      <c r="AG54" s="35">
        <f t="shared" si="5"/>
        <v>26.488888888888891</v>
      </c>
      <c r="AH54" s="34" t="s">
        <v>312</v>
      </c>
      <c r="AI54" s="40" t="s">
        <v>309</v>
      </c>
      <c r="XES54" s="61"/>
    </row>
    <row r="55" spans="1:35 16373:16373" s="46" customFormat="1" ht="52.5" customHeight="1" x14ac:dyDescent="0.25">
      <c r="A55" s="48">
        <v>45</v>
      </c>
      <c r="B55" s="40" t="s">
        <v>345</v>
      </c>
      <c r="C55" s="50">
        <v>45624</v>
      </c>
      <c r="D55" s="34" t="s">
        <v>311</v>
      </c>
      <c r="E55" s="139" t="s">
        <v>488</v>
      </c>
      <c r="F55" s="139">
        <v>33255996</v>
      </c>
      <c r="G55" s="40" t="s">
        <v>346</v>
      </c>
      <c r="H55" s="55"/>
      <c r="I55" s="49" t="s">
        <v>494</v>
      </c>
      <c r="J55" s="55"/>
      <c r="K55" s="73" t="s">
        <v>595</v>
      </c>
      <c r="L55" s="73" t="s">
        <v>466</v>
      </c>
      <c r="M55" s="72" t="s">
        <v>596</v>
      </c>
      <c r="N55" s="72" t="s">
        <v>525</v>
      </c>
      <c r="O55" s="80">
        <v>38874</v>
      </c>
      <c r="P55" s="56">
        <f t="shared" ca="1" si="6"/>
        <v>18</v>
      </c>
      <c r="Q55" s="56">
        <f t="shared" ca="1" si="7"/>
        <v>5</v>
      </c>
      <c r="R55" s="56">
        <f t="shared" ca="1" si="3"/>
        <v>15</v>
      </c>
      <c r="S55" s="57">
        <f t="shared" ca="1" si="8"/>
        <v>18.416666666666668</v>
      </c>
      <c r="T55" s="55" t="s">
        <v>495</v>
      </c>
      <c r="U55" s="40" t="s">
        <v>312</v>
      </c>
      <c r="V55" s="40" t="s">
        <v>113</v>
      </c>
      <c r="W55" s="49" t="s">
        <v>219</v>
      </c>
      <c r="X55" s="50">
        <v>45624</v>
      </c>
      <c r="Y55" s="40" t="s">
        <v>397</v>
      </c>
      <c r="Z55" s="97" t="s">
        <v>315</v>
      </c>
      <c r="AA55" s="58">
        <v>42.3</v>
      </c>
      <c r="AB55" s="59">
        <v>157</v>
      </c>
      <c r="AC55" s="60"/>
      <c r="AD55" s="60"/>
      <c r="AE55" s="85" t="s">
        <v>492</v>
      </c>
      <c r="AF55" s="78">
        <v>20</v>
      </c>
      <c r="AG55" s="35">
        <f t="shared" si="5"/>
        <v>17.160939591869852</v>
      </c>
      <c r="AH55" s="34" t="s">
        <v>312</v>
      </c>
      <c r="AI55" s="40" t="s">
        <v>309</v>
      </c>
      <c r="XES55" s="61"/>
    </row>
    <row r="56" spans="1:35 16373:16373" s="46" customFormat="1" ht="52.5" customHeight="1" x14ac:dyDescent="0.25">
      <c r="A56" s="48">
        <v>46</v>
      </c>
      <c r="B56" s="40" t="s">
        <v>345</v>
      </c>
      <c r="C56" s="50">
        <v>45624</v>
      </c>
      <c r="D56" s="34" t="s">
        <v>311</v>
      </c>
      <c r="E56" s="139" t="s">
        <v>488</v>
      </c>
      <c r="F56" s="139">
        <v>1044826143</v>
      </c>
      <c r="G56" s="40" t="s">
        <v>346</v>
      </c>
      <c r="H56" s="55"/>
      <c r="I56" s="49" t="s">
        <v>494</v>
      </c>
      <c r="J56" s="55"/>
      <c r="K56" s="73" t="s">
        <v>597</v>
      </c>
      <c r="L56" s="73" t="s">
        <v>598</v>
      </c>
      <c r="M56" s="72" t="s">
        <v>599</v>
      </c>
      <c r="N56" s="72" t="s">
        <v>533</v>
      </c>
      <c r="O56" s="80">
        <v>38202</v>
      </c>
      <c r="P56" s="56">
        <f t="shared" ca="1" si="6"/>
        <v>20</v>
      </c>
      <c r="Q56" s="56">
        <f t="shared" ca="1" si="7"/>
        <v>4</v>
      </c>
      <c r="R56" s="56">
        <f t="shared" ca="1" si="3"/>
        <v>13</v>
      </c>
      <c r="S56" s="57">
        <f t="shared" ca="1" si="8"/>
        <v>20.333333333333332</v>
      </c>
      <c r="T56" s="55" t="s">
        <v>495</v>
      </c>
      <c r="U56" s="40" t="s">
        <v>312</v>
      </c>
      <c r="V56" s="40" t="s">
        <v>113</v>
      </c>
      <c r="W56" s="49" t="s">
        <v>219</v>
      </c>
      <c r="X56" s="50">
        <v>45624</v>
      </c>
      <c r="Y56" s="40" t="s">
        <v>397</v>
      </c>
      <c r="Z56" s="97" t="s">
        <v>315</v>
      </c>
      <c r="AA56" s="58">
        <v>71</v>
      </c>
      <c r="AB56" s="59">
        <v>171</v>
      </c>
      <c r="AC56" s="60"/>
      <c r="AD56" s="60"/>
      <c r="AE56" s="84" t="s">
        <v>491</v>
      </c>
      <c r="AF56" s="78">
        <v>25</v>
      </c>
      <c r="AG56" s="35">
        <f t="shared" si="5"/>
        <v>24.280975342840534</v>
      </c>
      <c r="AH56" s="34" t="s">
        <v>312</v>
      </c>
      <c r="AI56" s="40" t="s">
        <v>309</v>
      </c>
      <c r="XES56" s="61"/>
    </row>
    <row r="57" spans="1:35 16373:16373" s="46" customFormat="1" ht="52.5" customHeight="1" x14ac:dyDescent="0.25">
      <c r="A57" s="48">
        <v>47</v>
      </c>
      <c r="B57" s="40" t="s">
        <v>345</v>
      </c>
      <c r="C57" s="50">
        <v>45624</v>
      </c>
      <c r="D57" s="34" t="s">
        <v>311</v>
      </c>
      <c r="E57" s="139" t="s">
        <v>488</v>
      </c>
      <c r="F57" s="139">
        <v>1051737941</v>
      </c>
      <c r="G57" s="40" t="s">
        <v>346</v>
      </c>
      <c r="H57" s="55"/>
      <c r="I57" s="49" t="s">
        <v>494</v>
      </c>
      <c r="J57" s="55"/>
      <c r="K57" s="87" t="s">
        <v>569</v>
      </c>
      <c r="L57" s="87"/>
      <c r="M57" s="73" t="s">
        <v>600</v>
      </c>
      <c r="N57" s="73" t="s">
        <v>601</v>
      </c>
      <c r="O57" s="80">
        <v>38986</v>
      </c>
      <c r="P57" s="56">
        <f t="shared" ca="1" si="6"/>
        <v>18</v>
      </c>
      <c r="Q57" s="56">
        <f t="shared" ca="1" si="7"/>
        <v>2</v>
      </c>
      <c r="R57" s="56">
        <f t="shared" ca="1" si="3"/>
        <v>15</v>
      </c>
      <c r="S57" s="57">
        <f t="shared" ca="1" si="8"/>
        <v>18.166666666666668</v>
      </c>
      <c r="T57" s="55" t="s">
        <v>495</v>
      </c>
      <c r="U57" s="40" t="s">
        <v>312</v>
      </c>
      <c r="V57" s="40" t="s">
        <v>113</v>
      </c>
      <c r="W57" s="49" t="s">
        <v>219</v>
      </c>
      <c r="X57" s="50">
        <v>45624</v>
      </c>
      <c r="Y57" s="40" t="s">
        <v>397</v>
      </c>
      <c r="Z57" s="97" t="s">
        <v>315</v>
      </c>
      <c r="AA57" s="58">
        <v>46.8</v>
      </c>
      <c r="AB57" s="59">
        <v>148</v>
      </c>
      <c r="AC57" s="60"/>
      <c r="AD57" s="60"/>
      <c r="AE57" s="85" t="s">
        <v>492</v>
      </c>
      <c r="AF57" s="78">
        <v>18</v>
      </c>
      <c r="AG57" s="35">
        <f t="shared" si="5"/>
        <v>21.365960555149744</v>
      </c>
      <c r="AH57" s="34" t="s">
        <v>312</v>
      </c>
      <c r="AI57" s="40" t="s">
        <v>309</v>
      </c>
      <c r="XES57" s="61"/>
    </row>
    <row r="58" spans="1:35 16373:16373" s="46" customFormat="1" ht="52.5" customHeight="1" x14ac:dyDescent="0.25">
      <c r="A58" s="48">
        <v>48</v>
      </c>
      <c r="B58" s="40" t="s">
        <v>345</v>
      </c>
      <c r="C58" s="50">
        <v>45624</v>
      </c>
      <c r="D58" s="34" t="s">
        <v>311</v>
      </c>
      <c r="E58" s="139" t="s">
        <v>488</v>
      </c>
      <c r="F58" s="139">
        <v>1002425098</v>
      </c>
      <c r="G58" s="40" t="s">
        <v>346</v>
      </c>
      <c r="H58" s="55"/>
      <c r="I58" s="49" t="s">
        <v>494</v>
      </c>
      <c r="J58" s="55"/>
      <c r="K58" s="73" t="s">
        <v>602</v>
      </c>
      <c r="L58" s="73" t="s">
        <v>422</v>
      </c>
      <c r="M58" s="72" t="s">
        <v>603</v>
      </c>
      <c r="N58" s="72" t="s">
        <v>604</v>
      </c>
      <c r="O58" s="80">
        <v>36561</v>
      </c>
      <c r="P58" s="56">
        <f t="shared" ca="1" si="6"/>
        <v>24</v>
      </c>
      <c r="Q58" s="56">
        <f t="shared" ca="1" si="7"/>
        <v>9</v>
      </c>
      <c r="R58" s="56">
        <f t="shared" ca="1" si="3"/>
        <v>9</v>
      </c>
      <c r="S58" s="57">
        <f t="shared" ca="1" si="8"/>
        <v>24.75</v>
      </c>
      <c r="T58" s="55" t="s">
        <v>495</v>
      </c>
      <c r="U58" s="40" t="s">
        <v>312</v>
      </c>
      <c r="V58" s="40" t="s">
        <v>113</v>
      </c>
      <c r="W58" s="49" t="s">
        <v>219</v>
      </c>
      <c r="X58" s="50">
        <v>45624</v>
      </c>
      <c r="Y58" s="40" t="s">
        <v>397</v>
      </c>
      <c r="Z58" s="97" t="s">
        <v>315</v>
      </c>
      <c r="AA58" s="58">
        <v>62</v>
      </c>
      <c r="AB58" s="59">
        <v>153</v>
      </c>
      <c r="AC58" s="60"/>
      <c r="AD58" s="60"/>
      <c r="AE58" s="84" t="s">
        <v>491</v>
      </c>
      <c r="AF58" s="78">
        <v>15</v>
      </c>
      <c r="AG58" s="35">
        <f t="shared" si="5"/>
        <v>26.485539749668931</v>
      </c>
      <c r="AH58" s="34" t="s">
        <v>312</v>
      </c>
      <c r="AI58" s="40" t="s">
        <v>309</v>
      </c>
      <c r="XES58" s="61"/>
    </row>
    <row r="59" spans="1:35 16373:16373" s="46" customFormat="1" ht="52.5" customHeight="1" x14ac:dyDescent="0.25">
      <c r="A59" s="48">
        <v>49</v>
      </c>
      <c r="B59" s="40" t="s">
        <v>345</v>
      </c>
      <c r="C59" s="50">
        <v>45624</v>
      </c>
      <c r="D59" s="34" t="s">
        <v>311</v>
      </c>
      <c r="E59" s="139" t="s">
        <v>488</v>
      </c>
      <c r="F59" s="139">
        <v>1050718293</v>
      </c>
      <c r="G59" s="40" t="s">
        <v>346</v>
      </c>
      <c r="H59" s="55"/>
      <c r="I59" s="49" t="s">
        <v>494</v>
      </c>
      <c r="J59" s="55"/>
      <c r="K59" s="73" t="s">
        <v>441</v>
      </c>
      <c r="L59" s="73" t="s">
        <v>605</v>
      </c>
      <c r="M59" s="72" t="s">
        <v>606</v>
      </c>
      <c r="N59" s="72" t="s">
        <v>607</v>
      </c>
      <c r="O59" s="80">
        <v>37819</v>
      </c>
      <c r="P59" s="56">
        <f t="shared" ca="1" si="6"/>
        <v>21</v>
      </c>
      <c r="Q59" s="56">
        <f t="shared" ca="1" si="7"/>
        <v>4</v>
      </c>
      <c r="R59" s="56">
        <f t="shared" ca="1" si="3"/>
        <v>12</v>
      </c>
      <c r="S59" s="57">
        <f t="shared" ca="1" si="8"/>
        <v>21.333333333333332</v>
      </c>
      <c r="T59" s="55" t="s">
        <v>495</v>
      </c>
      <c r="U59" s="40" t="s">
        <v>312</v>
      </c>
      <c r="V59" s="40" t="s">
        <v>113</v>
      </c>
      <c r="W59" s="49" t="s">
        <v>219</v>
      </c>
      <c r="X59" s="50">
        <v>45624</v>
      </c>
      <c r="Y59" s="40" t="s">
        <v>397</v>
      </c>
      <c r="Z59" s="97" t="s">
        <v>315</v>
      </c>
      <c r="AA59" s="58">
        <v>56.8</v>
      </c>
      <c r="AB59" s="59">
        <v>165</v>
      </c>
      <c r="AC59" s="60"/>
      <c r="AD59" s="60"/>
      <c r="AE59" s="85" t="s">
        <v>492</v>
      </c>
      <c r="AF59" s="78">
        <v>19</v>
      </c>
      <c r="AG59" s="35">
        <f t="shared" si="5"/>
        <v>20.86317722681359</v>
      </c>
      <c r="AH59" s="34" t="s">
        <v>312</v>
      </c>
      <c r="AI59" s="40" t="s">
        <v>309</v>
      </c>
      <c r="XES59" s="61"/>
    </row>
    <row r="60" spans="1:35 16373:16373" s="46" customFormat="1" ht="52.5" customHeight="1" x14ac:dyDescent="0.25">
      <c r="A60" s="48">
        <v>50</v>
      </c>
      <c r="B60" s="40" t="s">
        <v>345</v>
      </c>
      <c r="C60" s="50">
        <v>45624</v>
      </c>
      <c r="D60" s="34" t="s">
        <v>311</v>
      </c>
      <c r="E60" s="139" t="s">
        <v>488</v>
      </c>
      <c r="F60" s="139">
        <v>1002304331</v>
      </c>
      <c r="G60" s="40" t="s">
        <v>346</v>
      </c>
      <c r="H60" s="55"/>
      <c r="I60" s="49" t="s">
        <v>494</v>
      </c>
      <c r="J60" s="55"/>
      <c r="K60" s="73" t="s">
        <v>608</v>
      </c>
      <c r="L60" s="73"/>
      <c r="M60" s="72" t="s">
        <v>390</v>
      </c>
      <c r="N60" s="72" t="s">
        <v>480</v>
      </c>
      <c r="O60" s="80">
        <v>37364</v>
      </c>
      <c r="P60" s="56">
        <f t="shared" ca="1" si="6"/>
        <v>22</v>
      </c>
      <c r="Q60" s="56">
        <f t="shared" ca="1" si="7"/>
        <v>7</v>
      </c>
      <c r="R60" s="56">
        <f t="shared" ca="1" si="3"/>
        <v>11</v>
      </c>
      <c r="S60" s="57">
        <f t="shared" ca="1" si="8"/>
        <v>22.583333333333332</v>
      </c>
      <c r="T60" s="55" t="s">
        <v>495</v>
      </c>
      <c r="U60" s="40" t="s">
        <v>312</v>
      </c>
      <c r="V60" s="40" t="s">
        <v>113</v>
      </c>
      <c r="W60" s="49" t="s">
        <v>219</v>
      </c>
      <c r="X60" s="50">
        <v>45624</v>
      </c>
      <c r="Y60" s="40" t="s">
        <v>397</v>
      </c>
      <c r="Z60" s="97" t="s">
        <v>315</v>
      </c>
      <c r="AA60" s="58">
        <v>72.900000000000006</v>
      </c>
      <c r="AB60" s="59">
        <v>164</v>
      </c>
      <c r="AC60" s="60"/>
      <c r="AD60" s="60"/>
      <c r="AE60" s="84" t="s">
        <v>491</v>
      </c>
      <c r="AF60" s="78">
        <v>19</v>
      </c>
      <c r="AG60" s="35">
        <f t="shared" si="5"/>
        <v>27.104402141582398</v>
      </c>
      <c r="AH60" s="34" t="s">
        <v>312</v>
      </c>
      <c r="AI60" s="40" t="s">
        <v>309</v>
      </c>
      <c r="XES60" s="53" t="s">
        <v>187</v>
      </c>
    </row>
    <row r="61" spans="1:35 16373:16373" ht="15.75" x14ac:dyDescent="0.25">
      <c r="A61" s="23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XES61" s="32" t="s">
        <v>163</v>
      </c>
    </row>
    <row r="62" spans="1:35 16373:16373" ht="15.75" x14ac:dyDescent="0.25">
      <c r="B62" s="26"/>
      <c r="C62" s="27" t="s">
        <v>188</v>
      </c>
      <c r="D62" s="27" t="s">
        <v>189</v>
      </c>
      <c r="XES62" s="31" t="s">
        <v>190</v>
      </c>
    </row>
    <row r="63" spans="1:35 16373:16373" ht="26.25" x14ac:dyDescent="0.25">
      <c r="B63" s="22"/>
      <c r="C63" s="28" t="s">
        <v>191</v>
      </c>
      <c r="XES63" s="31" t="s">
        <v>192</v>
      </c>
    </row>
    <row r="64" spans="1:35 16373:16373" ht="26.25" x14ac:dyDescent="0.25">
      <c r="B64" s="29"/>
      <c r="C64" s="27" t="s">
        <v>193</v>
      </c>
      <c r="XES64" s="31" t="s">
        <v>194</v>
      </c>
    </row>
    <row r="65" spans="16373:16373" ht="15.75" x14ac:dyDescent="0.25">
      <c r="XES65" s="31" t="s">
        <v>195</v>
      </c>
    </row>
    <row r="66" spans="16373:16373" ht="15.75" x14ac:dyDescent="0.25">
      <c r="XES66" s="32" t="s">
        <v>196</v>
      </c>
    </row>
    <row r="67" spans="16373:16373" ht="15.75" x14ac:dyDescent="0.25">
      <c r="XES67" s="32" t="s">
        <v>197</v>
      </c>
    </row>
    <row r="68" spans="16373:16373" ht="15.75" x14ac:dyDescent="0.25">
      <c r="XES68" s="31" t="s">
        <v>198</v>
      </c>
    </row>
    <row r="69" spans="16373:16373" ht="15.75" x14ac:dyDescent="0.25">
      <c r="XES69" s="32" t="s">
        <v>199</v>
      </c>
    </row>
    <row r="70" spans="16373:16373" ht="15.75" x14ac:dyDescent="0.25">
      <c r="XES70" s="31" t="s">
        <v>200</v>
      </c>
    </row>
    <row r="71" spans="16373:16373" ht="15.75" x14ac:dyDescent="0.25">
      <c r="XES71" s="32" t="s">
        <v>201</v>
      </c>
    </row>
    <row r="72" spans="16373:16373" ht="15.75" x14ac:dyDescent="0.25">
      <c r="XES72" s="31" t="s">
        <v>202</v>
      </c>
    </row>
    <row r="73" spans="16373:16373" ht="15.75" x14ac:dyDescent="0.25">
      <c r="XES73" s="32" t="s">
        <v>203</v>
      </c>
    </row>
    <row r="74" spans="16373:16373" ht="15.75" x14ac:dyDescent="0.25">
      <c r="XES74" s="31" t="s">
        <v>204</v>
      </c>
    </row>
    <row r="75" spans="16373:16373" ht="15.75" x14ac:dyDescent="0.25">
      <c r="XES75" s="32" t="s">
        <v>205</v>
      </c>
    </row>
    <row r="76" spans="16373:16373" ht="15.75" x14ac:dyDescent="0.25">
      <c r="XES76" s="31" t="s">
        <v>206</v>
      </c>
    </row>
    <row r="77" spans="16373:16373" ht="15.75" x14ac:dyDescent="0.25">
      <c r="XES77" s="32" t="s">
        <v>207</v>
      </c>
    </row>
    <row r="78" spans="16373:16373" ht="15.75" x14ac:dyDescent="0.25">
      <c r="XES78" s="31" t="s">
        <v>208</v>
      </c>
    </row>
    <row r="79" spans="16373:16373" ht="15.75" x14ac:dyDescent="0.25">
      <c r="XES79" s="32" t="s">
        <v>174</v>
      </c>
    </row>
    <row r="80" spans="16373:16373" ht="15.75" x14ac:dyDescent="0.25">
      <c r="XES80" s="31" t="s">
        <v>209</v>
      </c>
    </row>
    <row r="81" spans="16373:16373" ht="15.75" x14ac:dyDescent="0.25">
      <c r="XES81" s="32" t="s">
        <v>210</v>
      </c>
    </row>
    <row r="82" spans="16373:16373" ht="15.75" x14ac:dyDescent="0.25">
      <c r="XES82" s="31" t="s">
        <v>211</v>
      </c>
    </row>
    <row r="83" spans="16373:16373" ht="15.75" x14ac:dyDescent="0.25">
      <c r="XES83" s="32" t="s">
        <v>212</v>
      </c>
    </row>
    <row r="84" spans="16373:16373" ht="15.75" x14ac:dyDescent="0.25">
      <c r="XES84" s="31" t="s">
        <v>213</v>
      </c>
    </row>
    <row r="85" spans="16373:16373" ht="15.75" x14ac:dyDescent="0.25">
      <c r="XES85" s="32" t="s">
        <v>214</v>
      </c>
    </row>
    <row r="86" spans="16373:16373" ht="15.75" x14ac:dyDescent="0.25">
      <c r="XES86" s="31" t="s">
        <v>215</v>
      </c>
    </row>
    <row r="87" spans="16373:16373" ht="15.75" x14ac:dyDescent="0.25">
      <c r="XES87" s="32" t="s">
        <v>216</v>
      </c>
    </row>
    <row r="88" spans="16373:16373" ht="15.75" x14ac:dyDescent="0.25">
      <c r="XES88" s="31" t="s">
        <v>217</v>
      </c>
    </row>
    <row r="89" spans="16373:16373" ht="15.75" x14ac:dyDescent="0.25">
      <c r="XES89" s="32" t="s">
        <v>218</v>
      </c>
    </row>
    <row r="90" spans="16373:16373" ht="15.75" x14ac:dyDescent="0.25">
      <c r="XES90" s="31" t="s">
        <v>219</v>
      </c>
    </row>
    <row r="91" spans="16373:16373" ht="15.75" x14ac:dyDescent="0.25">
      <c r="XES91" s="32" t="s">
        <v>220</v>
      </c>
    </row>
    <row r="92" spans="16373:16373" ht="15.75" x14ac:dyDescent="0.25">
      <c r="XES92" s="31" t="s">
        <v>221</v>
      </c>
    </row>
    <row r="93" spans="16373:16373" ht="15.75" x14ac:dyDescent="0.25">
      <c r="XES93" s="32" t="s">
        <v>222</v>
      </c>
    </row>
    <row r="94" spans="16373:16373" ht="15.75" x14ac:dyDescent="0.25">
      <c r="XES94" s="31" t="s">
        <v>223</v>
      </c>
    </row>
    <row r="95" spans="16373:16373" ht="15.75" x14ac:dyDescent="0.25">
      <c r="XES95" s="32" t="s">
        <v>224</v>
      </c>
    </row>
    <row r="96" spans="16373:16373" ht="15.75" x14ac:dyDescent="0.25">
      <c r="XES96" s="31" t="s">
        <v>225</v>
      </c>
    </row>
    <row r="97" spans="16373:16373" ht="15.75" x14ac:dyDescent="0.25">
      <c r="XES97" s="32" t="s">
        <v>208</v>
      </c>
    </row>
    <row r="98" spans="16373:16373" ht="15.75" x14ac:dyDescent="0.25">
      <c r="XES98" s="31" t="s">
        <v>226</v>
      </c>
    </row>
    <row r="99" spans="16373:16373" ht="15.75" x14ac:dyDescent="0.25">
      <c r="XES99" s="32" t="s">
        <v>227</v>
      </c>
    </row>
    <row r="100" spans="16373:16373" ht="15.75" x14ac:dyDescent="0.25">
      <c r="XES100" s="31" t="s">
        <v>228</v>
      </c>
    </row>
    <row r="101" spans="16373:16373" ht="15.75" x14ac:dyDescent="0.25">
      <c r="XES101" s="32" t="s">
        <v>229</v>
      </c>
    </row>
    <row r="102" spans="16373:16373" ht="15.75" x14ac:dyDescent="0.25">
      <c r="XES102" s="31" t="s">
        <v>230</v>
      </c>
    </row>
    <row r="103" spans="16373:16373" ht="15.75" x14ac:dyDescent="0.25">
      <c r="XES103" s="32" t="s">
        <v>231</v>
      </c>
    </row>
    <row r="104" spans="16373:16373" ht="15.75" x14ac:dyDescent="0.25">
      <c r="XES104" s="31" t="s">
        <v>232</v>
      </c>
    </row>
    <row r="105" spans="16373:16373" ht="15.75" x14ac:dyDescent="0.25">
      <c r="XES105" s="32" t="s">
        <v>233</v>
      </c>
    </row>
    <row r="106" spans="16373:16373" ht="15.75" x14ac:dyDescent="0.25">
      <c r="XES106" s="31" t="s">
        <v>234</v>
      </c>
    </row>
    <row r="107" spans="16373:16373" ht="15.75" x14ac:dyDescent="0.25">
      <c r="XES107" s="32" t="s">
        <v>235</v>
      </c>
    </row>
    <row r="108" spans="16373:16373" ht="15.75" x14ac:dyDescent="0.25">
      <c r="XES108" s="31" t="s">
        <v>236</v>
      </c>
    </row>
    <row r="109" spans="16373:16373" ht="15.75" x14ac:dyDescent="0.25">
      <c r="XES109" s="32" t="s">
        <v>237</v>
      </c>
    </row>
    <row r="110" spans="16373:16373" ht="15.75" x14ac:dyDescent="0.25">
      <c r="XES110" s="31" t="s">
        <v>238</v>
      </c>
    </row>
    <row r="111" spans="16373:16373" ht="15.75" x14ac:dyDescent="0.25">
      <c r="XES111" s="32" t="s">
        <v>165</v>
      </c>
    </row>
    <row r="112" spans="16373:16373" ht="15.75" x14ac:dyDescent="0.25">
      <c r="XES112" s="31" t="s">
        <v>239</v>
      </c>
    </row>
    <row r="113" spans="16373:16373" ht="15.75" x14ac:dyDescent="0.25">
      <c r="XES113" s="32" t="s">
        <v>240</v>
      </c>
    </row>
    <row r="114" spans="16373:16373" ht="15.75" x14ac:dyDescent="0.25">
      <c r="XES114" s="31" t="s">
        <v>241</v>
      </c>
    </row>
    <row r="115" spans="16373:16373" ht="15.75" x14ac:dyDescent="0.25">
      <c r="XES115" s="32" t="s">
        <v>242</v>
      </c>
    </row>
    <row r="116" spans="16373:16373" ht="15.75" x14ac:dyDescent="0.25">
      <c r="XES116" s="31" t="s">
        <v>243</v>
      </c>
    </row>
    <row r="117" spans="16373:16373" ht="15.75" x14ac:dyDescent="0.25">
      <c r="XES117" s="32" t="s">
        <v>244</v>
      </c>
    </row>
    <row r="118" spans="16373:16373" ht="15.75" x14ac:dyDescent="0.25">
      <c r="XES118" s="31" t="s">
        <v>245</v>
      </c>
    </row>
    <row r="119" spans="16373:16373" ht="15.75" x14ac:dyDescent="0.25">
      <c r="XES119" s="32" t="s">
        <v>246</v>
      </c>
    </row>
    <row r="120" spans="16373:16373" ht="15.75" x14ac:dyDescent="0.25">
      <c r="XES120" s="31" t="s">
        <v>247</v>
      </c>
    </row>
    <row r="121" spans="16373:16373" ht="15.75" x14ac:dyDescent="0.25">
      <c r="XES121" s="32" t="s">
        <v>248</v>
      </c>
    </row>
    <row r="122" spans="16373:16373" ht="15.75" x14ac:dyDescent="0.25">
      <c r="XES122" s="31" t="s">
        <v>249</v>
      </c>
    </row>
    <row r="123" spans="16373:16373" ht="15.75" x14ac:dyDescent="0.25">
      <c r="XES123" s="32" t="s">
        <v>250</v>
      </c>
    </row>
    <row r="124" spans="16373:16373" ht="15.75" x14ac:dyDescent="0.25">
      <c r="XES124" s="31" t="s">
        <v>251</v>
      </c>
    </row>
    <row r="125" spans="16373:16373" ht="15.75" x14ac:dyDescent="0.25">
      <c r="XES125" s="32" t="s">
        <v>252</v>
      </c>
    </row>
    <row r="126" spans="16373:16373" ht="15.75" x14ac:dyDescent="0.25">
      <c r="XES126" s="31" t="s">
        <v>253</v>
      </c>
    </row>
    <row r="127" spans="16373:16373" ht="15.75" x14ac:dyDescent="0.25">
      <c r="XES127" s="32" t="s">
        <v>254</v>
      </c>
    </row>
    <row r="128" spans="16373:16373" ht="15.75" x14ac:dyDescent="0.25">
      <c r="XES128" s="31" t="s">
        <v>255</v>
      </c>
    </row>
    <row r="129" spans="16373:16373" ht="15.75" x14ac:dyDescent="0.25">
      <c r="XES129" s="32" t="s">
        <v>256</v>
      </c>
    </row>
    <row r="130" spans="16373:16373" ht="15.75" x14ac:dyDescent="0.25">
      <c r="XES130" s="31" t="s">
        <v>257</v>
      </c>
    </row>
    <row r="131" spans="16373:16373" ht="15.75" x14ac:dyDescent="0.25">
      <c r="XES131" s="32" t="s">
        <v>258</v>
      </c>
    </row>
    <row r="132" spans="16373:16373" ht="15.75" x14ac:dyDescent="0.25">
      <c r="XES132" s="31" t="s">
        <v>259</v>
      </c>
    </row>
    <row r="133" spans="16373:16373" ht="15.75" x14ac:dyDescent="0.25">
      <c r="XES133" s="32" t="s">
        <v>260</v>
      </c>
    </row>
    <row r="134" spans="16373:16373" ht="15.75" x14ac:dyDescent="0.25">
      <c r="XES134" s="31" t="s">
        <v>261</v>
      </c>
    </row>
    <row r="135" spans="16373:16373" ht="15.75" x14ac:dyDescent="0.25">
      <c r="XES135" s="32" t="s">
        <v>262</v>
      </c>
    </row>
    <row r="136" spans="16373:16373" ht="15.75" x14ac:dyDescent="0.25">
      <c r="XES136" s="31" t="s">
        <v>263</v>
      </c>
    </row>
    <row r="137" spans="16373:16373" ht="15.75" x14ac:dyDescent="0.25">
      <c r="XES137" s="32" t="s">
        <v>264</v>
      </c>
    </row>
    <row r="138" spans="16373:16373" ht="15.75" x14ac:dyDescent="0.25">
      <c r="XES138" s="31" t="s">
        <v>265</v>
      </c>
    </row>
    <row r="139" spans="16373:16373" ht="15.75" x14ac:dyDescent="0.25">
      <c r="XES139" s="32" t="s">
        <v>266</v>
      </c>
    </row>
    <row r="140" spans="16373:16373" ht="15.75" x14ac:dyDescent="0.25">
      <c r="XES140" s="31" t="s">
        <v>267</v>
      </c>
    </row>
    <row r="141" spans="16373:16373" ht="15.75" x14ac:dyDescent="0.25">
      <c r="XES141" s="32" t="s">
        <v>268</v>
      </c>
    </row>
    <row r="142" spans="16373:16373" ht="15.75" x14ac:dyDescent="0.25">
      <c r="XES142" s="31" t="s">
        <v>269</v>
      </c>
    </row>
    <row r="143" spans="16373:16373" ht="15.75" x14ac:dyDescent="0.25">
      <c r="XES143" s="32" t="s">
        <v>270</v>
      </c>
    </row>
    <row r="144" spans="16373:16373" ht="15.75" x14ac:dyDescent="0.25">
      <c r="XES144" s="31" t="s">
        <v>271</v>
      </c>
    </row>
    <row r="145" spans="16373:16373" ht="15.75" x14ac:dyDescent="0.25">
      <c r="XES145" s="32" t="s">
        <v>272</v>
      </c>
    </row>
    <row r="146" spans="16373:16373" ht="15.75" x14ac:dyDescent="0.25">
      <c r="XES146" s="31" t="s">
        <v>273</v>
      </c>
    </row>
    <row r="147" spans="16373:16373" ht="15.75" x14ac:dyDescent="0.25">
      <c r="XES147" s="32" t="s">
        <v>274</v>
      </c>
    </row>
    <row r="148" spans="16373:16373" ht="15.75" x14ac:dyDescent="0.25">
      <c r="XES148" s="31" t="s">
        <v>275</v>
      </c>
    </row>
    <row r="149" spans="16373:16373" ht="15.75" x14ac:dyDescent="0.25">
      <c r="XES149" s="32" t="s">
        <v>276</v>
      </c>
    </row>
    <row r="150" spans="16373:16373" ht="15.75" x14ac:dyDescent="0.25">
      <c r="XES150" s="31" t="s">
        <v>277</v>
      </c>
    </row>
    <row r="151" spans="16373:16373" ht="15.75" x14ac:dyDescent="0.25">
      <c r="XES151" s="32" t="s">
        <v>278</v>
      </c>
    </row>
    <row r="152" spans="16373:16373" ht="15.75" x14ac:dyDescent="0.25">
      <c r="XES152" s="31" t="s">
        <v>279</v>
      </c>
    </row>
    <row r="153" spans="16373:16373" ht="15.75" x14ac:dyDescent="0.25">
      <c r="XES153" s="32" t="s">
        <v>280</v>
      </c>
    </row>
    <row r="154" spans="16373:16373" ht="15.75" x14ac:dyDescent="0.25">
      <c r="XES154" s="31" t="s">
        <v>281</v>
      </c>
    </row>
    <row r="155" spans="16373:16373" ht="15.75" x14ac:dyDescent="0.25">
      <c r="XES155" s="32" t="s">
        <v>282</v>
      </c>
    </row>
    <row r="156" spans="16373:16373" ht="15.75" x14ac:dyDescent="0.25">
      <c r="XES156" s="31" t="s">
        <v>283</v>
      </c>
    </row>
    <row r="157" spans="16373:16373" ht="15.75" x14ac:dyDescent="0.25">
      <c r="XES157" s="32" t="s">
        <v>284</v>
      </c>
    </row>
    <row r="158" spans="16373:16373" ht="15.75" x14ac:dyDescent="0.25">
      <c r="XES158" s="31" t="s">
        <v>285</v>
      </c>
    </row>
    <row r="159" spans="16373:16373" ht="15.75" x14ac:dyDescent="0.25">
      <c r="XES159" s="32" t="s">
        <v>286</v>
      </c>
    </row>
    <row r="160" spans="16373:16373" ht="15.75" x14ac:dyDescent="0.25">
      <c r="XES160" s="31" t="s">
        <v>287</v>
      </c>
    </row>
    <row r="161" spans="16373:16373" ht="15.75" x14ac:dyDescent="0.25">
      <c r="XES161" s="32" t="s">
        <v>288</v>
      </c>
    </row>
    <row r="162" spans="16373:16373" ht="15.75" x14ac:dyDescent="0.25">
      <c r="XES162" s="31" t="s">
        <v>289</v>
      </c>
    </row>
    <row r="163" spans="16373:16373" ht="15.75" x14ac:dyDescent="0.25">
      <c r="XES163" s="32" t="s">
        <v>290</v>
      </c>
    </row>
    <row r="164" spans="16373:16373" ht="15.75" x14ac:dyDescent="0.25">
      <c r="XES164" s="31" t="s">
        <v>291</v>
      </c>
    </row>
    <row r="165" spans="16373:16373" ht="15.75" x14ac:dyDescent="0.25">
      <c r="XES165" s="32" t="s">
        <v>292</v>
      </c>
    </row>
    <row r="166" spans="16373:16373" ht="15.75" x14ac:dyDescent="0.25">
      <c r="XES166" s="31" t="s">
        <v>293</v>
      </c>
    </row>
    <row r="167" spans="16373:16373" ht="15.75" x14ac:dyDescent="0.25">
      <c r="XES167" s="32" t="s">
        <v>294</v>
      </c>
    </row>
    <row r="168" spans="16373:16373" ht="15.75" x14ac:dyDescent="0.25">
      <c r="XES168" s="31" t="s">
        <v>295</v>
      </c>
    </row>
    <row r="169" spans="16373:16373" ht="15.75" x14ac:dyDescent="0.25">
      <c r="XES169" s="32" t="s">
        <v>296</v>
      </c>
    </row>
    <row r="170" spans="16373:16373" ht="15.75" x14ac:dyDescent="0.25">
      <c r="XES170" s="31" t="s">
        <v>297</v>
      </c>
    </row>
    <row r="171" spans="16373:16373" ht="15.75" x14ac:dyDescent="0.25">
      <c r="XES171" s="32" t="s">
        <v>298</v>
      </c>
    </row>
    <row r="172" spans="16373:16373" ht="15.75" x14ac:dyDescent="0.25">
      <c r="XES172" s="31" t="s">
        <v>299</v>
      </c>
    </row>
    <row r="173" spans="16373:16373" ht="15.75" x14ac:dyDescent="0.25">
      <c r="XES173" s="32" t="s">
        <v>300</v>
      </c>
    </row>
    <row r="174" spans="16373:16373" ht="15.75" x14ac:dyDescent="0.25">
      <c r="XES174" s="31" t="s">
        <v>301</v>
      </c>
    </row>
    <row r="175" spans="16373:16373" ht="15.75" x14ac:dyDescent="0.25">
      <c r="XES175" s="31" t="s">
        <v>302</v>
      </c>
    </row>
    <row r="176" spans="16373:16373" ht="15.75" x14ac:dyDescent="0.25">
      <c r="XES176" s="32" t="s">
        <v>303</v>
      </c>
    </row>
    <row r="177" spans="16373:16373" ht="15.75" x14ac:dyDescent="0.25">
      <c r="XES177" s="31" t="s">
        <v>304</v>
      </c>
    </row>
    <row r="178" spans="16373:16373" ht="15.75" x14ac:dyDescent="0.25">
      <c r="XES178" s="33" t="s">
        <v>305</v>
      </c>
    </row>
  </sheetData>
  <protectedRanges>
    <protectedRange algorithmName="SHA-512" hashValue="3PeEt5l1kSeHMAmlTqtCcLi1NUlzPm2b8uzpgtrJjIB7nCmPn2tkFQ0XFGVJhsJTFKuu2iR8mW/4E5BqdM9+Cg==" saltValue="bxW7U3fTENy7IbIn3IYVRw==" spinCount="100000" sqref="S1:S5 S7:S1048576" name="Rango1"/>
    <protectedRange sqref="AG9:AG60" name="Rango2"/>
  </protectedRanges>
  <mergeCells count="51">
    <mergeCell ref="AI9:AI10"/>
    <mergeCell ref="Y9:Y10"/>
    <mergeCell ref="Z9:Z10"/>
    <mergeCell ref="AA9:AE9"/>
    <mergeCell ref="AF9:AF10"/>
    <mergeCell ref="AG9:AG10"/>
    <mergeCell ref="AH9:AH10"/>
    <mergeCell ref="X9:X10"/>
    <mergeCell ref="M9:M10"/>
    <mergeCell ref="N9:N10"/>
    <mergeCell ref="O9:O10"/>
    <mergeCell ref="P9:P10"/>
    <mergeCell ref="Q9:Q10"/>
    <mergeCell ref="R9:R10"/>
    <mergeCell ref="S9:S10"/>
    <mergeCell ref="T9:T10"/>
    <mergeCell ref="U9:U10"/>
    <mergeCell ref="V9:V10"/>
    <mergeCell ref="W9:W10"/>
    <mergeCell ref="L9:L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A8:C8"/>
    <mergeCell ref="D8:W8"/>
    <mergeCell ref="X8:AI8"/>
    <mergeCell ref="A6:C6"/>
    <mergeCell ref="D6:G6"/>
    <mergeCell ref="H6:I6"/>
    <mergeCell ref="J6:M6"/>
    <mergeCell ref="O6:Q6"/>
    <mergeCell ref="R6:S6"/>
    <mergeCell ref="T6:W6"/>
    <mergeCell ref="X6:Z6"/>
    <mergeCell ref="AA6:AC6"/>
    <mergeCell ref="AD6:AF6"/>
    <mergeCell ref="AG6:AI6"/>
    <mergeCell ref="A1:AE5"/>
    <mergeCell ref="AF1:AG3"/>
    <mergeCell ref="AH1:AI3"/>
    <mergeCell ref="AF4:AG4"/>
    <mergeCell ref="AH4:AI4"/>
    <mergeCell ref="AF5:AI5"/>
  </mergeCells>
  <dataValidations count="14">
    <dataValidation type="list" allowBlank="1" showInputMessage="1" showErrorMessage="1" error="Se deben ingresar Texto en Mayusculas" prompt="Seleccione la que aplique" sqref="W11:W60" xr:uid="{00000000-0002-0000-0400-000000000000}">
      <formula1>$XES$10:$XES$178</formula1>
    </dataValidation>
    <dataValidation type="list" allowBlank="1" showInputMessage="1" showErrorMessage="1" sqref="V11:V60" xr:uid="{00000000-0002-0000-0400-000001000000}">
      <formula1>$XET$5:$XET$8</formula1>
    </dataValidation>
    <dataValidation allowBlank="1" showInputMessage="1" showErrorMessage="1" prompt="Ingrese un valor númerico" sqref="AA11:AD60" xr:uid="{00000000-0002-0000-0400-000002000000}"/>
    <dataValidation type="custom" allowBlank="1" showInputMessage="1" showErrorMessage="1" prompt="Calculo Automatico" sqref="P11:S60" xr:uid="{00000000-0002-0000-0400-000003000000}">
      <formula1>DATEDIF(O11,TODAY(),"y")</formula1>
    </dataValidation>
    <dataValidation type="date" allowBlank="1" showInputMessage="1" showErrorMessage="1" error="El formato de fecha no es compatible_x000a_" prompt="Ingresa la fecha DD/MM/AAA" sqref="X11:X60 C11:C60" xr:uid="{00000000-0002-0000-0400-000004000000}">
      <formula1>1</formula1>
      <formula2>46387</formula2>
    </dataValidation>
    <dataValidation type="custom" allowBlank="1" showInputMessage="1" showErrorMessage="1" error="Se deben ingresar Texto en Mayusculas" prompt="Ingresar Valores en Mayusculas" sqref="H11:J60 E11:E32" xr:uid="{00000000-0002-0000-0400-000005000000}">
      <formula1>EXACT(E11,UPPER(E11))</formula1>
    </dataValidation>
    <dataValidation type="list" allowBlank="1" showInputMessage="1" showErrorMessage="1" sqref="T11:T60" xr:uid="{00000000-0002-0000-0400-000006000000}">
      <formula1>"Femenimo, Masculino, Otro"</formula1>
    </dataValidation>
    <dataValidation type="list" allowBlank="1" showInputMessage="1" showErrorMessage="1" sqref="G11:G60" xr:uid="{00000000-0002-0000-0400-000007000000}">
      <formula1>"Colombiano, Venezolano, Otro"</formula1>
    </dataValidation>
    <dataValidation type="list" allowBlank="1" showInputMessage="1" showErrorMessage="1" sqref="Y11:Y60" xr:uid="{00000000-0002-0000-0400-000008000000}">
      <formula1>"Etapa de Búsqueda Activa, Etapa de prevención, Etapa de Atención."</formula1>
    </dataValidation>
    <dataValidation type="list" allowBlank="1" showInputMessage="1" showErrorMessage="1" sqref="B11:B60" xr:uid="{00000000-0002-0000-0400-000009000000}">
      <formula1>"Extramural, Intramural"</formula1>
    </dataValidation>
    <dataValidation type="whole" allowBlank="1" showInputMessage="1" showErrorMessage="1" sqref="F11:F60 AF35:AF36" xr:uid="{00000000-0002-0000-0400-00000A000000}">
      <formula1>1</formula1>
      <formula2>1E+32</formula2>
    </dataValidation>
    <dataValidation type="date" allowBlank="1" showInputMessage="1" showErrorMessage="1" sqref="O11:O60" xr:uid="{00000000-0002-0000-0400-00000B000000}">
      <formula1>1</formula1>
      <formula2>55153</formula2>
    </dataValidation>
    <dataValidation type="list" allowBlank="1" showInputMessage="1" showErrorMessage="1" sqref="E33:E60" xr:uid="{00000000-0002-0000-0400-00000C000000}">
      <formula1>Tipo_de_documento_de_identidad</formula1>
    </dataValidation>
    <dataValidation type="list" allowBlank="1" showInputMessage="1" showErrorMessage="1" sqref="AE33:AE60" xr:uid="{00000000-0002-0000-0400-00000D000000}">
      <formula1>INDIRECT($V33)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400-00000E000000}">
          <x14:formula1>
            <xm:f>Variables!$E$1:$E$2</xm:f>
          </x14:formula1>
          <xm:sqref>U11:U60</xm:sqref>
        </x14:dataValidation>
        <x14:dataValidation type="list" allowBlank="1" showInputMessage="1" showErrorMessage="1" xr:uid="{00000000-0002-0000-0400-00000F000000}">
          <x14:formula1>
            <xm:f>Variables!$J$1:$J$3</xm:f>
          </x14:formula1>
          <xm:sqref>AI11:AI60</xm:sqref>
        </x14:dataValidation>
        <x14:dataValidation type="list" allowBlank="1" showInputMessage="1" showErrorMessage="1" xr:uid="{00000000-0002-0000-0400-000010000000}">
          <x14:formula1>
            <xm:f>Variables!$E$1:$E$4</xm:f>
          </x14:formula1>
          <xm:sqref>AH11:AH60</xm:sqref>
        </x14:dataValidation>
        <x14:dataValidation type="list" allowBlank="1" showInputMessage="1" showErrorMessage="1" xr:uid="{00000000-0002-0000-0400-000011000000}">
          <x14:formula1>
            <xm:f>Variables!$E$1:$E$3</xm:f>
          </x14:formula1>
          <xm:sqref>Z11:Z60</xm:sqref>
        </x14:dataValidation>
        <x14:dataValidation type="list" allowBlank="1" showInputMessage="1" showErrorMessage="1" xr:uid="{00000000-0002-0000-0400-000012000000}">
          <x14:formula1>
            <xm:f>Variables!$G$1:$G$40</xm:f>
          </x14:formula1>
          <xm:sqref>AF11:AF25</xm:sqref>
        </x14:dataValidation>
        <x14:dataValidation type="list" allowBlank="1" showInputMessage="1" showErrorMessage="1" xr:uid="{00000000-0002-0000-0400-000013000000}">
          <x14:formula1>
            <xm:f>Variables!$C$1:$C$2</xm:f>
          </x14:formula1>
          <xm:sqref>D11:D60</xm:sqref>
        </x14:dataValidation>
        <x14:dataValidation type="list" allowBlank="1" showInputMessage="1" showErrorMessage="1" xr:uid="{00000000-0002-0000-0400-000014000000}">
          <x14:formula1>
            <xm:f>Variables!$A$1:$A$7</xm:f>
          </x14:formula1>
          <xm:sqref>AE11:AE32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8"/>
  <sheetViews>
    <sheetView topLeftCell="A7" workbookViewId="0">
      <selection activeCell="B15" sqref="B15:I15"/>
    </sheetView>
  </sheetViews>
  <sheetFormatPr baseColWidth="10" defaultColWidth="20" defaultRowHeight="51.75" customHeight="1" x14ac:dyDescent="0.2"/>
  <cols>
    <col min="1" max="1" width="16.85546875" style="62" customWidth="1"/>
    <col min="2" max="16384" width="20" style="62"/>
  </cols>
  <sheetData>
    <row r="1" spans="1:9" ht="51.75" customHeight="1" x14ac:dyDescent="0.2">
      <c r="A1" s="175" t="s">
        <v>68</v>
      </c>
      <c r="B1" s="176"/>
      <c r="C1" s="176"/>
      <c r="D1" s="176"/>
      <c r="E1" s="176"/>
      <c r="F1" s="176"/>
      <c r="G1" s="176"/>
      <c r="H1" s="176"/>
      <c r="I1" s="177"/>
    </row>
    <row r="2" spans="1:9" ht="15.75" customHeight="1" x14ac:dyDescent="0.25">
      <c r="A2" s="178" t="s">
        <v>69</v>
      </c>
      <c r="B2" s="179"/>
      <c r="C2" s="179"/>
      <c r="D2" s="179"/>
      <c r="E2" s="179"/>
      <c r="F2" s="179"/>
      <c r="G2" s="179"/>
      <c r="H2" s="179"/>
      <c r="I2" s="180"/>
    </row>
    <row r="3" spans="1:9" ht="29.25" customHeight="1" x14ac:dyDescent="0.2">
      <c r="A3" s="181" t="s">
        <v>70</v>
      </c>
      <c r="B3" s="182"/>
      <c r="C3" s="182"/>
      <c r="D3" s="182"/>
      <c r="E3" s="182"/>
      <c r="F3" s="182"/>
      <c r="G3" s="182"/>
      <c r="H3" s="182"/>
      <c r="I3" s="183"/>
    </row>
    <row r="4" spans="1:9" ht="15.75" customHeight="1" x14ac:dyDescent="0.25">
      <c r="A4" s="184" t="s">
        <v>71</v>
      </c>
      <c r="B4" s="185"/>
      <c r="C4" s="185"/>
      <c r="D4" s="185"/>
      <c r="E4" s="185"/>
      <c r="F4" s="185"/>
      <c r="G4" s="185"/>
      <c r="H4" s="185"/>
      <c r="I4" s="186"/>
    </row>
    <row r="5" spans="1:9" ht="37.5" customHeight="1" x14ac:dyDescent="0.2">
      <c r="A5" s="173" t="s">
        <v>72</v>
      </c>
      <c r="B5" s="190" t="s">
        <v>73</v>
      </c>
      <c r="C5" s="191"/>
      <c r="D5" s="191"/>
      <c r="E5" s="191"/>
      <c r="F5" s="191"/>
      <c r="G5" s="191"/>
      <c r="H5" s="191"/>
      <c r="I5" s="192"/>
    </row>
    <row r="6" spans="1:9" ht="37.5" customHeight="1" x14ac:dyDescent="0.2">
      <c r="A6" s="171"/>
      <c r="B6" s="187" t="s">
        <v>74</v>
      </c>
      <c r="C6" s="188"/>
      <c r="D6" s="188"/>
      <c r="E6" s="188"/>
      <c r="F6" s="188"/>
      <c r="G6" s="188"/>
      <c r="H6" s="188"/>
      <c r="I6" s="189"/>
    </row>
    <row r="7" spans="1:9" ht="37.5" customHeight="1" x14ac:dyDescent="0.2">
      <c r="A7" s="171"/>
      <c r="B7" s="187" t="s">
        <v>75</v>
      </c>
      <c r="C7" s="188"/>
      <c r="D7" s="188"/>
      <c r="E7" s="188"/>
      <c r="F7" s="188"/>
      <c r="G7" s="188"/>
      <c r="H7" s="188"/>
      <c r="I7" s="189"/>
    </row>
    <row r="8" spans="1:9" ht="37.5" customHeight="1" x14ac:dyDescent="0.2">
      <c r="A8" s="172"/>
      <c r="B8" s="193" t="s">
        <v>76</v>
      </c>
      <c r="C8" s="194"/>
      <c r="D8" s="194"/>
      <c r="E8" s="194"/>
      <c r="F8" s="194"/>
      <c r="G8" s="194"/>
      <c r="H8" s="194"/>
      <c r="I8" s="195"/>
    </row>
    <row r="9" spans="1:9" ht="37.5" customHeight="1" x14ac:dyDescent="0.2">
      <c r="A9" s="170" t="s">
        <v>77</v>
      </c>
      <c r="B9" s="196" t="s">
        <v>78</v>
      </c>
      <c r="C9" s="197"/>
      <c r="D9" s="197"/>
      <c r="E9" s="197"/>
      <c r="F9" s="197"/>
      <c r="G9" s="197"/>
      <c r="H9" s="197"/>
      <c r="I9" s="198"/>
    </row>
    <row r="10" spans="1:9" ht="37.5" customHeight="1" x14ac:dyDescent="0.2">
      <c r="A10" s="171"/>
      <c r="B10" s="187" t="s">
        <v>79</v>
      </c>
      <c r="C10" s="188"/>
      <c r="D10" s="188"/>
      <c r="E10" s="188"/>
      <c r="F10" s="188"/>
      <c r="G10" s="188"/>
      <c r="H10" s="188"/>
      <c r="I10" s="189"/>
    </row>
    <row r="11" spans="1:9" ht="37.5" customHeight="1" x14ac:dyDescent="0.2">
      <c r="A11" s="171"/>
      <c r="B11" s="187" t="s">
        <v>80</v>
      </c>
      <c r="C11" s="188"/>
      <c r="D11" s="188"/>
      <c r="E11" s="188"/>
      <c r="F11" s="188"/>
      <c r="G11" s="188"/>
      <c r="H11" s="188"/>
      <c r="I11" s="189"/>
    </row>
    <row r="12" spans="1:9" ht="37.5" customHeight="1" x14ac:dyDescent="0.2">
      <c r="A12" s="171"/>
      <c r="B12" s="187" t="s">
        <v>81</v>
      </c>
      <c r="C12" s="188"/>
      <c r="D12" s="188"/>
      <c r="E12" s="188"/>
      <c r="F12" s="188"/>
      <c r="G12" s="188"/>
      <c r="H12" s="188"/>
      <c r="I12" s="189"/>
    </row>
    <row r="13" spans="1:9" ht="37.5" customHeight="1" x14ac:dyDescent="0.2">
      <c r="A13" s="171"/>
      <c r="B13" s="187" t="s">
        <v>82</v>
      </c>
      <c r="C13" s="188"/>
      <c r="D13" s="188"/>
      <c r="E13" s="188"/>
      <c r="F13" s="188"/>
      <c r="G13" s="188"/>
      <c r="H13" s="188"/>
      <c r="I13" s="189"/>
    </row>
    <row r="14" spans="1:9" ht="37.5" customHeight="1" x14ac:dyDescent="0.2">
      <c r="A14" s="171"/>
      <c r="B14" s="187" t="s">
        <v>83</v>
      </c>
      <c r="C14" s="188"/>
      <c r="D14" s="188"/>
      <c r="E14" s="188"/>
      <c r="F14" s="188"/>
      <c r="G14" s="188"/>
      <c r="H14" s="188"/>
      <c r="I14" s="189"/>
    </row>
    <row r="15" spans="1:9" ht="51.75" customHeight="1" x14ac:dyDescent="0.2">
      <c r="A15" s="171"/>
      <c r="B15" s="187" t="s">
        <v>84</v>
      </c>
      <c r="C15" s="188"/>
      <c r="D15" s="188"/>
      <c r="E15" s="188"/>
      <c r="F15" s="188"/>
      <c r="G15" s="188"/>
      <c r="H15" s="188"/>
      <c r="I15" s="189"/>
    </row>
    <row r="16" spans="1:9" ht="51.75" customHeight="1" x14ac:dyDescent="0.2">
      <c r="A16" s="171"/>
      <c r="B16" s="187" t="s">
        <v>85</v>
      </c>
      <c r="C16" s="188"/>
      <c r="D16" s="188"/>
      <c r="E16" s="188"/>
      <c r="F16" s="188"/>
      <c r="G16" s="188"/>
      <c r="H16" s="188"/>
      <c r="I16" s="189"/>
    </row>
    <row r="17" spans="1:9" ht="51.75" customHeight="1" x14ac:dyDescent="0.2">
      <c r="A17" s="171"/>
      <c r="B17" s="187" t="s">
        <v>86</v>
      </c>
      <c r="C17" s="188"/>
      <c r="D17" s="188"/>
      <c r="E17" s="188"/>
      <c r="F17" s="188"/>
      <c r="G17" s="188"/>
      <c r="H17" s="188"/>
      <c r="I17" s="189"/>
    </row>
    <row r="18" spans="1:9" ht="51.75" customHeight="1" x14ac:dyDescent="0.2">
      <c r="A18" s="171"/>
      <c r="B18" s="187" t="s">
        <v>87</v>
      </c>
      <c r="C18" s="188"/>
      <c r="D18" s="188"/>
      <c r="E18" s="188"/>
      <c r="F18" s="188"/>
      <c r="G18" s="188"/>
      <c r="H18" s="188"/>
      <c r="I18" s="189"/>
    </row>
    <row r="19" spans="1:9" ht="51.75" customHeight="1" x14ac:dyDescent="0.2">
      <c r="A19" s="171"/>
      <c r="B19" s="187" t="s">
        <v>88</v>
      </c>
      <c r="C19" s="188"/>
      <c r="D19" s="188"/>
      <c r="E19" s="188"/>
      <c r="F19" s="188"/>
      <c r="G19" s="188"/>
      <c r="H19" s="188"/>
      <c r="I19" s="189"/>
    </row>
    <row r="20" spans="1:9" ht="51.75" customHeight="1" x14ac:dyDescent="0.2">
      <c r="A20" s="172"/>
      <c r="B20" s="193" t="s">
        <v>89</v>
      </c>
      <c r="C20" s="194"/>
      <c r="D20" s="194"/>
      <c r="E20" s="194"/>
      <c r="F20" s="194"/>
      <c r="G20" s="194"/>
      <c r="H20" s="194"/>
      <c r="I20" s="195"/>
    </row>
    <row r="21" spans="1:9" ht="51.75" customHeight="1" x14ac:dyDescent="0.2">
      <c r="A21" s="170" t="s">
        <v>90</v>
      </c>
      <c r="B21" s="196" t="s">
        <v>91</v>
      </c>
      <c r="C21" s="197"/>
      <c r="D21" s="197"/>
      <c r="E21" s="197"/>
      <c r="F21" s="197"/>
      <c r="G21" s="197"/>
      <c r="H21" s="197"/>
      <c r="I21" s="198"/>
    </row>
    <row r="22" spans="1:9" ht="51.75" customHeight="1" x14ac:dyDescent="0.2">
      <c r="A22" s="171"/>
      <c r="B22" s="187" t="s">
        <v>92</v>
      </c>
      <c r="C22" s="188"/>
      <c r="D22" s="188"/>
      <c r="E22" s="188"/>
      <c r="F22" s="188"/>
      <c r="G22" s="188"/>
      <c r="H22" s="188"/>
      <c r="I22" s="189"/>
    </row>
    <row r="23" spans="1:9" ht="51.75" customHeight="1" x14ac:dyDescent="0.2">
      <c r="A23" s="171"/>
      <c r="B23" s="187" t="s">
        <v>93</v>
      </c>
      <c r="C23" s="188"/>
      <c r="D23" s="188"/>
      <c r="E23" s="188"/>
      <c r="F23" s="188"/>
      <c r="G23" s="188"/>
      <c r="H23" s="188"/>
      <c r="I23" s="189"/>
    </row>
    <row r="24" spans="1:9" ht="51.75" customHeight="1" x14ac:dyDescent="0.2">
      <c r="A24" s="171"/>
      <c r="B24" s="187" t="s">
        <v>94</v>
      </c>
      <c r="C24" s="188"/>
      <c r="D24" s="188"/>
      <c r="E24" s="188"/>
      <c r="F24" s="188"/>
      <c r="G24" s="188"/>
      <c r="H24" s="188"/>
      <c r="I24" s="189"/>
    </row>
    <row r="25" spans="1:9" ht="51.75" customHeight="1" x14ac:dyDescent="0.2">
      <c r="A25" s="171"/>
      <c r="B25" s="187" t="s">
        <v>95</v>
      </c>
      <c r="C25" s="188"/>
      <c r="D25" s="188"/>
      <c r="E25" s="188"/>
      <c r="F25" s="188"/>
      <c r="G25" s="188"/>
      <c r="H25" s="188"/>
      <c r="I25" s="189"/>
    </row>
    <row r="26" spans="1:9" ht="51.75" customHeight="1" x14ac:dyDescent="0.2">
      <c r="A26" s="171"/>
      <c r="B26" s="187" t="s">
        <v>96</v>
      </c>
      <c r="C26" s="188"/>
      <c r="D26" s="188"/>
      <c r="E26" s="188"/>
      <c r="F26" s="188"/>
      <c r="G26" s="188"/>
      <c r="H26" s="188"/>
      <c r="I26" s="189"/>
    </row>
    <row r="27" spans="1:9" ht="51.75" customHeight="1" x14ac:dyDescent="0.2">
      <c r="A27" s="171"/>
      <c r="B27" s="187" t="s">
        <v>97</v>
      </c>
      <c r="C27" s="188"/>
      <c r="D27" s="188"/>
      <c r="E27" s="188"/>
      <c r="F27" s="188"/>
      <c r="G27" s="188"/>
      <c r="H27" s="188"/>
      <c r="I27" s="189"/>
    </row>
    <row r="28" spans="1:9" ht="51.75" customHeight="1" x14ac:dyDescent="0.2">
      <c r="A28" s="174"/>
      <c r="B28" s="199" t="s">
        <v>98</v>
      </c>
      <c r="C28" s="200"/>
      <c r="D28" s="200"/>
      <c r="E28" s="200"/>
      <c r="F28" s="200"/>
      <c r="G28" s="200"/>
      <c r="H28" s="200"/>
      <c r="I28" s="201"/>
    </row>
  </sheetData>
  <mergeCells count="31">
    <mergeCell ref="B10:I10"/>
    <mergeCell ref="B11:I11"/>
    <mergeCell ref="B12:I12"/>
    <mergeCell ref="B13:I13"/>
    <mergeCell ref="B28:I28"/>
    <mergeCell ref="B19:I19"/>
    <mergeCell ref="B20:I20"/>
    <mergeCell ref="B21:I21"/>
    <mergeCell ref="B22:I22"/>
    <mergeCell ref="B23:I23"/>
    <mergeCell ref="B14:I14"/>
    <mergeCell ref="B24:I24"/>
    <mergeCell ref="B25:I25"/>
    <mergeCell ref="B26:I26"/>
    <mergeCell ref="B27:I27"/>
    <mergeCell ref="A9:A20"/>
    <mergeCell ref="A5:A8"/>
    <mergeCell ref="A21:A28"/>
    <mergeCell ref="A1:I1"/>
    <mergeCell ref="A2:I2"/>
    <mergeCell ref="A3:I3"/>
    <mergeCell ref="A4:I4"/>
    <mergeCell ref="B15:I15"/>
    <mergeCell ref="B16:I16"/>
    <mergeCell ref="B17:I17"/>
    <mergeCell ref="B18:I18"/>
    <mergeCell ref="B5:I5"/>
    <mergeCell ref="B6:I6"/>
    <mergeCell ref="B7:I7"/>
    <mergeCell ref="B8:I8"/>
    <mergeCell ref="B9:I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40"/>
  <sheetViews>
    <sheetView workbookViewId="0">
      <selection activeCell="D17" sqref="D17"/>
    </sheetView>
  </sheetViews>
  <sheetFormatPr baseColWidth="10" defaultColWidth="9" defaultRowHeight="15" x14ac:dyDescent="0.25"/>
  <cols>
    <col min="1" max="1" width="42.85546875" bestFit="1" customWidth="1"/>
    <col min="3" max="3" width="31.5703125" customWidth="1"/>
  </cols>
  <sheetData>
    <row r="1" spans="1:10" ht="15.75" x14ac:dyDescent="0.25">
      <c r="A1" s="42" t="s">
        <v>306</v>
      </c>
      <c r="B1" s="43"/>
      <c r="C1" s="42" t="s">
        <v>307</v>
      </c>
      <c r="D1" s="44"/>
      <c r="E1" s="44" t="s">
        <v>308</v>
      </c>
      <c r="F1" s="44"/>
      <c r="G1" s="44">
        <v>1</v>
      </c>
      <c r="H1" s="44"/>
      <c r="I1" s="44"/>
      <c r="J1" s="44" t="s">
        <v>309</v>
      </c>
    </row>
    <row r="2" spans="1:10" ht="15.75" x14ac:dyDescent="0.25">
      <c r="A2" s="42" t="s">
        <v>310</v>
      </c>
      <c r="B2" s="43"/>
      <c r="C2" s="42" t="s">
        <v>311</v>
      </c>
      <c r="D2" s="44"/>
      <c r="E2" s="44" t="s">
        <v>312</v>
      </c>
      <c r="F2" s="44"/>
      <c r="G2" s="44">
        <v>2</v>
      </c>
      <c r="H2" s="44"/>
      <c r="I2" s="44"/>
      <c r="J2" s="44" t="s">
        <v>313</v>
      </c>
    </row>
    <row r="3" spans="1:10" ht="15.75" x14ac:dyDescent="0.25">
      <c r="A3" s="42" t="s">
        <v>314</v>
      </c>
      <c r="B3" s="43"/>
      <c r="C3" s="43"/>
      <c r="D3" s="44"/>
      <c r="E3" s="44" t="s">
        <v>315</v>
      </c>
      <c r="F3" s="44"/>
      <c r="G3" s="44">
        <v>3</v>
      </c>
      <c r="H3" s="44"/>
      <c r="I3" s="44"/>
      <c r="J3" s="44" t="s">
        <v>316</v>
      </c>
    </row>
    <row r="4" spans="1:10" ht="15.75" x14ac:dyDescent="0.25">
      <c r="A4" s="42" t="s">
        <v>317</v>
      </c>
      <c r="B4" s="43"/>
      <c r="C4" s="43"/>
      <c r="D4" s="44"/>
      <c r="E4" s="44"/>
      <c r="F4" s="44"/>
      <c r="G4" s="44">
        <v>4</v>
      </c>
      <c r="H4" s="44"/>
      <c r="I4" s="44"/>
      <c r="J4" s="44"/>
    </row>
    <row r="5" spans="1:10" ht="15.75" x14ac:dyDescent="0.25">
      <c r="A5" s="42" t="s">
        <v>318</v>
      </c>
      <c r="B5" s="43"/>
      <c r="C5" s="43"/>
      <c r="D5" s="44"/>
      <c r="E5" s="44"/>
      <c r="F5" s="44"/>
      <c r="G5" s="44">
        <v>5</v>
      </c>
      <c r="H5" s="44"/>
      <c r="I5" s="44"/>
      <c r="J5" s="44"/>
    </row>
    <row r="6" spans="1:10" ht="15.75" x14ac:dyDescent="0.25">
      <c r="A6" s="42" t="s">
        <v>319</v>
      </c>
      <c r="B6" s="43"/>
      <c r="C6" s="43"/>
      <c r="D6" s="44"/>
      <c r="E6" s="44"/>
      <c r="F6" s="44"/>
      <c r="G6" s="44">
        <v>6</v>
      </c>
      <c r="H6" s="44"/>
      <c r="I6" s="44"/>
      <c r="J6" s="44"/>
    </row>
    <row r="7" spans="1:10" ht="15.75" x14ac:dyDescent="0.25">
      <c r="A7" s="42" t="s">
        <v>320</v>
      </c>
      <c r="B7" s="43"/>
      <c r="C7" s="43"/>
      <c r="D7" s="44"/>
      <c r="E7" s="44"/>
      <c r="F7" s="44"/>
      <c r="G7" s="44">
        <v>7</v>
      </c>
      <c r="H7" s="44"/>
      <c r="I7" s="44"/>
      <c r="J7" s="44"/>
    </row>
    <row r="8" spans="1:10" x14ac:dyDescent="0.25">
      <c r="A8" s="45" t="s">
        <v>321</v>
      </c>
      <c r="B8" s="44"/>
      <c r="C8" s="44"/>
      <c r="D8" s="44"/>
      <c r="E8" s="44"/>
      <c r="F8" s="44"/>
      <c r="G8" s="44">
        <v>8</v>
      </c>
      <c r="H8" s="44"/>
      <c r="I8" s="44"/>
      <c r="J8" s="44"/>
    </row>
    <row r="9" spans="1:10" x14ac:dyDescent="0.25">
      <c r="A9" s="44" t="s">
        <v>322</v>
      </c>
      <c r="B9" s="44"/>
      <c r="C9" s="44"/>
      <c r="D9" s="44"/>
      <c r="E9" s="44"/>
      <c r="F9" s="44"/>
      <c r="G9" s="44">
        <v>9</v>
      </c>
      <c r="H9" s="44"/>
      <c r="I9" s="44"/>
      <c r="J9" s="44"/>
    </row>
    <row r="10" spans="1:10" x14ac:dyDescent="0.25">
      <c r="A10" s="44" t="s">
        <v>323</v>
      </c>
      <c r="B10" s="44"/>
      <c r="C10" s="44"/>
      <c r="D10" s="44"/>
      <c r="E10" s="44"/>
      <c r="F10" s="44"/>
      <c r="G10" s="44">
        <v>10</v>
      </c>
      <c r="H10" s="44"/>
      <c r="I10" s="44"/>
      <c r="J10" s="44"/>
    </row>
    <row r="11" spans="1:10" x14ac:dyDescent="0.25">
      <c r="A11" s="44" t="s">
        <v>324</v>
      </c>
      <c r="B11" s="44"/>
      <c r="C11" s="44"/>
      <c r="D11" s="44"/>
      <c r="E11" s="44"/>
      <c r="F11" s="44"/>
      <c r="G11" s="44">
        <v>11</v>
      </c>
      <c r="H11" s="44"/>
      <c r="I11" s="44"/>
      <c r="J11" s="44"/>
    </row>
    <row r="12" spans="1:10" x14ac:dyDescent="0.25">
      <c r="A12" s="44"/>
      <c r="B12" s="44"/>
      <c r="C12" s="44"/>
      <c r="D12" s="44"/>
      <c r="E12" s="44"/>
      <c r="F12" s="44"/>
      <c r="G12" s="44">
        <v>12</v>
      </c>
      <c r="H12" s="44"/>
      <c r="I12" s="44"/>
      <c r="J12" s="44"/>
    </row>
    <row r="13" spans="1:10" x14ac:dyDescent="0.25">
      <c r="A13" s="44"/>
      <c r="B13" s="44"/>
      <c r="C13" s="44"/>
      <c r="D13" s="44"/>
      <c r="E13" s="44"/>
      <c r="F13" s="44"/>
      <c r="G13" s="44">
        <v>13</v>
      </c>
      <c r="H13" s="44"/>
      <c r="I13" s="44"/>
      <c r="J13" s="44"/>
    </row>
    <row r="14" spans="1:10" x14ac:dyDescent="0.25">
      <c r="A14" s="44"/>
      <c r="B14" s="44"/>
      <c r="C14" s="44"/>
      <c r="D14" s="44"/>
      <c r="E14" s="44"/>
      <c r="F14" s="44"/>
      <c r="G14" s="44">
        <v>14</v>
      </c>
      <c r="H14" s="44"/>
      <c r="I14" s="44"/>
      <c r="J14" s="44"/>
    </row>
    <row r="15" spans="1:10" x14ac:dyDescent="0.25">
      <c r="A15" s="44"/>
      <c r="B15" s="44"/>
      <c r="C15" s="44"/>
      <c r="D15" s="44"/>
      <c r="E15" s="44"/>
      <c r="F15" s="44"/>
      <c r="G15" s="44">
        <v>15</v>
      </c>
      <c r="H15" s="44"/>
      <c r="I15" s="44"/>
      <c r="J15" s="44"/>
    </row>
    <row r="16" spans="1:10" x14ac:dyDescent="0.25">
      <c r="A16" s="44"/>
      <c r="B16" s="44"/>
      <c r="C16" s="44"/>
      <c r="D16" s="44"/>
      <c r="E16" s="44"/>
      <c r="F16" s="44"/>
      <c r="G16" s="44">
        <v>16</v>
      </c>
      <c r="H16" s="44"/>
      <c r="I16" s="44"/>
      <c r="J16" s="44"/>
    </row>
    <row r="17" spans="1:10" x14ac:dyDescent="0.25">
      <c r="A17" s="44"/>
      <c r="B17" s="44"/>
      <c r="C17" s="44"/>
      <c r="D17" s="44"/>
      <c r="E17" s="44"/>
      <c r="F17" s="44"/>
      <c r="G17" s="44">
        <v>17</v>
      </c>
      <c r="H17" s="44"/>
      <c r="I17" s="44"/>
      <c r="J17" s="44"/>
    </row>
    <row r="18" spans="1:10" x14ac:dyDescent="0.25">
      <c r="A18" s="44"/>
      <c r="B18" s="44"/>
      <c r="C18" s="44"/>
      <c r="D18" s="44"/>
      <c r="E18" s="44"/>
      <c r="F18" s="44"/>
      <c r="G18" s="44">
        <v>18</v>
      </c>
      <c r="H18" s="44"/>
      <c r="I18" s="44"/>
      <c r="J18" s="44"/>
    </row>
    <row r="19" spans="1:10" x14ac:dyDescent="0.25">
      <c r="A19" s="44"/>
      <c r="B19" s="44"/>
      <c r="C19" s="44"/>
      <c r="D19" s="44"/>
      <c r="E19" s="44"/>
      <c r="F19" s="44"/>
      <c r="G19" s="44">
        <v>19</v>
      </c>
      <c r="H19" s="44"/>
      <c r="I19" s="44"/>
      <c r="J19" s="44"/>
    </row>
    <row r="20" spans="1:10" x14ac:dyDescent="0.25">
      <c r="A20" s="44"/>
      <c r="B20" s="44"/>
      <c r="C20" s="44"/>
      <c r="D20" s="44"/>
      <c r="E20" s="44"/>
      <c r="F20" s="44"/>
      <c r="G20" s="44">
        <v>20</v>
      </c>
      <c r="H20" s="44"/>
      <c r="I20" s="44"/>
      <c r="J20" s="44"/>
    </row>
    <row r="21" spans="1:10" x14ac:dyDescent="0.25">
      <c r="A21" s="44"/>
      <c r="B21" s="44"/>
      <c r="C21" s="44"/>
      <c r="D21" s="44"/>
      <c r="E21" s="44"/>
      <c r="F21" s="44"/>
      <c r="G21" s="44">
        <v>21</v>
      </c>
      <c r="H21" s="44"/>
      <c r="I21" s="44"/>
      <c r="J21" s="44"/>
    </row>
    <row r="22" spans="1:10" x14ac:dyDescent="0.25">
      <c r="A22" s="44"/>
      <c r="B22" s="44"/>
      <c r="C22" s="44"/>
      <c r="D22" s="44"/>
      <c r="E22" s="44"/>
      <c r="F22" s="44"/>
      <c r="G22" s="44">
        <v>22</v>
      </c>
      <c r="H22" s="44"/>
      <c r="I22" s="44"/>
      <c r="J22" s="44"/>
    </row>
    <row r="23" spans="1:10" x14ac:dyDescent="0.25">
      <c r="A23" s="44"/>
      <c r="B23" s="44"/>
      <c r="C23" s="44"/>
      <c r="D23" s="44"/>
      <c r="E23" s="44"/>
      <c r="F23" s="44"/>
      <c r="G23" s="44">
        <v>23</v>
      </c>
      <c r="H23" s="44"/>
      <c r="I23" s="44"/>
      <c r="J23" s="44"/>
    </row>
    <row r="24" spans="1:10" x14ac:dyDescent="0.25">
      <c r="A24" s="44"/>
      <c r="B24" s="44"/>
      <c r="C24" s="44"/>
      <c r="D24" s="44"/>
      <c r="E24" s="44"/>
      <c r="F24" s="44"/>
      <c r="G24" s="44">
        <v>24</v>
      </c>
      <c r="H24" s="44"/>
      <c r="I24" s="44"/>
      <c r="J24" s="44"/>
    </row>
    <row r="25" spans="1:10" x14ac:dyDescent="0.25">
      <c r="A25" s="44"/>
      <c r="B25" s="44"/>
      <c r="C25" s="44"/>
      <c r="D25" s="44"/>
      <c r="E25" s="44"/>
      <c r="F25" s="44"/>
      <c r="G25" s="44">
        <v>25</v>
      </c>
      <c r="H25" s="44"/>
      <c r="I25" s="44"/>
      <c r="J25" s="44"/>
    </row>
    <row r="26" spans="1:10" x14ac:dyDescent="0.25">
      <c r="A26" s="44"/>
      <c r="B26" s="44"/>
      <c r="C26" s="44"/>
      <c r="D26" s="44"/>
      <c r="E26" s="44"/>
      <c r="F26" s="44"/>
      <c r="G26" s="44">
        <v>26</v>
      </c>
      <c r="H26" s="44"/>
      <c r="I26" s="44"/>
      <c r="J26" s="44"/>
    </row>
    <row r="27" spans="1:10" x14ac:dyDescent="0.25">
      <c r="A27" s="44"/>
      <c r="B27" s="44"/>
      <c r="C27" s="44"/>
      <c r="D27" s="44"/>
      <c r="E27" s="44"/>
      <c r="F27" s="44"/>
      <c r="G27" s="44">
        <v>27</v>
      </c>
      <c r="H27" s="44"/>
      <c r="I27" s="44"/>
      <c r="J27" s="44"/>
    </row>
    <row r="28" spans="1:10" x14ac:dyDescent="0.25">
      <c r="A28" s="44"/>
      <c r="B28" s="44"/>
      <c r="C28" s="44"/>
      <c r="D28" s="44"/>
      <c r="E28" s="44"/>
      <c r="F28" s="44"/>
      <c r="G28" s="44">
        <v>28</v>
      </c>
      <c r="H28" s="44"/>
      <c r="I28" s="44"/>
      <c r="J28" s="44"/>
    </row>
    <row r="29" spans="1:10" x14ac:dyDescent="0.25">
      <c r="A29" s="44"/>
      <c r="B29" s="44"/>
      <c r="C29" s="44"/>
      <c r="D29" s="44"/>
      <c r="E29" s="44"/>
      <c r="F29" s="44"/>
      <c r="G29" s="44">
        <v>29</v>
      </c>
      <c r="H29" s="44"/>
      <c r="I29" s="44"/>
      <c r="J29" s="44"/>
    </row>
    <row r="30" spans="1:10" x14ac:dyDescent="0.25">
      <c r="A30" s="44"/>
      <c r="B30" s="44"/>
      <c r="C30" s="44"/>
      <c r="D30" s="44"/>
      <c r="E30" s="44"/>
      <c r="F30" s="44"/>
      <c r="G30" s="44">
        <v>30</v>
      </c>
      <c r="H30" s="44"/>
      <c r="I30" s="44"/>
      <c r="J30" s="44"/>
    </row>
    <row r="31" spans="1:10" x14ac:dyDescent="0.25">
      <c r="A31" s="44"/>
      <c r="B31" s="44"/>
      <c r="C31" s="44"/>
      <c r="D31" s="44"/>
      <c r="E31" s="44"/>
      <c r="F31" s="44"/>
      <c r="G31" s="44">
        <v>31</v>
      </c>
      <c r="H31" s="44"/>
      <c r="I31" s="44"/>
      <c r="J31" s="44"/>
    </row>
    <row r="32" spans="1:10" x14ac:dyDescent="0.25">
      <c r="A32" s="44"/>
      <c r="B32" s="44"/>
      <c r="C32" s="44"/>
      <c r="D32" s="44"/>
      <c r="E32" s="44"/>
      <c r="F32" s="44"/>
      <c r="G32" s="44">
        <v>32</v>
      </c>
      <c r="H32" s="44"/>
      <c r="I32" s="44"/>
      <c r="J32" s="44"/>
    </row>
    <row r="33" spans="1:10" x14ac:dyDescent="0.25">
      <c r="A33" s="44"/>
      <c r="B33" s="44"/>
      <c r="C33" s="44"/>
      <c r="D33" s="44"/>
      <c r="E33" s="44"/>
      <c r="F33" s="44"/>
      <c r="G33" s="44">
        <v>33</v>
      </c>
      <c r="H33" s="44"/>
      <c r="I33" s="44"/>
      <c r="J33" s="44"/>
    </row>
    <row r="34" spans="1:10" x14ac:dyDescent="0.25">
      <c r="A34" s="44"/>
      <c r="B34" s="44"/>
      <c r="C34" s="44"/>
      <c r="D34" s="44"/>
      <c r="E34" s="44"/>
      <c r="F34" s="44"/>
      <c r="G34" s="44">
        <v>34</v>
      </c>
      <c r="H34" s="44"/>
      <c r="I34" s="44"/>
      <c r="J34" s="44"/>
    </row>
    <row r="35" spans="1:10" x14ac:dyDescent="0.25">
      <c r="A35" s="44"/>
      <c r="B35" s="44"/>
      <c r="C35" s="44"/>
      <c r="D35" s="44"/>
      <c r="E35" s="44"/>
      <c r="F35" s="44"/>
      <c r="G35" s="44">
        <v>35</v>
      </c>
      <c r="H35" s="44"/>
      <c r="I35" s="44"/>
      <c r="J35" s="44"/>
    </row>
    <row r="36" spans="1:10" x14ac:dyDescent="0.25">
      <c r="A36" s="44"/>
      <c r="B36" s="44"/>
      <c r="C36" s="44"/>
      <c r="D36" s="44"/>
      <c r="E36" s="44"/>
      <c r="F36" s="44"/>
      <c r="G36" s="44">
        <v>36</v>
      </c>
      <c r="H36" s="44"/>
      <c r="I36" s="44"/>
      <c r="J36" s="44"/>
    </row>
    <row r="37" spans="1:10" x14ac:dyDescent="0.25">
      <c r="A37" s="44"/>
      <c r="B37" s="44"/>
      <c r="C37" s="44"/>
      <c r="D37" s="44"/>
      <c r="E37" s="44"/>
      <c r="F37" s="44"/>
      <c r="G37" s="44">
        <v>37</v>
      </c>
      <c r="H37" s="44"/>
      <c r="I37" s="44"/>
      <c r="J37" s="44"/>
    </row>
    <row r="38" spans="1:10" x14ac:dyDescent="0.25">
      <c r="A38" s="44"/>
      <c r="B38" s="44"/>
      <c r="C38" s="44"/>
      <c r="D38" s="44"/>
      <c r="E38" s="44"/>
      <c r="F38" s="44"/>
      <c r="G38" s="44">
        <v>38</v>
      </c>
      <c r="H38" s="44"/>
      <c r="I38" s="44"/>
      <c r="J38" s="44"/>
    </row>
    <row r="39" spans="1:10" x14ac:dyDescent="0.25">
      <c r="A39" s="44"/>
      <c r="B39" s="44"/>
      <c r="C39" s="44"/>
      <c r="D39" s="44"/>
      <c r="E39" s="44"/>
      <c r="F39" s="44"/>
      <c r="G39" s="44">
        <v>39</v>
      </c>
      <c r="H39" s="44"/>
      <c r="I39" s="44"/>
      <c r="J39" s="44"/>
    </row>
    <row r="40" spans="1:10" x14ac:dyDescent="0.25">
      <c r="A40" s="44"/>
      <c r="B40" s="44"/>
      <c r="C40" s="44"/>
      <c r="D40" s="44"/>
      <c r="E40" s="44"/>
      <c r="F40" s="44"/>
      <c r="G40" s="44">
        <v>40</v>
      </c>
      <c r="H40" s="44"/>
      <c r="I40" s="44"/>
      <c r="J40" s="44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baseColWidth="10" defaultColWidth="9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37"/>
  <sheetViews>
    <sheetView topLeftCell="A29" workbookViewId="0">
      <selection activeCell="C31" sqref="C31"/>
    </sheetView>
  </sheetViews>
  <sheetFormatPr baseColWidth="10" defaultColWidth="16.85546875" defaultRowHeight="47.25" customHeight="1" x14ac:dyDescent="0.25"/>
  <cols>
    <col min="2" max="2" width="38.5703125" customWidth="1"/>
    <col min="3" max="3" width="34" customWidth="1"/>
  </cols>
  <sheetData>
    <row r="1" spans="1:3" ht="17.25" customHeight="1" x14ac:dyDescent="0.25">
      <c r="A1" s="5" t="s">
        <v>0</v>
      </c>
      <c r="B1" s="6" t="s">
        <v>1</v>
      </c>
      <c r="C1" s="6" t="s">
        <v>325</v>
      </c>
    </row>
    <row r="2" spans="1:3" ht="35.25" customHeight="1" x14ac:dyDescent="0.25">
      <c r="A2" s="203" t="s">
        <v>5</v>
      </c>
      <c r="B2" s="8" t="s">
        <v>6</v>
      </c>
      <c r="C2" s="8" t="s">
        <v>7</v>
      </c>
    </row>
    <row r="3" spans="1:3" ht="35.25" customHeight="1" x14ac:dyDescent="0.25">
      <c r="A3" s="204"/>
      <c r="B3" s="8" t="s">
        <v>8</v>
      </c>
      <c r="C3" s="8"/>
    </row>
    <row r="4" spans="1:3" ht="35.25" customHeight="1" x14ac:dyDescent="0.25">
      <c r="A4" s="204"/>
      <c r="B4" s="8" t="s">
        <v>9</v>
      </c>
      <c r="C4" s="8" t="s">
        <v>326</v>
      </c>
    </row>
    <row r="5" spans="1:3" ht="35.25" customHeight="1" x14ac:dyDescent="0.25">
      <c r="A5" s="204"/>
      <c r="B5" s="8" t="s">
        <v>327</v>
      </c>
      <c r="C5" s="8" t="s">
        <v>326</v>
      </c>
    </row>
    <row r="6" spans="1:3" ht="35.25" customHeight="1" x14ac:dyDescent="0.25">
      <c r="A6" s="204"/>
      <c r="B6" s="8" t="s">
        <v>11</v>
      </c>
      <c r="C6" s="8"/>
    </row>
    <row r="7" spans="1:3" ht="35.25" customHeight="1" x14ac:dyDescent="0.25">
      <c r="A7" s="204"/>
      <c r="B7" s="8" t="s">
        <v>328</v>
      </c>
      <c r="C7" s="8" t="s">
        <v>329</v>
      </c>
    </row>
    <row r="8" spans="1:3" ht="35.25" customHeight="1" x14ac:dyDescent="0.25">
      <c r="A8" s="205"/>
      <c r="B8" s="8" t="s">
        <v>330</v>
      </c>
      <c r="C8" s="8"/>
    </row>
    <row r="9" spans="1:3" ht="35.25" customHeight="1" x14ac:dyDescent="0.25">
      <c r="A9" s="203" t="s">
        <v>331</v>
      </c>
      <c r="B9" s="8" t="s">
        <v>21</v>
      </c>
      <c r="C9" s="8" t="s">
        <v>22</v>
      </c>
    </row>
    <row r="10" spans="1:3" ht="47.25" customHeight="1" x14ac:dyDescent="0.25">
      <c r="A10" s="204"/>
      <c r="B10" s="8" t="s">
        <v>43</v>
      </c>
      <c r="C10" s="8" t="s">
        <v>44</v>
      </c>
    </row>
    <row r="11" spans="1:3" ht="47.25" customHeight="1" x14ac:dyDescent="0.25">
      <c r="A11" s="204"/>
      <c r="B11" s="8" t="s">
        <v>46</v>
      </c>
      <c r="C11" s="8" t="s">
        <v>7</v>
      </c>
    </row>
    <row r="12" spans="1:3" ht="47.25" customHeight="1" x14ac:dyDescent="0.25">
      <c r="A12" s="204"/>
      <c r="B12" s="8" t="s">
        <v>48</v>
      </c>
      <c r="C12" s="8" t="s">
        <v>332</v>
      </c>
    </row>
    <row r="13" spans="1:3" ht="47.25" customHeight="1" x14ac:dyDescent="0.25">
      <c r="A13" s="204"/>
      <c r="B13" s="8" t="s">
        <v>49</v>
      </c>
      <c r="C13" s="8" t="s">
        <v>50</v>
      </c>
    </row>
    <row r="14" spans="1:3" ht="47.25" customHeight="1" x14ac:dyDescent="0.25">
      <c r="A14" s="204"/>
      <c r="B14" s="8" t="s">
        <v>52</v>
      </c>
      <c r="C14" s="8" t="s">
        <v>50</v>
      </c>
    </row>
    <row r="15" spans="1:3" ht="47.25" customHeight="1" x14ac:dyDescent="0.25">
      <c r="A15" s="204"/>
      <c r="B15" s="8" t="s">
        <v>53</v>
      </c>
      <c r="C15" s="8" t="s">
        <v>50</v>
      </c>
    </row>
    <row r="16" spans="1:3" ht="47.25" customHeight="1" x14ac:dyDescent="0.25">
      <c r="A16" s="204"/>
      <c r="B16" s="8" t="s">
        <v>54</v>
      </c>
      <c r="C16" s="8" t="s">
        <v>50</v>
      </c>
    </row>
    <row r="17" spans="1:3" ht="47.25" customHeight="1" x14ac:dyDescent="0.25">
      <c r="A17" s="204"/>
      <c r="B17" s="8" t="s">
        <v>55</v>
      </c>
      <c r="C17" s="8" t="s">
        <v>22</v>
      </c>
    </row>
    <row r="18" spans="1:3" ht="47.25" customHeight="1" x14ac:dyDescent="0.25">
      <c r="A18" s="204"/>
      <c r="B18" s="8" t="s">
        <v>56</v>
      </c>
      <c r="C18" s="8" t="s">
        <v>57</v>
      </c>
    </row>
    <row r="19" spans="1:3" ht="47.25" customHeight="1" x14ac:dyDescent="0.25">
      <c r="A19" s="204"/>
      <c r="B19" s="8" t="s">
        <v>58</v>
      </c>
      <c r="C19" s="8"/>
    </row>
    <row r="20" spans="1:3" ht="47.25" customHeight="1" x14ac:dyDescent="0.25">
      <c r="A20" s="204"/>
      <c r="B20" s="8" t="s">
        <v>59</v>
      </c>
      <c r="C20" s="8"/>
    </row>
    <row r="21" spans="1:3" ht="47.25" customHeight="1" x14ac:dyDescent="0.25">
      <c r="A21" s="204"/>
      <c r="B21" s="8" t="s">
        <v>60</v>
      </c>
      <c r="C21" s="8" t="s">
        <v>7</v>
      </c>
    </row>
    <row r="22" spans="1:3" ht="47.25" customHeight="1" x14ac:dyDescent="0.25">
      <c r="A22" s="204"/>
      <c r="B22" s="8" t="s">
        <v>61</v>
      </c>
      <c r="C22" s="8" t="s">
        <v>62</v>
      </c>
    </row>
    <row r="23" spans="1:3" ht="47.25" customHeight="1" x14ac:dyDescent="0.25">
      <c r="A23" s="204"/>
      <c r="B23" s="8" t="s">
        <v>63</v>
      </c>
      <c r="C23" s="8" t="s">
        <v>333</v>
      </c>
    </row>
    <row r="24" spans="1:3" ht="47.25" customHeight="1" x14ac:dyDescent="0.25">
      <c r="A24" s="205"/>
      <c r="B24" s="8" t="s">
        <v>334</v>
      </c>
      <c r="C24" s="8" t="s">
        <v>335</v>
      </c>
    </row>
    <row r="25" spans="1:3" ht="47.25" customHeight="1" x14ac:dyDescent="0.25">
      <c r="A25" s="203" t="s">
        <v>64</v>
      </c>
      <c r="B25" s="8" t="s">
        <v>65</v>
      </c>
      <c r="C25" s="8" t="s">
        <v>7</v>
      </c>
    </row>
    <row r="26" spans="1:3" ht="47.25" customHeight="1" x14ac:dyDescent="0.25">
      <c r="A26" s="205"/>
      <c r="B26" s="8" t="s">
        <v>336</v>
      </c>
      <c r="C26" s="8" t="s">
        <v>7</v>
      </c>
    </row>
    <row r="27" spans="1:3" ht="47.25" customHeight="1" x14ac:dyDescent="0.25">
      <c r="A27" s="202" t="s">
        <v>14</v>
      </c>
      <c r="B27" s="8" t="s">
        <v>15</v>
      </c>
      <c r="C27" s="8" t="s">
        <v>337</v>
      </c>
    </row>
    <row r="28" spans="1:3" ht="47.25" customHeight="1" x14ac:dyDescent="0.25">
      <c r="A28" s="202"/>
      <c r="B28" s="8" t="s">
        <v>18</v>
      </c>
      <c r="C28" s="8" t="s">
        <v>19</v>
      </c>
    </row>
    <row r="29" spans="1:3" ht="47.25" customHeight="1" x14ac:dyDescent="0.25">
      <c r="A29" s="202"/>
      <c r="B29" s="8" t="s">
        <v>23</v>
      </c>
      <c r="C29" s="8" t="s">
        <v>24</v>
      </c>
    </row>
    <row r="30" spans="1:3" ht="47.25" customHeight="1" x14ac:dyDescent="0.25">
      <c r="A30" s="202"/>
      <c r="B30" s="8" t="s">
        <v>25</v>
      </c>
      <c r="C30" s="8"/>
    </row>
    <row r="31" spans="1:3" ht="47.25" customHeight="1" x14ac:dyDescent="0.25">
      <c r="A31" s="202"/>
      <c r="B31" s="8" t="s">
        <v>26</v>
      </c>
      <c r="C31" s="8" t="s">
        <v>338</v>
      </c>
    </row>
    <row r="32" spans="1:3" ht="47.25" customHeight="1" x14ac:dyDescent="0.25">
      <c r="A32" s="202"/>
      <c r="B32" s="8" t="s">
        <v>28</v>
      </c>
      <c r="C32" s="8" t="s">
        <v>339</v>
      </c>
    </row>
    <row r="33" spans="1:3" ht="47.25" customHeight="1" x14ac:dyDescent="0.25">
      <c r="A33" s="202"/>
      <c r="B33" s="8" t="s">
        <v>30</v>
      </c>
      <c r="C33" s="8" t="s">
        <v>340</v>
      </c>
    </row>
    <row r="34" spans="1:3" ht="47.25" customHeight="1" x14ac:dyDescent="0.25">
      <c r="A34" s="202"/>
      <c r="B34" s="8" t="s">
        <v>33</v>
      </c>
      <c r="C34" s="8" t="s">
        <v>341</v>
      </c>
    </row>
    <row r="35" spans="1:3" ht="47.25" customHeight="1" x14ac:dyDescent="0.25">
      <c r="A35" s="202"/>
      <c r="B35" s="8" t="s">
        <v>36</v>
      </c>
      <c r="C35" s="8" t="s">
        <v>342</v>
      </c>
    </row>
    <row r="36" spans="1:3" ht="47.25" customHeight="1" x14ac:dyDescent="0.25">
      <c r="A36" s="202"/>
      <c r="B36" s="8" t="s">
        <v>38</v>
      </c>
      <c r="C36" s="8" t="s">
        <v>343</v>
      </c>
    </row>
    <row r="37" spans="1:3" ht="98.25" customHeight="1" x14ac:dyDescent="0.25">
      <c r="A37" s="202"/>
      <c r="B37" s="8" t="s">
        <v>40</v>
      </c>
      <c r="C37" s="8" t="s">
        <v>344</v>
      </c>
    </row>
  </sheetData>
  <mergeCells count="4">
    <mergeCell ref="A27:A37"/>
    <mergeCell ref="A9:A24"/>
    <mergeCell ref="A25:A26"/>
    <mergeCell ref="A2:A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Herramienta prov. </vt:lpstr>
      <vt:lpstr>ATENCION</vt:lpstr>
      <vt:lpstr>TIQUISIO</vt:lpstr>
      <vt:lpstr>PINILLO 1</vt:lpstr>
      <vt:lpstr>PINILLOS 2</vt:lpstr>
      <vt:lpstr>INSTRUCTIVO_ANEXO1</vt:lpstr>
      <vt:lpstr>Variables</vt:lpstr>
      <vt:lpstr>Hoja1</vt:lpstr>
      <vt:lpstr>Propuesta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Paula Cantor Rojas</dc:creator>
  <cp:keywords/>
  <dc:description/>
  <cp:lastModifiedBy>katiuska karell lozano caro</cp:lastModifiedBy>
  <cp:revision/>
  <dcterms:created xsi:type="dcterms:W3CDTF">2024-06-04T18:57:01Z</dcterms:created>
  <dcterms:modified xsi:type="dcterms:W3CDTF">2024-12-03T14:42:24Z</dcterms:modified>
  <cp:category/>
  <cp:contentStatus/>
</cp:coreProperties>
</file>