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CONTRATACION 2024\AIRES ACONDICIONADOS GOBER\"/>
    </mc:Choice>
  </mc:AlternateContent>
  <xr:revisionPtr revIDLastSave="0" documentId="13_ncr:1_{0615432D-8888-4508-BDE8-6F04385CE522}" xr6:coauthVersionLast="47" xr6:coauthVersionMax="47" xr10:uidLastSave="{00000000-0000-0000-0000-000000000000}"/>
  <bookViews>
    <workbookView xWindow="-120" yWindow="-120" windowWidth="29040" windowHeight="15840" xr2:uid="{70A6431D-0428-4485-8BEF-B51872880B6A}"/>
  </bookViews>
  <sheets>
    <sheet name="COTIZACIONES" sheetId="1" r:id="rId1"/>
  </sheets>
  <definedNames>
    <definedName name="_xlnm._FilterDatabase" localSheetId="0" hidden="1">COTIZACIONES!$B$4:$K$196</definedName>
    <definedName name="Items" localSheetId="0">#REF!</definedName>
    <definedName name="Items">#REF!</definedName>
    <definedName name="_xlnm.Print_Titles" localSheetId="0">COTIZACIONES!$1:$4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194" i="1" l="1"/>
  <c r="S5" i="1"/>
  <c r="T5" i="1" s="1"/>
  <c r="V5" i="1"/>
  <c r="W5" i="1" s="1"/>
  <c r="Y5" i="1"/>
  <c r="Z5" i="1" s="1"/>
  <c r="AA5" i="1"/>
  <c r="AB5" i="1" s="1"/>
  <c r="S6" i="1"/>
  <c r="T6" i="1" s="1"/>
  <c r="V6" i="1"/>
  <c r="W6" i="1" s="1"/>
  <c r="Y6" i="1"/>
  <c r="Z6" i="1" s="1"/>
  <c r="AA6" i="1"/>
  <c r="S7" i="1"/>
  <c r="T7" i="1" s="1"/>
  <c r="V7" i="1"/>
  <c r="W7" i="1" s="1"/>
  <c r="Y7" i="1"/>
  <c r="Z7" i="1" s="1"/>
  <c r="AA7" i="1"/>
  <c r="AB7" i="1" s="1"/>
  <c r="S8" i="1"/>
  <c r="T8" i="1" s="1"/>
  <c r="V8" i="1"/>
  <c r="W8" i="1" s="1"/>
  <c r="Y8" i="1"/>
  <c r="Z8" i="1" s="1"/>
  <c r="AA8" i="1"/>
  <c r="AB8" i="1" s="1"/>
  <c r="AC8" i="1" s="1"/>
  <c r="AD8" i="1" s="1"/>
  <c r="S9" i="1"/>
  <c r="T9" i="1" s="1"/>
  <c r="V9" i="1"/>
  <c r="W9" i="1" s="1"/>
  <c r="Y9" i="1"/>
  <c r="Z9" i="1" s="1"/>
  <c r="AA9" i="1"/>
  <c r="S10" i="1"/>
  <c r="T10" i="1" s="1"/>
  <c r="V10" i="1"/>
  <c r="W10" i="1" s="1"/>
  <c r="Y10" i="1"/>
  <c r="Z10" i="1" s="1"/>
  <c r="AA10" i="1"/>
  <c r="AB10" i="1" s="1"/>
  <c r="AC10" i="1" s="1"/>
  <c r="AD10" i="1" s="1"/>
  <c r="S11" i="1"/>
  <c r="T11" i="1" s="1"/>
  <c r="V11" i="1"/>
  <c r="W11" i="1" s="1"/>
  <c r="Y11" i="1"/>
  <c r="Z11" i="1" s="1"/>
  <c r="AA11" i="1"/>
  <c r="S12" i="1"/>
  <c r="T12" i="1" s="1"/>
  <c r="V12" i="1"/>
  <c r="W12" i="1" s="1"/>
  <c r="Y12" i="1"/>
  <c r="Z12" i="1" s="1"/>
  <c r="AA12" i="1"/>
  <c r="S13" i="1"/>
  <c r="T13" i="1" s="1"/>
  <c r="V13" i="1"/>
  <c r="W13" i="1" s="1"/>
  <c r="Y13" i="1"/>
  <c r="Z13" i="1" s="1"/>
  <c r="AA13" i="1"/>
  <c r="AB13" i="1" s="1"/>
  <c r="S14" i="1"/>
  <c r="T14" i="1" s="1"/>
  <c r="V14" i="1"/>
  <c r="W14" i="1" s="1"/>
  <c r="Y14" i="1"/>
  <c r="Z14" i="1" s="1"/>
  <c r="AA14" i="1"/>
  <c r="S15" i="1"/>
  <c r="T15" i="1" s="1"/>
  <c r="V15" i="1"/>
  <c r="W15" i="1" s="1"/>
  <c r="Y15" i="1"/>
  <c r="Z15" i="1" s="1"/>
  <c r="AA15" i="1"/>
  <c r="S16" i="1"/>
  <c r="T16" i="1" s="1"/>
  <c r="V16" i="1"/>
  <c r="W16" i="1" s="1"/>
  <c r="Y16" i="1"/>
  <c r="Z16" i="1" s="1"/>
  <c r="AA16" i="1"/>
  <c r="AB16" i="1" s="1"/>
  <c r="AC16" i="1" s="1"/>
  <c r="AD16" i="1" s="1"/>
  <c r="S17" i="1"/>
  <c r="T17" i="1" s="1"/>
  <c r="V17" i="1"/>
  <c r="W17" i="1" s="1"/>
  <c r="Y17" i="1"/>
  <c r="Z17" i="1" s="1"/>
  <c r="AA17" i="1"/>
  <c r="S18" i="1"/>
  <c r="T18" i="1" s="1"/>
  <c r="V18" i="1"/>
  <c r="W18" i="1" s="1"/>
  <c r="Y18" i="1"/>
  <c r="Z18" i="1" s="1"/>
  <c r="AA18" i="1"/>
  <c r="AB18" i="1" s="1"/>
  <c r="AC18" i="1" s="1"/>
  <c r="AD18" i="1" s="1"/>
  <c r="S19" i="1"/>
  <c r="T19" i="1" s="1"/>
  <c r="V19" i="1"/>
  <c r="W19" i="1" s="1"/>
  <c r="Y19" i="1"/>
  <c r="Z19" i="1" s="1"/>
  <c r="AA19" i="1"/>
  <c r="AB19" i="1" s="1"/>
  <c r="S20" i="1"/>
  <c r="T20" i="1" s="1"/>
  <c r="V20" i="1"/>
  <c r="W20" i="1" s="1"/>
  <c r="Y20" i="1"/>
  <c r="Z20" i="1" s="1"/>
  <c r="AA20" i="1"/>
  <c r="AB20" i="1" s="1"/>
  <c r="AC20" i="1" s="1"/>
  <c r="AD20" i="1" s="1"/>
  <c r="S21" i="1"/>
  <c r="T21" i="1" s="1"/>
  <c r="V21" i="1"/>
  <c r="W21" i="1" s="1"/>
  <c r="Y21" i="1"/>
  <c r="Z21" i="1" s="1"/>
  <c r="AA21" i="1"/>
  <c r="AB21" i="1" s="1"/>
  <c r="S22" i="1"/>
  <c r="T22" i="1" s="1"/>
  <c r="V22" i="1"/>
  <c r="W22" i="1" s="1"/>
  <c r="Y22" i="1"/>
  <c r="Z22" i="1" s="1"/>
  <c r="AA22" i="1"/>
  <c r="S23" i="1"/>
  <c r="T23" i="1" s="1"/>
  <c r="V23" i="1"/>
  <c r="W23" i="1" s="1"/>
  <c r="Y23" i="1"/>
  <c r="Z23" i="1" s="1"/>
  <c r="AA23" i="1"/>
  <c r="AB23" i="1" s="1"/>
  <c r="S24" i="1"/>
  <c r="T24" i="1" s="1"/>
  <c r="V24" i="1"/>
  <c r="W24" i="1" s="1"/>
  <c r="Y24" i="1"/>
  <c r="Z24" i="1" s="1"/>
  <c r="AA24" i="1"/>
  <c r="S25" i="1"/>
  <c r="T25" i="1" s="1"/>
  <c r="V25" i="1"/>
  <c r="W25" i="1" s="1"/>
  <c r="Y25" i="1"/>
  <c r="Z25" i="1" s="1"/>
  <c r="AA25" i="1"/>
  <c r="AB25" i="1" s="1"/>
  <c r="AC25" i="1" s="1"/>
  <c r="S26" i="1"/>
  <c r="T26" i="1" s="1"/>
  <c r="V26" i="1"/>
  <c r="W26" i="1" s="1"/>
  <c r="Y26" i="1"/>
  <c r="Z26" i="1" s="1"/>
  <c r="AA26" i="1"/>
  <c r="S27" i="1"/>
  <c r="T27" i="1" s="1"/>
  <c r="V27" i="1"/>
  <c r="W27" i="1" s="1"/>
  <c r="Y27" i="1"/>
  <c r="Z27" i="1" s="1"/>
  <c r="AA27" i="1"/>
  <c r="AB27" i="1" s="1"/>
  <c r="S28" i="1"/>
  <c r="T28" i="1" s="1"/>
  <c r="V28" i="1"/>
  <c r="W28" i="1" s="1"/>
  <c r="Y28" i="1"/>
  <c r="Z28" i="1" s="1"/>
  <c r="AA28" i="1"/>
  <c r="AB28" i="1" s="1"/>
  <c r="S29" i="1"/>
  <c r="T29" i="1" s="1"/>
  <c r="V29" i="1"/>
  <c r="W29" i="1" s="1"/>
  <c r="Y29" i="1"/>
  <c r="Z29" i="1" s="1"/>
  <c r="AA29" i="1"/>
  <c r="S30" i="1"/>
  <c r="T30" i="1" s="1"/>
  <c r="V30" i="1"/>
  <c r="W30" i="1" s="1"/>
  <c r="Y30" i="1"/>
  <c r="Z30" i="1" s="1"/>
  <c r="AA30" i="1"/>
  <c r="AB30" i="1" s="1"/>
  <c r="AC30" i="1" s="1"/>
  <c r="AD30" i="1" s="1"/>
  <c r="S31" i="1"/>
  <c r="T31" i="1"/>
  <c r="V31" i="1"/>
  <c r="W31" i="1" s="1"/>
  <c r="Y31" i="1"/>
  <c r="Z31" i="1" s="1"/>
  <c r="AA31" i="1"/>
  <c r="S32" i="1"/>
  <c r="T32" i="1" s="1"/>
  <c r="V32" i="1"/>
  <c r="W32" i="1" s="1"/>
  <c r="Y32" i="1"/>
  <c r="Z32" i="1" s="1"/>
  <c r="AA32" i="1"/>
  <c r="AB32" i="1" s="1"/>
  <c r="AC32" i="1" s="1"/>
  <c r="AD32" i="1" s="1"/>
  <c r="S33" i="1"/>
  <c r="T33" i="1" s="1"/>
  <c r="V33" i="1"/>
  <c r="W33" i="1" s="1"/>
  <c r="Y33" i="1"/>
  <c r="Z33" i="1" s="1"/>
  <c r="AA33" i="1"/>
  <c r="AB33" i="1" s="1"/>
  <c r="AC33" i="1" s="1"/>
  <c r="S34" i="1"/>
  <c r="T34" i="1" s="1"/>
  <c r="V34" i="1"/>
  <c r="W34" i="1"/>
  <c r="Y34" i="1"/>
  <c r="Z34" i="1" s="1"/>
  <c r="AA34" i="1"/>
  <c r="S35" i="1"/>
  <c r="T35" i="1" s="1"/>
  <c r="V35" i="1"/>
  <c r="W35" i="1" s="1"/>
  <c r="Y35" i="1"/>
  <c r="Z35" i="1" s="1"/>
  <c r="AA35" i="1"/>
  <c r="AB35" i="1" s="1"/>
  <c r="S36" i="1"/>
  <c r="T36" i="1" s="1"/>
  <c r="V36" i="1"/>
  <c r="W36" i="1" s="1"/>
  <c r="Y36" i="1"/>
  <c r="Z36" i="1" s="1"/>
  <c r="AA36" i="1"/>
  <c r="AB36" i="1" s="1"/>
  <c r="S37" i="1"/>
  <c r="T37" i="1" s="1"/>
  <c r="V37" i="1"/>
  <c r="W37" i="1" s="1"/>
  <c r="Y37" i="1"/>
  <c r="Z37" i="1" s="1"/>
  <c r="AA37" i="1"/>
  <c r="AB37" i="1" s="1"/>
  <c r="AC37" i="1" s="1"/>
  <c r="S38" i="1"/>
  <c r="T38" i="1" s="1"/>
  <c r="V38" i="1"/>
  <c r="W38" i="1" s="1"/>
  <c r="Y38" i="1"/>
  <c r="Z38" i="1" s="1"/>
  <c r="AA38" i="1"/>
  <c r="AB38" i="1" s="1"/>
  <c r="AC38" i="1" s="1"/>
  <c r="AD38" i="1" s="1"/>
  <c r="S39" i="1"/>
  <c r="T39" i="1" s="1"/>
  <c r="V39" i="1"/>
  <c r="W39" i="1" s="1"/>
  <c r="Y39" i="1"/>
  <c r="Z39" i="1" s="1"/>
  <c r="AA39" i="1"/>
  <c r="AB39" i="1" s="1"/>
  <c r="S40" i="1"/>
  <c r="T40" i="1" s="1"/>
  <c r="V40" i="1"/>
  <c r="W40" i="1" s="1"/>
  <c r="Y40" i="1"/>
  <c r="Z40" i="1" s="1"/>
  <c r="AA40" i="1"/>
  <c r="S41" i="1"/>
  <c r="T41" i="1" s="1"/>
  <c r="V41" i="1"/>
  <c r="W41" i="1" s="1"/>
  <c r="Y41" i="1"/>
  <c r="Z41" i="1" s="1"/>
  <c r="AA41" i="1"/>
  <c r="AB41" i="1" s="1"/>
  <c r="S42" i="1"/>
  <c r="T42" i="1" s="1"/>
  <c r="V42" i="1"/>
  <c r="W42" i="1" s="1"/>
  <c r="Y42" i="1"/>
  <c r="Z42" i="1" s="1"/>
  <c r="AA42" i="1"/>
  <c r="AB42" i="1" s="1"/>
  <c r="AC42" i="1" s="1"/>
  <c r="AD42" i="1" s="1"/>
  <c r="S43" i="1"/>
  <c r="T43" i="1" s="1"/>
  <c r="V43" i="1"/>
  <c r="W43" i="1" s="1"/>
  <c r="Y43" i="1"/>
  <c r="Z43" i="1" s="1"/>
  <c r="AA43" i="1"/>
  <c r="S44" i="1"/>
  <c r="T44" i="1" s="1"/>
  <c r="V44" i="1"/>
  <c r="W44" i="1" s="1"/>
  <c r="Y44" i="1"/>
  <c r="Z44" i="1" s="1"/>
  <c r="AA44" i="1"/>
  <c r="S45" i="1"/>
  <c r="T45" i="1" s="1"/>
  <c r="V45" i="1"/>
  <c r="W45" i="1" s="1"/>
  <c r="Y45" i="1"/>
  <c r="Z45" i="1" s="1"/>
  <c r="AA45" i="1"/>
  <c r="AB45" i="1" s="1"/>
  <c r="S46" i="1"/>
  <c r="T46" i="1" s="1"/>
  <c r="V46" i="1"/>
  <c r="W46" i="1"/>
  <c r="Y46" i="1"/>
  <c r="Z46" i="1" s="1"/>
  <c r="AA46" i="1"/>
  <c r="S47" i="1"/>
  <c r="T47" i="1" s="1"/>
  <c r="V47" i="1"/>
  <c r="W47" i="1" s="1"/>
  <c r="Y47" i="1"/>
  <c r="Z47" i="1" s="1"/>
  <c r="AA47" i="1"/>
  <c r="S48" i="1"/>
  <c r="T48" i="1" s="1"/>
  <c r="V48" i="1"/>
  <c r="W48" i="1" s="1"/>
  <c r="Y48" i="1"/>
  <c r="Z48" i="1" s="1"/>
  <c r="AA48" i="1"/>
  <c r="AB48" i="1" s="1"/>
  <c r="AC48" i="1" s="1"/>
  <c r="AD48" i="1" s="1"/>
  <c r="S49" i="1"/>
  <c r="T49" i="1" s="1"/>
  <c r="V49" i="1"/>
  <c r="W49" i="1" s="1"/>
  <c r="Y49" i="1"/>
  <c r="Z49" i="1" s="1"/>
  <c r="AA49" i="1"/>
  <c r="AB49" i="1" s="1"/>
  <c r="S50" i="1"/>
  <c r="T50" i="1" s="1"/>
  <c r="V50" i="1"/>
  <c r="W50" i="1" s="1"/>
  <c r="Y50" i="1"/>
  <c r="Z50" i="1" s="1"/>
  <c r="AA50" i="1"/>
  <c r="AB50" i="1" s="1"/>
  <c r="AC50" i="1" s="1"/>
  <c r="AD50" i="1" s="1"/>
  <c r="S51" i="1"/>
  <c r="T51" i="1"/>
  <c r="V51" i="1"/>
  <c r="W51" i="1" s="1"/>
  <c r="Y51" i="1"/>
  <c r="Z51" i="1" s="1"/>
  <c r="AA51" i="1"/>
  <c r="S52" i="1"/>
  <c r="T52" i="1" s="1"/>
  <c r="V52" i="1"/>
  <c r="W52" i="1" s="1"/>
  <c r="Y52" i="1"/>
  <c r="Z52" i="1" s="1"/>
  <c r="AA52" i="1"/>
  <c r="S53" i="1"/>
  <c r="T53" i="1" s="1"/>
  <c r="V53" i="1"/>
  <c r="W53" i="1" s="1"/>
  <c r="Y53" i="1"/>
  <c r="Z53" i="1" s="1"/>
  <c r="AA53" i="1"/>
  <c r="AB53" i="1" s="1"/>
  <c r="S54" i="1"/>
  <c r="T54" i="1" s="1"/>
  <c r="V54" i="1"/>
  <c r="W54" i="1" s="1"/>
  <c r="Y54" i="1"/>
  <c r="Z54" i="1" s="1"/>
  <c r="AA54" i="1"/>
  <c r="AB54" i="1" s="1"/>
  <c r="AC54" i="1" s="1"/>
  <c r="AD54" i="1" s="1"/>
  <c r="S55" i="1"/>
  <c r="T55" i="1" s="1"/>
  <c r="V55" i="1"/>
  <c r="W55" i="1" s="1"/>
  <c r="Y55" i="1"/>
  <c r="Z55" i="1" s="1"/>
  <c r="AA55" i="1"/>
  <c r="S56" i="1"/>
  <c r="T56" i="1" s="1"/>
  <c r="V56" i="1"/>
  <c r="W56" i="1" s="1"/>
  <c r="Y56" i="1"/>
  <c r="Z56" i="1" s="1"/>
  <c r="AA56" i="1"/>
  <c r="S57" i="1"/>
  <c r="T57" i="1" s="1"/>
  <c r="V57" i="1"/>
  <c r="W57" i="1" s="1"/>
  <c r="Y57" i="1"/>
  <c r="Z57" i="1" s="1"/>
  <c r="AA57" i="1"/>
  <c r="AB57" i="1" s="1"/>
  <c r="S58" i="1"/>
  <c r="T58" i="1" s="1"/>
  <c r="V58" i="1"/>
  <c r="W58" i="1" s="1"/>
  <c r="Y58" i="1"/>
  <c r="Z58" i="1" s="1"/>
  <c r="AA58" i="1"/>
  <c r="AB58" i="1" s="1"/>
  <c r="AC58" i="1" s="1"/>
  <c r="AD58" i="1" s="1"/>
  <c r="S59" i="1"/>
  <c r="T59" i="1" s="1"/>
  <c r="V59" i="1"/>
  <c r="W59" i="1" s="1"/>
  <c r="Y59" i="1"/>
  <c r="Z59" i="1" s="1"/>
  <c r="AA59" i="1"/>
  <c r="AB59" i="1" s="1"/>
  <c r="S60" i="1"/>
  <c r="T60" i="1" s="1"/>
  <c r="V60" i="1"/>
  <c r="W60" i="1" s="1"/>
  <c r="Y60" i="1"/>
  <c r="Z60" i="1" s="1"/>
  <c r="AA60" i="1"/>
  <c r="S61" i="1"/>
  <c r="T61" i="1" s="1"/>
  <c r="V61" i="1"/>
  <c r="W61" i="1" s="1"/>
  <c r="Y61" i="1"/>
  <c r="Z61" i="1" s="1"/>
  <c r="AA61" i="1"/>
  <c r="AB61" i="1" s="1"/>
  <c r="S62" i="1"/>
  <c r="T62" i="1" s="1"/>
  <c r="V62" i="1"/>
  <c r="W62" i="1" s="1"/>
  <c r="Y62" i="1"/>
  <c r="Z62" i="1" s="1"/>
  <c r="AA62" i="1"/>
  <c r="AB62" i="1" s="1"/>
  <c r="AC62" i="1" s="1"/>
  <c r="AD62" i="1" s="1"/>
  <c r="S63" i="1"/>
  <c r="T63" i="1" s="1"/>
  <c r="V63" i="1"/>
  <c r="W63" i="1" s="1"/>
  <c r="Y63" i="1"/>
  <c r="Z63" i="1" s="1"/>
  <c r="AA63" i="1"/>
  <c r="S64" i="1"/>
  <c r="T64" i="1" s="1"/>
  <c r="V64" i="1"/>
  <c r="W64" i="1" s="1"/>
  <c r="Y64" i="1"/>
  <c r="Z64" i="1" s="1"/>
  <c r="AA64" i="1"/>
  <c r="S65" i="1"/>
  <c r="T65" i="1" s="1"/>
  <c r="V65" i="1"/>
  <c r="W65" i="1" s="1"/>
  <c r="Y65" i="1"/>
  <c r="Z65" i="1" s="1"/>
  <c r="AA65" i="1"/>
  <c r="AB65" i="1" s="1"/>
  <c r="S66" i="1"/>
  <c r="T66" i="1" s="1"/>
  <c r="V66" i="1"/>
  <c r="W66" i="1" s="1"/>
  <c r="Y66" i="1"/>
  <c r="Z66" i="1" s="1"/>
  <c r="AA66" i="1"/>
  <c r="AB66" i="1" s="1"/>
  <c r="AC66" i="1" s="1"/>
  <c r="AD66" i="1" s="1"/>
  <c r="S67" i="1"/>
  <c r="T67" i="1" s="1"/>
  <c r="V67" i="1"/>
  <c r="W67" i="1" s="1"/>
  <c r="Y67" i="1"/>
  <c r="Z67" i="1" s="1"/>
  <c r="AA67" i="1"/>
  <c r="S68" i="1"/>
  <c r="T68" i="1" s="1"/>
  <c r="V68" i="1"/>
  <c r="W68" i="1" s="1"/>
  <c r="Y68" i="1"/>
  <c r="Z68" i="1" s="1"/>
  <c r="AA68" i="1"/>
  <c r="AB68" i="1" s="1"/>
  <c r="AC68" i="1" s="1"/>
  <c r="S69" i="1"/>
  <c r="T69" i="1" s="1"/>
  <c r="V69" i="1"/>
  <c r="W69" i="1" s="1"/>
  <c r="Y69" i="1"/>
  <c r="Z69" i="1" s="1"/>
  <c r="AA69" i="1"/>
  <c r="AB69" i="1" s="1"/>
  <c r="S70" i="1"/>
  <c r="T70" i="1" s="1"/>
  <c r="V70" i="1"/>
  <c r="W70" i="1" s="1"/>
  <c r="Y70" i="1"/>
  <c r="Z70" i="1" s="1"/>
  <c r="AA70" i="1"/>
  <c r="AB70" i="1" s="1"/>
  <c r="AC70" i="1" s="1"/>
  <c r="AD70" i="1" s="1"/>
  <c r="S71" i="1"/>
  <c r="T71" i="1" s="1"/>
  <c r="V71" i="1"/>
  <c r="W71" i="1" s="1"/>
  <c r="Y71" i="1"/>
  <c r="Z71" i="1" s="1"/>
  <c r="AA71" i="1"/>
  <c r="S72" i="1"/>
  <c r="T72" i="1" s="1"/>
  <c r="V72" i="1"/>
  <c r="W72" i="1" s="1"/>
  <c r="Y72" i="1"/>
  <c r="Z72" i="1" s="1"/>
  <c r="AA72" i="1"/>
  <c r="AB72" i="1" s="1"/>
  <c r="AC72" i="1" s="1"/>
  <c r="AD72" i="1" s="1"/>
  <c r="S73" i="1"/>
  <c r="T73" i="1" s="1"/>
  <c r="V73" i="1"/>
  <c r="W73" i="1" s="1"/>
  <c r="Y73" i="1"/>
  <c r="Z73" i="1" s="1"/>
  <c r="AA73" i="1"/>
  <c r="AB73" i="1" s="1"/>
  <c r="S74" i="1"/>
  <c r="T74" i="1" s="1"/>
  <c r="V74" i="1"/>
  <c r="W74" i="1" s="1"/>
  <c r="Y74" i="1"/>
  <c r="Z74" i="1" s="1"/>
  <c r="AA74" i="1"/>
  <c r="S75" i="1"/>
  <c r="T75" i="1" s="1"/>
  <c r="V75" i="1"/>
  <c r="W75" i="1" s="1"/>
  <c r="Y75" i="1"/>
  <c r="Z75" i="1" s="1"/>
  <c r="AA75" i="1"/>
  <c r="AB75" i="1" s="1"/>
  <c r="S76" i="1"/>
  <c r="T76" i="1" s="1"/>
  <c r="V76" i="1"/>
  <c r="W76" i="1" s="1"/>
  <c r="Y76" i="1"/>
  <c r="Z76" i="1" s="1"/>
  <c r="AA76" i="1"/>
  <c r="AB76" i="1" s="1"/>
  <c r="AC76" i="1" s="1"/>
  <c r="AD76" i="1" s="1"/>
  <c r="S77" i="1"/>
  <c r="T77" i="1" s="1"/>
  <c r="V77" i="1"/>
  <c r="W77" i="1" s="1"/>
  <c r="Y77" i="1"/>
  <c r="Z77" i="1" s="1"/>
  <c r="AA77" i="1"/>
  <c r="S78" i="1"/>
  <c r="T78" i="1" s="1"/>
  <c r="V78" i="1"/>
  <c r="W78" i="1" s="1"/>
  <c r="Y78" i="1"/>
  <c r="Z78" i="1" s="1"/>
  <c r="AA78" i="1"/>
  <c r="S79" i="1"/>
  <c r="T79" i="1" s="1"/>
  <c r="V79" i="1"/>
  <c r="W79" i="1" s="1"/>
  <c r="Y79" i="1"/>
  <c r="Z79" i="1"/>
  <c r="AA79" i="1"/>
  <c r="S80" i="1"/>
  <c r="T80" i="1" s="1"/>
  <c r="V80" i="1"/>
  <c r="W80" i="1" s="1"/>
  <c r="Y80" i="1"/>
  <c r="Z80" i="1" s="1"/>
  <c r="AA80" i="1"/>
  <c r="AB80" i="1" s="1"/>
  <c r="AC80" i="1" s="1"/>
  <c r="S81" i="1"/>
  <c r="T81" i="1" s="1"/>
  <c r="V81" i="1"/>
  <c r="W81" i="1" s="1"/>
  <c r="Y81" i="1"/>
  <c r="Z81" i="1" s="1"/>
  <c r="AA81" i="1"/>
  <c r="S82" i="1"/>
  <c r="T82" i="1" s="1"/>
  <c r="V82" i="1"/>
  <c r="W82" i="1" s="1"/>
  <c r="Y82" i="1"/>
  <c r="Z82" i="1" s="1"/>
  <c r="AA82" i="1"/>
  <c r="AB82" i="1" s="1"/>
  <c r="AC82" i="1" s="1"/>
  <c r="AD82" i="1" s="1"/>
  <c r="S83" i="1"/>
  <c r="T83" i="1" s="1"/>
  <c r="V83" i="1"/>
  <c r="W83" i="1"/>
  <c r="Y83" i="1"/>
  <c r="Z83" i="1" s="1"/>
  <c r="AA83" i="1"/>
  <c r="AB83" i="1" s="1"/>
  <c r="S84" i="1"/>
  <c r="T84" i="1" s="1"/>
  <c r="V84" i="1"/>
  <c r="W84" i="1" s="1"/>
  <c r="Y84" i="1"/>
  <c r="Z84" i="1" s="1"/>
  <c r="AA84" i="1"/>
  <c r="S85" i="1"/>
  <c r="T85" i="1" s="1"/>
  <c r="V85" i="1"/>
  <c r="W85" i="1" s="1"/>
  <c r="Y85" i="1"/>
  <c r="Z85" i="1" s="1"/>
  <c r="AA85" i="1"/>
  <c r="AB85" i="1" s="1"/>
  <c r="S86" i="1"/>
  <c r="T86" i="1" s="1"/>
  <c r="V86" i="1"/>
  <c r="W86" i="1" s="1"/>
  <c r="Y86" i="1"/>
  <c r="Z86" i="1" s="1"/>
  <c r="AA86" i="1"/>
  <c r="AB86" i="1" s="1"/>
  <c r="AC86" i="1" s="1"/>
  <c r="AD86" i="1" s="1"/>
  <c r="S87" i="1"/>
  <c r="T87" i="1" s="1"/>
  <c r="V87" i="1"/>
  <c r="W87" i="1" s="1"/>
  <c r="Y87" i="1"/>
  <c r="Z87" i="1" s="1"/>
  <c r="AA87" i="1"/>
  <c r="S88" i="1"/>
  <c r="T88" i="1" s="1"/>
  <c r="V88" i="1"/>
  <c r="W88" i="1" s="1"/>
  <c r="Y88" i="1"/>
  <c r="Z88" i="1" s="1"/>
  <c r="AA88" i="1"/>
  <c r="S89" i="1"/>
  <c r="T89" i="1" s="1"/>
  <c r="V89" i="1"/>
  <c r="W89" i="1" s="1"/>
  <c r="Y89" i="1"/>
  <c r="Z89" i="1" s="1"/>
  <c r="AA89" i="1"/>
  <c r="S90" i="1"/>
  <c r="T90" i="1" s="1"/>
  <c r="V90" i="1"/>
  <c r="W90" i="1" s="1"/>
  <c r="Y90" i="1"/>
  <c r="Z90" i="1" s="1"/>
  <c r="AA90" i="1"/>
  <c r="AB90" i="1" s="1"/>
  <c r="AC90" i="1" s="1"/>
  <c r="AD90" i="1" s="1"/>
  <c r="S91" i="1"/>
  <c r="T91" i="1" s="1"/>
  <c r="V91" i="1"/>
  <c r="W91" i="1" s="1"/>
  <c r="Y91" i="1"/>
  <c r="Z91" i="1" s="1"/>
  <c r="AA91" i="1"/>
  <c r="S92" i="1"/>
  <c r="T92" i="1" s="1"/>
  <c r="V92" i="1"/>
  <c r="W92" i="1" s="1"/>
  <c r="Y92" i="1"/>
  <c r="Z92" i="1" s="1"/>
  <c r="AA92" i="1"/>
  <c r="AB92" i="1" s="1"/>
  <c r="AC92" i="1" s="1"/>
  <c r="AD92" i="1" s="1"/>
  <c r="S93" i="1"/>
  <c r="T93" i="1" s="1"/>
  <c r="V93" i="1"/>
  <c r="W93" i="1" s="1"/>
  <c r="Y93" i="1"/>
  <c r="Z93" i="1" s="1"/>
  <c r="AA93" i="1"/>
  <c r="AB93" i="1" s="1"/>
  <c r="S94" i="1"/>
  <c r="T94" i="1" s="1"/>
  <c r="V94" i="1"/>
  <c r="W94" i="1" s="1"/>
  <c r="Y94" i="1"/>
  <c r="Z94" i="1" s="1"/>
  <c r="AA94" i="1"/>
  <c r="AB94" i="1" s="1"/>
  <c r="AC94" i="1" s="1"/>
  <c r="AD94" i="1" s="1"/>
  <c r="S95" i="1"/>
  <c r="T95" i="1" s="1"/>
  <c r="V95" i="1"/>
  <c r="W95" i="1" s="1"/>
  <c r="Y95" i="1"/>
  <c r="Z95" i="1" s="1"/>
  <c r="AA95" i="1"/>
  <c r="S96" i="1"/>
  <c r="T96" i="1" s="1"/>
  <c r="V96" i="1"/>
  <c r="W96" i="1" s="1"/>
  <c r="Y96" i="1"/>
  <c r="Z96" i="1" s="1"/>
  <c r="AA96" i="1"/>
  <c r="S97" i="1"/>
  <c r="T97" i="1" s="1"/>
  <c r="V97" i="1"/>
  <c r="W97" i="1" s="1"/>
  <c r="Y97" i="1"/>
  <c r="Z97" i="1" s="1"/>
  <c r="AA97" i="1"/>
  <c r="AB97" i="1" s="1"/>
  <c r="S98" i="1"/>
  <c r="T98" i="1" s="1"/>
  <c r="V98" i="1"/>
  <c r="W98" i="1" s="1"/>
  <c r="Y98" i="1"/>
  <c r="Z98" i="1" s="1"/>
  <c r="AA98" i="1"/>
  <c r="AB98" i="1" s="1"/>
  <c r="AC98" i="1" s="1"/>
  <c r="AD98" i="1" s="1"/>
  <c r="S99" i="1"/>
  <c r="T99" i="1" s="1"/>
  <c r="V99" i="1"/>
  <c r="W99" i="1" s="1"/>
  <c r="Y99" i="1"/>
  <c r="Z99" i="1"/>
  <c r="AA99" i="1"/>
  <c r="AB99" i="1" s="1"/>
  <c r="S100" i="1"/>
  <c r="T100" i="1" s="1"/>
  <c r="V100" i="1"/>
  <c r="W100" i="1" s="1"/>
  <c r="Y100" i="1"/>
  <c r="Z100" i="1" s="1"/>
  <c r="AA100" i="1"/>
  <c r="AB100" i="1" s="1"/>
  <c r="AC100" i="1" s="1"/>
  <c r="AD100" i="1" s="1"/>
  <c r="S101" i="1"/>
  <c r="T101" i="1" s="1"/>
  <c r="V101" i="1"/>
  <c r="W101" i="1"/>
  <c r="Y101" i="1"/>
  <c r="Z101" i="1" s="1"/>
  <c r="AA101" i="1"/>
  <c r="AB101" i="1" s="1"/>
  <c r="S102" i="1"/>
  <c r="T102" i="1" s="1"/>
  <c r="V102" i="1"/>
  <c r="W102" i="1" s="1"/>
  <c r="Y102" i="1"/>
  <c r="Z102" i="1" s="1"/>
  <c r="AA102" i="1"/>
  <c r="AB102" i="1" s="1"/>
  <c r="AC102" i="1" s="1"/>
  <c r="AD102" i="1" s="1"/>
  <c r="S103" i="1"/>
  <c r="T103" i="1"/>
  <c r="V103" i="1"/>
  <c r="W103" i="1" s="1"/>
  <c r="Y103" i="1"/>
  <c r="Z103" i="1" s="1"/>
  <c r="AA103" i="1"/>
  <c r="AB103" i="1" s="1"/>
  <c r="S104" i="1"/>
  <c r="T104" i="1" s="1"/>
  <c r="V104" i="1"/>
  <c r="W104" i="1" s="1"/>
  <c r="Y104" i="1"/>
  <c r="Z104" i="1" s="1"/>
  <c r="AA104" i="1"/>
  <c r="AB104" i="1" s="1"/>
  <c r="AC104" i="1" s="1"/>
  <c r="AD104" i="1" s="1"/>
  <c r="S105" i="1"/>
  <c r="T105" i="1" s="1"/>
  <c r="V105" i="1"/>
  <c r="W105" i="1" s="1"/>
  <c r="Y105" i="1"/>
  <c r="Z105" i="1" s="1"/>
  <c r="AA105" i="1"/>
  <c r="AB105" i="1" s="1"/>
  <c r="S106" i="1"/>
  <c r="T106" i="1" s="1"/>
  <c r="V106" i="1"/>
  <c r="W106" i="1" s="1"/>
  <c r="Y106" i="1"/>
  <c r="Z106" i="1" s="1"/>
  <c r="AA106" i="1"/>
  <c r="S107" i="1"/>
  <c r="T107" i="1" s="1"/>
  <c r="V107" i="1"/>
  <c r="W107" i="1" s="1"/>
  <c r="Y107" i="1"/>
  <c r="Z107" i="1" s="1"/>
  <c r="AA107" i="1"/>
  <c r="AB107" i="1" s="1"/>
  <c r="S108" i="1"/>
  <c r="T108" i="1" s="1"/>
  <c r="V108" i="1"/>
  <c r="W108" i="1" s="1"/>
  <c r="Y108" i="1"/>
  <c r="Z108" i="1" s="1"/>
  <c r="AA108" i="1"/>
  <c r="AB108" i="1" s="1"/>
  <c r="AC108" i="1" s="1"/>
  <c r="AD108" i="1" s="1"/>
  <c r="S109" i="1"/>
  <c r="T109" i="1" s="1"/>
  <c r="V109" i="1"/>
  <c r="W109" i="1" s="1"/>
  <c r="Y109" i="1"/>
  <c r="Z109" i="1" s="1"/>
  <c r="AA109" i="1"/>
  <c r="AB109" i="1" s="1"/>
  <c r="S110" i="1"/>
  <c r="T110" i="1" s="1"/>
  <c r="V110" i="1"/>
  <c r="W110" i="1" s="1"/>
  <c r="Y110" i="1"/>
  <c r="Z110" i="1" s="1"/>
  <c r="AA110" i="1"/>
  <c r="S111" i="1"/>
  <c r="T111" i="1" s="1"/>
  <c r="V111" i="1"/>
  <c r="W111" i="1" s="1"/>
  <c r="Y111" i="1"/>
  <c r="Z111" i="1" s="1"/>
  <c r="AA111" i="1"/>
  <c r="AB111" i="1" s="1"/>
  <c r="S112" i="1"/>
  <c r="T112" i="1" s="1"/>
  <c r="V112" i="1"/>
  <c r="W112" i="1" s="1"/>
  <c r="Y112" i="1"/>
  <c r="Z112" i="1" s="1"/>
  <c r="AA112" i="1"/>
  <c r="AB112" i="1" s="1"/>
  <c r="AC112" i="1" s="1"/>
  <c r="AD112" i="1" s="1"/>
  <c r="S113" i="1"/>
  <c r="T113" i="1" s="1"/>
  <c r="V113" i="1"/>
  <c r="W113" i="1" s="1"/>
  <c r="Y113" i="1"/>
  <c r="Z113" i="1" s="1"/>
  <c r="AA113" i="1"/>
  <c r="AB113" i="1" s="1"/>
  <c r="S114" i="1"/>
  <c r="T114" i="1" s="1"/>
  <c r="V114" i="1"/>
  <c r="W114" i="1" s="1"/>
  <c r="Y114" i="1"/>
  <c r="Z114" i="1" s="1"/>
  <c r="AA114" i="1"/>
  <c r="AB114" i="1" s="1"/>
  <c r="AC114" i="1" s="1"/>
  <c r="AD114" i="1" s="1"/>
  <c r="S115" i="1"/>
  <c r="T115" i="1" s="1"/>
  <c r="V115" i="1"/>
  <c r="W115" i="1" s="1"/>
  <c r="Y115" i="1"/>
  <c r="Z115" i="1" s="1"/>
  <c r="AA115" i="1"/>
  <c r="AB115" i="1" s="1"/>
  <c r="S116" i="1"/>
  <c r="T116" i="1" s="1"/>
  <c r="V116" i="1"/>
  <c r="W116" i="1" s="1"/>
  <c r="Y116" i="1"/>
  <c r="Z116" i="1" s="1"/>
  <c r="AA116" i="1"/>
  <c r="AB116" i="1" s="1"/>
  <c r="AC116" i="1" s="1"/>
  <c r="AD116" i="1" s="1"/>
  <c r="S117" i="1"/>
  <c r="T117" i="1" s="1"/>
  <c r="V117" i="1"/>
  <c r="W117" i="1" s="1"/>
  <c r="Y117" i="1"/>
  <c r="Z117" i="1" s="1"/>
  <c r="AA117" i="1"/>
  <c r="S118" i="1"/>
  <c r="T118" i="1" s="1"/>
  <c r="V118" i="1"/>
  <c r="W118" i="1" s="1"/>
  <c r="Y118" i="1"/>
  <c r="Z118" i="1" s="1"/>
  <c r="AA118" i="1"/>
  <c r="S119" i="1"/>
  <c r="T119" i="1" s="1"/>
  <c r="V119" i="1"/>
  <c r="W119" i="1" s="1"/>
  <c r="Y119" i="1"/>
  <c r="Z119" i="1" s="1"/>
  <c r="AA119" i="1"/>
  <c r="AB119" i="1" s="1"/>
  <c r="S120" i="1"/>
  <c r="T120" i="1" s="1"/>
  <c r="V120" i="1"/>
  <c r="W120" i="1" s="1"/>
  <c r="Y120" i="1"/>
  <c r="Z120" i="1" s="1"/>
  <c r="AA120" i="1"/>
  <c r="AB120" i="1" s="1"/>
  <c r="AC120" i="1" s="1"/>
  <c r="AD120" i="1" s="1"/>
  <c r="S121" i="1"/>
  <c r="T121" i="1" s="1"/>
  <c r="V121" i="1"/>
  <c r="W121" i="1" s="1"/>
  <c r="Y121" i="1"/>
  <c r="Z121" i="1" s="1"/>
  <c r="AA121" i="1"/>
  <c r="AB121" i="1" s="1"/>
  <c r="S122" i="1"/>
  <c r="T122" i="1" s="1"/>
  <c r="V122" i="1"/>
  <c r="W122" i="1" s="1"/>
  <c r="Y122" i="1"/>
  <c r="Z122" i="1" s="1"/>
  <c r="AA122" i="1"/>
  <c r="AB122" i="1" s="1"/>
  <c r="AC122" i="1" s="1"/>
  <c r="AD122" i="1" s="1"/>
  <c r="S123" i="1"/>
  <c r="T123" i="1" s="1"/>
  <c r="V123" i="1"/>
  <c r="W123" i="1" s="1"/>
  <c r="Y123" i="1"/>
  <c r="Z123" i="1" s="1"/>
  <c r="AA123" i="1"/>
  <c r="AB123" i="1" s="1"/>
  <c r="S124" i="1"/>
  <c r="T124" i="1" s="1"/>
  <c r="V124" i="1"/>
  <c r="W124" i="1" s="1"/>
  <c r="Y124" i="1"/>
  <c r="Z124" i="1" s="1"/>
  <c r="AA124" i="1"/>
  <c r="AB124" i="1" s="1"/>
  <c r="AC124" i="1" s="1"/>
  <c r="AD124" i="1" s="1"/>
  <c r="S125" i="1"/>
  <c r="T125" i="1" s="1"/>
  <c r="V125" i="1"/>
  <c r="W125" i="1" s="1"/>
  <c r="Y125" i="1"/>
  <c r="Z125" i="1" s="1"/>
  <c r="AA125" i="1"/>
  <c r="S126" i="1"/>
  <c r="T126" i="1" s="1"/>
  <c r="V126" i="1"/>
  <c r="W126" i="1" s="1"/>
  <c r="Y126" i="1"/>
  <c r="Z126" i="1" s="1"/>
  <c r="AA126" i="1"/>
  <c r="AB126" i="1" s="1"/>
  <c r="AC126" i="1" s="1"/>
  <c r="AD126" i="1" s="1"/>
  <c r="S127" i="1"/>
  <c r="T127" i="1" s="1"/>
  <c r="V127" i="1"/>
  <c r="W127" i="1" s="1"/>
  <c r="Y127" i="1"/>
  <c r="Z127" i="1" s="1"/>
  <c r="AA127" i="1"/>
  <c r="S128" i="1"/>
  <c r="T128" i="1" s="1"/>
  <c r="V128" i="1"/>
  <c r="W128" i="1" s="1"/>
  <c r="Y128" i="1"/>
  <c r="Z128" i="1" s="1"/>
  <c r="AA128" i="1"/>
  <c r="AB128" i="1" s="1"/>
  <c r="AC128" i="1" s="1"/>
  <c r="AD128" i="1" s="1"/>
  <c r="S129" i="1"/>
  <c r="T129" i="1" s="1"/>
  <c r="V129" i="1"/>
  <c r="W129" i="1" s="1"/>
  <c r="Y129" i="1"/>
  <c r="Z129" i="1" s="1"/>
  <c r="AA129" i="1"/>
  <c r="AB129" i="1" s="1"/>
  <c r="S130" i="1"/>
  <c r="T130" i="1" s="1"/>
  <c r="V130" i="1"/>
  <c r="W130" i="1" s="1"/>
  <c r="Y130" i="1"/>
  <c r="Z130" i="1" s="1"/>
  <c r="AA130" i="1"/>
  <c r="AB130" i="1" s="1"/>
  <c r="AC130" i="1" s="1"/>
  <c r="AD130" i="1" s="1"/>
  <c r="S131" i="1"/>
  <c r="T131" i="1" s="1"/>
  <c r="V131" i="1"/>
  <c r="W131" i="1" s="1"/>
  <c r="Y131" i="1"/>
  <c r="Z131" i="1" s="1"/>
  <c r="AA131" i="1"/>
  <c r="AB131" i="1" s="1"/>
  <c r="S132" i="1"/>
  <c r="T132" i="1" s="1"/>
  <c r="V132" i="1"/>
  <c r="W132" i="1" s="1"/>
  <c r="Y132" i="1"/>
  <c r="Z132" i="1" s="1"/>
  <c r="AA132" i="1"/>
  <c r="AB132" i="1" s="1"/>
  <c r="AC132" i="1" s="1"/>
  <c r="AD132" i="1" s="1"/>
  <c r="S133" i="1"/>
  <c r="T133" i="1" s="1"/>
  <c r="V133" i="1"/>
  <c r="W133" i="1" s="1"/>
  <c r="Y133" i="1"/>
  <c r="Z133" i="1" s="1"/>
  <c r="AA133" i="1"/>
  <c r="AB133" i="1" s="1"/>
  <c r="S134" i="1"/>
  <c r="T134" i="1" s="1"/>
  <c r="V134" i="1"/>
  <c r="W134" i="1" s="1"/>
  <c r="Y134" i="1"/>
  <c r="Z134" i="1" s="1"/>
  <c r="AA134" i="1"/>
  <c r="AB134" i="1" s="1"/>
  <c r="AC134" i="1" s="1"/>
  <c r="AD134" i="1" s="1"/>
  <c r="S135" i="1"/>
  <c r="T135" i="1" s="1"/>
  <c r="V135" i="1"/>
  <c r="W135" i="1" s="1"/>
  <c r="Y135" i="1"/>
  <c r="Z135" i="1" s="1"/>
  <c r="AA135" i="1"/>
  <c r="S136" i="1"/>
  <c r="T136" i="1" s="1"/>
  <c r="V136" i="1"/>
  <c r="W136" i="1" s="1"/>
  <c r="Y136" i="1"/>
  <c r="Z136" i="1" s="1"/>
  <c r="AA136" i="1"/>
  <c r="AB136" i="1" s="1"/>
  <c r="AC136" i="1" s="1"/>
  <c r="AD136" i="1" s="1"/>
  <c r="S137" i="1"/>
  <c r="T137" i="1" s="1"/>
  <c r="V137" i="1"/>
  <c r="W137" i="1" s="1"/>
  <c r="Y137" i="1"/>
  <c r="Z137" i="1" s="1"/>
  <c r="AA137" i="1"/>
  <c r="AB137" i="1" s="1"/>
  <c r="S138" i="1"/>
  <c r="T138" i="1" s="1"/>
  <c r="V138" i="1"/>
  <c r="W138" i="1" s="1"/>
  <c r="Y138" i="1"/>
  <c r="Z138" i="1" s="1"/>
  <c r="AA138" i="1"/>
  <c r="S139" i="1"/>
  <c r="T139" i="1" s="1"/>
  <c r="V139" i="1"/>
  <c r="W139" i="1" s="1"/>
  <c r="Y139" i="1"/>
  <c r="Z139" i="1" s="1"/>
  <c r="AA139" i="1"/>
  <c r="AB139" i="1" s="1"/>
  <c r="S140" i="1"/>
  <c r="T140" i="1" s="1"/>
  <c r="V140" i="1"/>
  <c r="W140" i="1" s="1"/>
  <c r="Y140" i="1"/>
  <c r="Z140" i="1" s="1"/>
  <c r="AA140" i="1"/>
  <c r="S141" i="1"/>
  <c r="T141" i="1" s="1"/>
  <c r="V141" i="1"/>
  <c r="W141" i="1" s="1"/>
  <c r="Y141" i="1"/>
  <c r="Z141" i="1" s="1"/>
  <c r="AA141" i="1"/>
  <c r="AB141" i="1" s="1"/>
  <c r="S142" i="1"/>
  <c r="T142" i="1" s="1"/>
  <c r="V142" i="1"/>
  <c r="W142" i="1" s="1"/>
  <c r="Y142" i="1"/>
  <c r="Z142" i="1" s="1"/>
  <c r="AA142" i="1"/>
  <c r="AB142" i="1" s="1"/>
  <c r="AC142" i="1" s="1"/>
  <c r="AD142" i="1" s="1"/>
  <c r="S143" i="1"/>
  <c r="T143" i="1" s="1"/>
  <c r="V143" i="1"/>
  <c r="W143" i="1" s="1"/>
  <c r="Y143" i="1"/>
  <c r="Z143" i="1" s="1"/>
  <c r="AA143" i="1"/>
  <c r="AB143" i="1" s="1"/>
  <c r="S144" i="1"/>
  <c r="T144" i="1" s="1"/>
  <c r="V144" i="1"/>
  <c r="W144" i="1" s="1"/>
  <c r="Y144" i="1"/>
  <c r="Z144" i="1" s="1"/>
  <c r="AA144" i="1"/>
  <c r="AB144" i="1" s="1"/>
  <c r="AC144" i="1" s="1"/>
  <c r="S145" i="1"/>
  <c r="T145" i="1" s="1"/>
  <c r="V145" i="1"/>
  <c r="W145" i="1" s="1"/>
  <c r="Y145" i="1"/>
  <c r="Z145" i="1" s="1"/>
  <c r="AA145" i="1"/>
  <c r="AB145" i="1" s="1"/>
  <c r="S146" i="1"/>
  <c r="T146" i="1" s="1"/>
  <c r="V146" i="1"/>
  <c r="W146" i="1" s="1"/>
  <c r="Y146" i="1"/>
  <c r="Z146" i="1" s="1"/>
  <c r="AA146" i="1"/>
  <c r="AB146" i="1" s="1"/>
  <c r="AC146" i="1" s="1"/>
  <c r="AD146" i="1" s="1"/>
  <c r="S147" i="1"/>
  <c r="T147" i="1" s="1"/>
  <c r="V147" i="1"/>
  <c r="W147" i="1" s="1"/>
  <c r="Y147" i="1"/>
  <c r="Z147" i="1" s="1"/>
  <c r="AA147" i="1"/>
  <c r="AB147" i="1" s="1"/>
  <c r="S148" i="1"/>
  <c r="T148" i="1" s="1"/>
  <c r="V148" i="1"/>
  <c r="W148" i="1" s="1"/>
  <c r="Y148" i="1"/>
  <c r="Z148" i="1" s="1"/>
  <c r="AA148" i="1"/>
  <c r="AB148" i="1" s="1"/>
  <c r="AC148" i="1" s="1"/>
  <c r="AD148" i="1" s="1"/>
  <c r="S149" i="1"/>
  <c r="T149" i="1" s="1"/>
  <c r="V149" i="1"/>
  <c r="W149" i="1" s="1"/>
  <c r="Y149" i="1"/>
  <c r="Z149" i="1" s="1"/>
  <c r="AA149" i="1"/>
  <c r="S150" i="1"/>
  <c r="T150" i="1" s="1"/>
  <c r="V150" i="1"/>
  <c r="W150" i="1" s="1"/>
  <c r="Y150" i="1"/>
  <c r="Z150" i="1" s="1"/>
  <c r="AA150" i="1"/>
  <c r="AB150" i="1" s="1"/>
  <c r="AC150" i="1" s="1"/>
  <c r="AD150" i="1" s="1"/>
  <c r="S151" i="1"/>
  <c r="T151" i="1" s="1"/>
  <c r="V151" i="1"/>
  <c r="W151" i="1" s="1"/>
  <c r="Y151" i="1"/>
  <c r="Z151" i="1" s="1"/>
  <c r="AA151" i="1"/>
  <c r="AB151" i="1" s="1"/>
  <c r="S152" i="1"/>
  <c r="T152" i="1" s="1"/>
  <c r="V152" i="1"/>
  <c r="W152" i="1" s="1"/>
  <c r="Y152" i="1"/>
  <c r="Z152" i="1" s="1"/>
  <c r="AA152" i="1"/>
  <c r="AB152" i="1" s="1"/>
  <c r="AC152" i="1" s="1"/>
  <c r="AD152" i="1" s="1"/>
  <c r="S153" i="1"/>
  <c r="T153" i="1" s="1"/>
  <c r="V153" i="1"/>
  <c r="W153" i="1" s="1"/>
  <c r="Y153" i="1"/>
  <c r="Z153" i="1" s="1"/>
  <c r="AA153" i="1"/>
  <c r="AB153" i="1" s="1"/>
  <c r="S154" i="1"/>
  <c r="T154" i="1" s="1"/>
  <c r="V154" i="1"/>
  <c r="W154" i="1" s="1"/>
  <c r="Y154" i="1"/>
  <c r="Z154" i="1" s="1"/>
  <c r="AA154" i="1"/>
  <c r="AB154" i="1" s="1"/>
  <c r="AC154" i="1" s="1"/>
  <c r="AD154" i="1" s="1"/>
  <c r="S155" i="1"/>
  <c r="T155" i="1" s="1"/>
  <c r="V155" i="1"/>
  <c r="W155" i="1" s="1"/>
  <c r="Y155" i="1"/>
  <c r="Z155" i="1" s="1"/>
  <c r="AA155" i="1"/>
  <c r="AB155" i="1" s="1"/>
  <c r="S156" i="1"/>
  <c r="T156" i="1" s="1"/>
  <c r="S158" i="1"/>
  <c r="T158" i="1"/>
  <c r="V158" i="1"/>
  <c r="W158" i="1" s="1"/>
  <c r="Y158" i="1"/>
  <c r="Z158" i="1" s="1"/>
  <c r="AA158" i="1"/>
  <c r="AB158" i="1" s="1"/>
  <c r="S159" i="1"/>
  <c r="T159" i="1" s="1"/>
  <c r="V159" i="1"/>
  <c r="W159" i="1" s="1"/>
  <c r="Y159" i="1"/>
  <c r="Z159" i="1" s="1"/>
  <c r="AA159" i="1"/>
  <c r="AB159" i="1" s="1"/>
  <c r="AC159" i="1" s="1"/>
  <c r="AD159" i="1" s="1"/>
  <c r="S160" i="1"/>
  <c r="T160" i="1" s="1"/>
  <c r="V160" i="1"/>
  <c r="W160" i="1" s="1"/>
  <c r="Y160" i="1"/>
  <c r="Z160" i="1" s="1"/>
  <c r="AA160" i="1"/>
  <c r="AB160" i="1" s="1"/>
  <c r="S161" i="1"/>
  <c r="T161" i="1" s="1"/>
  <c r="V161" i="1"/>
  <c r="W161" i="1" s="1"/>
  <c r="Y161" i="1"/>
  <c r="Z161" i="1" s="1"/>
  <c r="AA161" i="1"/>
  <c r="S162" i="1"/>
  <c r="T162" i="1" s="1"/>
  <c r="V162" i="1"/>
  <c r="W162" i="1" s="1"/>
  <c r="Y162" i="1"/>
  <c r="Z162" i="1" s="1"/>
  <c r="AA162" i="1"/>
  <c r="S163" i="1"/>
  <c r="T163" i="1" s="1"/>
  <c r="V163" i="1"/>
  <c r="W163" i="1" s="1"/>
  <c r="Y163" i="1"/>
  <c r="Z163" i="1" s="1"/>
  <c r="AA163" i="1"/>
  <c r="AB163" i="1" s="1"/>
  <c r="AC163" i="1" s="1"/>
  <c r="AD163" i="1" s="1"/>
  <c r="S164" i="1"/>
  <c r="T164" i="1" s="1"/>
  <c r="V164" i="1"/>
  <c r="W164" i="1" s="1"/>
  <c r="Y164" i="1"/>
  <c r="Z164" i="1" s="1"/>
  <c r="AA164" i="1"/>
  <c r="AB164" i="1" s="1"/>
  <c r="S165" i="1"/>
  <c r="T165" i="1" s="1"/>
  <c r="V165" i="1"/>
  <c r="W165" i="1" s="1"/>
  <c r="Y165" i="1"/>
  <c r="Z165" i="1" s="1"/>
  <c r="AA165" i="1"/>
  <c r="AB165" i="1" s="1"/>
  <c r="AC165" i="1" s="1"/>
  <c r="S166" i="1"/>
  <c r="T166" i="1" s="1"/>
  <c r="V166" i="1"/>
  <c r="W166" i="1" s="1"/>
  <c r="Y166" i="1"/>
  <c r="Z166" i="1" s="1"/>
  <c r="AA166" i="1"/>
  <c r="AB166" i="1" s="1"/>
  <c r="S167" i="1"/>
  <c r="T167" i="1" s="1"/>
  <c r="V167" i="1"/>
  <c r="W167" i="1" s="1"/>
  <c r="Y167" i="1"/>
  <c r="Z167" i="1" s="1"/>
  <c r="AA167" i="1"/>
  <c r="AB167" i="1" s="1"/>
  <c r="AC167" i="1" s="1"/>
  <c r="AD167" i="1" s="1"/>
  <c r="S168" i="1"/>
  <c r="T168" i="1" s="1"/>
  <c r="V168" i="1"/>
  <c r="W168" i="1" s="1"/>
  <c r="Y168" i="1"/>
  <c r="Z168" i="1" s="1"/>
  <c r="AA168" i="1"/>
  <c r="AB168" i="1" s="1"/>
  <c r="S169" i="1"/>
  <c r="T169" i="1" s="1"/>
  <c r="V169" i="1"/>
  <c r="W169" i="1" s="1"/>
  <c r="Y169" i="1"/>
  <c r="Z169" i="1" s="1"/>
  <c r="AA169" i="1"/>
  <c r="AB169" i="1" s="1"/>
  <c r="AC169" i="1" s="1"/>
  <c r="AD169" i="1" s="1"/>
  <c r="S170" i="1"/>
  <c r="T170" i="1" s="1"/>
  <c r="V170" i="1"/>
  <c r="W170" i="1" s="1"/>
  <c r="Y170" i="1"/>
  <c r="Z170" i="1" s="1"/>
  <c r="AA170" i="1"/>
  <c r="AB170" i="1" s="1"/>
  <c r="S171" i="1"/>
  <c r="T171" i="1" s="1"/>
  <c r="V171" i="1"/>
  <c r="W171" i="1" s="1"/>
  <c r="Y171" i="1"/>
  <c r="Z171" i="1" s="1"/>
  <c r="AA171" i="1"/>
  <c r="AB171" i="1" s="1"/>
  <c r="AC171" i="1" s="1"/>
  <c r="AD171" i="1" s="1"/>
  <c r="S172" i="1"/>
  <c r="T172" i="1" s="1"/>
  <c r="V172" i="1"/>
  <c r="W172" i="1" s="1"/>
  <c r="Y172" i="1"/>
  <c r="Z172" i="1" s="1"/>
  <c r="AA172" i="1"/>
  <c r="S173" i="1"/>
  <c r="T173" i="1" s="1"/>
  <c r="V173" i="1"/>
  <c r="W173" i="1" s="1"/>
  <c r="Y173" i="1"/>
  <c r="Z173" i="1" s="1"/>
  <c r="AA173" i="1"/>
  <c r="AB173" i="1" s="1"/>
  <c r="AC173" i="1" s="1"/>
  <c r="AD173" i="1" s="1"/>
  <c r="S174" i="1"/>
  <c r="T174" i="1" s="1"/>
  <c r="V174" i="1"/>
  <c r="W174" i="1" s="1"/>
  <c r="Y174" i="1"/>
  <c r="Z174" i="1" s="1"/>
  <c r="AA174" i="1"/>
  <c r="AB174" i="1" s="1"/>
  <c r="S175" i="1"/>
  <c r="T175" i="1" s="1"/>
  <c r="V175" i="1"/>
  <c r="W175" i="1" s="1"/>
  <c r="Y175" i="1"/>
  <c r="Z175" i="1" s="1"/>
  <c r="AA175" i="1"/>
  <c r="AB175" i="1" s="1"/>
  <c r="AC175" i="1" s="1"/>
  <c r="AD175" i="1" s="1"/>
  <c r="S176" i="1"/>
  <c r="T176" i="1" s="1"/>
  <c r="V176" i="1"/>
  <c r="W176" i="1" s="1"/>
  <c r="Y176" i="1"/>
  <c r="Z176" i="1" s="1"/>
  <c r="AA176" i="1"/>
  <c r="AB176" i="1" s="1"/>
  <c r="S177" i="1"/>
  <c r="T177" i="1" s="1"/>
  <c r="V177" i="1"/>
  <c r="W177" i="1" s="1"/>
  <c r="Y177" i="1"/>
  <c r="Z177" i="1" s="1"/>
  <c r="AA177" i="1"/>
  <c r="AB177" i="1" s="1"/>
  <c r="AC177" i="1" s="1"/>
  <c r="S178" i="1"/>
  <c r="T178" i="1" s="1"/>
  <c r="V178" i="1"/>
  <c r="W178" i="1" s="1"/>
  <c r="Y178" i="1"/>
  <c r="Z178" i="1" s="1"/>
  <c r="AA178" i="1"/>
  <c r="AB178" i="1" s="1"/>
  <c r="S179" i="1"/>
  <c r="T179" i="1" s="1"/>
  <c r="V179" i="1"/>
  <c r="W179" i="1" s="1"/>
  <c r="Y179" i="1"/>
  <c r="Z179" i="1" s="1"/>
  <c r="AA179" i="1"/>
  <c r="AB179" i="1" s="1"/>
  <c r="AC179" i="1" s="1"/>
  <c r="AD179" i="1" s="1"/>
  <c r="S180" i="1"/>
  <c r="T180" i="1" s="1"/>
  <c r="V180" i="1"/>
  <c r="W180" i="1" s="1"/>
  <c r="Y180" i="1"/>
  <c r="Z180" i="1" s="1"/>
  <c r="AA180" i="1"/>
  <c r="AB180" i="1" s="1"/>
  <c r="S181" i="1"/>
  <c r="T181" i="1" s="1"/>
  <c r="V181" i="1"/>
  <c r="W181" i="1" s="1"/>
  <c r="Y181" i="1"/>
  <c r="Z181" i="1" s="1"/>
  <c r="AA181" i="1"/>
  <c r="AB181" i="1" s="1"/>
  <c r="AC181" i="1" s="1"/>
  <c r="S182" i="1"/>
  <c r="T182" i="1" s="1"/>
  <c r="V182" i="1"/>
  <c r="W182" i="1" s="1"/>
  <c r="Y182" i="1"/>
  <c r="Z182" i="1" s="1"/>
  <c r="AA182" i="1"/>
  <c r="AB182" i="1" s="1"/>
  <c r="S183" i="1"/>
  <c r="T183" i="1" s="1"/>
  <c r="V183" i="1"/>
  <c r="W183" i="1" s="1"/>
  <c r="Y183" i="1"/>
  <c r="Z183" i="1" s="1"/>
  <c r="AA183" i="1"/>
  <c r="AB183" i="1" s="1"/>
  <c r="AC183" i="1" s="1"/>
  <c r="AD183" i="1" s="1"/>
  <c r="S184" i="1"/>
  <c r="T184" i="1" s="1"/>
  <c r="V184" i="1"/>
  <c r="W184" i="1" s="1"/>
  <c r="Y184" i="1"/>
  <c r="Z184" i="1" s="1"/>
  <c r="AA184" i="1"/>
  <c r="AB184" i="1" s="1"/>
  <c r="S185" i="1"/>
  <c r="T185" i="1" s="1"/>
  <c r="V185" i="1"/>
  <c r="W185" i="1" s="1"/>
  <c r="Y185" i="1"/>
  <c r="Z185" i="1" s="1"/>
  <c r="AA185" i="1"/>
  <c r="AB185" i="1" s="1"/>
  <c r="S186" i="1"/>
  <c r="T186" i="1" s="1"/>
  <c r="V186" i="1"/>
  <c r="W186" i="1"/>
  <c r="Y186" i="1"/>
  <c r="Z186" i="1" s="1"/>
  <c r="AA186" i="1"/>
  <c r="AB186" i="1" s="1"/>
  <c r="S187" i="1"/>
  <c r="T187" i="1" s="1"/>
  <c r="V187" i="1"/>
  <c r="W187" i="1" s="1"/>
  <c r="Y187" i="1"/>
  <c r="Z187" i="1" s="1"/>
  <c r="AA187" i="1"/>
  <c r="AB187" i="1" s="1"/>
  <c r="AC187" i="1" s="1"/>
  <c r="AD187" i="1" s="1"/>
  <c r="S188" i="1"/>
  <c r="T188" i="1"/>
  <c r="V188" i="1"/>
  <c r="W188" i="1" s="1"/>
  <c r="Y188" i="1"/>
  <c r="Z188" i="1" s="1"/>
  <c r="AA188" i="1"/>
  <c r="S189" i="1"/>
  <c r="T189" i="1" s="1"/>
  <c r="V189" i="1"/>
  <c r="W189" i="1" s="1"/>
  <c r="Y189" i="1"/>
  <c r="Z189" i="1" s="1"/>
  <c r="AA189" i="1"/>
  <c r="S190" i="1"/>
  <c r="T190" i="1"/>
  <c r="V190" i="1"/>
  <c r="W190" i="1" s="1"/>
  <c r="Y190" i="1"/>
  <c r="Z190" i="1"/>
  <c r="AA190" i="1"/>
  <c r="AB190" i="1" s="1"/>
  <c r="S191" i="1"/>
  <c r="T191" i="1" s="1"/>
  <c r="V191" i="1"/>
  <c r="W191" i="1" s="1"/>
  <c r="Y191" i="1"/>
  <c r="Z191" i="1" s="1"/>
  <c r="AA191" i="1"/>
  <c r="AB191" i="1" s="1"/>
  <c r="AC191" i="1" s="1"/>
  <c r="AD191" i="1" s="1"/>
  <c r="S192" i="1"/>
  <c r="T192" i="1" s="1"/>
  <c r="V192" i="1"/>
  <c r="W192" i="1"/>
  <c r="Y192" i="1"/>
  <c r="Z192" i="1" s="1"/>
  <c r="AA192" i="1"/>
  <c r="AB192" i="1" s="1"/>
  <c r="S193" i="1"/>
  <c r="T193" i="1" s="1"/>
  <c r="V193" i="1"/>
  <c r="W193" i="1" s="1"/>
  <c r="Y193" i="1"/>
  <c r="Z193" i="1" s="1"/>
  <c r="AA193" i="1"/>
  <c r="AB193" i="1" s="1"/>
  <c r="AC193" i="1" s="1"/>
  <c r="AD193" i="1" s="1"/>
  <c r="AB189" i="1"/>
  <c r="AB188" i="1"/>
  <c r="AB172" i="1"/>
  <c r="AB162" i="1"/>
  <c r="AB161" i="1"/>
  <c r="AC161" i="1" s="1"/>
  <c r="AB149" i="1"/>
  <c r="AB140" i="1"/>
  <c r="AC140" i="1" s="1"/>
  <c r="AD140" i="1" s="1"/>
  <c r="AB138" i="1"/>
  <c r="AC138" i="1" s="1"/>
  <c r="AD138" i="1" s="1"/>
  <c r="AB135" i="1"/>
  <c r="AB127" i="1"/>
  <c r="AB125" i="1"/>
  <c r="AB118" i="1"/>
  <c r="AC118" i="1" s="1"/>
  <c r="AD118" i="1" s="1"/>
  <c r="AB117" i="1"/>
  <c r="AB110" i="1"/>
  <c r="AC110" i="1" s="1"/>
  <c r="AD110" i="1" s="1"/>
  <c r="AB106" i="1"/>
  <c r="AC106" i="1" s="1"/>
  <c r="AD106" i="1" s="1"/>
  <c r="AB96" i="1"/>
  <c r="AC96" i="1" s="1"/>
  <c r="AB95" i="1"/>
  <c r="AB91" i="1"/>
  <c r="AB89" i="1"/>
  <c r="AB88" i="1"/>
  <c r="AC88" i="1" s="1"/>
  <c r="AD88" i="1" s="1"/>
  <c r="AB87" i="1"/>
  <c r="AB84" i="1"/>
  <c r="AC84" i="1" s="1"/>
  <c r="AD84" i="1" s="1"/>
  <c r="AB81" i="1"/>
  <c r="AB79" i="1"/>
  <c r="AB78" i="1"/>
  <c r="AC78" i="1" s="1"/>
  <c r="AD78" i="1" s="1"/>
  <c r="AB77" i="1"/>
  <c r="AB74" i="1"/>
  <c r="AC74" i="1" s="1"/>
  <c r="AD74" i="1" s="1"/>
  <c r="AB71" i="1"/>
  <c r="AB67" i="1"/>
  <c r="AB64" i="1"/>
  <c r="AC64" i="1" s="1"/>
  <c r="AB63" i="1"/>
  <c r="AB60" i="1"/>
  <c r="AC60" i="1" s="1"/>
  <c r="AD60" i="1" s="1"/>
  <c r="AB56" i="1"/>
  <c r="AC56" i="1" s="1"/>
  <c r="AB55" i="1"/>
  <c r="AB52" i="1"/>
  <c r="AC52" i="1" s="1"/>
  <c r="AD52" i="1" s="1"/>
  <c r="AB51" i="1"/>
  <c r="AB47" i="1"/>
  <c r="AB46" i="1"/>
  <c r="AC46" i="1" s="1"/>
  <c r="AD46" i="1" s="1"/>
  <c r="AB44" i="1"/>
  <c r="AC44" i="1" s="1"/>
  <c r="AD44" i="1" s="1"/>
  <c r="AB43" i="1"/>
  <c r="AB40" i="1"/>
  <c r="AC40" i="1" s="1"/>
  <c r="AD40" i="1" s="1"/>
  <c r="AB34" i="1"/>
  <c r="AC34" i="1" s="1"/>
  <c r="AB31" i="1"/>
  <c r="AB29" i="1"/>
  <c r="AC29" i="1" s="1"/>
  <c r="AB26" i="1"/>
  <c r="AC26" i="1" s="1"/>
  <c r="AB24" i="1"/>
  <c r="AC24" i="1" s="1"/>
  <c r="AD24" i="1" s="1"/>
  <c r="AB22" i="1"/>
  <c r="AC22" i="1" s="1"/>
  <c r="AD22" i="1" s="1"/>
  <c r="AB17" i="1"/>
  <c r="AB15" i="1"/>
  <c r="AB14" i="1"/>
  <c r="AC14" i="1" s="1"/>
  <c r="AD14" i="1" s="1"/>
  <c r="AB12" i="1"/>
  <c r="AC12" i="1" s="1"/>
  <c r="AD12" i="1" s="1"/>
  <c r="AB11" i="1"/>
  <c r="AB9" i="1"/>
  <c r="AB6" i="1"/>
  <c r="AC185" i="1" l="1"/>
  <c r="AD185" i="1" s="1"/>
  <c r="AD56" i="1"/>
  <c r="AD64" i="1"/>
  <c r="AD80" i="1"/>
  <c r="AD96" i="1"/>
  <c r="AD144" i="1"/>
  <c r="AD165" i="1"/>
  <c r="AD181" i="1"/>
  <c r="AD68" i="1"/>
  <c r="AD161" i="1"/>
  <c r="AD177" i="1"/>
  <c r="AC189" i="1"/>
  <c r="AD189" i="1" s="1"/>
  <c r="AD34" i="1"/>
  <c r="AD26" i="1"/>
  <c r="AC49" i="1"/>
  <c r="AD49" i="1" s="1"/>
  <c r="AC6" i="1"/>
  <c r="AD6" i="1" s="1"/>
  <c r="AC51" i="1"/>
  <c r="AD51" i="1" s="1"/>
  <c r="AC35" i="1"/>
  <c r="AD35" i="1"/>
  <c r="AC45" i="1"/>
  <c r="AD45" i="1" s="1"/>
  <c r="AC73" i="1"/>
  <c r="AD73" i="1" s="1"/>
  <c r="AC93" i="1"/>
  <c r="AD93" i="1" s="1"/>
  <c r="AC27" i="1"/>
  <c r="AD27" i="1" s="1"/>
  <c r="AC41" i="1"/>
  <c r="AD41" i="1" s="1"/>
  <c r="AC59" i="1"/>
  <c r="AD59" i="1" s="1"/>
  <c r="AC77" i="1"/>
  <c r="AD77" i="1" s="1"/>
  <c r="AC89" i="1"/>
  <c r="AD89" i="1" s="1"/>
  <c r="AC31" i="1"/>
  <c r="AD31" i="1" s="1"/>
  <c r="AC43" i="1"/>
  <c r="AD43" i="1" s="1"/>
  <c r="AC55" i="1"/>
  <c r="AD55" i="1" s="1"/>
  <c r="AC39" i="1"/>
  <c r="AD39" i="1" s="1"/>
  <c r="AC47" i="1"/>
  <c r="AD47" i="1" s="1"/>
  <c r="AC65" i="1"/>
  <c r="AD65" i="1" s="1"/>
  <c r="AC71" i="1"/>
  <c r="AD71" i="1" s="1"/>
  <c r="AC97" i="1"/>
  <c r="AD97" i="1" s="1"/>
  <c r="AC109" i="1"/>
  <c r="AD109" i="1" s="1"/>
  <c r="AC117" i="1"/>
  <c r="AD117" i="1" s="1"/>
  <c r="AC125" i="1"/>
  <c r="AD125" i="1" s="1"/>
  <c r="AC145" i="1"/>
  <c r="AD145" i="1" s="1"/>
  <c r="AC7" i="1"/>
  <c r="AD7" i="1" s="1"/>
  <c r="AC9" i="1"/>
  <c r="AD9" i="1" s="1"/>
  <c r="AC11" i="1"/>
  <c r="AD11" i="1" s="1"/>
  <c r="AC13" i="1"/>
  <c r="AD13" i="1" s="1"/>
  <c r="AC15" i="1"/>
  <c r="AD15" i="1" s="1"/>
  <c r="AC17" i="1"/>
  <c r="AD17" i="1" s="1"/>
  <c r="AC19" i="1"/>
  <c r="AD19" i="1" s="1"/>
  <c r="AC21" i="1"/>
  <c r="AD21" i="1" s="1"/>
  <c r="AC23" i="1"/>
  <c r="AD23" i="1" s="1"/>
  <c r="AD25" i="1"/>
  <c r="AC28" i="1"/>
  <c r="AD28" i="1" s="1"/>
  <c r="AD33" i="1"/>
  <c r="AC36" i="1"/>
  <c r="AD36" i="1" s="1"/>
  <c r="AC67" i="1"/>
  <c r="AD67" i="1" s="1"/>
  <c r="AC83" i="1"/>
  <c r="AD83" i="1" s="1"/>
  <c r="AC99" i="1"/>
  <c r="AD99" i="1" s="1"/>
  <c r="AC103" i="1"/>
  <c r="AD103" i="1" s="1"/>
  <c r="AC111" i="1"/>
  <c r="AD111" i="1" s="1"/>
  <c r="AC119" i="1"/>
  <c r="AD119" i="1" s="1"/>
  <c r="AC133" i="1"/>
  <c r="AD133" i="1" s="1"/>
  <c r="AC141" i="1"/>
  <c r="AD141" i="1" s="1"/>
  <c r="AC63" i="1"/>
  <c r="AD63" i="1" s="1"/>
  <c r="AC79" i="1"/>
  <c r="AD79" i="1" s="1"/>
  <c r="AC95" i="1"/>
  <c r="AD95" i="1" s="1"/>
  <c r="AC105" i="1"/>
  <c r="AD105" i="1" s="1"/>
  <c r="AC113" i="1"/>
  <c r="AD113" i="1" s="1"/>
  <c r="AC121" i="1"/>
  <c r="AD121" i="1" s="1"/>
  <c r="AC135" i="1"/>
  <c r="AD135" i="1" s="1"/>
  <c r="AC81" i="1"/>
  <c r="AD81" i="1" s="1"/>
  <c r="AC87" i="1"/>
  <c r="AD87" i="1" s="1"/>
  <c r="AC101" i="1"/>
  <c r="AD101" i="1" s="1"/>
  <c r="AC151" i="1"/>
  <c r="AD151" i="1" s="1"/>
  <c r="AC162" i="1"/>
  <c r="AD162" i="1" s="1"/>
  <c r="AC168" i="1"/>
  <c r="AD168" i="1" s="1"/>
  <c r="AC178" i="1"/>
  <c r="AD178" i="1" s="1"/>
  <c r="AC184" i="1"/>
  <c r="AD184" i="1" s="1"/>
  <c r="AC5" i="1"/>
  <c r="AD5" i="1" s="1"/>
  <c r="AD29" i="1"/>
  <c r="AD37" i="1"/>
  <c r="AC53" i="1"/>
  <c r="AD53" i="1" s="1"/>
  <c r="AC57" i="1"/>
  <c r="AD57" i="1" s="1"/>
  <c r="AC61" i="1"/>
  <c r="AD61" i="1" s="1"/>
  <c r="AC69" i="1"/>
  <c r="AD69" i="1" s="1"/>
  <c r="AC75" i="1"/>
  <c r="AD75" i="1" s="1"/>
  <c r="AC85" i="1"/>
  <c r="AD85" i="1" s="1"/>
  <c r="AC91" i="1"/>
  <c r="AD91" i="1" s="1"/>
  <c r="AC107" i="1"/>
  <c r="AD107" i="1" s="1"/>
  <c r="AC115" i="1"/>
  <c r="AD115" i="1" s="1"/>
  <c r="AC123" i="1"/>
  <c r="AD123" i="1" s="1"/>
  <c r="AC129" i="1"/>
  <c r="AD129" i="1" s="1"/>
  <c r="AC137" i="1"/>
  <c r="AD137" i="1" s="1"/>
  <c r="AC131" i="1"/>
  <c r="AD131" i="1" s="1"/>
  <c r="AC147" i="1"/>
  <c r="AD147" i="1" s="1"/>
  <c r="AC158" i="1"/>
  <c r="AD158" i="1" s="1"/>
  <c r="AC164" i="1"/>
  <c r="AD164" i="1" s="1"/>
  <c r="AC174" i="1"/>
  <c r="AD174" i="1" s="1"/>
  <c r="AC180" i="1"/>
  <c r="AD180" i="1" s="1"/>
  <c r="AC190" i="1"/>
  <c r="AD190" i="1" s="1"/>
  <c r="AC127" i="1"/>
  <c r="AD127" i="1" s="1"/>
  <c r="AC143" i="1"/>
  <c r="AD143" i="1" s="1"/>
  <c r="AC153" i="1"/>
  <c r="AD153" i="1" s="1"/>
  <c r="AC160" i="1"/>
  <c r="AD160" i="1" s="1"/>
  <c r="AC170" i="1"/>
  <c r="AD170" i="1" s="1"/>
  <c r="AC176" i="1"/>
  <c r="AD176" i="1" s="1"/>
  <c r="AC186" i="1"/>
  <c r="AD186" i="1" s="1"/>
  <c r="AC192" i="1"/>
  <c r="AD192" i="1" s="1"/>
  <c r="AC139" i="1"/>
  <c r="AD139" i="1" s="1"/>
  <c r="AC149" i="1"/>
  <c r="AD149" i="1" s="1"/>
  <c r="AC155" i="1"/>
  <c r="AD155" i="1" s="1"/>
  <c r="AC166" i="1"/>
  <c r="AD166" i="1" s="1"/>
  <c r="AC172" i="1"/>
  <c r="AD172" i="1" s="1"/>
  <c r="AC182" i="1"/>
  <c r="AD182" i="1" s="1"/>
  <c r="AC188" i="1"/>
  <c r="AD188" i="1" s="1"/>
  <c r="AD194" i="1" l="1"/>
</calcChain>
</file>

<file path=xl/sharedStrings.xml><?xml version="1.0" encoding="utf-8"?>
<sst xmlns="http://schemas.openxmlformats.org/spreadsheetml/2006/main" count="1956" uniqueCount="567">
  <si>
    <t>CANT</t>
  </si>
  <si>
    <t>PISO</t>
  </si>
  <si>
    <t>SECRETARIA</t>
  </si>
  <si>
    <t>OFICINA</t>
  </si>
  <si>
    <t>EQUIPO A/A</t>
  </si>
  <si>
    <t>MARCA</t>
  </si>
  <si>
    <t>CAPACIDAD</t>
  </si>
  <si>
    <t>CLIMATIZACION E INGENIERIA DEL VALLE SAS</t>
  </si>
  <si>
    <t>INVERAIRES</t>
  </si>
  <si>
    <t>MCL DE COLOMBIA SAS</t>
  </si>
  <si>
    <t>PROMEDIO ENTRE LAS 3 COTIZACIONES</t>
  </si>
  <si>
    <t>PRECIO DEREFERENCIA</t>
  </si>
  <si>
    <t>MODELO</t>
  </si>
  <si>
    <t>SERIAL</t>
  </si>
  <si>
    <t>HP</t>
  </si>
  <si>
    <t>VR UNITARIO ANTES DE IVA</t>
  </si>
  <si>
    <t>PROPIETARIO</t>
  </si>
  <si>
    <t>MTTO REALIZADO POR:</t>
  </si>
  <si>
    <t>ALA</t>
  </si>
  <si>
    <t>NUMERO STICKER</t>
  </si>
  <si>
    <t>FECHA MTTO</t>
  </si>
  <si>
    <t>REPROGRAMADO? SI / NO</t>
  </si>
  <si>
    <t>FICHA TECNICA</t>
  </si>
  <si>
    <t>IVA</t>
  </si>
  <si>
    <t>VR TOTAL IVA INCLUIDO</t>
  </si>
  <si>
    <t>SEMISOTANO</t>
  </si>
  <si>
    <t>SALUD</t>
  </si>
  <si>
    <t>OFICINA PASIVO SALUD</t>
  </si>
  <si>
    <t>UM TIPO MINI SPLIT</t>
  </si>
  <si>
    <t>HYUNDAI</t>
  </si>
  <si>
    <t>HY18K229WAC</t>
  </si>
  <si>
    <t>HY18K229WAC2211M0000 53</t>
  </si>
  <si>
    <t>18000 BTU/H</t>
  </si>
  <si>
    <t>2390 W</t>
  </si>
  <si>
    <t>GOBERNACION</t>
  </si>
  <si>
    <t>NORTE</t>
  </si>
  <si>
    <t>AA0042</t>
  </si>
  <si>
    <t>UC TIPO MINI SPLIT</t>
  </si>
  <si>
    <t>AA0043</t>
  </si>
  <si>
    <t>POLICIA</t>
  </si>
  <si>
    <t>SALA ESQUEMA DE SEGURIDAD</t>
  </si>
  <si>
    <t>PANASONIC</t>
  </si>
  <si>
    <t>24000 BTU/H</t>
  </si>
  <si>
    <t>SUR</t>
  </si>
  <si>
    <t>AA0057</t>
  </si>
  <si>
    <t>AA0058</t>
  </si>
  <si>
    <t>3 (TERRAZA)</t>
  </si>
  <si>
    <t>ALMACEN SALUD (SEMISOTANO)</t>
  </si>
  <si>
    <t>UC TIPO CENTRAL</t>
  </si>
  <si>
    <t>TRANE</t>
  </si>
  <si>
    <t>4TVY0115H8000AA</t>
  </si>
  <si>
    <t>540K280990936120100 3</t>
  </si>
  <si>
    <t>33500 W</t>
  </si>
  <si>
    <t>AA0074</t>
  </si>
  <si>
    <t>SI</t>
  </si>
  <si>
    <t>LG</t>
  </si>
  <si>
    <t>ARUV241BTE5</t>
  </si>
  <si>
    <t xml:space="preserve">905KCXM1ZC02 </t>
  </si>
  <si>
    <t>9000 BTU/H</t>
  </si>
  <si>
    <t>AA0075</t>
  </si>
  <si>
    <t>HACIENDA</t>
  </si>
  <si>
    <t>COBRANZAS - RENTAS (PISO 1)</t>
  </si>
  <si>
    <t>ECOX</t>
  </si>
  <si>
    <t>NVCU06DC10C</t>
  </si>
  <si>
    <t>5 TON</t>
  </si>
  <si>
    <t>AA0093</t>
  </si>
  <si>
    <t>YORK</t>
  </si>
  <si>
    <t>YNDA60FS-EET</t>
  </si>
  <si>
    <t>60000 BTU/H</t>
  </si>
  <si>
    <t>6350 W</t>
  </si>
  <si>
    <t>AA0094</t>
  </si>
  <si>
    <t>NCVU060C10B</t>
  </si>
  <si>
    <t>AA0095</t>
  </si>
  <si>
    <t>MEZANINE</t>
  </si>
  <si>
    <t>DADI</t>
  </si>
  <si>
    <t>SALA AMIGA</t>
  </si>
  <si>
    <t>ELECTROLUX</t>
  </si>
  <si>
    <t>EASE09C6AHLW</t>
  </si>
  <si>
    <t>1250 W</t>
  </si>
  <si>
    <t>AA0111</t>
  </si>
  <si>
    <t>CUARTO A/a MEZANINE (SALA AMIGA)</t>
  </si>
  <si>
    <t>EASC09C6AHLW</t>
  </si>
  <si>
    <t>AA0112</t>
  </si>
  <si>
    <t>NOTIFICACIONES - OTRAS RENTAS - SADE
(CUARTO AIRES ACONDICIONADOS)</t>
  </si>
  <si>
    <t>UM TIPO CENTRAL</t>
  </si>
  <si>
    <t>STAR LIGHT</t>
  </si>
  <si>
    <t>FCD410-060S</t>
  </si>
  <si>
    <t>M18101135210</t>
  </si>
  <si>
    <t>AA0113</t>
  </si>
  <si>
    <t>M18111136224</t>
  </si>
  <si>
    <t>AA0114</t>
  </si>
  <si>
    <t>NOTIFICACIONES - OTRAS RENTAS - SADE
(MZN)</t>
  </si>
  <si>
    <t>CV410…</t>
  </si>
  <si>
    <t>AA0115</t>
  </si>
  <si>
    <t>AA0116</t>
  </si>
  <si>
    <t>GENERAL</t>
  </si>
  <si>
    <t>JEFATURA OFICINA COMUNICACIONES</t>
  </si>
  <si>
    <t>12000 BTU/H</t>
  </si>
  <si>
    <t>TERCERO</t>
  </si>
  <si>
    <t>AA0117</t>
  </si>
  <si>
    <t>AA0118</t>
  </si>
  <si>
    <t>LIDER INTERNA COMUNICACIONES</t>
  </si>
  <si>
    <t>MIRAGE</t>
  </si>
  <si>
    <t>EMF121E</t>
  </si>
  <si>
    <t>340A773580507290131081</t>
  </si>
  <si>
    <t>AA0119</t>
  </si>
  <si>
    <t>CMF121E</t>
  </si>
  <si>
    <t>340A773580608020120179</t>
  </si>
  <si>
    <t>AA0120</t>
  </si>
  <si>
    <t>OFICINAS COMUNICACIONES</t>
  </si>
  <si>
    <t>AA0121</t>
  </si>
  <si>
    <t>AA0122</t>
  </si>
  <si>
    <t>DESPACHO CENTRO COMPETENCIAS</t>
  </si>
  <si>
    <t>AA0132</t>
  </si>
  <si>
    <t>CENTRO COMPETENCIAS</t>
  </si>
  <si>
    <t>AA0133</t>
  </si>
  <si>
    <t>CENTRO COMPETENCIAS (MEZANINNE)</t>
  </si>
  <si>
    <t>DAIKIN</t>
  </si>
  <si>
    <t>AA0134</t>
  </si>
  <si>
    <t>AA0135</t>
  </si>
  <si>
    <t>AA0136</t>
  </si>
  <si>
    <t>AA0137</t>
  </si>
  <si>
    <t>JURIDICA</t>
  </si>
  <si>
    <t>ARCHIVO JURIDICA</t>
  </si>
  <si>
    <t>COMFORT STAR</t>
  </si>
  <si>
    <t>AA0138</t>
  </si>
  <si>
    <t>ARCHIVO JURIDICA (MEZANINNE)</t>
  </si>
  <si>
    <t>UC TIPO TORRE</t>
  </si>
  <si>
    <t>AA0139</t>
  </si>
  <si>
    <t>TESORERIA HACIENDA (PESERA)</t>
  </si>
  <si>
    <t>AUUQ40GH4</t>
  </si>
  <si>
    <t>34000 BTU/H</t>
  </si>
  <si>
    <t>9990 W</t>
  </si>
  <si>
    <t>AA0140</t>
  </si>
  <si>
    <t>A5UW40GFA0</t>
  </si>
  <si>
    <t>4 TON</t>
  </si>
  <si>
    <t>AA0141</t>
  </si>
  <si>
    <t>TESORERIA (PESERA) (Ubicada cerca entrada principal)</t>
  </si>
  <si>
    <t>UM TIPO CASETTE 4V</t>
  </si>
  <si>
    <t>AA0142</t>
  </si>
  <si>
    <t>TESORERIA (PESERA) (Ubicada parte central oficina)</t>
  </si>
  <si>
    <t>AA0143</t>
  </si>
  <si>
    <t>TESORERIA (PESERA) (Ubicada parte interna oficina)</t>
  </si>
  <si>
    <t>AA0144</t>
  </si>
  <si>
    <t>VIVIENDA Y HABITAD</t>
  </si>
  <si>
    <t>RECEPCION</t>
  </si>
  <si>
    <t>AA0145</t>
  </si>
  <si>
    <t>RECEPCION (MZN) #4</t>
  </si>
  <si>
    <t>VM242C7</t>
  </si>
  <si>
    <t>6448 W</t>
  </si>
  <si>
    <t>1980 W</t>
  </si>
  <si>
    <t>AA0146</t>
  </si>
  <si>
    <t>ARCHIVO</t>
  </si>
  <si>
    <t>AA0147</t>
  </si>
  <si>
    <t>ARCHIVO (MZN) #5</t>
  </si>
  <si>
    <t>AA0148</t>
  </si>
  <si>
    <t>ADMINISTRATIVO</t>
  </si>
  <si>
    <t>AA0149</t>
  </si>
  <si>
    <t>ADMINISTRATIVO (MZN)</t>
  </si>
  <si>
    <t>AA0150</t>
  </si>
  <si>
    <t>OFICINAS VIVIENDA Y HABITAD SOBRE ENTRADA PRINCIPAL</t>
  </si>
  <si>
    <t>UM TIPO PISO - TECHO</t>
  </si>
  <si>
    <t>AA0151</t>
  </si>
  <si>
    <t>OFICINAS VIVIENDA Y HABITAD SOBRE ENTRADA PRINCIPAL (MZN) #1 P-T</t>
  </si>
  <si>
    <t>UC TIPO PISO-TECHO</t>
  </si>
  <si>
    <t>AA0152</t>
  </si>
  <si>
    <t>OFICINAS VIVIENDA Y HABITAD SOBRE ARCHIVO</t>
  </si>
  <si>
    <t>AA0153</t>
  </si>
  <si>
    <t>OFICINAS VIVIENDA Y HABITAD SOBRE ENTRADA A OFICINAS</t>
  </si>
  <si>
    <t>AA0154</t>
  </si>
  <si>
    <t>OFICINAS VIVIENDA Y HABITAD SOBRE ARCHIVO (MZN) #2 P-T</t>
  </si>
  <si>
    <t>60500 BTU/H</t>
  </si>
  <si>
    <t>AA0155</t>
  </si>
  <si>
    <t>OFICINAS VIVIENDA Y HABITAD SPARTE INTERIOR DE VIVIENDA</t>
  </si>
  <si>
    <t>6100 BTU/H</t>
  </si>
  <si>
    <t>AA0156</t>
  </si>
  <si>
    <t>OFICINAS VIVIENDA Y HABITAD PARTE INTERIOR DE VIVIENDA (MZN) #6 P-T</t>
  </si>
  <si>
    <t>AA0157</t>
  </si>
  <si>
    <t>OFICINAS VIVIENDA Y HABITAD SOBRE ENTRADA A OFICINAS (MZN) #3 P-T</t>
  </si>
  <si>
    <t>AA0158</t>
  </si>
  <si>
    <t>SUBSECRETARIA DE VIVIENDA</t>
  </si>
  <si>
    <t>BLUELINE</t>
  </si>
  <si>
    <t>AA0159</t>
  </si>
  <si>
    <t>SUBSECRETARIA DE VIVIENDA (MZN)</t>
  </si>
  <si>
    <t>MS-2410F2</t>
  </si>
  <si>
    <t>3450 W</t>
  </si>
  <si>
    <t>AA0160</t>
  </si>
  <si>
    <t>DESPACHO</t>
  </si>
  <si>
    <t>AA0161</t>
  </si>
  <si>
    <t>DESPACHO (MZN)</t>
  </si>
  <si>
    <t>2510 W</t>
  </si>
  <si>
    <t>AA0162</t>
  </si>
  <si>
    <t>SUBDIRECCION TECNICA</t>
  </si>
  <si>
    <t>AA0163</t>
  </si>
  <si>
    <t>SUBDIRECCION TECNICA (MZN)</t>
  </si>
  <si>
    <t>AA0164</t>
  </si>
  <si>
    <t>JURIDICA (PISO 2)</t>
  </si>
  <si>
    <t>TECAM</t>
  </si>
  <si>
    <t>7,5 TON</t>
  </si>
  <si>
    <t>AA0170</t>
  </si>
  <si>
    <t>ORANGEBURG</t>
  </si>
  <si>
    <t>AA0171</t>
  </si>
  <si>
    <t>BLACKVILLE</t>
  </si>
  <si>
    <t>AA0172</t>
  </si>
  <si>
    <t>CULTURA</t>
  </si>
  <si>
    <t>BODEGA TIC</t>
  </si>
  <si>
    <t>STARLIGHT</t>
  </si>
  <si>
    <t>FCD410-060V-TD-1</t>
  </si>
  <si>
    <t>M21121149255</t>
  </si>
  <si>
    <t>AA0175</t>
  </si>
  <si>
    <t>M21121149254</t>
  </si>
  <si>
    <t>AA0176</t>
  </si>
  <si>
    <t>OFICINAS CULTURA (PISO 2)</t>
  </si>
  <si>
    <t>AA0178</t>
  </si>
  <si>
    <t>SETIC</t>
  </si>
  <si>
    <t>DATA CENTERTIC (PISO 2)</t>
  </si>
  <si>
    <t>LIEBERT</t>
  </si>
  <si>
    <t>LSF52-R3</t>
  </si>
  <si>
    <t>21F01264182232020001</t>
  </si>
  <si>
    <t>AA0180</t>
  </si>
  <si>
    <t>RECEPCION SETIC (P-T) (PISO 2)</t>
  </si>
  <si>
    <t>AA0184</t>
  </si>
  <si>
    <t>OFICNAS SETIC (P-T PARTE MEDIA) (PISO 2)</t>
  </si>
  <si>
    <t>61000 BTU/H</t>
  </si>
  <si>
    <t>AA0186</t>
  </si>
  <si>
    <t>OFICNAS SETIC (P-T CERCA DESPACHO) (PISO 2)</t>
  </si>
  <si>
    <t>AA0188</t>
  </si>
  <si>
    <t>SALA JUNTAS TIC (PISO 2)</t>
  </si>
  <si>
    <t>AA0192</t>
  </si>
  <si>
    <t>AA0194</t>
  </si>
  <si>
    <t>OFICINAS TIC (PISO 2)</t>
  </si>
  <si>
    <t>4TVY0096H8000AA</t>
  </si>
  <si>
    <t>340G1909805261801003</t>
  </si>
  <si>
    <t>28 KW</t>
  </si>
  <si>
    <t>AA0195</t>
  </si>
  <si>
    <t>CONTROL DISCIPLINARIO</t>
  </si>
  <si>
    <t>DESPACHO CONTROL INTERNO DISCIPLINARIO</t>
  </si>
  <si>
    <t>MIDEA</t>
  </si>
  <si>
    <t>MSAFC-18CRN1-NC0</t>
  </si>
  <si>
    <t>54122000B2T272608500181</t>
  </si>
  <si>
    <t>5275 W</t>
  </si>
  <si>
    <t>1758 W</t>
  </si>
  <si>
    <t>AA0200</t>
  </si>
  <si>
    <t>CONTROL INTERNO DISCIPLINARIO DE INSTRUCCIÓN (PISO 2)</t>
  </si>
  <si>
    <t>CS-36A410-150</t>
  </si>
  <si>
    <t>3837 W</t>
  </si>
  <si>
    <t>AA0203</t>
  </si>
  <si>
    <t>CONTROL INTERNO DISCIPLINARIO JUZGAMIENTO</t>
  </si>
  <si>
    <t>SAMSUNG</t>
  </si>
  <si>
    <t>AR24TVFZAWKN</t>
  </si>
  <si>
    <t>AR24TVFZAWKNBC</t>
  </si>
  <si>
    <t>6150 W</t>
  </si>
  <si>
    <t>1900 W</t>
  </si>
  <si>
    <t>AA0204</t>
  </si>
  <si>
    <t>CONTROL INTERNO DISCIPLINARIO JUZGAMIENTO (PISO 2)</t>
  </si>
  <si>
    <t>AR24TVFZAWKX</t>
  </si>
  <si>
    <t>AA0205</t>
  </si>
  <si>
    <t>CONTROL INTERNO DISCIPLINARIO SALA JUZGAMIENTO</t>
  </si>
  <si>
    <t>MV182C7  NK0</t>
  </si>
  <si>
    <t>USNQ182K2P0 ANWBCOL // 721G020D 703TAHQAC825</t>
  </si>
  <si>
    <t>1620 W</t>
  </si>
  <si>
    <t>AA0206</t>
  </si>
  <si>
    <t>CONTROL INTERNO DISCIPLINARIO SALA JUZGAMIENTO (PISO 2)</t>
  </si>
  <si>
    <t>AA0207</t>
  </si>
  <si>
    <t>DESPACHO HACIENDA</t>
  </si>
  <si>
    <t>AA0208</t>
  </si>
  <si>
    <t>SALA REUNIONES EN DESPACHO HACIENDA</t>
  </si>
  <si>
    <t>811G004X 712TAXTGF090 // USNQ242K2P0 ANWBCOL</t>
  </si>
  <si>
    <t>AA0209</t>
  </si>
  <si>
    <t>VM242C7 UK0</t>
  </si>
  <si>
    <t>USNQ242K2P0 ANWBCOL</t>
  </si>
  <si>
    <t>AA0210</t>
  </si>
  <si>
    <t>SALA JUNTAS DESPACHO HACIENDA</t>
  </si>
  <si>
    <t>AA0211</t>
  </si>
  <si>
    <t>DESPACHO SUBDIRECCION TECNICA APOYO HACIENDA</t>
  </si>
  <si>
    <t>4MYW1609A1000BA</t>
  </si>
  <si>
    <t>AA0212</t>
  </si>
  <si>
    <t>17000 BTU/H</t>
  </si>
  <si>
    <t>900 W</t>
  </si>
  <si>
    <t>AA0213</t>
  </si>
  <si>
    <t>OFICINAS SUBDIRECCION TECNICA APOYO HACIENDA</t>
  </si>
  <si>
    <t>AA0214</t>
  </si>
  <si>
    <t>ASESORA DESPACHO PRESUPUETO</t>
  </si>
  <si>
    <t>AA0215</t>
  </si>
  <si>
    <t>OFICINAS CONTADURIA (ALEJADO PUERTA INGRESO A LAS OFICINAS)</t>
  </si>
  <si>
    <t>AA0216</t>
  </si>
  <si>
    <t>OFICINAS CONTADURIA (CERCAPUERTA INGRESO A LAS OFICINAS)</t>
  </si>
  <si>
    <t>AA0217</t>
  </si>
  <si>
    <t>DESPACHO SUBDIRECCION CONTADURIA</t>
  </si>
  <si>
    <t>UM TIPO CASETTE 1V</t>
  </si>
  <si>
    <t>AA0218</t>
  </si>
  <si>
    <t>DESPACHO SUBDIRECCION PRESUPUETO</t>
  </si>
  <si>
    <t>AA0219</t>
  </si>
  <si>
    <t>OFICINAS PRESUPUETO</t>
  </si>
  <si>
    <t>AA0220</t>
  </si>
  <si>
    <t>RECEPCION PRESUPUETO</t>
  </si>
  <si>
    <t>AA0221</t>
  </si>
  <si>
    <t>LIDER PROGRAMA 1 PRESUPUETO</t>
  </si>
  <si>
    <t>VM182C7</t>
  </si>
  <si>
    <t>771G00VU 707TAQPCD260  // USNQ182K2PO ANWBCOL</t>
  </si>
  <si>
    <t>AA0222</t>
  </si>
  <si>
    <t>AA0223</t>
  </si>
  <si>
    <t>LIDER PROGRAMA 2 PRESUPUETO</t>
  </si>
  <si>
    <t>VM182CE NC3</t>
  </si>
  <si>
    <t>509HAGFK2199</t>
  </si>
  <si>
    <t>1460 W</t>
  </si>
  <si>
    <t>AA0224</t>
  </si>
  <si>
    <t>AA0225</t>
  </si>
  <si>
    <t>CONTRATACION HACIENDA</t>
  </si>
  <si>
    <t>GAM2A0C48S4ASCA</t>
  </si>
  <si>
    <t>15073PMKAV</t>
  </si>
  <si>
    <t>0,5 HP</t>
  </si>
  <si>
    <t>AA0226</t>
  </si>
  <si>
    <t>4TTK0548D6000BL</t>
  </si>
  <si>
    <t>62227-86662005-000…</t>
  </si>
  <si>
    <t>5600W</t>
  </si>
  <si>
    <t>TERRAZA</t>
  </si>
  <si>
    <t>AA0227</t>
  </si>
  <si>
    <t>SUBDIRECCION JURIDICA HACIENDA</t>
  </si>
  <si>
    <t>AA0228</t>
  </si>
  <si>
    <t>TESORERIA HACIENDA</t>
  </si>
  <si>
    <t>UM TIPO PAQUETTE</t>
  </si>
  <si>
    <t>AA0229</t>
  </si>
  <si>
    <t>OFICINAS HACIENDA (PISO 3)</t>
  </si>
  <si>
    <t>AA0230</t>
  </si>
  <si>
    <t>GRUPO EGRES</t>
  </si>
  <si>
    <t>MSAG118-11CRFN1-MT0W</t>
  </si>
  <si>
    <t>341F28731060070170194</t>
  </si>
  <si>
    <t>AA0231</t>
  </si>
  <si>
    <t>MOX131-11CFN1-MT0W</t>
  </si>
  <si>
    <t>341F287310721060170…</t>
  </si>
  <si>
    <t>AA0232</t>
  </si>
  <si>
    <t>DESPACHO SUBDIRECCION TESORERIA</t>
  </si>
  <si>
    <t>AA0233</t>
  </si>
  <si>
    <t>SALA JUNTAS TESORERIA</t>
  </si>
  <si>
    <t>AA0234</t>
  </si>
  <si>
    <t>OFICINAS TESORERIA Y HACIENDA (PISO 3)</t>
  </si>
  <si>
    <t>AA0235</t>
  </si>
  <si>
    <t>OFICINAS TESOREIRA Y HACIENDA (PISO 3)</t>
  </si>
  <si>
    <t>AA0236</t>
  </si>
  <si>
    <t xml:space="preserve"> </t>
  </si>
  <si>
    <t>EDUCACION</t>
  </si>
  <si>
    <t>OFICINA TALENTO HUMANO</t>
  </si>
  <si>
    <t>2MPRG042 301TALBC1160</t>
  </si>
  <si>
    <t>AA0314</t>
  </si>
  <si>
    <t>S4UQ18KL2PE EC2GCOL</t>
  </si>
  <si>
    <t>AA0315</t>
  </si>
  <si>
    <t>OFICINA PRESTACIONES SOCIALES</t>
  </si>
  <si>
    <t>2MPRG042 301TAFZC1267</t>
  </si>
  <si>
    <t>AA0317</t>
  </si>
  <si>
    <t>B4UU18KL3P2  EC8UCOL</t>
  </si>
  <si>
    <t>AA0318</t>
  </si>
  <si>
    <t>SUBSECRETARIA ADMINISTRATIVA Y FINANCIERA</t>
  </si>
  <si>
    <t>KALLEY</t>
  </si>
  <si>
    <t>K-AC1220</t>
  </si>
  <si>
    <t>...0683280120231</t>
  </si>
  <si>
    <t>1750 W</t>
  </si>
  <si>
    <t>AA0319</t>
  </si>
  <si>
    <t>3405333314058327013006 9</t>
  </si>
  <si>
    <t>AA0320</t>
  </si>
  <si>
    <t>PLANTA</t>
  </si>
  <si>
    <t>ELF81Q</t>
  </si>
  <si>
    <t>340D1550002192100122</t>
  </si>
  <si>
    <t>AA0321</t>
  </si>
  <si>
    <t>AA0322</t>
  </si>
  <si>
    <t>DESPACHO COBERTURA EDUCATIVA</t>
  </si>
  <si>
    <t>CONFORPLUS</t>
  </si>
  <si>
    <t>CCE12-410</t>
  </si>
  <si>
    <t>M101344340111508120105</t>
  </si>
  <si>
    <t>AA0323</t>
  </si>
  <si>
    <t>AA0324</t>
  </si>
  <si>
    <t>SUBSECRETARIA CALIDAD EDUCATIVA</t>
  </si>
  <si>
    <t>ELF181Q</t>
  </si>
  <si>
    <t>ELF81Q7101700146</t>
  </si>
  <si>
    <t>1800 W</t>
  </si>
  <si>
    <t>AA0325</t>
  </si>
  <si>
    <t>240472118107A290150162</t>
  </si>
  <si>
    <t>AA0326</t>
  </si>
  <si>
    <t>SALA JUNTAS COBERTURA EDUCACION</t>
  </si>
  <si>
    <t>ELF81Q7092100122</t>
  </si>
  <si>
    <t>AA0327</t>
  </si>
  <si>
    <t>AA0328</t>
  </si>
  <si>
    <t>PLANEACION</t>
  </si>
  <si>
    <t>DESPACHO - PLANEACION</t>
  </si>
  <si>
    <t>VM122C7</t>
  </si>
  <si>
    <t>77PKG009 7'7TACXAR411</t>
  </si>
  <si>
    <t>1450 W</t>
  </si>
  <si>
    <t>AA0365</t>
  </si>
  <si>
    <t>USUQ122J2P0  ANWBCOL</t>
  </si>
  <si>
    <t>AA0366</t>
  </si>
  <si>
    <t>SALA JUNTAS DESPACHO SECRETARIA</t>
  </si>
  <si>
    <t>AA0368</t>
  </si>
  <si>
    <t>OFICINA ASESORIA JURIDICA</t>
  </si>
  <si>
    <t>AMNW09GSJA0 AMBTLAT</t>
  </si>
  <si>
    <t>8L1M004F 811TAZFAE909</t>
  </si>
  <si>
    <t xml:space="preserve">12000 BTU/H   </t>
  </si>
  <si>
    <t>AA0371</t>
  </si>
  <si>
    <t>INFRAESTRUCTURA</t>
  </si>
  <si>
    <t>ASESORES DESPACHO</t>
  </si>
  <si>
    <t>CLIDEA</t>
  </si>
  <si>
    <t>AA0399</t>
  </si>
  <si>
    <t>No identificado</t>
  </si>
  <si>
    <t>AA0400</t>
  </si>
  <si>
    <t>OFICINA APOYO A LA GESTION</t>
  </si>
  <si>
    <t>CS-18A410-150</t>
  </si>
  <si>
    <t>JAADGBH3164787000317</t>
  </si>
  <si>
    <t>2100W</t>
  </si>
  <si>
    <t>AA0401</t>
  </si>
  <si>
    <t>AA0402</t>
  </si>
  <si>
    <t>OFICINA JURIDICA</t>
  </si>
  <si>
    <t>MABE</t>
  </si>
  <si>
    <t>MMT18CDBWCCC8</t>
  </si>
  <si>
    <t>AA0403</t>
  </si>
  <si>
    <t>AA0404</t>
  </si>
  <si>
    <t>OFICINA ASISTENCIA TECNICA</t>
  </si>
  <si>
    <t>EMF120N</t>
  </si>
  <si>
    <t>340610233138703082017 2</t>
  </si>
  <si>
    <t>950 W</t>
  </si>
  <si>
    <t>AA0405</t>
  </si>
  <si>
    <t>CMF120N</t>
  </si>
  <si>
    <t>CMF120N7061800018 3406102331486260860018</t>
  </si>
  <si>
    <t>AA0406</t>
  </si>
  <si>
    <t>SECRETARIO PLANEACION Y MACROPROYECTOS</t>
  </si>
  <si>
    <t>AS16TIJBAN</t>
  </si>
  <si>
    <t>0898-328460-0</t>
  </si>
  <si>
    <t>17650 BTU/H</t>
  </si>
  <si>
    <t>1630 W</t>
  </si>
  <si>
    <t>AA0409</t>
  </si>
  <si>
    <t>COMFORTSTAR</t>
  </si>
  <si>
    <t>AA0410</t>
  </si>
  <si>
    <t>SECRETARIA GENERAL</t>
  </si>
  <si>
    <t>OFICINAS SECRETARIA GENERAL PISO 14</t>
  </si>
  <si>
    <t>UC CENTRAL PARA TIPO CASETTE</t>
  </si>
  <si>
    <t>4TVH0086B600AB</t>
  </si>
  <si>
    <t>340F7198405261001027</t>
  </si>
  <si>
    <t>25200 W</t>
  </si>
  <si>
    <t>AA0411</t>
  </si>
  <si>
    <t>47VH0052GF000AA</t>
  </si>
  <si>
    <t>340G1909801262211006</t>
  </si>
  <si>
    <t>15500 W</t>
  </si>
  <si>
    <t>AA0412</t>
  </si>
  <si>
    <t>DESPACHO SECRETARIA GENERAL</t>
  </si>
  <si>
    <t>AA0413</t>
  </si>
  <si>
    <t>SAL JUNTAS DESPACHO SECRETARIA GENERAL</t>
  </si>
  <si>
    <t>AA0414</t>
  </si>
  <si>
    <t>OFICINAS ASESORES SECRETARIA GENERAL</t>
  </si>
  <si>
    <t>AA0415</t>
  </si>
  <si>
    <t>SUBDIRECTOR SECRETARIA GENERAL</t>
  </si>
  <si>
    <t>AA0416</t>
  </si>
  <si>
    <t>OFICINA ASESOR FINANCIERO</t>
  </si>
  <si>
    <t>AA0417</t>
  </si>
  <si>
    <t>OFICINAS SECRETARIA GENERAL (LADO PUERTA PRINCIPAL)</t>
  </si>
  <si>
    <t>AA0418</t>
  </si>
  <si>
    <t>OFICINAS SECRETARIA GENERAL (LADO PUERTA EMERGENCIA)</t>
  </si>
  <si>
    <t>AA0419</t>
  </si>
  <si>
    <t>AA0420</t>
  </si>
  <si>
    <t>CUARTO ELECTRICO</t>
  </si>
  <si>
    <t>AA0421</t>
  </si>
  <si>
    <t>RELACIONES PUBLICAS Y PROTOCOLO</t>
  </si>
  <si>
    <t>SALA ESPERA PROTOCOLO</t>
  </si>
  <si>
    <t>ATVX0055C1000AA</t>
  </si>
  <si>
    <t xml:space="preserve">C7043476525179074004 </t>
  </si>
  <si>
    <t>55000 BTU/H</t>
  </si>
  <si>
    <t>AA0422</t>
  </si>
  <si>
    <t>SALA JUNTAS PROTOCOLO</t>
  </si>
  <si>
    <t xml:space="preserve">C7051094109181134002 </t>
  </si>
  <si>
    <t>AA0423</t>
  </si>
  <si>
    <t>GOBERNADORA</t>
  </si>
  <si>
    <t>SALA JUNTAS GOBERNADORA</t>
  </si>
  <si>
    <t>AVNQ60…</t>
  </si>
  <si>
    <t>MEZ66513324</t>
  </si>
  <si>
    <t>60100 BTU/H</t>
  </si>
  <si>
    <t>17610 W</t>
  </si>
  <si>
    <t>AA0443</t>
  </si>
  <si>
    <t>SALA JUNTAS GOBERNADORA (PISO 16 - PISO TECHO)</t>
  </si>
  <si>
    <t>AUUQ60GH4</t>
  </si>
  <si>
    <t>9H1M00J9  907TAWME6409</t>
  </si>
  <si>
    <t>AA0444</t>
  </si>
  <si>
    <t>ELF261Q</t>
  </si>
  <si>
    <t>34061012 33128704087 0266</t>
  </si>
  <si>
    <t>2000 W</t>
  </si>
  <si>
    <t>AA0445</t>
  </si>
  <si>
    <t>SALA JUNTAS GOBERNADORA (PISO 16 - MINI SPLIT)</t>
  </si>
  <si>
    <t>CLF261Q</t>
  </si>
  <si>
    <t>CLF261Q 7061800266</t>
  </si>
  <si>
    <t>AA0446</t>
  </si>
  <si>
    <t>SALA TV DE LA GOBERNADORA</t>
  </si>
  <si>
    <t>MEZ66649310-REV00</t>
  </si>
  <si>
    <t>AA0447</t>
  </si>
  <si>
    <t>COMEDOR TERRAZA GOBERNADORA</t>
  </si>
  <si>
    <t>4TVX0024C100AA</t>
  </si>
  <si>
    <t>C705241402018202400 3</t>
  </si>
  <si>
    <t>170 W</t>
  </si>
  <si>
    <t>AA0450</t>
  </si>
  <si>
    <t>SECRETARIA EDUCACION</t>
  </si>
  <si>
    <t>ELF261Q7041700086</t>
  </si>
  <si>
    <t>2000 w</t>
  </si>
  <si>
    <t>AA0460</t>
  </si>
  <si>
    <t>2403409580274120|501 10</t>
  </si>
  <si>
    <t>AA0461</t>
  </si>
  <si>
    <t>REPUESTOS</t>
  </si>
  <si>
    <t xml:space="preserve"> MATERIALES</t>
  </si>
  <si>
    <t xml:space="preserve">DISCRIPCION </t>
  </si>
  <si>
    <t>CANTIDAD METRO Y UNI</t>
  </si>
  <si>
    <t>TRAMOS DE RUBATEX (ARMAFLEX)</t>
  </si>
  <si>
    <t>AISLANTE TERMICO</t>
  </si>
  <si>
    <t>CINTAS DE VINILO</t>
  </si>
  <si>
    <t>PROTECCION DEL AISLANTE</t>
  </si>
  <si>
    <t xml:space="preserve">TUBERIA DE COBRE 3/4 </t>
  </si>
  <si>
    <t>COBRE FLEXIBLE TIPO K</t>
  </si>
  <si>
    <t>TUBERIA DE COBRE 5/8</t>
  </si>
  <si>
    <t>TUBERIA DE COBRE 1/2</t>
  </si>
  <si>
    <t>TUBERIA DE COBRE 3/8</t>
  </si>
  <si>
    <t>TUBERIA DE COBRE 1/4</t>
  </si>
  <si>
    <t xml:space="preserve"> SOLDADURA DE PLATA</t>
  </si>
  <si>
    <t xml:space="preserve">VARILLAS PARA SALDAR </t>
  </si>
  <si>
    <t xml:space="preserve">LIQUIDO DESINCRUSTANTE </t>
  </si>
  <si>
    <t xml:space="preserve">LIMPIEZA DE SERPENTIN </t>
  </si>
  <si>
    <t>LIQUIDO DESINFECTANTE</t>
  </si>
  <si>
    <t>LIMPIEZA DE CARCASA</t>
  </si>
  <si>
    <t>MOTOR DE 32 WTTS 220V INTERNO LG</t>
  </si>
  <si>
    <t>PARA UNIDAD INTERNA</t>
  </si>
  <si>
    <t xml:space="preserve">MOTOR DE CONDENSADORA LG </t>
  </si>
  <si>
    <t>PARA UNIDAD EXTERNA</t>
  </si>
  <si>
    <t xml:space="preserve">MOTOR DE CONDENSADORA TRANE </t>
  </si>
  <si>
    <t>CONTROL DE ENCENDIDO LG</t>
  </si>
  <si>
    <t xml:space="preserve">CONTROL DE ENCENDIDO  TRANE </t>
  </si>
  <si>
    <t xml:space="preserve">CONTROL DE ENCENDIDO  MIRAGE  </t>
  </si>
  <si>
    <t>FILTRO SECADOR 3/8 DE LINEA</t>
  </si>
  <si>
    <t xml:space="preserve">LINEA DE LIQUDO </t>
  </si>
  <si>
    <t>CABLE ENCAUCHETADO 4X12 CENTELSA</t>
  </si>
  <si>
    <t>REMPLAZO POR DETERIORO</t>
  </si>
  <si>
    <t>CABLE THN #8  CENTELSA</t>
  </si>
  <si>
    <t>CABLE THN #12 CENTELSA</t>
  </si>
  <si>
    <t>CABLE THN # 10 CENTELSA</t>
  </si>
  <si>
    <t>DESIDRATADOR DE HUMEDAD</t>
  </si>
  <si>
    <t xml:space="preserve">LIMPIEZA DEL SISTEMA </t>
  </si>
  <si>
    <t>CARGA DE NITROGENO</t>
  </si>
  <si>
    <t>TEMPORIZADOR DE 10MIN-24V</t>
  </si>
  <si>
    <t xml:space="preserve">UNIDAD EXTERNA </t>
  </si>
  <si>
    <t>RELAY FAN 250VAC-24V</t>
  </si>
  <si>
    <t>CONTACTOR BIPOLAR DE 50AMP CON AUXILIAR 220V</t>
  </si>
  <si>
    <t>CAPACITOR DE 60UF</t>
  </si>
  <si>
    <t>UNIDAD CONDENSADORA</t>
  </si>
  <si>
    <t>CAPACITOR DE 55UF</t>
  </si>
  <si>
    <t>CAPACITOR DE 40UF</t>
  </si>
  <si>
    <t>CAPACITOR DE 30UF</t>
  </si>
  <si>
    <t>CAPACITOR DE 2.5MFD</t>
  </si>
  <si>
    <t>CANALETA PLASTICAS DE 100X45 - 60X40M</t>
  </si>
  <si>
    <t xml:space="preserve">LINEA DE TUBERIA </t>
  </si>
  <si>
    <t>ACEITE CAPELA</t>
  </si>
  <si>
    <t xml:space="preserve">COMPRESOR UNIDAD EXTERNA </t>
  </si>
  <si>
    <t>CONTACTORES DE 3P/220V/50</t>
  </si>
  <si>
    <t xml:space="preserve">PINTURA EN AEROSOL ANTICORROSIVA </t>
  </si>
  <si>
    <t xml:space="preserve">BASES METALICAS </t>
  </si>
  <si>
    <t>PINTURA EN AEROSOL  BLANCA</t>
  </si>
  <si>
    <t xml:space="preserve">NOMBRE DE LA EMPRESA </t>
  </si>
  <si>
    <t>ANEXO NO.  7</t>
  </si>
  <si>
    <t xml:space="preserve">PROPUESTA ECONÓMICA
</t>
  </si>
  <si>
    <t xml:space="preserve">VALOR TOTAL DE LA PROPUESTA PARA EVALUACIÓN E INICIO DE LA PUJA:
 </t>
  </si>
  <si>
    <t>Nombre del proponente:</t>
  </si>
  <si>
    <t>Identificación / NIT</t>
  </si>
  <si>
    <t>Dirección</t>
  </si>
  <si>
    <t>Tel / Celular</t>
  </si>
  <si>
    <t>Firma _____________________________________</t>
  </si>
  <si>
    <t>Nota 1: Para efectos del proceso de evaluación y la puja en el desarrollo de la subasta electrónica, la propuesta económica deberá presentarse en valores unitarios de cada uno de los ítems y diligenciando la sumatoria de los mismos (VALOR TOTAL DE LA PROPUESTA PARA EVALUACIÓN E INICIO DE LA PUJA).</t>
  </si>
  <si>
    <t>Nota 2: El valor del contrato corresponde al presuuesto oficial, cifra que debera digitarse en la seccion oferta economica en la plataforma del SECOP II. El valor total del presupuesto, incluye IVA todos los costos directos, indirectos e impuestos.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</si>
</sst>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u/>
      <sz val="11"/>
      <color theme="10"/>
      <name val="Aptos Narrow"/>
      <family val="2"/>
      <scheme val="minor"/>
    </font>
    <font>
      <b/>
      <sz val="11"/>
      <color rgb="FFFF0000"/>
      <name val="Aptos Narrow"/>
      <family val="2"/>
      <scheme val="minor"/>
    </font>
    <font>
      <b/>
      <sz val="11"/>
      <name val="Aptos Narrow"/>
      <family val="2"/>
      <scheme val="minor"/>
    </font>
    <font>
      <sz val="11"/>
      <color theme="1"/>
      <name val="Arial"/>
      <family val="2"/>
    </font>
    <font>
      <sz val="14"/>
      <color theme="1"/>
      <name val="Arial"/>
      <family val="2"/>
    </font>
    <font>
      <sz val="14"/>
      <color theme="1"/>
      <name val="Aptos Narrow"/>
      <family val="2"/>
      <scheme val="minor"/>
    </font>
    <font>
      <b/>
      <sz val="15"/>
      <color theme="1"/>
      <name val="Aptos Narrow"/>
      <family val="2"/>
      <scheme val="minor"/>
    </font>
  </fonts>
  <fills count="12">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rgb="FF00B0F0"/>
        <bgColor theme="4"/>
      </patternFill>
    </fill>
    <fill>
      <patternFill patternType="solid">
        <fgColor theme="4" tint="0.59999389629810485"/>
        <bgColor theme="4" tint="0.59999389629810485"/>
      </patternFill>
    </fill>
    <fill>
      <patternFill patternType="solid">
        <fgColor rgb="FF00B050"/>
        <bgColor indexed="64"/>
      </patternFill>
    </fill>
    <fill>
      <patternFill patternType="solid">
        <fgColor theme="4" tint="0.79998168889431442"/>
        <bgColor theme="4" tint="0.79998168889431442"/>
      </patternFill>
    </fill>
    <fill>
      <patternFill patternType="solid">
        <fgColor rgb="FFFFFF00"/>
        <bgColor theme="4" tint="0.59999389629810485"/>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52">
    <xf numFmtId="0" fontId="0" fillId="0" borderId="0" xfId="0"/>
    <xf numFmtId="0" fontId="2" fillId="2" borderId="1" xfId="0" applyFont="1" applyFill="1" applyBorder="1" applyAlignment="1">
      <alignment horizontal="center" vertical="center"/>
    </xf>
    <xf numFmtId="0" fontId="0" fillId="0" borderId="1" xfId="0" applyBorder="1"/>
    <xf numFmtId="0" fontId="3"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1" xfId="0" applyBorder="1" applyAlignment="1">
      <alignment horizontal="center"/>
    </xf>
    <xf numFmtId="0" fontId="0" fillId="6" borderId="1" xfId="0" applyFill="1" applyBorder="1" applyAlignment="1">
      <alignment horizontal="center" vertical="center"/>
    </xf>
    <xf numFmtId="164" fontId="0" fillId="0" borderId="1" xfId="0" applyNumberFormat="1" applyBorder="1"/>
    <xf numFmtId="0" fontId="0" fillId="6" borderId="1" xfId="0" applyFill="1" applyBorder="1" applyAlignment="1">
      <alignment horizontal="center" vertical="center" wrapText="1"/>
    </xf>
    <xf numFmtId="49" fontId="0" fillId="6" borderId="1" xfId="0" applyNumberFormat="1" applyFill="1" applyBorder="1" applyAlignment="1">
      <alignment horizontal="center" vertical="center"/>
    </xf>
    <xf numFmtId="14" fontId="0" fillId="7" borderId="1" xfId="0" applyNumberFormat="1" applyFill="1" applyBorder="1" applyAlignment="1">
      <alignment horizontal="center" vertical="center"/>
    </xf>
    <xf numFmtId="14" fontId="0" fillId="6" borderId="1" xfId="0" applyNumberFormat="1" applyFill="1" applyBorder="1" applyAlignment="1">
      <alignment horizontal="center" vertical="center"/>
    </xf>
    <xf numFmtId="49" fontId="4" fillId="6" borderId="1" xfId="2" applyNumberFormat="1" applyFill="1" applyBorder="1" applyAlignment="1">
      <alignment horizontal="center" vertical="center"/>
    </xf>
    <xf numFmtId="43" fontId="0" fillId="0" borderId="1" xfId="1" applyFont="1" applyBorder="1"/>
    <xf numFmtId="0" fontId="0" fillId="8" borderId="1" xfId="0" applyFill="1" applyBorder="1" applyAlignment="1">
      <alignment horizontal="center" vertical="center"/>
    </xf>
    <xf numFmtId="0" fontId="0" fillId="8" borderId="1" xfId="0" applyFill="1" applyBorder="1" applyAlignment="1">
      <alignment horizontal="center" vertical="center" wrapText="1"/>
    </xf>
    <xf numFmtId="49" fontId="0" fillId="8" borderId="1" xfId="0" applyNumberFormat="1" applyFill="1" applyBorder="1" applyAlignment="1">
      <alignment horizontal="center" vertical="center"/>
    </xf>
    <xf numFmtId="14" fontId="0" fillId="8" borderId="1" xfId="0" applyNumberFormat="1" applyFill="1" applyBorder="1" applyAlignment="1">
      <alignment horizontal="center" vertical="center"/>
    </xf>
    <xf numFmtId="49" fontId="4" fillId="8" borderId="1" xfId="2" applyNumberFormat="1" applyFill="1" applyBorder="1" applyAlignment="1">
      <alignment horizontal="center" vertical="center"/>
    </xf>
    <xf numFmtId="0" fontId="4" fillId="6" borderId="1" xfId="2" applyFill="1" applyBorder="1" applyAlignment="1">
      <alignment horizontal="center" vertical="center"/>
    </xf>
    <xf numFmtId="0" fontId="4" fillId="8" borderId="1" xfId="2" applyFill="1" applyBorder="1" applyAlignment="1">
      <alignment horizontal="center" vertical="center"/>
    </xf>
    <xf numFmtId="43" fontId="0" fillId="6" borderId="1" xfId="1" applyFont="1" applyFill="1" applyBorder="1" applyAlignment="1">
      <alignment horizontal="center" vertical="center"/>
    </xf>
    <xf numFmtId="164" fontId="0" fillId="6" borderId="1" xfId="1" applyNumberFormat="1" applyFont="1" applyFill="1" applyBorder="1" applyAlignment="1">
      <alignment horizontal="center" vertical="center"/>
    </xf>
    <xf numFmtId="0" fontId="0" fillId="0" borderId="0" xfId="0" applyAlignment="1">
      <alignment horizontal="center"/>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164" fontId="5" fillId="0" borderId="1" xfId="0" applyNumberFormat="1" applyFont="1" applyBorder="1" applyAlignment="1">
      <alignment vertical="center"/>
    </xf>
    <xf numFmtId="164" fontId="5" fillId="0" borderId="1" xfId="0" applyNumberFormat="1" applyFont="1" applyBorder="1"/>
    <xf numFmtId="0" fontId="7" fillId="0" borderId="0" xfId="0" applyFont="1" applyAlignment="1">
      <alignment horizontal="justify" vertical="center"/>
    </xf>
    <xf numFmtId="0" fontId="8" fillId="0" borderId="0" xfId="0" applyFont="1" applyAlignment="1">
      <alignment horizontal="justify" vertical="center"/>
    </xf>
    <xf numFmtId="0" fontId="9" fillId="0" borderId="0" xfId="0" applyFont="1"/>
    <xf numFmtId="0" fontId="9" fillId="0" borderId="0" xfId="0" applyFont="1" applyAlignment="1">
      <alignment horizontal="center"/>
    </xf>
    <xf numFmtId="0" fontId="2" fillId="2" borderId="1" xfId="0" applyFont="1" applyFill="1" applyBorder="1" applyAlignment="1">
      <alignment horizontal="center" vertical="center"/>
    </xf>
    <xf numFmtId="0" fontId="5" fillId="10" borderId="1" xfId="0" applyFont="1" applyFill="1" applyBorder="1" applyAlignment="1">
      <alignment horizontal="center" vertical="center" wrapText="1"/>
    </xf>
    <xf numFmtId="0" fontId="10" fillId="0" borderId="1" xfId="0"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64" fontId="5" fillId="0" borderId="1" xfId="0" applyNumberFormat="1" applyFont="1" applyBorder="1" applyAlignment="1">
      <alignment horizontal="right" wrapText="1"/>
    </xf>
    <xf numFmtId="164" fontId="5" fillId="0" borderId="1" xfId="0" applyNumberFormat="1" applyFont="1" applyBorder="1" applyAlignment="1">
      <alignment horizontal="right"/>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11"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8" fillId="0" borderId="0" xfId="0" applyFont="1" applyAlignment="1">
      <alignment horizontal="center" vertical="center" wrapText="1"/>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file:///C:\AppData\Local\D\Backup\Fichas%20tecnicas\AA0404.xlsx" TargetMode="External"/><Relationship Id="rId117" Type="http://schemas.openxmlformats.org/officeDocument/2006/relationships/hyperlink" Target="file:///C:\AppData\Local\D\Backup\Fichas%20tecnicas\AA0141.xlsx" TargetMode="External"/><Relationship Id="rId21" Type="http://schemas.openxmlformats.org/officeDocument/2006/relationships/hyperlink" Target="file:///C:\AppData\Local\D\Backup\Fichas%20tecnicas\AA0413.xlsx" TargetMode="External"/><Relationship Id="rId42" Type="http://schemas.openxmlformats.org/officeDocument/2006/relationships/hyperlink" Target="file:///C:\AppData\Local\D\Backup\Fichas%20tecnicas\AA0326.xlsx" TargetMode="External"/><Relationship Id="rId47" Type="http://schemas.openxmlformats.org/officeDocument/2006/relationships/hyperlink" Target="file:///C:\AppData\Local\D\Backup\Fichas%20tecnicas\AA0321.xlsx" TargetMode="External"/><Relationship Id="rId63" Type="http://schemas.openxmlformats.org/officeDocument/2006/relationships/hyperlink" Target="file:///C:\AppData\Local\D\Backup\Fichas%20tecnicas\AA0215.xlsx" TargetMode="External"/><Relationship Id="rId68" Type="http://schemas.openxmlformats.org/officeDocument/2006/relationships/hyperlink" Target="file:///C:\AppData\Local\D\Backup\Fichas%20tecnicas\AA0212.xlsx" TargetMode="External"/><Relationship Id="rId84" Type="http://schemas.openxmlformats.org/officeDocument/2006/relationships/hyperlink" Target="file:///C:\AppData\Local\D\Backup\Fichas%20tecnicas\AA0200.xlsx" TargetMode="External"/><Relationship Id="rId89" Type="http://schemas.openxmlformats.org/officeDocument/2006/relationships/hyperlink" Target="file:///C:\AppData\Local\D\Backup\Fichas%20tecnicas\AA0186.xlsx" TargetMode="External"/><Relationship Id="rId112" Type="http://schemas.openxmlformats.org/officeDocument/2006/relationships/hyperlink" Target="file:///C:\AppData\Local\D\Backup\Fichas%20tecnicas\AA0147.xlsx" TargetMode="External"/><Relationship Id="rId133" Type="http://schemas.openxmlformats.org/officeDocument/2006/relationships/hyperlink" Target="file:///C:\AppData\Local\D\Backup\Fichas%20tecnicas\AA0118.xlsx" TargetMode="External"/><Relationship Id="rId138" Type="http://schemas.openxmlformats.org/officeDocument/2006/relationships/hyperlink" Target="file:///C:\AppData\Local\D\Backup\Fichas%20tecnicas\AA0113.xlsx" TargetMode="External"/><Relationship Id="rId16" Type="http://schemas.openxmlformats.org/officeDocument/2006/relationships/hyperlink" Target="file:///C:\AppData\Local\D\Backup\Fichas%20tecnicas\AA0416.xlsx" TargetMode="External"/><Relationship Id="rId107" Type="http://schemas.openxmlformats.org/officeDocument/2006/relationships/hyperlink" Target="file:///C:\AppData\Local\D\Backup\Fichas%20tecnicas\AA0138.xlsx" TargetMode="External"/><Relationship Id="rId11" Type="http://schemas.openxmlformats.org/officeDocument/2006/relationships/hyperlink" Target="file:///C:\AppData\Local\D\Backup\Fichas%20tecnicas\AA0410.xlsx" TargetMode="External"/><Relationship Id="rId32" Type="http://schemas.openxmlformats.org/officeDocument/2006/relationships/hyperlink" Target="file:///C:\AppData\Local\D\Backup\Fichas%20tecnicas\AA0371.xlsx" TargetMode="External"/><Relationship Id="rId37" Type="http://schemas.openxmlformats.org/officeDocument/2006/relationships/hyperlink" Target="file:///C:\AppData\Local\D\Backup\Fichas%20tecnicas\AA0317.xlsx" TargetMode="External"/><Relationship Id="rId53" Type="http://schemas.openxmlformats.org/officeDocument/2006/relationships/hyperlink" Target="file:///C:\AppData\Local\D\Backup\Fichas%20tecnicas\AA0209.xlsx" TargetMode="External"/><Relationship Id="rId58" Type="http://schemas.openxmlformats.org/officeDocument/2006/relationships/hyperlink" Target="file:///C:\AppData\Local\D\Backup\Fichas%20tecnicas\AA0218.xlsx" TargetMode="External"/><Relationship Id="rId74" Type="http://schemas.openxmlformats.org/officeDocument/2006/relationships/hyperlink" Target="file:///C:\AppData\Local\D\Backup\Fichas%20tecnicas\AA0230.xlsx" TargetMode="External"/><Relationship Id="rId79" Type="http://schemas.openxmlformats.org/officeDocument/2006/relationships/hyperlink" Target="file:///C:\AppData\Local\D\Backup\Fichas%20tecnicas\AA0223.xlsx" TargetMode="External"/><Relationship Id="rId102" Type="http://schemas.openxmlformats.org/officeDocument/2006/relationships/hyperlink" Target="file:///C:\AppData\Local\D\Backup\Fichas%20tecnicas\AA0140.xlsx" TargetMode="External"/><Relationship Id="rId123" Type="http://schemas.openxmlformats.org/officeDocument/2006/relationships/hyperlink" Target="file:///C:\AppData\Local\D\Backup\Fichas%20tecnicas\AA0159.xlsx" TargetMode="External"/><Relationship Id="rId128" Type="http://schemas.openxmlformats.org/officeDocument/2006/relationships/hyperlink" Target="file:///C:\AppData\Local\D\Backup\Fichas%20tecnicas\AA0161.xlsx" TargetMode="External"/><Relationship Id="rId144" Type="http://schemas.openxmlformats.org/officeDocument/2006/relationships/hyperlink" Target="file:///C:\AppData\Local\D\Backup\Fichas%20tecnicas\AA0094.xlsx" TargetMode="External"/><Relationship Id="rId149" Type="http://schemas.openxmlformats.org/officeDocument/2006/relationships/hyperlink" Target="file:///C:\AppData\Local\D\Backup\Fichas%20tecnicas\AA0057.xlsx" TargetMode="External"/><Relationship Id="rId5" Type="http://schemas.openxmlformats.org/officeDocument/2006/relationships/hyperlink" Target="file:///C:\AppData\Local\D\Backup\Fichas%20tecnicas\AA0446.xlsx" TargetMode="External"/><Relationship Id="rId90" Type="http://schemas.openxmlformats.org/officeDocument/2006/relationships/hyperlink" Target="file:///C:\AppData\Local\D\Backup\Fichas%20tecnicas\AA0184.xlsx" TargetMode="External"/><Relationship Id="rId95" Type="http://schemas.openxmlformats.org/officeDocument/2006/relationships/hyperlink" Target="file:///C:\AppData\Local\D\Backup\Fichas%20tecnicas\AA0172.xlsx" TargetMode="External"/><Relationship Id="rId22" Type="http://schemas.openxmlformats.org/officeDocument/2006/relationships/hyperlink" Target="file:///C:\AppData\Local\D\Backup\Fichas%20tecnicas\AA0423.xlsx" TargetMode="External"/><Relationship Id="rId27" Type="http://schemas.openxmlformats.org/officeDocument/2006/relationships/hyperlink" Target="file:///C:\AppData\Local\D\Backup\Fichas%20tecnicas\AA0403.xlsx" TargetMode="External"/><Relationship Id="rId43" Type="http://schemas.openxmlformats.org/officeDocument/2006/relationships/hyperlink" Target="file:///C:\AppData\Local\D\Backup\Fichas%20tecnicas\AA0325.xlsx" TargetMode="External"/><Relationship Id="rId48" Type="http://schemas.openxmlformats.org/officeDocument/2006/relationships/hyperlink" Target="file:///C:\AppData\Local\D\Backup\Fichas%20tecnicas\AA0320.xlsx" TargetMode="External"/><Relationship Id="rId64" Type="http://schemas.openxmlformats.org/officeDocument/2006/relationships/hyperlink" Target="file:///C:\AppData\Local\D\Backup\Fichas%20tecnicas\AA0226.xlsx" TargetMode="External"/><Relationship Id="rId69" Type="http://schemas.openxmlformats.org/officeDocument/2006/relationships/hyperlink" Target="file:///C:\AppData\Local\D\Backup\Fichas%20tecnicas\AA0235.xlsx" TargetMode="External"/><Relationship Id="rId113" Type="http://schemas.openxmlformats.org/officeDocument/2006/relationships/hyperlink" Target="file:///C:\AppData\Local\D\Backup\Fichas%20tecnicas\AA0142.xlsx" TargetMode="External"/><Relationship Id="rId118" Type="http://schemas.openxmlformats.org/officeDocument/2006/relationships/hyperlink" Target="file:///C:\AppData\Local\D\Backup\Fichas%20tecnicas\AA0136.xlsx" TargetMode="External"/><Relationship Id="rId134" Type="http://schemas.openxmlformats.org/officeDocument/2006/relationships/hyperlink" Target="file:///C:\AppData\Local\D\Backup\Fichas%20tecnicas\AA0117.xlsx" TargetMode="External"/><Relationship Id="rId139" Type="http://schemas.openxmlformats.org/officeDocument/2006/relationships/hyperlink" Target="file:///C:\AppData\Local\D\Backup\Fichas%20tecnicas\AA0112.xlsx" TargetMode="External"/><Relationship Id="rId80" Type="http://schemas.openxmlformats.org/officeDocument/2006/relationships/hyperlink" Target="file:///C:\AppData\Local\D\Backup\Fichas%20tecnicas\AA0222.xlsx" TargetMode="External"/><Relationship Id="rId85" Type="http://schemas.openxmlformats.org/officeDocument/2006/relationships/hyperlink" Target="file:///C:\AppData\Local\D\Backup\Fichas%20tecnicas\AA0195.xlsx" TargetMode="External"/><Relationship Id="rId150" Type="http://schemas.openxmlformats.org/officeDocument/2006/relationships/hyperlink" Target="file:///C:\AppData\Local\D\Backup\Fichas%20tecnicas\AA0042.xlsx" TargetMode="External"/><Relationship Id="rId12" Type="http://schemas.openxmlformats.org/officeDocument/2006/relationships/hyperlink" Target="file:///C:\AppData\Local\D\Backup\Fichas%20tecnicas\AA0409.xlsx" TargetMode="External"/><Relationship Id="rId17" Type="http://schemas.openxmlformats.org/officeDocument/2006/relationships/hyperlink" Target="file:///C:\AppData\Local\D\Backup\Fichas%20tecnicas\AA0415.xlsx" TargetMode="External"/><Relationship Id="rId25" Type="http://schemas.openxmlformats.org/officeDocument/2006/relationships/hyperlink" Target="file:///C:\AppData\Local\D\Backup\Fichas%20tecnicas\AA0405.xlsx" TargetMode="External"/><Relationship Id="rId33" Type="http://schemas.openxmlformats.org/officeDocument/2006/relationships/hyperlink" Target="file:///C:\AppData\Local\D\Backup\Fichas%20tecnicas\AA0368.xlsx" TargetMode="External"/><Relationship Id="rId38" Type="http://schemas.openxmlformats.org/officeDocument/2006/relationships/hyperlink" Target="file:///C:\AppData\Local\D\Backup\Fichas%20tecnicas\AA0315.xlsx" TargetMode="External"/><Relationship Id="rId46" Type="http://schemas.openxmlformats.org/officeDocument/2006/relationships/hyperlink" Target="file:///C:\AppData\Local\D\Backup\Fichas%20tecnicas\AA0322.xlsx" TargetMode="External"/><Relationship Id="rId59" Type="http://schemas.openxmlformats.org/officeDocument/2006/relationships/hyperlink" Target="file:///C:\AppData\Local\D\Backup\Fichas%20tecnicas\AA0217.xlsx" TargetMode="External"/><Relationship Id="rId67" Type="http://schemas.openxmlformats.org/officeDocument/2006/relationships/hyperlink" Target="file:///C:\AppData\Local\D\Backup\Fichas%20tecnicas\AA0227.xlsx" TargetMode="External"/><Relationship Id="rId103" Type="http://schemas.openxmlformats.org/officeDocument/2006/relationships/hyperlink" Target="file:///C:\AppData\Local\D\Backup\Fichas%20tecnicas\AA0149.xlsx" TargetMode="External"/><Relationship Id="rId108" Type="http://schemas.openxmlformats.org/officeDocument/2006/relationships/hyperlink" Target="file:///C:\AppData\Local\D\Backup\Fichas%20tecnicas\AA0150.xlsx" TargetMode="External"/><Relationship Id="rId116" Type="http://schemas.openxmlformats.org/officeDocument/2006/relationships/hyperlink" Target="file:///C:\AppData\Local\D\Backup\Fichas%20tecnicas\AA0146.xlsx" TargetMode="External"/><Relationship Id="rId124" Type="http://schemas.openxmlformats.org/officeDocument/2006/relationships/hyperlink" Target="file:///C:\AppData\Local\D\Backup\Fichas%20tecnicas\AA0155.xlsx" TargetMode="External"/><Relationship Id="rId129" Type="http://schemas.openxmlformats.org/officeDocument/2006/relationships/hyperlink" Target="file:///C:\AppData\Local\D\Backup\Fichas%20tecnicas\AA0157.xlsx" TargetMode="External"/><Relationship Id="rId137" Type="http://schemas.openxmlformats.org/officeDocument/2006/relationships/hyperlink" Target="file:///C:\AppData\Local\D\Backup\Fichas%20tecnicas\AA0114.xlsx" TargetMode="External"/><Relationship Id="rId20" Type="http://schemas.openxmlformats.org/officeDocument/2006/relationships/hyperlink" Target="file:///C:\AppData\Local\D\Backup\Fichas%20tecnicas\AA0414.xlsx" TargetMode="External"/><Relationship Id="rId41" Type="http://schemas.openxmlformats.org/officeDocument/2006/relationships/hyperlink" Target="file:///C:\AppData\Local\D\Backup\Fichas%20tecnicas\AA0327.xlsx" TargetMode="External"/><Relationship Id="rId54" Type="http://schemas.openxmlformats.org/officeDocument/2006/relationships/hyperlink" Target="file:///C:\AppData\Local\D\Backup\Fichas%20tecnicas\AA0204.xlsx" TargetMode="External"/><Relationship Id="rId62" Type="http://schemas.openxmlformats.org/officeDocument/2006/relationships/hyperlink" Target="file:///C:\AppData\Local\D\Backup\Fichas%20tecnicas\AA0221.xlsx" TargetMode="External"/><Relationship Id="rId70" Type="http://schemas.openxmlformats.org/officeDocument/2006/relationships/hyperlink" Target="file:///C:\AppData\Local\D\Backup\Fichas%20tecnicas\AA0234.xlsx" TargetMode="External"/><Relationship Id="rId75" Type="http://schemas.openxmlformats.org/officeDocument/2006/relationships/hyperlink" Target="file:///C:\AppData\Local\D\Backup\Fichas%20tecnicas\AA0229.xlsx" TargetMode="External"/><Relationship Id="rId83" Type="http://schemas.openxmlformats.org/officeDocument/2006/relationships/hyperlink" Target="file:///C:\AppData\Local\D\Backup\Fichas%20tecnicas\AA0211.xlsx" TargetMode="External"/><Relationship Id="rId88" Type="http://schemas.openxmlformats.org/officeDocument/2006/relationships/hyperlink" Target="file:///C:\AppData\Local\D\Backup\Fichas%20tecnicas\AA0188.xlsx" TargetMode="External"/><Relationship Id="rId91" Type="http://schemas.openxmlformats.org/officeDocument/2006/relationships/hyperlink" Target="file:///C:\AppData\Local\D\Backup\Fichas%20tecnicas\AA0180.xlsx" TargetMode="External"/><Relationship Id="rId96" Type="http://schemas.openxmlformats.org/officeDocument/2006/relationships/hyperlink" Target="file:///C:\AppData\Local\D\Backup\Fichas%20tecnicas\AA0171.xlsx" TargetMode="External"/><Relationship Id="rId111" Type="http://schemas.openxmlformats.org/officeDocument/2006/relationships/hyperlink" Target="file:///C:\AppData\Local\D\Backup\Fichas%20tecnicas\AA0133.xlsx" TargetMode="External"/><Relationship Id="rId132" Type="http://schemas.openxmlformats.org/officeDocument/2006/relationships/hyperlink" Target="file:///C:\AppData\Local\D\Backup\Fichas%20tecnicas\AA0121.xlsx" TargetMode="External"/><Relationship Id="rId140" Type="http://schemas.openxmlformats.org/officeDocument/2006/relationships/hyperlink" Target="file:///C:\AppData\Local\D\Backup\Fichas%20tecnicas\AA0111.xlsx" TargetMode="External"/><Relationship Id="rId145" Type="http://schemas.openxmlformats.org/officeDocument/2006/relationships/hyperlink" Target="file:///C:\AppData\Local\D\Backup\Fichas%20tecnicas\AA0093.xlsx" TargetMode="External"/><Relationship Id="rId1" Type="http://schemas.openxmlformats.org/officeDocument/2006/relationships/hyperlink" Target="file:///C:\AppData\Local\D\Backup\Fichas%20tecnicas\AA0461.xlsx" TargetMode="External"/><Relationship Id="rId6" Type="http://schemas.openxmlformats.org/officeDocument/2006/relationships/hyperlink" Target="file:///C:\AppData\Local\D\Backup\Fichas%20tecnicas\AA0445.xlsx" TargetMode="External"/><Relationship Id="rId15" Type="http://schemas.openxmlformats.org/officeDocument/2006/relationships/hyperlink" Target="file:///C:\AppData\Local\D\Backup\Fichas%20tecnicas\AA0417.xlsx" TargetMode="External"/><Relationship Id="rId23" Type="http://schemas.openxmlformats.org/officeDocument/2006/relationships/hyperlink" Target="file:///C:\AppData\Local\D\Backup\Fichas%20tecnicas\AA0422.xlsx" TargetMode="External"/><Relationship Id="rId28" Type="http://schemas.openxmlformats.org/officeDocument/2006/relationships/hyperlink" Target="file:///C:\AppData\Local\D\Backup\Fichas%20tecnicas\AA0402.xlsx" TargetMode="External"/><Relationship Id="rId36" Type="http://schemas.openxmlformats.org/officeDocument/2006/relationships/hyperlink" Target="file:///C:\AppData\Local\D\Backup\Fichas%20tecnicas\AA0318.xlsx" TargetMode="External"/><Relationship Id="rId49" Type="http://schemas.openxmlformats.org/officeDocument/2006/relationships/hyperlink" Target="file:///C:\AppData\Local\D\Backup\Fichas%20tecnicas\AA0319.xlsx" TargetMode="External"/><Relationship Id="rId57" Type="http://schemas.openxmlformats.org/officeDocument/2006/relationships/hyperlink" Target="file:///C:\AppData\Local\D\Backup\Fichas%20tecnicas\AA0203.xlsx" TargetMode="External"/><Relationship Id="rId106" Type="http://schemas.openxmlformats.org/officeDocument/2006/relationships/hyperlink" Target="file:///C:\AppData\Local\D\Backup\Fichas%20tecnicas\AA0151.xlsx" TargetMode="External"/><Relationship Id="rId114" Type="http://schemas.openxmlformats.org/officeDocument/2006/relationships/hyperlink" Target="file:///C:\AppData\Local\D\Backup\Fichas%20tecnicas\AA0137.xlsx" TargetMode="External"/><Relationship Id="rId119" Type="http://schemas.openxmlformats.org/officeDocument/2006/relationships/hyperlink" Target="file:///C:\AppData\Local\D\Backup\Fichas%20tecnicas\AA0163.xlsx" TargetMode="External"/><Relationship Id="rId127" Type="http://schemas.openxmlformats.org/officeDocument/2006/relationships/hyperlink" Target="file:///C:\AppData\Local\D\Backup\Fichas%20tecnicas\AA0154.xlsx" TargetMode="External"/><Relationship Id="rId10" Type="http://schemas.openxmlformats.org/officeDocument/2006/relationships/hyperlink" Target="file:///C:\AppData\Local\D\Backup\Fichas%20tecnicas\AA0411.xlsx" TargetMode="External"/><Relationship Id="rId31" Type="http://schemas.openxmlformats.org/officeDocument/2006/relationships/hyperlink" Target="file:///C:\AppData\Local\D\Backup\Fichas%20tecnicas\AA0399.xlsx" TargetMode="External"/><Relationship Id="rId44" Type="http://schemas.openxmlformats.org/officeDocument/2006/relationships/hyperlink" Target="file:///C:\AppData\Local\D\Backup\Fichas%20tecnicas\AA0324.xlsx" TargetMode="External"/><Relationship Id="rId52" Type="http://schemas.openxmlformats.org/officeDocument/2006/relationships/hyperlink" Target="file:///C:\AppData\Local\D\Backup\Fichas%20tecnicas\AA0205.xlsx" TargetMode="External"/><Relationship Id="rId60" Type="http://schemas.openxmlformats.org/officeDocument/2006/relationships/hyperlink" Target="file:///C:\AppData\Local\D\Backup\Fichas%20tecnicas\AA0220.xlsx" TargetMode="External"/><Relationship Id="rId65" Type="http://schemas.openxmlformats.org/officeDocument/2006/relationships/hyperlink" Target="file:///C:\AppData\Local\D\Backup\Fichas%20tecnicas\AA0214.xlsx" TargetMode="External"/><Relationship Id="rId73" Type="http://schemas.openxmlformats.org/officeDocument/2006/relationships/hyperlink" Target="file:///C:\AppData\Local\D\Backup\Fichas%20tecnicas\AA0231.xlsx" TargetMode="External"/><Relationship Id="rId78" Type="http://schemas.openxmlformats.org/officeDocument/2006/relationships/hyperlink" Target="file:///C:\AppData\Local\D\Backup\Fichas%20tecnicas\AA0224.xlsx" TargetMode="External"/><Relationship Id="rId81" Type="http://schemas.openxmlformats.org/officeDocument/2006/relationships/hyperlink" Target="file:///C:\AppData\Local\D\Backup\Fichas%20tecnicas\AA0228.xlsx" TargetMode="External"/><Relationship Id="rId86" Type="http://schemas.openxmlformats.org/officeDocument/2006/relationships/hyperlink" Target="file:///C:\AppData\Local\D\Backup\Fichas%20tecnicas\AA0194.xlsx" TargetMode="External"/><Relationship Id="rId94" Type="http://schemas.openxmlformats.org/officeDocument/2006/relationships/hyperlink" Target="file:///C:\AppData\Local\D\Backup\Fichas%20tecnicas\AA0175.xlsx" TargetMode="External"/><Relationship Id="rId99" Type="http://schemas.openxmlformats.org/officeDocument/2006/relationships/hyperlink" Target="file:///C:\AppData\Local\D\Backup\Fichas%20tecnicas\AA0145.xlsx" TargetMode="External"/><Relationship Id="rId101" Type="http://schemas.openxmlformats.org/officeDocument/2006/relationships/hyperlink" Target="file:///C:\AppData\Local\D\Backup\Fichas%20tecnicas\AA0148.xlsx" TargetMode="External"/><Relationship Id="rId122" Type="http://schemas.openxmlformats.org/officeDocument/2006/relationships/hyperlink" Target="file:///C:\AppData\Local\D\Backup\Fichas%20tecnicas\AA0164.xlsx" TargetMode="External"/><Relationship Id="rId130" Type="http://schemas.openxmlformats.org/officeDocument/2006/relationships/hyperlink" Target="file:///C:\AppData\Local\D\Backup\Fichas%20tecnicas\AA0153.xlsx" TargetMode="External"/><Relationship Id="rId135" Type="http://schemas.openxmlformats.org/officeDocument/2006/relationships/hyperlink" Target="file:///C:\AppData\Local\D\Backup\Fichas%20tecnicas\AA0116.xlsx" TargetMode="External"/><Relationship Id="rId143" Type="http://schemas.openxmlformats.org/officeDocument/2006/relationships/hyperlink" Target="file:///C:\AppData\Local\D\Backup\Fichas%20tecnicas\AA0095.xlsx" TargetMode="External"/><Relationship Id="rId148" Type="http://schemas.openxmlformats.org/officeDocument/2006/relationships/hyperlink" Target="file:///C:\AppData\Local\D\Backup\Fichas%20tecnicas\AA0058.xlsx" TargetMode="External"/><Relationship Id="rId151" Type="http://schemas.openxmlformats.org/officeDocument/2006/relationships/hyperlink" Target="file:///C:\AppData\Local\D\Backup\Fichas%20tecnicas\AA0043.xlsx" TargetMode="External"/><Relationship Id="rId4" Type="http://schemas.openxmlformats.org/officeDocument/2006/relationships/hyperlink" Target="file:///C:\AppData\Local\D\Backup\Fichas%20tecnicas\AA0447.xlsx" TargetMode="External"/><Relationship Id="rId9" Type="http://schemas.openxmlformats.org/officeDocument/2006/relationships/hyperlink" Target="file:///C:\AppData\Local\D\Backup\Fichas%20tecnicas\AA0412.xlsx" TargetMode="External"/><Relationship Id="rId13" Type="http://schemas.openxmlformats.org/officeDocument/2006/relationships/hyperlink" Target="file:///C:\AppData\Local\D\Backup\Fichas%20tecnicas\AA0421.xlsx" TargetMode="External"/><Relationship Id="rId18" Type="http://schemas.openxmlformats.org/officeDocument/2006/relationships/hyperlink" Target="file:///C:\AppData\Local\D\Backup\Fichas%20tecnicas\AA0419.xlsx" TargetMode="External"/><Relationship Id="rId39" Type="http://schemas.openxmlformats.org/officeDocument/2006/relationships/hyperlink" Target="file:///C:\AppData\Local\D\Backup\Fichas%20tecnicas\AA0314.xlsx" TargetMode="External"/><Relationship Id="rId109" Type="http://schemas.openxmlformats.org/officeDocument/2006/relationships/hyperlink" Target="file:///C:\AppData\Local\D\Backup\Fichas%20tecnicas\AA0135.xlsx" TargetMode="External"/><Relationship Id="rId34" Type="http://schemas.openxmlformats.org/officeDocument/2006/relationships/hyperlink" Target="file:///C:\AppData\Local\D\Backup\Fichas%20tecnicas\AA0366.xlsx" TargetMode="External"/><Relationship Id="rId50" Type="http://schemas.openxmlformats.org/officeDocument/2006/relationships/hyperlink" Target="file:///C:\AppData\Local\D\Backup\Fichas%20tecnicas\AA0208.xlsx" TargetMode="External"/><Relationship Id="rId55" Type="http://schemas.openxmlformats.org/officeDocument/2006/relationships/hyperlink" Target="file:///C:\AppData\Local\D\Backup\Fichas%20tecnicas\AA0210.xlsx" TargetMode="External"/><Relationship Id="rId76" Type="http://schemas.openxmlformats.org/officeDocument/2006/relationships/hyperlink" Target="file:///C:\AppData\Local\D\Backup\Fichas%20tecnicas\AA0236.xlsx" TargetMode="External"/><Relationship Id="rId97" Type="http://schemas.openxmlformats.org/officeDocument/2006/relationships/hyperlink" Target="file:///C:\AppData\Local\D\Backup\Fichas%20tecnicas\AA0170.xlsx" TargetMode="External"/><Relationship Id="rId104" Type="http://schemas.openxmlformats.org/officeDocument/2006/relationships/hyperlink" Target="file:///C:\AppData\Local\D\Backup\Fichas%20tecnicas\AA0152.xlsx" TargetMode="External"/><Relationship Id="rId120" Type="http://schemas.openxmlformats.org/officeDocument/2006/relationships/hyperlink" Target="file:///C:\AppData\Local\D\Backup\Fichas%20tecnicas\AA0160.xlsx" TargetMode="External"/><Relationship Id="rId125" Type="http://schemas.openxmlformats.org/officeDocument/2006/relationships/hyperlink" Target="file:///C:\AppData\Local\D\Backup\Fichas%20tecnicas\AA0162.xlsx" TargetMode="External"/><Relationship Id="rId141" Type="http://schemas.openxmlformats.org/officeDocument/2006/relationships/hyperlink" Target="file:///C:\AppData\Local\D\Backup\Fichas%20tecnicas\AA0120.xlsx" TargetMode="External"/><Relationship Id="rId146" Type="http://schemas.openxmlformats.org/officeDocument/2006/relationships/hyperlink" Target="file:///C:\AppData\Local\D\Backup\Fichas%20tecnicas\AA0075.xlsx" TargetMode="External"/><Relationship Id="rId7" Type="http://schemas.openxmlformats.org/officeDocument/2006/relationships/hyperlink" Target="file:///C:\AppData\Local\D\Backup\Fichas%20tecnicas\AA0444.xlsx" TargetMode="External"/><Relationship Id="rId71" Type="http://schemas.openxmlformats.org/officeDocument/2006/relationships/hyperlink" Target="file:///C:\AppData\Local\D\Backup\Fichas%20tecnicas\AA0233.xlsx" TargetMode="External"/><Relationship Id="rId92" Type="http://schemas.openxmlformats.org/officeDocument/2006/relationships/hyperlink" Target="file:///C:\AppData\Local\D\Backup\Fichas%20tecnicas\AA0178.xlsx" TargetMode="External"/><Relationship Id="rId2" Type="http://schemas.openxmlformats.org/officeDocument/2006/relationships/hyperlink" Target="file:///C:\AppData\Local\D\Backup\Fichas%20tecnicas\AA0460.xlsx" TargetMode="External"/><Relationship Id="rId29" Type="http://schemas.openxmlformats.org/officeDocument/2006/relationships/hyperlink" Target="file:///C:\AppData\Local\D\Backup\Fichas%20tecnicas\AA0401.xlsx" TargetMode="External"/><Relationship Id="rId24" Type="http://schemas.openxmlformats.org/officeDocument/2006/relationships/hyperlink" Target="file:///C:\AppData\Local\D\Backup\Fichas%20tecnicas\AA0406.xlsx" TargetMode="External"/><Relationship Id="rId40" Type="http://schemas.openxmlformats.org/officeDocument/2006/relationships/hyperlink" Target="file:///C:\AppData\Local\D\Backup\Fichas%20tecnicas\AA0328.xlsx" TargetMode="External"/><Relationship Id="rId45" Type="http://schemas.openxmlformats.org/officeDocument/2006/relationships/hyperlink" Target="file:///C:\AppData\Local\D\Backup\Fichas%20tecnicas\AA0323.xlsx" TargetMode="External"/><Relationship Id="rId66" Type="http://schemas.openxmlformats.org/officeDocument/2006/relationships/hyperlink" Target="file:///C:\AppData\Local\D\Backup\Fichas%20tecnicas\AA0213.xlsx" TargetMode="External"/><Relationship Id="rId87" Type="http://schemas.openxmlformats.org/officeDocument/2006/relationships/hyperlink" Target="file:///C:\AppData\Local\D\Backup\Fichas%20tecnicas\AA0192.xlsx" TargetMode="External"/><Relationship Id="rId110" Type="http://schemas.openxmlformats.org/officeDocument/2006/relationships/hyperlink" Target="file:///C:\AppData\Local\D\Backup\Fichas%20tecnicas\AA0134.xlsx" TargetMode="External"/><Relationship Id="rId115" Type="http://schemas.openxmlformats.org/officeDocument/2006/relationships/hyperlink" Target="file:///C:\AppData\Local\D\Backup\Fichas%20tecnicas\AA0132.xlsx" TargetMode="External"/><Relationship Id="rId131" Type="http://schemas.openxmlformats.org/officeDocument/2006/relationships/hyperlink" Target="file:///C:\AppData\Local\D\Backup\Fichas%20tecnicas\AA0122.xlsx" TargetMode="External"/><Relationship Id="rId136" Type="http://schemas.openxmlformats.org/officeDocument/2006/relationships/hyperlink" Target="file:///C:\AppData\Local\D\Backup\Fichas%20tecnicas\AA0115.xlsx" TargetMode="External"/><Relationship Id="rId61" Type="http://schemas.openxmlformats.org/officeDocument/2006/relationships/hyperlink" Target="file:///C:\AppData\Local\D\Backup\Fichas%20tecnicas\AA0216.xlsx" TargetMode="External"/><Relationship Id="rId82" Type="http://schemas.openxmlformats.org/officeDocument/2006/relationships/hyperlink" Target="file:///C:\AppData\Local\D\Backup\Fichas%20tecnicas\AA0219.xlsx" TargetMode="External"/><Relationship Id="rId152" Type="http://schemas.openxmlformats.org/officeDocument/2006/relationships/printerSettings" Target="../printerSettings/printerSettings1.bin"/><Relationship Id="rId19" Type="http://schemas.openxmlformats.org/officeDocument/2006/relationships/hyperlink" Target="file:///C:\AppData\Local\D\Backup\Fichas%20tecnicas\AA0418.xlsx" TargetMode="External"/><Relationship Id="rId14" Type="http://schemas.openxmlformats.org/officeDocument/2006/relationships/hyperlink" Target="file:///C:\AppData\Local\D\Backup\Fichas%20tecnicas\AA0420.xlsx" TargetMode="External"/><Relationship Id="rId30" Type="http://schemas.openxmlformats.org/officeDocument/2006/relationships/hyperlink" Target="file:///C:\AppData\Local\D\Backup\Fichas%20tecnicas\AA0400.xlsx" TargetMode="External"/><Relationship Id="rId35" Type="http://schemas.openxmlformats.org/officeDocument/2006/relationships/hyperlink" Target="file:///C:\AppData\Local\D\Backup\Fichas%20tecnicas\AA0365.xlsx" TargetMode="External"/><Relationship Id="rId56" Type="http://schemas.openxmlformats.org/officeDocument/2006/relationships/hyperlink" Target="file:///C:\AppData\Local\D\Backup\Fichas%20tecnicas\AA0206.xlsx" TargetMode="External"/><Relationship Id="rId77" Type="http://schemas.openxmlformats.org/officeDocument/2006/relationships/hyperlink" Target="file:///C:\AppData\Local\D\Backup\Fichas%20tecnicas\AA0225.xlsx" TargetMode="External"/><Relationship Id="rId100" Type="http://schemas.openxmlformats.org/officeDocument/2006/relationships/hyperlink" Target="file:///C:\AppData\Local\D\Backup\Fichas%20tecnicas\AA0139.xlsx" TargetMode="External"/><Relationship Id="rId105" Type="http://schemas.openxmlformats.org/officeDocument/2006/relationships/hyperlink" Target="file:///C:\AppData\Local\D\Backup\Fichas%20tecnicas\AA0144.xlsx" TargetMode="External"/><Relationship Id="rId126" Type="http://schemas.openxmlformats.org/officeDocument/2006/relationships/hyperlink" Target="file:///C:\AppData\Local\D\Backup\Fichas%20tecnicas\AA0158.xlsx" TargetMode="External"/><Relationship Id="rId147" Type="http://schemas.openxmlformats.org/officeDocument/2006/relationships/hyperlink" Target="file:///C:\AppData\Local\D\Backup\Fichas%20tecnicas\AA0074.xlsx" TargetMode="External"/><Relationship Id="rId8" Type="http://schemas.openxmlformats.org/officeDocument/2006/relationships/hyperlink" Target="file:///C:\AppData\Local\D\Backup\Fichas%20tecnicas\AA0443.xlsx" TargetMode="External"/><Relationship Id="rId51" Type="http://schemas.openxmlformats.org/officeDocument/2006/relationships/hyperlink" Target="file:///C:\AppData\Local\D\Backup\Fichas%20tecnicas\AA0207.xlsx" TargetMode="External"/><Relationship Id="rId72" Type="http://schemas.openxmlformats.org/officeDocument/2006/relationships/hyperlink" Target="file:///C:\AppData\Local\D\Backup\Fichas%20tecnicas\AA0232.xlsx" TargetMode="External"/><Relationship Id="rId93" Type="http://schemas.openxmlformats.org/officeDocument/2006/relationships/hyperlink" Target="file:///C:\AppData\Local\D\Backup\Fichas%20tecnicas\AA0176.xlsx" TargetMode="External"/><Relationship Id="rId98" Type="http://schemas.openxmlformats.org/officeDocument/2006/relationships/hyperlink" Target="file:///C:\AppData\Local\D\Backup\Fichas%20tecnicas\AA0143.xlsx" TargetMode="External"/><Relationship Id="rId121" Type="http://schemas.openxmlformats.org/officeDocument/2006/relationships/hyperlink" Target="file:///C:\AppData\Local\D\Backup\Fichas%20tecnicas\AA0156.xlsx" TargetMode="External"/><Relationship Id="rId142" Type="http://schemas.openxmlformats.org/officeDocument/2006/relationships/hyperlink" Target="file:///C:\AppData\Local\D\Backup\Fichas%20tecnicas\AA0119.xlsx" TargetMode="External"/><Relationship Id="rId3" Type="http://schemas.openxmlformats.org/officeDocument/2006/relationships/hyperlink" Target="file:///C:\AppData\Local\D\Backup\Fichas%20tecnicas\AA0450.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924C5-3D78-4F4B-87DA-51B7947969FC}">
  <dimension ref="A1:AG204"/>
  <sheetViews>
    <sheetView tabSelected="1" topLeftCell="A187" zoomScale="55" zoomScaleNormal="55" workbookViewId="0">
      <selection activeCell="A195" sqref="A195:AG195"/>
    </sheetView>
  </sheetViews>
  <sheetFormatPr baseColWidth="10" defaultRowHeight="15" x14ac:dyDescent="0.25"/>
  <cols>
    <col min="1" max="1" width="6.7109375" style="27" customWidth="1"/>
    <col min="2" max="2" width="15.7109375" bestFit="1" customWidth="1"/>
    <col min="3" max="3" width="27.7109375" bestFit="1" customWidth="1"/>
    <col min="4" max="4" width="52.7109375" bestFit="1" customWidth="1"/>
    <col min="5" max="5" width="28.5703125" bestFit="1" customWidth="1"/>
    <col min="6" max="6" width="18.85546875" bestFit="1" customWidth="1"/>
    <col min="7" max="7" width="24.5703125" hidden="1" customWidth="1"/>
    <col min="8" max="8" width="50.5703125" hidden="1" customWidth="1"/>
    <col min="9" max="9" width="17.28515625" bestFit="1" customWidth="1"/>
    <col min="10" max="10" width="13.7109375" bestFit="1" customWidth="1"/>
    <col min="11" max="11" width="18" hidden="1" customWidth="1"/>
    <col min="12" max="12" width="13.7109375" hidden="1" customWidth="1"/>
    <col min="13" max="13" width="38.7109375" hidden="1" customWidth="1"/>
    <col min="14" max="14" width="11.5703125" hidden="1" customWidth="1"/>
    <col min="15" max="15" width="19.28515625" hidden="1" customWidth="1"/>
    <col min="16" max="16" width="12" hidden="1" customWidth="1"/>
    <col min="17" max="17" width="13.28515625" hidden="1" customWidth="1"/>
    <col min="18" max="18" width="13.140625" hidden="1" customWidth="1"/>
    <col min="19" max="19" width="12.7109375" hidden="1" customWidth="1"/>
    <col min="20" max="20" width="18.140625" hidden="1" customWidth="1"/>
    <col min="21" max="21" width="17.7109375" hidden="1" customWidth="1"/>
    <col min="22" max="22" width="15.28515625" hidden="1" customWidth="1"/>
    <col min="23" max="23" width="19.28515625" hidden="1" customWidth="1"/>
    <col min="24" max="24" width="19.42578125" hidden="1" customWidth="1"/>
    <col min="25" max="25" width="18.42578125" hidden="1" customWidth="1"/>
    <col min="26" max="26" width="21.28515625" hidden="1" customWidth="1"/>
    <col min="27" max="27" width="24.140625" hidden="1" customWidth="1"/>
    <col min="28" max="28" width="19.85546875" customWidth="1"/>
    <col min="29" max="29" width="14.5703125" customWidth="1"/>
    <col min="30" max="30" width="19" customWidth="1"/>
    <col min="31" max="31" width="18.85546875" bestFit="1" customWidth="1"/>
    <col min="33" max="33" width="16.7109375" customWidth="1"/>
  </cols>
  <sheetData>
    <row r="1" spans="1:33" ht="19.5" x14ac:dyDescent="0.3">
      <c r="A1" s="38" t="s">
        <v>557</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row>
    <row r="2" spans="1:33" ht="34.5" customHeight="1" x14ac:dyDescent="0.25">
      <c r="A2" s="39" t="s">
        <v>558</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row>
    <row r="3" spans="1:33" ht="43.15" customHeight="1" x14ac:dyDescent="0.25">
      <c r="A3" s="36" t="s">
        <v>0</v>
      </c>
      <c r="B3" s="36" t="s">
        <v>1</v>
      </c>
      <c r="C3" s="36" t="s">
        <v>2</v>
      </c>
      <c r="D3" s="36" t="s">
        <v>3</v>
      </c>
      <c r="E3" s="36" t="s">
        <v>4</v>
      </c>
      <c r="F3" s="36" t="s">
        <v>5</v>
      </c>
      <c r="G3" s="2"/>
      <c r="H3" s="2"/>
      <c r="I3" s="36" t="s">
        <v>6</v>
      </c>
      <c r="J3" s="2"/>
      <c r="K3" s="45" t="s">
        <v>7</v>
      </c>
      <c r="L3" s="46"/>
      <c r="M3" s="46"/>
      <c r="N3" s="46"/>
      <c r="O3" s="46"/>
      <c r="P3" s="46"/>
      <c r="Q3" s="46"/>
      <c r="R3" s="46"/>
      <c r="S3" s="46"/>
      <c r="T3" s="47"/>
      <c r="U3" s="45" t="s">
        <v>8</v>
      </c>
      <c r="V3" s="46"/>
      <c r="W3" s="47"/>
      <c r="X3" s="45" t="s">
        <v>9</v>
      </c>
      <c r="Y3" s="46"/>
      <c r="Z3" s="47"/>
      <c r="AA3" s="3" t="s">
        <v>10</v>
      </c>
      <c r="AB3" s="48" t="s">
        <v>11</v>
      </c>
      <c r="AC3" s="48"/>
      <c r="AD3" s="48"/>
      <c r="AE3" s="37" t="s">
        <v>556</v>
      </c>
      <c r="AF3" s="37"/>
      <c r="AG3" s="37"/>
    </row>
    <row r="4" spans="1:33" ht="49.9" customHeight="1" x14ac:dyDescent="0.25">
      <c r="A4" s="36"/>
      <c r="B4" s="36"/>
      <c r="C4" s="36"/>
      <c r="D4" s="36"/>
      <c r="E4" s="36"/>
      <c r="F4" s="36"/>
      <c r="G4" s="1" t="s">
        <v>12</v>
      </c>
      <c r="H4" s="1" t="s">
        <v>13</v>
      </c>
      <c r="I4" s="36"/>
      <c r="J4" s="1" t="s">
        <v>14</v>
      </c>
      <c r="K4" s="4" t="s">
        <v>15</v>
      </c>
      <c r="L4" s="1" t="s">
        <v>16</v>
      </c>
      <c r="M4" s="1" t="s">
        <v>17</v>
      </c>
      <c r="N4" s="1" t="s">
        <v>18</v>
      </c>
      <c r="O4" s="5" t="s">
        <v>19</v>
      </c>
      <c r="P4" s="5" t="s">
        <v>20</v>
      </c>
      <c r="Q4" s="6" t="s">
        <v>21</v>
      </c>
      <c r="R4" s="6" t="s">
        <v>22</v>
      </c>
      <c r="S4" s="7" t="s">
        <v>23</v>
      </c>
      <c r="T4" s="7" t="s">
        <v>24</v>
      </c>
      <c r="U4" s="4" t="s">
        <v>15</v>
      </c>
      <c r="V4" s="7" t="s">
        <v>23</v>
      </c>
      <c r="W4" s="7" t="s">
        <v>24</v>
      </c>
      <c r="X4" s="4" t="s">
        <v>15</v>
      </c>
      <c r="Y4" s="7" t="s">
        <v>23</v>
      </c>
      <c r="Z4" s="7" t="s">
        <v>24</v>
      </c>
      <c r="AA4" s="4" t="s">
        <v>15</v>
      </c>
      <c r="AB4" s="29" t="s">
        <v>15</v>
      </c>
      <c r="AC4" s="29" t="s">
        <v>23</v>
      </c>
      <c r="AD4" s="29" t="s">
        <v>24</v>
      </c>
      <c r="AE4" s="28" t="s">
        <v>15</v>
      </c>
      <c r="AF4" s="28" t="s">
        <v>23</v>
      </c>
      <c r="AG4" s="28" t="s">
        <v>24</v>
      </c>
    </row>
    <row r="5" spans="1:33" ht="30" x14ac:dyDescent="0.25">
      <c r="A5" s="9">
        <v>1</v>
      </c>
      <c r="B5" s="10" t="s">
        <v>25</v>
      </c>
      <c r="C5" s="10" t="s">
        <v>26</v>
      </c>
      <c r="D5" s="10" t="s">
        <v>27</v>
      </c>
      <c r="E5" s="10" t="s">
        <v>28</v>
      </c>
      <c r="F5" s="10" t="s">
        <v>29</v>
      </c>
      <c r="G5" s="10" t="s">
        <v>30</v>
      </c>
      <c r="H5" s="10" t="s">
        <v>31</v>
      </c>
      <c r="I5" s="10" t="s">
        <v>32</v>
      </c>
      <c r="J5" s="10" t="s">
        <v>33</v>
      </c>
      <c r="K5" s="11">
        <v>300000</v>
      </c>
      <c r="L5" s="12" t="s">
        <v>34</v>
      </c>
      <c r="M5" s="12" t="s">
        <v>34</v>
      </c>
      <c r="N5" s="10" t="s">
        <v>35</v>
      </c>
      <c r="O5" s="13" t="s">
        <v>36</v>
      </c>
      <c r="P5" s="14">
        <v>45400</v>
      </c>
      <c r="Q5" s="15"/>
      <c r="R5" s="16" t="s">
        <v>36</v>
      </c>
      <c r="S5" s="11">
        <f>K5*19%</f>
        <v>57000</v>
      </c>
      <c r="T5" s="11">
        <f>+K5+S5</f>
        <v>357000</v>
      </c>
      <c r="U5" s="17">
        <v>295000</v>
      </c>
      <c r="V5" s="17">
        <f>U5*19%</f>
        <v>56050</v>
      </c>
      <c r="W5" s="17">
        <f>+U5+V5</f>
        <v>351050</v>
      </c>
      <c r="X5" s="17">
        <v>280000</v>
      </c>
      <c r="Y5" s="17">
        <f>+X5*19%</f>
        <v>53200</v>
      </c>
      <c r="Z5" s="17">
        <f>+X5+Y5</f>
        <v>333200</v>
      </c>
      <c r="AA5" s="17">
        <f>AVERAGE(K5,U5,X5)</f>
        <v>291666.66666666669</v>
      </c>
      <c r="AB5" s="11">
        <f t="shared" ref="AB5:AB36" si="0">ROUND(AA5,0)</f>
        <v>291667</v>
      </c>
      <c r="AC5" s="11">
        <f>AB5*19%</f>
        <v>55416.73</v>
      </c>
      <c r="AD5" s="11">
        <f>+AB5+AC5</f>
        <v>347083.73</v>
      </c>
      <c r="AE5" s="2"/>
      <c r="AF5" s="2"/>
      <c r="AG5" s="2"/>
    </row>
    <row r="6" spans="1:33" ht="30" x14ac:dyDescent="0.25">
      <c r="A6" s="9">
        <v>2</v>
      </c>
      <c r="B6" s="18" t="s">
        <v>25</v>
      </c>
      <c r="C6" s="18" t="s">
        <v>26</v>
      </c>
      <c r="D6" s="18" t="s">
        <v>27</v>
      </c>
      <c r="E6" s="19" t="s">
        <v>37</v>
      </c>
      <c r="F6" s="18" t="s">
        <v>29</v>
      </c>
      <c r="G6" s="18"/>
      <c r="H6" s="18"/>
      <c r="I6" s="10" t="s">
        <v>32</v>
      </c>
      <c r="J6" s="18"/>
      <c r="K6" s="11">
        <v>300000</v>
      </c>
      <c r="L6" s="19" t="s">
        <v>34</v>
      </c>
      <c r="M6" s="19" t="s">
        <v>34</v>
      </c>
      <c r="N6" s="18" t="s">
        <v>35</v>
      </c>
      <c r="O6" s="20" t="s">
        <v>38</v>
      </c>
      <c r="P6" s="14">
        <v>45400</v>
      </c>
      <c r="Q6" s="21"/>
      <c r="R6" s="22" t="s">
        <v>38</v>
      </c>
      <c r="S6" s="11">
        <f t="shared" ref="S6:S69" si="1">K6*19%</f>
        <v>57000</v>
      </c>
      <c r="T6" s="11">
        <f t="shared" ref="T6:T69" si="2">+K6+S6</f>
        <v>357000</v>
      </c>
      <c r="U6" s="17">
        <v>295000</v>
      </c>
      <c r="V6" s="17">
        <f t="shared" ref="V6:V69" si="3">U6*19%</f>
        <v>56050</v>
      </c>
      <c r="W6" s="17">
        <f t="shared" ref="W6:W69" si="4">+U6+V6</f>
        <v>351050</v>
      </c>
      <c r="X6" s="17">
        <v>280000</v>
      </c>
      <c r="Y6" s="17">
        <f t="shared" ref="Y6:Y69" si="5">+X6*19%</f>
        <v>53200</v>
      </c>
      <c r="Z6" s="17">
        <f t="shared" ref="Z6:Z69" si="6">+X6+Y6</f>
        <v>333200</v>
      </c>
      <c r="AA6" s="17">
        <f t="shared" ref="AA6:AA69" si="7">AVERAGE(K6,U6,X6)</f>
        <v>291666.66666666669</v>
      </c>
      <c r="AB6" s="11">
        <f t="shared" si="0"/>
        <v>291667</v>
      </c>
      <c r="AC6" s="11">
        <f t="shared" ref="AC6:AC69" si="8">AB6*19%</f>
        <v>55416.73</v>
      </c>
      <c r="AD6" s="11">
        <f t="shared" ref="AD6:AD69" si="9">+AB6+AC6</f>
        <v>347083.73</v>
      </c>
      <c r="AE6" s="2"/>
      <c r="AF6" s="2"/>
      <c r="AG6" s="2"/>
    </row>
    <row r="7" spans="1:33" x14ac:dyDescent="0.25">
      <c r="A7" s="9">
        <v>3</v>
      </c>
      <c r="B7" s="10" t="s">
        <v>25</v>
      </c>
      <c r="C7" s="10" t="s">
        <v>39</v>
      </c>
      <c r="D7" s="10" t="s">
        <v>40</v>
      </c>
      <c r="E7" s="10" t="s">
        <v>28</v>
      </c>
      <c r="F7" s="10" t="s">
        <v>41</v>
      </c>
      <c r="G7" s="10"/>
      <c r="H7" s="10"/>
      <c r="I7" s="10" t="s">
        <v>42</v>
      </c>
      <c r="J7" s="10"/>
      <c r="K7" s="11">
        <v>300000</v>
      </c>
      <c r="L7" s="10" t="s">
        <v>34</v>
      </c>
      <c r="M7" s="10" t="s">
        <v>34</v>
      </c>
      <c r="N7" s="10" t="s">
        <v>43</v>
      </c>
      <c r="O7" s="13" t="s">
        <v>44</v>
      </c>
      <c r="P7" s="14">
        <v>45412</v>
      </c>
      <c r="Q7" s="15"/>
      <c r="R7" s="16" t="s">
        <v>44</v>
      </c>
      <c r="S7" s="11">
        <f t="shared" si="1"/>
        <v>57000</v>
      </c>
      <c r="T7" s="11">
        <f t="shared" si="2"/>
        <v>357000</v>
      </c>
      <c r="U7" s="17">
        <v>295000</v>
      </c>
      <c r="V7" s="17">
        <f t="shared" si="3"/>
        <v>56050</v>
      </c>
      <c r="W7" s="17">
        <f t="shared" si="4"/>
        <v>351050</v>
      </c>
      <c r="X7" s="17">
        <v>228000</v>
      </c>
      <c r="Y7" s="17">
        <f t="shared" si="5"/>
        <v>43320</v>
      </c>
      <c r="Z7" s="17">
        <f t="shared" si="6"/>
        <v>271320</v>
      </c>
      <c r="AA7" s="17">
        <f t="shared" si="7"/>
        <v>274333.33333333331</v>
      </c>
      <c r="AB7" s="11">
        <f t="shared" si="0"/>
        <v>274333</v>
      </c>
      <c r="AC7" s="11">
        <f t="shared" si="8"/>
        <v>52123.270000000004</v>
      </c>
      <c r="AD7" s="11">
        <f t="shared" si="9"/>
        <v>326456.27</v>
      </c>
      <c r="AE7" s="2"/>
      <c r="AF7" s="2"/>
      <c r="AG7" s="2"/>
    </row>
    <row r="8" spans="1:33" x14ac:dyDescent="0.25">
      <c r="A8" s="9">
        <v>4</v>
      </c>
      <c r="B8" s="18" t="s">
        <v>25</v>
      </c>
      <c r="C8" s="18" t="s">
        <v>39</v>
      </c>
      <c r="D8" s="18" t="s">
        <v>40</v>
      </c>
      <c r="E8" s="19" t="s">
        <v>37</v>
      </c>
      <c r="F8" s="18" t="s">
        <v>41</v>
      </c>
      <c r="G8" s="18"/>
      <c r="H8" s="18"/>
      <c r="I8" s="18" t="s">
        <v>42</v>
      </c>
      <c r="J8" s="18"/>
      <c r="K8" s="11">
        <v>300000</v>
      </c>
      <c r="L8" s="18" t="s">
        <v>34</v>
      </c>
      <c r="M8" s="18" t="s">
        <v>34</v>
      </c>
      <c r="N8" s="18" t="s">
        <v>43</v>
      </c>
      <c r="O8" s="20" t="s">
        <v>45</v>
      </c>
      <c r="P8" s="14">
        <v>45412</v>
      </c>
      <c r="Q8" s="21"/>
      <c r="R8" s="22" t="s">
        <v>45</v>
      </c>
      <c r="S8" s="11">
        <f t="shared" si="1"/>
        <v>57000</v>
      </c>
      <c r="T8" s="11">
        <f t="shared" si="2"/>
        <v>357000</v>
      </c>
      <c r="U8" s="17">
        <v>295000</v>
      </c>
      <c r="V8" s="17">
        <f t="shared" si="3"/>
        <v>56050</v>
      </c>
      <c r="W8" s="17">
        <f t="shared" si="4"/>
        <v>351050</v>
      </c>
      <c r="X8" s="17">
        <v>280000</v>
      </c>
      <c r="Y8" s="17">
        <f t="shared" si="5"/>
        <v>53200</v>
      </c>
      <c r="Z8" s="17">
        <f t="shared" si="6"/>
        <v>333200</v>
      </c>
      <c r="AA8" s="17">
        <f t="shared" si="7"/>
        <v>291666.66666666669</v>
      </c>
      <c r="AB8" s="11">
        <f t="shared" si="0"/>
        <v>291667</v>
      </c>
      <c r="AC8" s="11">
        <f t="shared" si="8"/>
        <v>55416.73</v>
      </c>
      <c r="AD8" s="11">
        <f t="shared" si="9"/>
        <v>347083.73</v>
      </c>
      <c r="AE8" s="2"/>
      <c r="AF8" s="2"/>
      <c r="AG8" s="2"/>
    </row>
    <row r="9" spans="1:33" x14ac:dyDescent="0.25">
      <c r="A9" s="9">
        <v>5</v>
      </c>
      <c r="B9" s="10" t="s">
        <v>46</v>
      </c>
      <c r="C9" s="10" t="s">
        <v>26</v>
      </c>
      <c r="D9" s="12" t="s">
        <v>47</v>
      </c>
      <c r="E9" s="12" t="s">
        <v>48</v>
      </c>
      <c r="F9" s="10" t="s">
        <v>49</v>
      </c>
      <c r="G9" s="10" t="s">
        <v>50</v>
      </c>
      <c r="H9" s="10" t="s">
        <v>51</v>
      </c>
      <c r="I9" s="10" t="s">
        <v>52</v>
      </c>
      <c r="J9" s="10"/>
      <c r="K9" s="11">
        <v>480000</v>
      </c>
      <c r="L9" s="10" t="s">
        <v>34</v>
      </c>
      <c r="M9" s="10" t="s">
        <v>34</v>
      </c>
      <c r="N9" s="10" t="s">
        <v>43</v>
      </c>
      <c r="O9" s="13" t="s">
        <v>53</v>
      </c>
      <c r="P9" s="15">
        <v>45628</v>
      </c>
      <c r="Q9" s="15" t="s">
        <v>54</v>
      </c>
      <c r="R9" s="16" t="s">
        <v>53</v>
      </c>
      <c r="S9" s="11">
        <f t="shared" si="1"/>
        <v>91200</v>
      </c>
      <c r="T9" s="11">
        <f t="shared" si="2"/>
        <v>571200</v>
      </c>
      <c r="U9" s="17">
        <v>485000</v>
      </c>
      <c r="V9" s="17">
        <f t="shared" si="3"/>
        <v>92150</v>
      </c>
      <c r="W9" s="17">
        <f t="shared" si="4"/>
        <v>577150</v>
      </c>
      <c r="X9" s="17">
        <v>500000</v>
      </c>
      <c r="Y9" s="17">
        <f t="shared" si="5"/>
        <v>95000</v>
      </c>
      <c r="Z9" s="17">
        <f t="shared" si="6"/>
        <v>595000</v>
      </c>
      <c r="AA9" s="17">
        <f t="shared" si="7"/>
        <v>488333.33333333331</v>
      </c>
      <c r="AB9" s="11">
        <f t="shared" si="0"/>
        <v>488333</v>
      </c>
      <c r="AC9" s="11">
        <f t="shared" si="8"/>
        <v>92783.27</v>
      </c>
      <c r="AD9" s="11">
        <f t="shared" si="9"/>
        <v>581116.27</v>
      </c>
      <c r="AE9" s="2"/>
      <c r="AF9" s="2"/>
      <c r="AG9" s="2"/>
    </row>
    <row r="10" spans="1:33" x14ac:dyDescent="0.25">
      <c r="A10" s="9">
        <v>6</v>
      </c>
      <c r="B10" s="18" t="s">
        <v>46</v>
      </c>
      <c r="C10" s="18" t="s">
        <v>26</v>
      </c>
      <c r="D10" s="19" t="s">
        <v>47</v>
      </c>
      <c r="E10" s="19" t="s">
        <v>48</v>
      </c>
      <c r="F10" s="18" t="s">
        <v>55</v>
      </c>
      <c r="G10" s="18" t="s">
        <v>56</v>
      </c>
      <c r="H10" s="18" t="s">
        <v>57</v>
      </c>
      <c r="I10" s="18" t="s">
        <v>58</v>
      </c>
      <c r="J10" s="18"/>
      <c r="K10" s="11">
        <v>480000</v>
      </c>
      <c r="L10" s="18" t="s">
        <v>34</v>
      </c>
      <c r="M10" s="18" t="s">
        <v>34</v>
      </c>
      <c r="N10" s="18" t="s">
        <v>43</v>
      </c>
      <c r="O10" s="20" t="s">
        <v>59</v>
      </c>
      <c r="P10" s="21">
        <v>45628</v>
      </c>
      <c r="Q10" s="21" t="s">
        <v>54</v>
      </c>
      <c r="R10" s="22" t="s">
        <v>59</v>
      </c>
      <c r="S10" s="11">
        <f t="shared" si="1"/>
        <v>91200</v>
      </c>
      <c r="T10" s="11">
        <f t="shared" si="2"/>
        <v>571200</v>
      </c>
      <c r="U10" s="17">
        <v>485000</v>
      </c>
      <c r="V10" s="17">
        <f t="shared" si="3"/>
        <v>92150</v>
      </c>
      <c r="W10" s="17">
        <f t="shared" si="4"/>
        <v>577150</v>
      </c>
      <c r="X10" s="17">
        <v>500000</v>
      </c>
      <c r="Y10" s="17">
        <f t="shared" si="5"/>
        <v>95000</v>
      </c>
      <c r="Z10" s="17">
        <f t="shared" si="6"/>
        <v>595000</v>
      </c>
      <c r="AA10" s="17">
        <f t="shared" si="7"/>
        <v>488333.33333333331</v>
      </c>
      <c r="AB10" s="11">
        <f t="shared" si="0"/>
        <v>488333</v>
      </c>
      <c r="AC10" s="11">
        <f t="shared" si="8"/>
        <v>92783.27</v>
      </c>
      <c r="AD10" s="11">
        <f t="shared" si="9"/>
        <v>581116.27</v>
      </c>
      <c r="AE10" s="2"/>
      <c r="AF10" s="2"/>
      <c r="AG10" s="2"/>
    </row>
    <row r="11" spans="1:33" x14ac:dyDescent="0.25">
      <c r="A11" s="9">
        <v>7</v>
      </c>
      <c r="B11" s="10" t="s">
        <v>46</v>
      </c>
      <c r="C11" s="10" t="s">
        <v>60</v>
      </c>
      <c r="D11" s="12" t="s">
        <v>61</v>
      </c>
      <c r="E11" s="12" t="s">
        <v>48</v>
      </c>
      <c r="F11" s="10" t="s">
        <v>62</v>
      </c>
      <c r="G11" s="10" t="s">
        <v>63</v>
      </c>
      <c r="H11" s="10"/>
      <c r="I11" s="10" t="s">
        <v>64</v>
      </c>
      <c r="J11" s="10"/>
      <c r="K11" s="11">
        <v>480000</v>
      </c>
      <c r="L11" s="10" t="s">
        <v>34</v>
      </c>
      <c r="M11" s="10" t="s">
        <v>34</v>
      </c>
      <c r="N11" s="10" t="s">
        <v>43</v>
      </c>
      <c r="O11" s="13" t="s">
        <v>65</v>
      </c>
      <c r="P11" s="15">
        <v>45628</v>
      </c>
      <c r="Q11" s="15" t="s">
        <v>54</v>
      </c>
      <c r="R11" s="16" t="s">
        <v>65</v>
      </c>
      <c r="S11" s="11">
        <f t="shared" si="1"/>
        <v>91200</v>
      </c>
      <c r="T11" s="11">
        <f t="shared" si="2"/>
        <v>571200</v>
      </c>
      <c r="U11" s="17">
        <v>485000</v>
      </c>
      <c r="V11" s="17">
        <f t="shared" si="3"/>
        <v>92150</v>
      </c>
      <c r="W11" s="17">
        <f t="shared" si="4"/>
        <v>577150</v>
      </c>
      <c r="X11" s="17">
        <v>500000</v>
      </c>
      <c r="Y11" s="17">
        <f t="shared" si="5"/>
        <v>95000</v>
      </c>
      <c r="Z11" s="17">
        <f t="shared" si="6"/>
        <v>595000</v>
      </c>
      <c r="AA11" s="17">
        <f t="shared" si="7"/>
        <v>488333.33333333331</v>
      </c>
      <c r="AB11" s="11">
        <f t="shared" si="0"/>
        <v>488333</v>
      </c>
      <c r="AC11" s="11">
        <f t="shared" si="8"/>
        <v>92783.27</v>
      </c>
      <c r="AD11" s="11">
        <f t="shared" si="9"/>
        <v>581116.27</v>
      </c>
      <c r="AE11" s="2"/>
      <c r="AF11" s="2"/>
      <c r="AG11" s="2"/>
    </row>
    <row r="12" spans="1:33" x14ac:dyDescent="0.25">
      <c r="A12" s="9">
        <v>8</v>
      </c>
      <c r="B12" s="18" t="s">
        <v>46</v>
      </c>
      <c r="C12" s="18" t="s">
        <v>60</v>
      </c>
      <c r="D12" s="19" t="s">
        <v>61</v>
      </c>
      <c r="E12" s="19" t="s">
        <v>48</v>
      </c>
      <c r="F12" s="18" t="s">
        <v>66</v>
      </c>
      <c r="G12" s="18" t="s">
        <v>67</v>
      </c>
      <c r="H12" s="18"/>
      <c r="I12" s="18" t="s">
        <v>68</v>
      </c>
      <c r="J12" s="18" t="s">
        <v>69</v>
      </c>
      <c r="K12" s="11">
        <v>480000</v>
      </c>
      <c r="L12" s="18" t="s">
        <v>34</v>
      </c>
      <c r="M12" s="18" t="s">
        <v>34</v>
      </c>
      <c r="N12" s="18" t="s">
        <v>43</v>
      </c>
      <c r="O12" s="20" t="s">
        <v>70</v>
      </c>
      <c r="P12" s="21">
        <v>45628</v>
      </c>
      <c r="Q12" s="21" t="s">
        <v>54</v>
      </c>
      <c r="R12" s="22" t="s">
        <v>70</v>
      </c>
      <c r="S12" s="11">
        <f t="shared" si="1"/>
        <v>91200</v>
      </c>
      <c r="T12" s="11">
        <f t="shared" si="2"/>
        <v>571200</v>
      </c>
      <c r="U12" s="17">
        <v>485000</v>
      </c>
      <c r="V12" s="17">
        <f t="shared" si="3"/>
        <v>92150</v>
      </c>
      <c r="W12" s="17">
        <f t="shared" si="4"/>
        <v>577150</v>
      </c>
      <c r="X12" s="17">
        <v>500000</v>
      </c>
      <c r="Y12" s="17">
        <f t="shared" si="5"/>
        <v>95000</v>
      </c>
      <c r="Z12" s="17">
        <f t="shared" si="6"/>
        <v>595000</v>
      </c>
      <c r="AA12" s="17">
        <f t="shared" si="7"/>
        <v>488333.33333333331</v>
      </c>
      <c r="AB12" s="11">
        <f t="shared" si="0"/>
        <v>488333</v>
      </c>
      <c r="AC12" s="11">
        <f t="shared" si="8"/>
        <v>92783.27</v>
      </c>
      <c r="AD12" s="11">
        <f t="shared" si="9"/>
        <v>581116.27</v>
      </c>
      <c r="AE12" s="2"/>
      <c r="AF12" s="2"/>
      <c r="AG12" s="2"/>
    </row>
    <row r="13" spans="1:33" x14ac:dyDescent="0.25">
      <c r="A13" s="9">
        <v>9</v>
      </c>
      <c r="B13" s="10" t="s">
        <v>46</v>
      </c>
      <c r="C13" s="10" t="s">
        <v>60</v>
      </c>
      <c r="D13" s="12" t="s">
        <v>61</v>
      </c>
      <c r="E13" s="12" t="s">
        <v>48</v>
      </c>
      <c r="F13" s="10" t="s">
        <v>62</v>
      </c>
      <c r="G13" s="10" t="s">
        <v>71</v>
      </c>
      <c r="H13" s="10"/>
      <c r="I13" s="10" t="s">
        <v>64</v>
      </c>
      <c r="J13" s="10"/>
      <c r="K13" s="11">
        <v>480000</v>
      </c>
      <c r="L13" s="10" t="s">
        <v>34</v>
      </c>
      <c r="M13" s="10" t="s">
        <v>34</v>
      </c>
      <c r="N13" s="10" t="s">
        <v>43</v>
      </c>
      <c r="O13" s="13" t="s">
        <v>72</v>
      </c>
      <c r="P13" s="15">
        <v>45628</v>
      </c>
      <c r="Q13" s="15" t="s">
        <v>54</v>
      </c>
      <c r="R13" s="16" t="s">
        <v>72</v>
      </c>
      <c r="S13" s="11">
        <f t="shared" si="1"/>
        <v>91200</v>
      </c>
      <c r="T13" s="11">
        <f t="shared" si="2"/>
        <v>571200</v>
      </c>
      <c r="U13" s="17">
        <v>485000</v>
      </c>
      <c r="V13" s="17">
        <f t="shared" si="3"/>
        <v>92150</v>
      </c>
      <c r="W13" s="17">
        <f t="shared" si="4"/>
        <v>577150</v>
      </c>
      <c r="X13" s="17">
        <v>500000</v>
      </c>
      <c r="Y13" s="17">
        <f t="shared" si="5"/>
        <v>95000</v>
      </c>
      <c r="Z13" s="17">
        <f t="shared" si="6"/>
        <v>595000</v>
      </c>
      <c r="AA13" s="17">
        <f t="shared" si="7"/>
        <v>488333.33333333331</v>
      </c>
      <c r="AB13" s="11">
        <f t="shared" si="0"/>
        <v>488333</v>
      </c>
      <c r="AC13" s="11">
        <f t="shared" si="8"/>
        <v>92783.27</v>
      </c>
      <c r="AD13" s="11">
        <f t="shared" si="9"/>
        <v>581116.27</v>
      </c>
      <c r="AE13" s="2"/>
      <c r="AF13" s="2"/>
      <c r="AG13" s="2"/>
    </row>
    <row r="14" spans="1:33" ht="30" x14ac:dyDescent="0.25">
      <c r="A14" s="9">
        <v>10</v>
      </c>
      <c r="B14" s="18" t="s">
        <v>73</v>
      </c>
      <c r="C14" s="18" t="s">
        <v>74</v>
      </c>
      <c r="D14" s="18" t="s">
        <v>75</v>
      </c>
      <c r="E14" s="18" t="s">
        <v>28</v>
      </c>
      <c r="F14" s="18" t="s">
        <v>76</v>
      </c>
      <c r="G14" s="18" t="s">
        <v>77</v>
      </c>
      <c r="H14" s="18">
        <v>54506469</v>
      </c>
      <c r="I14" s="18" t="s">
        <v>58</v>
      </c>
      <c r="J14" s="18" t="s">
        <v>78</v>
      </c>
      <c r="K14" s="11">
        <v>300000</v>
      </c>
      <c r="L14" s="19" t="s">
        <v>34</v>
      </c>
      <c r="M14" s="19" t="s">
        <v>34</v>
      </c>
      <c r="N14" s="18" t="s">
        <v>43</v>
      </c>
      <c r="O14" s="20" t="s">
        <v>79</v>
      </c>
      <c r="P14" s="21">
        <v>45630</v>
      </c>
      <c r="Q14" s="21" t="s">
        <v>54</v>
      </c>
      <c r="R14" s="22" t="s">
        <v>79</v>
      </c>
      <c r="S14" s="11">
        <f t="shared" si="1"/>
        <v>57000</v>
      </c>
      <c r="T14" s="11">
        <f t="shared" si="2"/>
        <v>357000</v>
      </c>
      <c r="U14" s="17">
        <v>295000</v>
      </c>
      <c r="V14" s="17">
        <f t="shared" si="3"/>
        <v>56050</v>
      </c>
      <c r="W14" s="17">
        <f t="shared" si="4"/>
        <v>351050</v>
      </c>
      <c r="X14" s="17">
        <v>280000</v>
      </c>
      <c r="Y14" s="17">
        <f t="shared" si="5"/>
        <v>53200</v>
      </c>
      <c r="Z14" s="17">
        <f t="shared" si="6"/>
        <v>333200</v>
      </c>
      <c r="AA14" s="17">
        <f t="shared" si="7"/>
        <v>291666.66666666669</v>
      </c>
      <c r="AB14" s="11">
        <f t="shared" si="0"/>
        <v>291667</v>
      </c>
      <c r="AC14" s="11">
        <f t="shared" si="8"/>
        <v>55416.73</v>
      </c>
      <c r="AD14" s="11">
        <f t="shared" si="9"/>
        <v>347083.73</v>
      </c>
      <c r="AE14" s="2"/>
      <c r="AF14" s="2"/>
      <c r="AG14" s="2"/>
    </row>
    <row r="15" spans="1:33" ht="30" x14ac:dyDescent="0.25">
      <c r="A15" s="9">
        <v>11</v>
      </c>
      <c r="B15" s="10" t="s">
        <v>73</v>
      </c>
      <c r="C15" s="10" t="s">
        <v>74</v>
      </c>
      <c r="D15" s="10" t="s">
        <v>80</v>
      </c>
      <c r="E15" s="12" t="s">
        <v>37</v>
      </c>
      <c r="F15" s="10" t="s">
        <v>76</v>
      </c>
      <c r="G15" s="10" t="s">
        <v>81</v>
      </c>
      <c r="H15" s="10">
        <v>55002283</v>
      </c>
      <c r="I15" s="10" t="s">
        <v>58</v>
      </c>
      <c r="J15" s="10" t="s">
        <v>78</v>
      </c>
      <c r="K15" s="11">
        <v>300000</v>
      </c>
      <c r="L15" s="12" t="s">
        <v>34</v>
      </c>
      <c r="M15" s="12" t="s">
        <v>34</v>
      </c>
      <c r="N15" s="10" t="s">
        <v>43</v>
      </c>
      <c r="O15" s="13" t="s">
        <v>82</v>
      </c>
      <c r="P15" s="15">
        <v>45630</v>
      </c>
      <c r="Q15" s="15" t="s">
        <v>54</v>
      </c>
      <c r="R15" s="16" t="s">
        <v>82</v>
      </c>
      <c r="S15" s="11">
        <f t="shared" si="1"/>
        <v>57000</v>
      </c>
      <c r="T15" s="11">
        <f t="shared" si="2"/>
        <v>357000</v>
      </c>
      <c r="U15" s="17">
        <v>295000</v>
      </c>
      <c r="V15" s="17">
        <f t="shared" si="3"/>
        <v>56050</v>
      </c>
      <c r="W15" s="17">
        <f t="shared" si="4"/>
        <v>351050</v>
      </c>
      <c r="X15" s="17">
        <v>280000</v>
      </c>
      <c r="Y15" s="17">
        <f t="shared" si="5"/>
        <v>53200</v>
      </c>
      <c r="Z15" s="17">
        <f t="shared" si="6"/>
        <v>333200</v>
      </c>
      <c r="AA15" s="17">
        <f t="shared" si="7"/>
        <v>291666.66666666669</v>
      </c>
      <c r="AB15" s="11">
        <f t="shared" si="0"/>
        <v>291667</v>
      </c>
      <c r="AC15" s="11">
        <f t="shared" si="8"/>
        <v>55416.73</v>
      </c>
      <c r="AD15" s="11">
        <f t="shared" si="9"/>
        <v>347083.73</v>
      </c>
      <c r="AE15" s="2"/>
      <c r="AF15" s="2"/>
      <c r="AG15" s="2"/>
    </row>
    <row r="16" spans="1:33" ht="30" x14ac:dyDescent="0.25">
      <c r="A16" s="9">
        <v>12</v>
      </c>
      <c r="B16" s="18" t="s">
        <v>73</v>
      </c>
      <c r="C16" s="18" t="s">
        <v>60</v>
      </c>
      <c r="D16" s="19" t="s">
        <v>83</v>
      </c>
      <c r="E16" s="19" t="s">
        <v>84</v>
      </c>
      <c r="F16" s="18" t="s">
        <v>85</v>
      </c>
      <c r="G16" s="19" t="s">
        <v>86</v>
      </c>
      <c r="H16" s="19" t="s">
        <v>87</v>
      </c>
      <c r="I16" s="19" t="s">
        <v>64</v>
      </c>
      <c r="J16" s="19">
        <v>0.75</v>
      </c>
      <c r="K16" s="11">
        <v>500000</v>
      </c>
      <c r="L16" s="19" t="s">
        <v>34</v>
      </c>
      <c r="M16" s="19" t="s">
        <v>34</v>
      </c>
      <c r="N16" s="18" t="s">
        <v>43</v>
      </c>
      <c r="O16" s="20" t="s">
        <v>88</v>
      </c>
      <c r="P16" s="21">
        <v>45630</v>
      </c>
      <c r="Q16" s="21" t="s">
        <v>54</v>
      </c>
      <c r="R16" s="22" t="s">
        <v>88</v>
      </c>
      <c r="S16" s="11">
        <f t="shared" si="1"/>
        <v>95000</v>
      </c>
      <c r="T16" s="11">
        <f t="shared" si="2"/>
        <v>595000</v>
      </c>
      <c r="U16" s="17">
        <v>480000</v>
      </c>
      <c r="V16" s="17">
        <f t="shared" si="3"/>
        <v>91200</v>
      </c>
      <c r="W16" s="17">
        <f t="shared" si="4"/>
        <v>571200</v>
      </c>
      <c r="X16" s="17">
        <v>500000</v>
      </c>
      <c r="Y16" s="17">
        <f t="shared" si="5"/>
        <v>95000</v>
      </c>
      <c r="Z16" s="17">
        <f t="shared" si="6"/>
        <v>595000</v>
      </c>
      <c r="AA16" s="17">
        <f t="shared" si="7"/>
        <v>493333.33333333331</v>
      </c>
      <c r="AB16" s="11">
        <f t="shared" si="0"/>
        <v>493333</v>
      </c>
      <c r="AC16" s="11">
        <f t="shared" si="8"/>
        <v>93733.27</v>
      </c>
      <c r="AD16" s="11">
        <f t="shared" si="9"/>
        <v>587066.27</v>
      </c>
      <c r="AE16" s="2"/>
      <c r="AF16" s="2"/>
      <c r="AG16" s="2"/>
    </row>
    <row r="17" spans="1:33" ht="30" x14ac:dyDescent="0.25">
      <c r="A17" s="9">
        <v>13</v>
      </c>
      <c r="B17" s="10" t="s">
        <v>73</v>
      </c>
      <c r="C17" s="10" t="s">
        <v>60</v>
      </c>
      <c r="D17" s="12" t="s">
        <v>83</v>
      </c>
      <c r="E17" s="12" t="s">
        <v>84</v>
      </c>
      <c r="F17" s="10" t="s">
        <v>85</v>
      </c>
      <c r="G17" s="12" t="s">
        <v>86</v>
      </c>
      <c r="H17" s="12" t="s">
        <v>89</v>
      </c>
      <c r="I17" s="12" t="s">
        <v>64</v>
      </c>
      <c r="J17" s="12">
        <v>0.75</v>
      </c>
      <c r="K17" s="11">
        <v>500000</v>
      </c>
      <c r="L17" s="12" t="s">
        <v>34</v>
      </c>
      <c r="M17" s="12" t="s">
        <v>34</v>
      </c>
      <c r="N17" s="10" t="s">
        <v>43</v>
      </c>
      <c r="O17" s="13" t="s">
        <v>90</v>
      </c>
      <c r="P17" s="15">
        <v>45630</v>
      </c>
      <c r="Q17" s="15" t="s">
        <v>54</v>
      </c>
      <c r="R17" s="16" t="s">
        <v>90</v>
      </c>
      <c r="S17" s="11">
        <f t="shared" si="1"/>
        <v>95000</v>
      </c>
      <c r="T17" s="11">
        <f t="shared" si="2"/>
        <v>595000</v>
      </c>
      <c r="U17" s="17">
        <v>480000</v>
      </c>
      <c r="V17" s="17">
        <f t="shared" si="3"/>
        <v>91200</v>
      </c>
      <c r="W17" s="17">
        <f t="shared" si="4"/>
        <v>571200</v>
      </c>
      <c r="X17" s="17">
        <v>500000</v>
      </c>
      <c r="Y17" s="17">
        <f t="shared" si="5"/>
        <v>95000</v>
      </c>
      <c r="Z17" s="17">
        <f t="shared" si="6"/>
        <v>595000</v>
      </c>
      <c r="AA17" s="17">
        <f t="shared" si="7"/>
        <v>493333.33333333331</v>
      </c>
      <c r="AB17" s="11">
        <f t="shared" si="0"/>
        <v>493333</v>
      </c>
      <c r="AC17" s="11">
        <f t="shared" si="8"/>
        <v>93733.27</v>
      </c>
      <c r="AD17" s="11">
        <f t="shared" si="9"/>
        <v>587066.27</v>
      </c>
      <c r="AE17" s="2"/>
      <c r="AF17" s="2"/>
      <c r="AG17" s="2"/>
    </row>
    <row r="18" spans="1:33" ht="30" x14ac:dyDescent="0.25">
      <c r="A18" s="9">
        <v>14</v>
      </c>
      <c r="B18" s="18" t="s">
        <v>46</v>
      </c>
      <c r="C18" s="18" t="s">
        <v>60</v>
      </c>
      <c r="D18" s="19" t="s">
        <v>91</v>
      </c>
      <c r="E18" s="19" t="s">
        <v>48</v>
      </c>
      <c r="F18" s="18" t="s">
        <v>85</v>
      </c>
      <c r="G18" s="18" t="s">
        <v>92</v>
      </c>
      <c r="H18" s="18"/>
      <c r="I18" s="18" t="s">
        <v>64</v>
      </c>
      <c r="J18" s="18"/>
      <c r="K18" s="11">
        <v>480000</v>
      </c>
      <c r="L18" s="18" t="s">
        <v>34</v>
      </c>
      <c r="M18" s="18" t="s">
        <v>34</v>
      </c>
      <c r="N18" s="18" t="s">
        <v>43</v>
      </c>
      <c r="O18" s="20" t="s">
        <v>93</v>
      </c>
      <c r="P18" s="21">
        <v>45628</v>
      </c>
      <c r="Q18" s="21" t="s">
        <v>54</v>
      </c>
      <c r="R18" s="22" t="s">
        <v>93</v>
      </c>
      <c r="S18" s="11">
        <f t="shared" si="1"/>
        <v>91200</v>
      </c>
      <c r="T18" s="11">
        <f t="shared" si="2"/>
        <v>571200</v>
      </c>
      <c r="U18" s="17">
        <v>485000</v>
      </c>
      <c r="V18" s="17">
        <f t="shared" si="3"/>
        <v>92150</v>
      </c>
      <c r="W18" s="17">
        <f t="shared" si="4"/>
        <v>577150</v>
      </c>
      <c r="X18" s="17">
        <v>500000</v>
      </c>
      <c r="Y18" s="17">
        <f t="shared" si="5"/>
        <v>95000</v>
      </c>
      <c r="Z18" s="17">
        <f t="shared" si="6"/>
        <v>595000</v>
      </c>
      <c r="AA18" s="17">
        <f t="shared" si="7"/>
        <v>488333.33333333331</v>
      </c>
      <c r="AB18" s="11">
        <f t="shared" si="0"/>
        <v>488333</v>
      </c>
      <c r="AC18" s="11">
        <f t="shared" si="8"/>
        <v>92783.27</v>
      </c>
      <c r="AD18" s="11">
        <f t="shared" si="9"/>
        <v>581116.27</v>
      </c>
      <c r="AE18" s="2"/>
      <c r="AF18" s="2"/>
      <c r="AG18" s="2"/>
    </row>
    <row r="19" spans="1:33" ht="30" x14ac:dyDescent="0.25">
      <c r="A19" s="9">
        <v>15</v>
      </c>
      <c r="B19" s="10" t="s">
        <v>46</v>
      </c>
      <c r="C19" s="10" t="s">
        <v>60</v>
      </c>
      <c r="D19" s="12" t="s">
        <v>91</v>
      </c>
      <c r="E19" s="12" t="s">
        <v>48</v>
      </c>
      <c r="F19" s="10" t="s">
        <v>85</v>
      </c>
      <c r="G19" s="10"/>
      <c r="H19" s="10"/>
      <c r="I19" s="10" t="s">
        <v>64</v>
      </c>
      <c r="J19" s="10"/>
      <c r="K19" s="11">
        <v>480000</v>
      </c>
      <c r="L19" s="10" t="s">
        <v>34</v>
      </c>
      <c r="M19" s="10" t="s">
        <v>34</v>
      </c>
      <c r="N19" s="10" t="s">
        <v>43</v>
      </c>
      <c r="O19" s="13" t="s">
        <v>94</v>
      </c>
      <c r="P19" s="15">
        <v>45628</v>
      </c>
      <c r="Q19" s="15" t="s">
        <v>54</v>
      </c>
      <c r="R19" s="16" t="s">
        <v>94</v>
      </c>
      <c r="S19" s="11">
        <f t="shared" si="1"/>
        <v>91200</v>
      </c>
      <c r="T19" s="11">
        <f t="shared" si="2"/>
        <v>571200</v>
      </c>
      <c r="U19" s="17">
        <v>485000</v>
      </c>
      <c r="V19" s="17">
        <f t="shared" si="3"/>
        <v>92150</v>
      </c>
      <c r="W19" s="17">
        <f t="shared" si="4"/>
        <v>577150</v>
      </c>
      <c r="X19" s="17">
        <v>500000</v>
      </c>
      <c r="Y19" s="17">
        <f t="shared" si="5"/>
        <v>95000</v>
      </c>
      <c r="Z19" s="17">
        <f t="shared" si="6"/>
        <v>595000</v>
      </c>
      <c r="AA19" s="17">
        <f t="shared" si="7"/>
        <v>488333.33333333331</v>
      </c>
      <c r="AB19" s="11">
        <f t="shared" si="0"/>
        <v>488333</v>
      </c>
      <c r="AC19" s="11">
        <f t="shared" si="8"/>
        <v>92783.27</v>
      </c>
      <c r="AD19" s="11">
        <f t="shared" si="9"/>
        <v>581116.27</v>
      </c>
      <c r="AE19" s="2"/>
      <c r="AF19" s="2"/>
      <c r="AG19" s="2"/>
    </row>
    <row r="20" spans="1:33" x14ac:dyDescent="0.25">
      <c r="A20" s="9">
        <v>16</v>
      </c>
      <c r="B20" s="18" t="s">
        <v>73</v>
      </c>
      <c r="C20" s="18" t="s">
        <v>95</v>
      </c>
      <c r="D20" s="18" t="s">
        <v>96</v>
      </c>
      <c r="E20" s="18" t="s">
        <v>28</v>
      </c>
      <c r="F20" s="18" t="s">
        <v>55</v>
      </c>
      <c r="G20" s="18"/>
      <c r="H20" s="18"/>
      <c r="I20" s="18" t="s">
        <v>97</v>
      </c>
      <c r="J20" s="18"/>
      <c r="K20" s="11">
        <v>300000</v>
      </c>
      <c r="L20" s="18" t="s">
        <v>98</v>
      </c>
      <c r="M20" s="18" t="s">
        <v>34</v>
      </c>
      <c r="N20" s="18" t="s">
        <v>43</v>
      </c>
      <c r="O20" s="20" t="s">
        <v>99</v>
      </c>
      <c r="P20" s="21">
        <v>45630</v>
      </c>
      <c r="Q20" s="21" t="s">
        <v>54</v>
      </c>
      <c r="R20" s="22" t="s">
        <v>99</v>
      </c>
      <c r="S20" s="11">
        <f t="shared" si="1"/>
        <v>57000</v>
      </c>
      <c r="T20" s="11">
        <f t="shared" si="2"/>
        <v>357000</v>
      </c>
      <c r="U20" s="17">
        <v>295000</v>
      </c>
      <c r="V20" s="17">
        <f t="shared" si="3"/>
        <v>56050</v>
      </c>
      <c r="W20" s="17">
        <f t="shared" si="4"/>
        <v>351050</v>
      </c>
      <c r="X20" s="17">
        <v>280000</v>
      </c>
      <c r="Y20" s="17">
        <f t="shared" si="5"/>
        <v>53200</v>
      </c>
      <c r="Z20" s="17">
        <f t="shared" si="6"/>
        <v>333200</v>
      </c>
      <c r="AA20" s="17">
        <f t="shared" si="7"/>
        <v>291666.66666666669</v>
      </c>
      <c r="AB20" s="11">
        <f t="shared" si="0"/>
        <v>291667</v>
      </c>
      <c r="AC20" s="11">
        <f t="shared" si="8"/>
        <v>55416.73</v>
      </c>
      <c r="AD20" s="11">
        <f t="shared" si="9"/>
        <v>347083.73</v>
      </c>
      <c r="AE20" s="2"/>
      <c r="AF20" s="2"/>
      <c r="AG20" s="2"/>
    </row>
    <row r="21" spans="1:33" x14ac:dyDescent="0.25">
      <c r="A21" s="9">
        <v>17</v>
      </c>
      <c r="B21" s="10" t="s">
        <v>73</v>
      </c>
      <c r="C21" s="10" t="s">
        <v>95</v>
      </c>
      <c r="D21" s="10" t="s">
        <v>96</v>
      </c>
      <c r="E21" s="12" t="s">
        <v>37</v>
      </c>
      <c r="F21" s="10"/>
      <c r="G21" s="10"/>
      <c r="H21" s="10"/>
      <c r="I21" s="10" t="s">
        <v>97</v>
      </c>
      <c r="J21" s="10"/>
      <c r="K21" s="11">
        <v>300000</v>
      </c>
      <c r="L21" s="12" t="s">
        <v>98</v>
      </c>
      <c r="M21" s="12" t="s">
        <v>34</v>
      </c>
      <c r="N21" s="10" t="s">
        <v>43</v>
      </c>
      <c r="O21" s="13" t="s">
        <v>100</v>
      </c>
      <c r="P21" s="15">
        <v>45630</v>
      </c>
      <c r="Q21" s="15" t="s">
        <v>54</v>
      </c>
      <c r="R21" s="16" t="s">
        <v>100</v>
      </c>
      <c r="S21" s="11">
        <f t="shared" si="1"/>
        <v>57000</v>
      </c>
      <c r="T21" s="11">
        <f t="shared" si="2"/>
        <v>357000</v>
      </c>
      <c r="U21" s="17">
        <v>295000</v>
      </c>
      <c r="V21" s="17">
        <f t="shared" si="3"/>
        <v>56050</v>
      </c>
      <c r="W21" s="17">
        <f t="shared" si="4"/>
        <v>351050</v>
      </c>
      <c r="X21" s="17">
        <v>280000</v>
      </c>
      <c r="Y21" s="17">
        <f t="shared" si="5"/>
        <v>53200</v>
      </c>
      <c r="Z21" s="17">
        <f t="shared" si="6"/>
        <v>333200</v>
      </c>
      <c r="AA21" s="17">
        <f t="shared" si="7"/>
        <v>291666.66666666669</v>
      </c>
      <c r="AB21" s="11">
        <f t="shared" si="0"/>
        <v>291667</v>
      </c>
      <c r="AC21" s="11">
        <f t="shared" si="8"/>
        <v>55416.73</v>
      </c>
      <c r="AD21" s="11">
        <f t="shared" si="9"/>
        <v>347083.73</v>
      </c>
      <c r="AE21" s="2"/>
      <c r="AF21" s="2"/>
      <c r="AG21" s="2"/>
    </row>
    <row r="22" spans="1:33" x14ac:dyDescent="0.25">
      <c r="A22" s="9">
        <v>18</v>
      </c>
      <c r="B22" s="18" t="s">
        <v>73</v>
      </c>
      <c r="C22" s="18" t="s">
        <v>95</v>
      </c>
      <c r="D22" s="18" t="s">
        <v>101</v>
      </c>
      <c r="E22" s="18" t="s">
        <v>28</v>
      </c>
      <c r="F22" s="18" t="s">
        <v>102</v>
      </c>
      <c r="G22" s="18" t="s">
        <v>103</v>
      </c>
      <c r="H22" s="18" t="s">
        <v>104</v>
      </c>
      <c r="I22" s="18" t="s">
        <v>97</v>
      </c>
      <c r="J22" s="18"/>
      <c r="K22" s="11">
        <v>300000</v>
      </c>
      <c r="L22" s="18" t="s">
        <v>34</v>
      </c>
      <c r="M22" s="18" t="s">
        <v>34</v>
      </c>
      <c r="N22" s="18" t="s">
        <v>43</v>
      </c>
      <c r="O22" s="20" t="s">
        <v>105</v>
      </c>
      <c r="P22" s="21">
        <v>45630</v>
      </c>
      <c r="Q22" s="21" t="s">
        <v>54</v>
      </c>
      <c r="R22" s="22" t="s">
        <v>105</v>
      </c>
      <c r="S22" s="11">
        <f t="shared" si="1"/>
        <v>57000</v>
      </c>
      <c r="T22" s="11">
        <f t="shared" si="2"/>
        <v>357000</v>
      </c>
      <c r="U22" s="17">
        <v>295000</v>
      </c>
      <c r="V22" s="17">
        <f t="shared" si="3"/>
        <v>56050</v>
      </c>
      <c r="W22" s="17">
        <f t="shared" si="4"/>
        <v>351050</v>
      </c>
      <c r="X22" s="17">
        <v>280000</v>
      </c>
      <c r="Y22" s="17">
        <f t="shared" si="5"/>
        <v>53200</v>
      </c>
      <c r="Z22" s="17">
        <f t="shared" si="6"/>
        <v>333200</v>
      </c>
      <c r="AA22" s="17">
        <f t="shared" si="7"/>
        <v>291666.66666666669</v>
      </c>
      <c r="AB22" s="11">
        <f t="shared" si="0"/>
        <v>291667</v>
      </c>
      <c r="AC22" s="11">
        <f t="shared" si="8"/>
        <v>55416.73</v>
      </c>
      <c r="AD22" s="11">
        <f t="shared" si="9"/>
        <v>347083.73</v>
      </c>
      <c r="AE22" s="2"/>
      <c r="AF22" s="2"/>
      <c r="AG22" s="2"/>
    </row>
    <row r="23" spans="1:33" x14ac:dyDescent="0.25">
      <c r="A23" s="9">
        <v>19</v>
      </c>
      <c r="B23" s="10" t="s">
        <v>73</v>
      </c>
      <c r="C23" s="10" t="s">
        <v>95</v>
      </c>
      <c r="D23" s="10" t="s">
        <v>101</v>
      </c>
      <c r="E23" s="10" t="s">
        <v>37</v>
      </c>
      <c r="F23" s="10" t="s">
        <v>102</v>
      </c>
      <c r="G23" s="10" t="s">
        <v>106</v>
      </c>
      <c r="H23" s="10" t="s">
        <v>107</v>
      </c>
      <c r="I23" s="10" t="s">
        <v>97</v>
      </c>
      <c r="J23" s="10"/>
      <c r="K23" s="11">
        <v>300000</v>
      </c>
      <c r="L23" s="12" t="s">
        <v>98</v>
      </c>
      <c r="M23" s="12" t="s">
        <v>34</v>
      </c>
      <c r="N23" s="10" t="s">
        <v>43</v>
      </c>
      <c r="O23" s="13" t="s">
        <v>108</v>
      </c>
      <c r="P23" s="15">
        <v>45630</v>
      </c>
      <c r="Q23" s="15" t="s">
        <v>54</v>
      </c>
      <c r="R23" s="16" t="s">
        <v>108</v>
      </c>
      <c r="S23" s="11">
        <f t="shared" si="1"/>
        <v>57000</v>
      </c>
      <c r="T23" s="11">
        <f t="shared" si="2"/>
        <v>357000</v>
      </c>
      <c r="U23" s="17">
        <v>295000</v>
      </c>
      <c r="V23" s="17">
        <f t="shared" si="3"/>
        <v>56050</v>
      </c>
      <c r="W23" s="17">
        <f t="shared" si="4"/>
        <v>351050</v>
      </c>
      <c r="X23" s="17">
        <v>280000</v>
      </c>
      <c r="Y23" s="17">
        <f t="shared" si="5"/>
        <v>53200</v>
      </c>
      <c r="Z23" s="17">
        <f t="shared" si="6"/>
        <v>333200</v>
      </c>
      <c r="AA23" s="17">
        <f t="shared" si="7"/>
        <v>291666.66666666669</v>
      </c>
      <c r="AB23" s="11">
        <f t="shared" si="0"/>
        <v>291667</v>
      </c>
      <c r="AC23" s="11">
        <f t="shared" si="8"/>
        <v>55416.73</v>
      </c>
      <c r="AD23" s="11">
        <f t="shared" si="9"/>
        <v>347083.73</v>
      </c>
      <c r="AE23" s="2"/>
      <c r="AF23" s="2"/>
      <c r="AG23" s="2"/>
    </row>
    <row r="24" spans="1:33" x14ac:dyDescent="0.25">
      <c r="A24" s="9">
        <v>20</v>
      </c>
      <c r="B24" s="18" t="s">
        <v>73</v>
      </c>
      <c r="C24" s="18" t="s">
        <v>95</v>
      </c>
      <c r="D24" s="18" t="s">
        <v>109</v>
      </c>
      <c r="E24" s="18" t="s">
        <v>28</v>
      </c>
      <c r="F24" s="18" t="s">
        <v>102</v>
      </c>
      <c r="G24" s="18"/>
      <c r="H24" s="18"/>
      <c r="I24" s="10" t="s">
        <v>97</v>
      </c>
      <c r="J24" s="18"/>
      <c r="K24" s="11">
        <v>300000</v>
      </c>
      <c r="L24" s="19" t="s">
        <v>98</v>
      </c>
      <c r="M24" s="19" t="s">
        <v>34</v>
      </c>
      <c r="N24" s="18" t="s">
        <v>43</v>
      </c>
      <c r="O24" s="20" t="s">
        <v>110</v>
      </c>
      <c r="P24" s="21">
        <v>45636</v>
      </c>
      <c r="Q24" s="21" t="s">
        <v>54</v>
      </c>
      <c r="R24" s="22" t="s">
        <v>110</v>
      </c>
      <c r="S24" s="11">
        <f t="shared" si="1"/>
        <v>57000</v>
      </c>
      <c r="T24" s="11">
        <f t="shared" si="2"/>
        <v>357000</v>
      </c>
      <c r="U24" s="17">
        <v>295000</v>
      </c>
      <c r="V24" s="17">
        <f t="shared" si="3"/>
        <v>56050</v>
      </c>
      <c r="W24" s="17">
        <f t="shared" si="4"/>
        <v>351050</v>
      </c>
      <c r="X24" s="17">
        <v>280000</v>
      </c>
      <c r="Y24" s="17">
        <f t="shared" si="5"/>
        <v>53200</v>
      </c>
      <c r="Z24" s="17">
        <f t="shared" si="6"/>
        <v>333200</v>
      </c>
      <c r="AA24" s="17">
        <f t="shared" si="7"/>
        <v>291666.66666666669</v>
      </c>
      <c r="AB24" s="11">
        <f t="shared" si="0"/>
        <v>291667</v>
      </c>
      <c r="AC24" s="11">
        <f t="shared" si="8"/>
        <v>55416.73</v>
      </c>
      <c r="AD24" s="11">
        <f t="shared" si="9"/>
        <v>347083.73</v>
      </c>
      <c r="AE24" s="2"/>
      <c r="AF24" s="2"/>
      <c r="AG24" s="2"/>
    </row>
    <row r="25" spans="1:33" x14ac:dyDescent="0.25">
      <c r="A25" s="9">
        <v>21</v>
      </c>
      <c r="B25" s="10" t="s">
        <v>73</v>
      </c>
      <c r="C25" s="10" t="s">
        <v>95</v>
      </c>
      <c r="D25" s="10" t="s">
        <v>109</v>
      </c>
      <c r="E25" s="12" t="s">
        <v>37</v>
      </c>
      <c r="F25" s="10"/>
      <c r="G25" s="10"/>
      <c r="H25" s="10"/>
      <c r="I25" s="10" t="s">
        <v>97</v>
      </c>
      <c r="J25" s="10"/>
      <c r="K25" s="11">
        <v>300000</v>
      </c>
      <c r="L25" s="12" t="s">
        <v>98</v>
      </c>
      <c r="M25" s="12" t="s">
        <v>34</v>
      </c>
      <c r="N25" s="10" t="s">
        <v>43</v>
      </c>
      <c r="O25" s="13" t="s">
        <v>111</v>
      </c>
      <c r="P25" s="15">
        <v>45636</v>
      </c>
      <c r="Q25" s="15" t="s">
        <v>54</v>
      </c>
      <c r="R25" s="16" t="s">
        <v>111</v>
      </c>
      <c r="S25" s="11">
        <f t="shared" si="1"/>
        <v>57000</v>
      </c>
      <c r="T25" s="11">
        <f t="shared" si="2"/>
        <v>357000</v>
      </c>
      <c r="U25" s="17">
        <v>295000</v>
      </c>
      <c r="V25" s="17">
        <f t="shared" si="3"/>
        <v>56050</v>
      </c>
      <c r="W25" s="17">
        <f t="shared" si="4"/>
        <v>351050</v>
      </c>
      <c r="X25" s="17">
        <v>280000</v>
      </c>
      <c r="Y25" s="17">
        <f t="shared" si="5"/>
        <v>53200</v>
      </c>
      <c r="Z25" s="17">
        <f t="shared" si="6"/>
        <v>333200</v>
      </c>
      <c r="AA25" s="17">
        <f t="shared" si="7"/>
        <v>291666.66666666669</v>
      </c>
      <c r="AB25" s="11">
        <f t="shared" si="0"/>
        <v>291667</v>
      </c>
      <c r="AC25" s="11">
        <f t="shared" si="8"/>
        <v>55416.73</v>
      </c>
      <c r="AD25" s="11">
        <f t="shared" si="9"/>
        <v>347083.73</v>
      </c>
      <c r="AE25" s="2"/>
      <c r="AF25" s="2"/>
      <c r="AG25" s="2"/>
    </row>
    <row r="26" spans="1:33" x14ac:dyDescent="0.25">
      <c r="A26" s="9">
        <v>22</v>
      </c>
      <c r="B26" s="18" t="s">
        <v>73</v>
      </c>
      <c r="C26" s="18" t="s">
        <v>60</v>
      </c>
      <c r="D26" s="18" t="s">
        <v>112</v>
      </c>
      <c r="E26" s="18" t="s">
        <v>28</v>
      </c>
      <c r="F26" s="18" t="s">
        <v>49</v>
      </c>
      <c r="G26" s="18"/>
      <c r="H26" s="18"/>
      <c r="I26" s="10" t="s">
        <v>97</v>
      </c>
      <c r="J26" s="18"/>
      <c r="K26" s="11">
        <v>300000</v>
      </c>
      <c r="L26" s="18" t="s">
        <v>34</v>
      </c>
      <c r="M26" s="18" t="s">
        <v>34</v>
      </c>
      <c r="N26" s="18" t="s">
        <v>35</v>
      </c>
      <c r="O26" s="20" t="s">
        <v>113</v>
      </c>
      <c r="P26" s="21">
        <v>45636</v>
      </c>
      <c r="Q26" s="21" t="s">
        <v>54</v>
      </c>
      <c r="R26" s="22" t="s">
        <v>113</v>
      </c>
      <c r="S26" s="11">
        <f t="shared" si="1"/>
        <v>57000</v>
      </c>
      <c r="T26" s="11">
        <f t="shared" si="2"/>
        <v>357000</v>
      </c>
      <c r="U26" s="17">
        <v>295000</v>
      </c>
      <c r="V26" s="17">
        <f t="shared" si="3"/>
        <v>56050</v>
      </c>
      <c r="W26" s="17">
        <f t="shared" si="4"/>
        <v>351050</v>
      </c>
      <c r="X26" s="17">
        <v>280000</v>
      </c>
      <c r="Y26" s="17">
        <f t="shared" si="5"/>
        <v>53200</v>
      </c>
      <c r="Z26" s="17">
        <f t="shared" si="6"/>
        <v>333200</v>
      </c>
      <c r="AA26" s="17">
        <f t="shared" si="7"/>
        <v>291666.66666666669</v>
      </c>
      <c r="AB26" s="11">
        <f t="shared" si="0"/>
        <v>291667</v>
      </c>
      <c r="AC26" s="11">
        <f t="shared" si="8"/>
        <v>55416.73</v>
      </c>
      <c r="AD26" s="11">
        <f t="shared" si="9"/>
        <v>347083.73</v>
      </c>
      <c r="AE26" s="2"/>
      <c r="AF26" s="2"/>
      <c r="AG26" s="2"/>
    </row>
    <row r="27" spans="1:33" ht="30" x14ac:dyDescent="0.25">
      <c r="A27" s="9">
        <v>23</v>
      </c>
      <c r="B27" s="10" t="s">
        <v>73</v>
      </c>
      <c r="C27" s="10" t="s">
        <v>60</v>
      </c>
      <c r="D27" s="10" t="s">
        <v>114</v>
      </c>
      <c r="E27" s="12" t="s">
        <v>37</v>
      </c>
      <c r="F27" s="10" t="s">
        <v>49</v>
      </c>
      <c r="G27" s="10"/>
      <c r="H27" s="10"/>
      <c r="I27" s="10" t="s">
        <v>97</v>
      </c>
      <c r="J27" s="10"/>
      <c r="K27" s="11">
        <v>300000</v>
      </c>
      <c r="L27" s="12" t="s">
        <v>34</v>
      </c>
      <c r="M27" s="12" t="s">
        <v>34</v>
      </c>
      <c r="N27" s="10" t="s">
        <v>35</v>
      </c>
      <c r="O27" s="13" t="s">
        <v>115</v>
      </c>
      <c r="P27" s="15">
        <v>45636</v>
      </c>
      <c r="Q27" s="15" t="s">
        <v>54</v>
      </c>
      <c r="R27" s="16" t="s">
        <v>115</v>
      </c>
      <c r="S27" s="11">
        <f t="shared" si="1"/>
        <v>57000</v>
      </c>
      <c r="T27" s="11">
        <f t="shared" si="2"/>
        <v>357000</v>
      </c>
      <c r="U27" s="17">
        <v>295000</v>
      </c>
      <c r="V27" s="17">
        <f t="shared" si="3"/>
        <v>56050</v>
      </c>
      <c r="W27" s="17">
        <f t="shared" si="4"/>
        <v>351050</v>
      </c>
      <c r="X27" s="17">
        <v>280000</v>
      </c>
      <c r="Y27" s="17">
        <f t="shared" si="5"/>
        <v>53200</v>
      </c>
      <c r="Z27" s="17">
        <f t="shared" si="6"/>
        <v>333200</v>
      </c>
      <c r="AA27" s="17">
        <f t="shared" si="7"/>
        <v>291666.66666666669</v>
      </c>
      <c r="AB27" s="11">
        <f t="shared" si="0"/>
        <v>291667</v>
      </c>
      <c r="AC27" s="11">
        <f t="shared" si="8"/>
        <v>55416.73</v>
      </c>
      <c r="AD27" s="11">
        <f t="shared" si="9"/>
        <v>347083.73</v>
      </c>
      <c r="AE27" s="2"/>
      <c r="AF27" s="2"/>
      <c r="AG27" s="2"/>
    </row>
    <row r="28" spans="1:33" x14ac:dyDescent="0.25">
      <c r="A28" s="9">
        <v>24</v>
      </c>
      <c r="B28" s="18" t="s">
        <v>46</v>
      </c>
      <c r="C28" s="18" t="s">
        <v>60</v>
      </c>
      <c r="D28" s="19" t="s">
        <v>116</v>
      </c>
      <c r="E28" s="19" t="s">
        <v>48</v>
      </c>
      <c r="F28" s="18" t="s">
        <v>117</v>
      </c>
      <c r="G28" s="18"/>
      <c r="H28" s="18"/>
      <c r="I28" s="18" t="s">
        <v>64</v>
      </c>
      <c r="J28" s="18"/>
      <c r="K28" s="11">
        <v>480000</v>
      </c>
      <c r="L28" s="18" t="s">
        <v>34</v>
      </c>
      <c r="M28" s="18" t="s">
        <v>34</v>
      </c>
      <c r="N28" s="18" t="s">
        <v>43</v>
      </c>
      <c r="O28" s="20" t="s">
        <v>118</v>
      </c>
      <c r="P28" s="21">
        <v>45631</v>
      </c>
      <c r="Q28" s="21" t="s">
        <v>54</v>
      </c>
      <c r="R28" s="22" t="s">
        <v>118</v>
      </c>
      <c r="S28" s="11">
        <f t="shared" si="1"/>
        <v>91200</v>
      </c>
      <c r="T28" s="11">
        <f t="shared" si="2"/>
        <v>571200</v>
      </c>
      <c r="U28" s="17">
        <v>485000</v>
      </c>
      <c r="V28" s="17">
        <f t="shared" si="3"/>
        <v>92150</v>
      </c>
      <c r="W28" s="17">
        <f t="shared" si="4"/>
        <v>577150</v>
      </c>
      <c r="X28" s="17">
        <v>500000</v>
      </c>
      <c r="Y28" s="17">
        <f t="shared" si="5"/>
        <v>95000</v>
      </c>
      <c r="Z28" s="17">
        <f t="shared" si="6"/>
        <v>595000</v>
      </c>
      <c r="AA28" s="17">
        <f t="shared" si="7"/>
        <v>488333.33333333331</v>
      </c>
      <c r="AB28" s="11">
        <f t="shared" si="0"/>
        <v>488333</v>
      </c>
      <c r="AC28" s="11">
        <f t="shared" si="8"/>
        <v>92783.27</v>
      </c>
      <c r="AD28" s="11">
        <f t="shared" si="9"/>
        <v>581116.27</v>
      </c>
      <c r="AE28" s="2"/>
      <c r="AF28" s="2"/>
      <c r="AG28" s="2"/>
    </row>
    <row r="29" spans="1:33" x14ac:dyDescent="0.25">
      <c r="A29" s="9">
        <v>25</v>
      </c>
      <c r="B29" s="10" t="s">
        <v>46</v>
      </c>
      <c r="C29" s="10" t="s">
        <v>60</v>
      </c>
      <c r="D29" s="12" t="s">
        <v>116</v>
      </c>
      <c r="E29" s="12" t="s">
        <v>48</v>
      </c>
      <c r="F29" s="10" t="s">
        <v>117</v>
      </c>
      <c r="G29" s="10"/>
      <c r="H29" s="10"/>
      <c r="I29" s="10" t="s">
        <v>64</v>
      </c>
      <c r="J29" s="10"/>
      <c r="K29" s="11">
        <v>480000</v>
      </c>
      <c r="L29" s="10" t="s">
        <v>34</v>
      </c>
      <c r="M29" s="10" t="s">
        <v>34</v>
      </c>
      <c r="N29" s="10" t="s">
        <v>43</v>
      </c>
      <c r="O29" s="13" t="s">
        <v>119</v>
      </c>
      <c r="P29" s="15">
        <v>45631</v>
      </c>
      <c r="Q29" s="15" t="s">
        <v>54</v>
      </c>
      <c r="R29" s="16" t="s">
        <v>119</v>
      </c>
      <c r="S29" s="11">
        <f t="shared" si="1"/>
        <v>91200</v>
      </c>
      <c r="T29" s="11">
        <f t="shared" si="2"/>
        <v>571200</v>
      </c>
      <c r="U29" s="17">
        <v>485000</v>
      </c>
      <c r="V29" s="17">
        <f t="shared" si="3"/>
        <v>92150</v>
      </c>
      <c r="W29" s="17">
        <f t="shared" si="4"/>
        <v>577150</v>
      </c>
      <c r="X29" s="17">
        <v>500000</v>
      </c>
      <c r="Y29" s="17">
        <f t="shared" si="5"/>
        <v>95000</v>
      </c>
      <c r="Z29" s="17">
        <f t="shared" si="6"/>
        <v>595000</v>
      </c>
      <c r="AA29" s="17">
        <f t="shared" si="7"/>
        <v>488333.33333333331</v>
      </c>
      <c r="AB29" s="11">
        <f t="shared" si="0"/>
        <v>488333</v>
      </c>
      <c r="AC29" s="11">
        <f t="shared" si="8"/>
        <v>92783.27</v>
      </c>
      <c r="AD29" s="11">
        <f t="shared" si="9"/>
        <v>581116.27</v>
      </c>
      <c r="AE29" s="2"/>
      <c r="AF29" s="2"/>
      <c r="AG29" s="2"/>
    </row>
    <row r="30" spans="1:33" ht="30" x14ac:dyDescent="0.25">
      <c r="A30" s="9">
        <v>26</v>
      </c>
      <c r="B30" s="18" t="s">
        <v>73</v>
      </c>
      <c r="C30" s="18" t="s">
        <v>60</v>
      </c>
      <c r="D30" s="18" t="s">
        <v>114</v>
      </c>
      <c r="E30" s="19" t="s">
        <v>84</v>
      </c>
      <c r="F30" s="18"/>
      <c r="G30" s="18"/>
      <c r="H30" s="18"/>
      <c r="I30" s="18" t="s">
        <v>64</v>
      </c>
      <c r="J30" s="18"/>
      <c r="K30" s="11">
        <v>500000</v>
      </c>
      <c r="L30" s="19" t="s">
        <v>34</v>
      </c>
      <c r="M30" s="19" t="s">
        <v>34</v>
      </c>
      <c r="N30" s="18" t="s">
        <v>35</v>
      </c>
      <c r="O30" s="20" t="s">
        <v>120</v>
      </c>
      <c r="P30" s="14">
        <v>45411</v>
      </c>
      <c r="Q30" s="21"/>
      <c r="R30" s="22" t="s">
        <v>120</v>
      </c>
      <c r="S30" s="11">
        <f t="shared" si="1"/>
        <v>95000</v>
      </c>
      <c r="T30" s="11">
        <f t="shared" si="2"/>
        <v>595000</v>
      </c>
      <c r="U30" s="17">
        <v>480000</v>
      </c>
      <c r="V30" s="17">
        <f t="shared" si="3"/>
        <v>91200</v>
      </c>
      <c r="W30" s="17">
        <f t="shared" si="4"/>
        <v>571200</v>
      </c>
      <c r="X30" s="17">
        <v>500000</v>
      </c>
      <c r="Y30" s="17">
        <f t="shared" si="5"/>
        <v>95000</v>
      </c>
      <c r="Z30" s="17">
        <f t="shared" si="6"/>
        <v>595000</v>
      </c>
      <c r="AA30" s="17">
        <f t="shared" si="7"/>
        <v>493333.33333333331</v>
      </c>
      <c r="AB30" s="11">
        <f t="shared" si="0"/>
        <v>493333</v>
      </c>
      <c r="AC30" s="11">
        <f t="shared" si="8"/>
        <v>93733.27</v>
      </c>
      <c r="AD30" s="11">
        <f t="shared" si="9"/>
        <v>587066.27</v>
      </c>
      <c r="AE30" s="2"/>
      <c r="AF30" s="2"/>
      <c r="AG30" s="2"/>
    </row>
    <row r="31" spans="1:33" ht="30" x14ac:dyDescent="0.25">
      <c r="A31" s="9">
        <v>27</v>
      </c>
      <c r="B31" s="10" t="s">
        <v>73</v>
      </c>
      <c r="C31" s="10" t="s">
        <v>60</v>
      </c>
      <c r="D31" s="10" t="s">
        <v>114</v>
      </c>
      <c r="E31" s="12" t="s">
        <v>84</v>
      </c>
      <c r="F31" s="10"/>
      <c r="G31" s="10"/>
      <c r="H31" s="10"/>
      <c r="I31" s="10" t="s">
        <v>64</v>
      </c>
      <c r="J31" s="10"/>
      <c r="K31" s="11">
        <v>500000</v>
      </c>
      <c r="L31" s="12" t="s">
        <v>34</v>
      </c>
      <c r="M31" s="12" t="s">
        <v>34</v>
      </c>
      <c r="N31" s="10" t="s">
        <v>35</v>
      </c>
      <c r="O31" s="13" t="s">
        <v>121</v>
      </c>
      <c r="P31" s="14">
        <v>45411</v>
      </c>
      <c r="Q31" s="15"/>
      <c r="R31" s="16" t="s">
        <v>121</v>
      </c>
      <c r="S31" s="11">
        <f t="shared" si="1"/>
        <v>95000</v>
      </c>
      <c r="T31" s="11">
        <f t="shared" si="2"/>
        <v>595000</v>
      </c>
      <c r="U31" s="17">
        <v>480000</v>
      </c>
      <c r="V31" s="17">
        <f t="shared" si="3"/>
        <v>91200</v>
      </c>
      <c r="W31" s="17">
        <f t="shared" si="4"/>
        <v>571200</v>
      </c>
      <c r="X31" s="17">
        <v>500000</v>
      </c>
      <c r="Y31" s="17">
        <f t="shared" si="5"/>
        <v>95000</v>
      </c>
      <c r="Z31" s="17">
        <f t="shared" si="6"/>
        <v>595000</v>
      </c>
      <c r="AA31" s="17">
        <f t="shared" si="7"/>
        <v>493333.33333333331</v>
      </c>
      <c r="AB31" s="11">
        <f t="shared" si="0"/>
        <v>493333</v>
      </c>
      <c r="AC31" s="11">
        <f t="shared" si="8"/>
        <v>93733.27</v>
      </c>
      <c r="AD31" s="11">
        <f t="shared" si="9"/>
        <v>587066.27</v>
      </c>
      <c r="AE31" s="2"/>
      <c r="AF31" s="2"/>
      <c r="AG31" s="2"/>
    </row>
    <row r="32" spans="1:33" x14ac:dyDescent="0.25">
      <c r="A32" s="9">
        <v>28</v>
      </c>
      <c r="B32" s="18" t="s">
        <v>73</v>
      </c>
      <c r="C32" s="18" t="s">
        <v>122</v>
      </c>
      <c r="D32" s="18" t="s">
        <v>123</v>
      </c>
      <c r="E32" s="19" t="s">
        <v>84</v>
      </c>
      <c r="F32" s="18" t="s">
        <v>124</v>
      </c>
      <c r="G32" s="18"/>
      <c r="H32" s="18"/>
      <c r="I32" s="18" t="s">
        <v>64</v>
      </c>
      <c r="J32" s="18"/>
      <c r="K32" s="11">
        <v>500000</v>
      </c>
      <c r="L32" s="18" t="s">
        <v>34</v>
      </c>
      <c r="M32" s="18" t="s">
        <v>34</v>
      </c>
      <c r="N32" s="18" t="s">
        <v>35</v>
      </c>
      <c r="O32" s="20" t="s">
        <v>125</v>
      </c>
      <c r="P32" s="21">
        <v>45601</v>
      </c>
      <c r="Q32" s="21" t="s">
        <v>54</v>
      </c>
      <c r="R32" s="22" t="s">
        <v>125</v>
      </c>
      <c r="S32" s="11">
        <f t="shared" si="1"/>
        <v>95000</v>
      </c>
      <c r="T32" s="11">
        <f t="shared" si="2"/>
        <v>595000</v>
      </c>
      <c r="U32" s="17">
        <v>480000</v>
      </c>
      <c r="V32" s="17">
        <f t="shared" si="3"/>
        <v>91200</v>
      </c>
      <c r="W32" s="17">
        <f t="shared" si="4"/>
        <v>571200</v>
      </c>
      <c r="X32" s="17">
        <v>500000</v>
      </c>
      <c r="Y32" s="17">
        <f t="shared" si="5"/>
        <v>95000</v>
      </c>
      <c r="Z32" s="17">
        <f t="shared" si="6"/>
        <v>595000</v>
      </c>
      <c r="AA32" s="17">
        <f t="shared" si="7"/>
        <v>493333.33333333331</v>
      </c>
      <c r="AB32" s="11">
        <f t="shared" si="0"/>
        <v>493333</v>
      </c>
      <c r="AC32" s="11">
        <f t="shared" si="8"/>
        <v>93733.27</v>
      </c>
      <c r="AD32" s="11">
        <f t="shared" si="9"/>
        <v>587066.27</v>
      </c>
      <c r="AE32" s="2"/>
      <c r="AF32" s="2"/>
      <c r="AG32" s="2"/>
    </row>
    <row r="33" spans="1:33" x14ac:dyDescent="0.25">
      <c r="A33" s="9">
        <v>29</v>
      </c>
      <c r="B33" s="10" t="s">
        <v>46</v>
      </c>
      <c r="C33" s="10" t="s">
        <v>122</v>
      </c>
      <c r="D33" s="12" t="s">
        <v>126</v>
      </c>
      <c r="E33" s="12" t="s">
        <v>127</v>
      </c>
      <c r="F33" s="10" t="s">
        <v>62</v>
      </c>
      <c r="G33" s="10"/>
      <c r="H33" s="10"/>
      <c r="I33" s="10" t="s">
        <v>64</v>
      </c>
      <c r="J33" s="10"/>
      <c r="K33" s="11">
        <v>6500000</v>
      </c>
      <c r="L33" s="10" t="s">
        <v>34</v>
      </c>
      <c r="M33" s="10" t="s">
        <v>34</v>
      </c>
      <c r="N33" s="10" t="s">
        <v>35</v>
      </c>
      <c r="O33" s="13" t="s">
        <v>128</v>
      </c>
      <c r="P33" s="15">
        <v>45631</v>
      </c>
      <c r="Q33" s="15" t="s">
        <v>54</v>
      </c>
      <c r="R33" s="16" t="s">
        <v>128</v>
      </c>
      <c r="S33" s="11">
        <f t="shared" si="1"/>
        <v>1235000</v>
      </c>
      <c r="T33" s="11">
        <f t="shared" si="2"/>
        <v>7735000</v>
      </c>
      <c r="U33" s="17">
        <v>4900000</v>
      </c>
      <c r="V33" s="17">
        <f t="shared" si="3"/>
        <v>931000</v>
      </c>
      <c r="W33" s="17">
        <f t="shared" si="4"/>
        <v>5831000</v>
      </c>
      <c r="X33" s="17">
        <v>4800000</v>
      </c>
      <c r="Y33" s="17">
        <f t="shared" si="5"/>
        <v>912000</v>
      </c>
      <c r="Z33" s="17">
        <f t="shared" si="6"/>
        <v>5712000</v>
      </c>
      <c r="AA33" s="17">
        <f t="shared" si="7"/>
        <v>5400000</v>
      </c>
      <c r="AB33" s="11">
        <f t="shared" si="0"/>
        <v>5400000</v>
      </c>
      <c r="AC33" s="11">
        <f t="shared" si="8"/>
        <v>1026000</v>
      </c>
      <c r="AD33" s="11">
        <f t="shared" si="9"/>
        <v>6426000</v>
      </c>
      <c r="AE33" s="2"/>
      <c r="AF33" s="2"/>
      <c r="AG33" s="2"/>
    </row>
    <row r="34" spans="1:33" x14ac:dyDescent="0.25">
      <c r="A34" s="9">
        <v>30</v>
      </c>
      <c r="B34" s="18" t="s">
        <v>46</v>
      </c>
      <c r="C34" s="18" t="s">
        <v>60</v>
      </c>
      <c r="D34" s="19" t="s">
        <v>129</v>
      </c>
      <c r="E34" s="19" t="s">
        <v>127</v>
      </c>
      <c r="F34" s="18" t="s">
        <v>55</v>
      </c>
      <c r="G34" s="18" t="s">
        <v>130</v>
      </c>
      <c r="H34" s="18"/>
      <c r="I34" s="18" t="s">
        <v>131</v>
      </c>
      <c r="J34" s="18" t="s">
        <v>132</v>
      </c>
      <c r="K34" s="11">
        <v>6500000</v>
      </c>
      <c r="L34" s="18" t="s">
        <v>34</v>
      </c>
      <c r="M34" s="18" t="s">
        <v>34</v>
      </c>
      <c r="N34" s="18" t="s">
        <v>35</v>
      </c>
      <c r="O34" s="20" t="s">
        <v>133</v>
      </c>
      <c r="P34" s="21">
        <v>45631</v>
      </c>
      <c r="Q34" s="21" t="s">
        <v>54</v>
      </c>
      <c r="R34" s="22" t="s">
        <v>133</v>
      </c>
      <c r="S34" s="11">
        <f t="shared" si="1"/>
        <v>1235000</v>
      </c>
      <c r="T34" s="11">
        <f t="shared" si="2"/>
        <v>7735000</v>
      </c>
      <c r="U34" s="17">
        <v>4900000</v>
      </c>
      <c r="V34" s="17">
        <f t="shared" si="3"/>
        <v>931000</v>
      </c>
      <c r="W34" s="17">
        <f t="shared" si="4"/>
        <v>5831000</v>
      </c>
      <c r="X34" s="17">
        <v>4800000</v>
      </c>
      <c r="Y34" s="17">
        <f t="shared" si="5"/>
        <v>912000</v>
      </c>
      <c r="Z34" s="17">
        <f t="shared" si="6"/>
        <v>5712000</v>
      </c>
      <c r="AA34" s="17">
        <f t="shared" si="7"/>
        <v>5400000</v>
      </c>
      <c r="AB34" s="11">
        <f t="shared" si="0"/>
        <v>5400000</v>
      </c>
      <c r="AC34" s="11">
        <f t="shared" si="8"/>
        <v>1026000</v>
      </c>
      <c r="AD34" s="11">
        <f t="shared" si="9"/>
        <v>6426000</v>
      </c>
      <c r="AE34" s="2"/>
      <c r="AF34" s="2"/>
      <c r="AG34" s="2"/>
    </row>
    <row r="35" spans="1:33" x14ac:dyDescent="0.25">
      <c r="A35" s="9">
        <v>31</v>
      </c>
      <c r="B35" s="10" t="s">
        <v>46</v>
      </c>
      <c r="C35" s="10" t="s">
        <v>60</v>
      </c>
      <c r="D35" s="12" t="s">
        <v>129</v>
      </c>
      <c r="E35" s="12" t="s">
        <v>127</v>
      </c>
      <c r="F35" s="10" t="s">
        <v>55</v>
      </c>
      <c r="G35" s="10" t="s">
        <v>134</v>
      </c>
      <c r="H35" s="10"/>
      <c r="I35" s="10" t="s">
        <v>135</v>
      </c>
      <c r="J35" s="10"/>
      <c r="K35" s="11">
        <v>6500000</v>
      </c>
      <c r="L35" s="10" t="s">
        <v>34</v>
      </c>
      <c r="M35" s="10" t="s">
        <v>34</v>
      </c>
      <c r="N35" s="10" t="s">
        <v>35</v>
      </c>
      <c r="O35" s="13" t="s">
        <v>136</v>
      </c>
      <c r="P35" s="15">
        <v>45631</v>
      </c>
      <c r="Q35" s="15" t="s">
        <v>54</v>
      </c>
      <c r="R35" s="16" t="s">
        <v>136</v>
      </c>
      <c r="S35" s="11">
        <f t="shared" si="1"/>
        <v>1235000</v>
      </c>
      <c r="T35" s="11">
        <f t="shared" si="2"/>
        <v>7735000</v>
      </c>
      <c r="U35" s="17">
        <v>4900000</v>
      </c>
      <c r="V35" s="17">
        <f t="shared" si="3"/>
        <v>931000</v>
      </c>
      <c r="W35" s="17">
        <f t="shared" si="4"/>
        <v>5831000</v>
      </c>
      <c r="X35" s="17">
        <v>4800000</v>
      </c>
      <c r="Y35" s="17">
        <f t="shared" si="5"/>
        <v>912000</v>
      </c>
      <c r="Z35" s="17">
        <f t="shared" si="6"/>
        <v>5712000</v>
      </c>
      <c r="AA35" s="17">
        <f t="shared" si="7"/>
        <v>5400000</v>
      </c>
      <c r="AB35" s="11">
        <f t="shared" si="0"/>
        <v>5400000</v>
      </c>
      <c r="AC35" s="11">
        <f t="shared" si="8"/>
        <v>1026000</v>
      </c>
      <c r="AD35" s="11">
        <f t="shared" si="9"/>
        <v>6426000</v>
      </c>
      <c r="AE35" s="2"/>
      <c r="AF35" s="2"/>
      <c r="AG35" s="2"/>
    </row>
    <row r="36" spans="1:33" x14ac:dyDescent="0.25">
      <c r="A36" s="9">
        <v>32</v>
      </c>
      <c r="B36" s="18" t="s">
        <v>73</v>
      </c>
      <c r="C36" s="18" t="s">
        <v>60</v>
      </c>
      <c r="D36" s="18" t="s">
        <v>137</v>
      </c>
      <c r="E36" s="18" t="s">
        <v>138</v>
      </c>
      <c r="F36" s="18" t="s">
        <v>55</v>
      </c>
      <c r="G36" s="18"/>
      <c r="H36" s="18"/>
      <c r="I36" s="18" t="s">
        <v>97</v>
      </c>
      <c r="J36" s="18"/>
      <c r="K36" s="11">
        <v>350000</v>
      </c>
      <c r="L36" s="18" t="s">
        <v>34</v>
      </c>
      <c r="M36" s="18" t="s">
        <v>34</v>
      </c>
      <c r="N36" s="18" t="s">
        <v>35</v>
      </c>
      <c r="O36" s="20" t="s">
        <v>139</v>
      </c>
      <c r="P36" s="21">
        <v>45642</v>
      </c>
      <c r="Q36" s="21" t="s">
        <v>54</v>
      </c>
      <c r="R36" s="22" t="s">
        <v>139</v>
      </c>
      <c r="S36" s="11">
        <f t="shared" si="1"/>
        <v>66500</v>
      </c>
      <c r="T36" s="11">
        <f t="shared" si="2"/>
        <v>416500</v>
      </c>
      <c r="U36" s="17">
        <v>390000</v>
      </c>
      <c r="V36" s="17">
        <f t="shared" si="3"/>
        <v>74100</v>
      </c>
      <c r="W36" s="17">
        <f t="shared" si="4"/>
        <v>464100</v>
      </c>
      <c r="X36" s="17">
        <v>360000</v>
      </c>
      <c r="Y36" s="17">
        <f t="shared" si="5"/>
        <v>68400</v>
      </c>
      <c r="Z36" s="17">
        <f t="shared" si="6"/>
        <v>428400</v>
      </c>
      <c r="AA36" s="17">
        <f t="shared" si="7"/>
        <v>366666.66666666669</v>
      </c>
      <c r="AB36" s="11">
        <f t="shared" si="0"/>
        <v>366667</v>
      </c>
      <c r="AC36" s="11">
        <f t="shared" si="8"/>
        <v>69666.73</v>
      </c>
      <c r="AD36" s="11">
        <f t="shared" si="9"/>
        <v>436333.73</v>
      </c>
      <c r="AE36" s="2"/>
      <c r="AF36" s="2"/>
      <c r="AG36" s="2"/>
    </row>
    <row r="37" spans="1:33" x14ac:dyDescent="0.25">
      <c r="A37" s="9">
        <v>33</v>
      </c>
      <c r="B37" s="10" t="s">
        <v>73</v>
      </c>
      <c r="C37" s="10" t="s">
        <v>60</v>
      </c>
      <c r="D37" s="10" t="s">
        <v>140</v>
      </c>
      <c r="E37" s="10" t="s">
        <v>138</v>
      </c>
      <c r="F37" s="10" t="s">
        <v>55</v>
      </c>
      <c r="G37" s="10"/>
      <c r="H37" s="10"/>
      <c r="I37" s="10" t="s">
        <v>97</v>
      </c>
      <c r="J37" s="10"/>
      <c r="K37" s="11">
        <v>350000</v>
      </c>
      <c r="L37" s="10" t="s">
        <v>34</v>
      </c>
      <c r="M37" s="10" t="s">
        <v>34</v>
      </c>
      <c r="N37" s="10" t="s">
        <v>35</v>
      </c>
      <c r="O37" s="13" t="s">
        <v>141</v>
      </c>
      <c r="P37" s="15">
        <v>45642</v>
      </c>
      <c r="Q37" s="15" t="s">
        <v>54</v>
      </c>
      <c r="R37" s="16" t="s">
        <v>141</v>
      </c>
      <c r="S37" s="11">
        <f t="shared" si="1"/>
        <v>66500</v>
      </c>
      <c r="T37" s="11">
        <f t="shared" si="2"/>
        <v>416500</v>
      </c>
      <c r="U37" s="17">
        <v>390000</v>
      </c>
      <c r="V37" s="17">
        <f t="shared" si="3"/>
        <v>74100</v>
      </c>
      <c r="W37" s="17">
        <f t="shared" si="4"/>
        <v>464100</v>
      </c>
      <c r="X37" s="17">
        <v>360000</v>
      </c>
      <c r="Y37" s="17">
        <f t="shared" si="5"/>
        <v>68400</v>
      </c>
      <c r="Z37" s="17">
        <f t="shared" si="6"/>
        <v>428400</v>
      </c>
      <c r="AA37" s="17">
        <f t="shared" si="7"/>
        <v>366666.66666666669</v>
      </c>
      <c r="AB37" s="11">
        <f t="shared" ref="AB37:AB68" si="10">ROUND(AA37,0)</f>
        <v>366667</v>
      </c>
      <c r="AC37" s="11">
        <f t="shared" si="8"/>
        <v>69666.73</v>
      </c>
      <c r="AD37" s="11">
        <f t="shared" si="9"/>
        <v>436333.73</v>
      </c>
      <c r="AE37" s="2"/>
      <c r="AF37" s="2"/>
      <c r="AG37" s="2"/>
    </row>
    <row r="38" spans="1:33" x14ac:dyDescent="0.25">
      <c r="A38" s="9">
        <v>34</v>
      </c>
      <c r="B38" s="18" t="s">
        <v>73</v>
      </c>
      <c r="C38" s="18" t="s">
        <v>60</v>
      </c>
      <c r="D38" s="18" t="s">
        <v>142</v>
      </c>
      <c r="E38" s="18" t="s">
        <v>138</v>
      </c>
      <c r="F38" s="18" t="s">
        <v>55</v>
      </c>
      <c r="G38" s="18"/>
      <c r="H38" s="18"/>
      <c r="I38" s="18" t="s">
        <v>32</v>
      </c>
      <c r="J38" s="18"/>
      <c r="K38" s="11">
        <v>350000</v>
      </c>
      <c r="L38" s="18" t="s">
        <v>34</v>
      </c>
      <c r="M38" s="18" t="s">
        <v>34</v>
      </c>
      <c r="N38" s="18" t="s">
        <v>35</v>
      </c>
      <c r="O38" s="20" t="s">
        <v>143</v>
      </c>
      <c r="P38" s="21">
        <v>45642</v>
      </c>
      <c r="Q38" s="21" t="s">
        <v>54</v>
      </c>
      <c r="R38" s="22" t="s">
        <v>143</v>
      </c>
      <c r="S38" s="11">
        <f t="shared" si="1"/>
        <v>66500</v>
      </c>
      <c r="T38" s="11">
        <f t="shared" si="2"/>
        <v>416500</v>
      </c>
      <c r="U38" s="17">
        <v>390000</v>
      </c>
      <c r="V38" s="17">
        <f t="shared" si="3"/>
        <v>74100</v>
      </c>
      <c r="W38" s="17">
        <f t="shared" si="4"/>
        <v>464100</v>
      </c>
      <c r="X38" s="17">
        <v>360000</v>
      </c>
      <c r="Y38" s="17">
        <f t="shared" si="5"/>
        <v>68400</v>
      </c>
      <c r="Z38" s="17">
        <f t="shared" si="6"/>
        <v>428400</v>
      </c>
      <c r="AA38" s="17">
        <f t="shared" si="7"/>
        <v>366666.66666666669</v>
      </c>
      <c r="AB38" s="11">
        <f t="shared" si="10"/>
        <v>366667</v>
      </c>
      <c r="AC38" s="11">
        <f t="shared" si="8"/>
        <v>69666.73</v>
      </c>
      <c r="AD38" s="11">
        <f t="shared" si="9"/>
        <v>436333.73</v>
      </c>
      <c r="AE38" s="2"/>
      <c r="AF38" s="2"/>
      <c r="AG38" s="2"/>
    </row>
    <row r="39" spans="1:33" x14ac:dyDescent="0.25">
      <c r="A39" s="9">
        <v>35</v>
      </c>
      <c r="B39" s="10" t="s">
        <v>73</v>
      </c>
      <c r="C39" s="10" t="s">
        <v>144</v>
      </c>
      <c r="D39" s="10" t="s">
        <v>145</v>
      </c>
      <c r="E39" s="10" t="s">
        <v>28</v>
      </c>
      <c r="F39" s="10" t="s">
        <v>55</v>
      </c>
      <c r="G39" s="10"/>
      <c r="H39" s="10"/>
      <c r="I39" s="10" t="s">
        <v>97</v>
      </c>
      <c r="J39" s="10"/>
      <c r="K39" s="11">
        <v>300000</v>
      </c>
      <c r="L39" s="10" t="s">
        <v>34</v>
      </c>
      <c r="M39" s="10" t="s">
        <v>34</v>
      </c>
      <c r="N39" s="10" t="s">
        <v>35</v>
      </c>
      <c r="O39" s="13" t="s">
        <v>146</v>
      </c>
      <c r="P39" s="15">
        <v>45601</v>
      </c>
      <c r="Q39" s="15" t="s">
        <v>54</v>
      </c>
      <c r="R39" s="16" t="s">
        <v>146</v>
      </c>
      <c r="S39" s="11">
        <f t="shared" si="1"/>
        <v>57000</v>
      </c>
      <c r="T39" s="11">
        <f t="shared" si="2"/>
        <v>357000</v>
      </c>
      <c r="U39" s="17">
        <v>295000</v>
      </c>
      <c r="V39" s="17">
        <f t="shared" si="3"/>
        <v>56050</v>
      </c>
      <c r="W39" s="17">
        <f t="shared" si="4"/>
        <v>351050</v>
      </c>
      <c r="X39" s="17">
        <v>280000</v>
      </c>
      <c r="Y39" s="17">
        <f t="shared" si="5"/>
        <v>53200</v>
      </c>
      <c r="Z39" s="17">
        <f t="shared" si="6"/>
        <v>333200</v>
      </c>
      <c r="AA39" s="17">
        <f t="shared" si="7"/>
        <v>291666.66666666669</v>
      </c>
      <c r="AB39" s="11">
        <f t="shared" si="10"/>
        <v>291667</v>
      </c>
      <c r="AC39" s="11">
        <f t="shared" si="8"/>
        <v>55416.73</v>
      </c>
      <c r="AD39" s="11">
        <f t="shared" si="9"/>
        <v>347083.73</v>
      </c>
      <c r="AE39" s="2"/>
      <c r="AF39" s="2"/>
      <c r="AG39" s="2"/>
    </row>
    <row r="40" spans="1:33" x14ac:dyDescent="0.25">
      <c r="A40" s="9">
        <v>36</v>
      </c>
      <c r="B40" s="18" t="s">
        <v>46</v>
      </c>
      <c r="C40" s="18" t="s">
        <v>144</v>
      </c>
      <c r="D40" s="18" t="s">
        <v>147</v>
      </c>
      <c r="E40" s="19" t="s">
        <v>37</v>
      </c>
      <c r="F40" s="18" t="s">
        <v>55</v>
      </c>
      <c r="G40" s="18" t="s">
        <v>148</v>
      </c>
      <c r="H40" s="18"/>
      <c r="I40" s="18" t="s">
        <v>149</v>
      </c>
      <c r="J40" s="18" t="s">
        <v>150</v>
      </c>
      <c r="K40" s="11">
        <v>300000</v>
      </c>
      <c r="L40" s="18" t="s">
        <v>34</v>
      </c>
      <c r="M40" s="18" t="s">
        <v>34</v>
      </c>
      <c r="N40" s="18" t="s">
        <v>35</v>
      </c>
      <c r="O40" s="20" t="s">
        <v>151</v>
      </c>
      <c r="P40" s="21">
        <v>45631</v>
      </c>
      <c r="Q40" s="21" t="s">
        <v>54</v>
      </c>
      <c r="R40" s="22" t="s">
        <v>151</v>
      </c>
      <c r="S40" s="11">
        <f t="shared" si="1"/>
        <v>57000</v>
      </c>
      <c r="T40" s="11">
        <f t="shared" si="2"/>
        <v>357000</v>
      </c>
      <c r="U40" s="17">
        <v>295000</v>
      </c>
      <c r="V40" s="17">
        <f t="shared" si="3"/>
        <v>56050</v>
      </c>
      <c r="W40" s="17">
        <f t="shared" si="4"/>
        <v>351050</v>
      </c>
      <c r="X40" s="17">
        <v>280000</v>
      </c>
      <c r="Y40" s="17">
        <f t="shared" si="5"/>
        <v>53200</v>
      </c>
      <c r="Z40" s="17">
        <f t="shared" si="6"/>
        <v>333200</v>
      </c>
      <c r="AA40" s="17">
        <f t="shared" si="7"/>
        <v>291666.66666666669</v>
      </c>
      <c r="AB40" s="11">
        <f t="shared" si="10"/>
        <v>291667</v>
      </c>
      <c r="AC40" s="11">
        <f t="shared" si="8"/>
        <v>55416.73</v>
      </c>
      <c r="AD40" s="11">
        <f t="shared" si="9"/>
        <v>347083.73</v>
      </c>
      <c r="AE40" s="2"/>
      <c r="AF40" s="2"/>
      <c r="AG40" s="2"/>
    </row>
    <row r="41" spans="1:33" x14ac:dyDescent="0.25">
      <c r="A41" s="9">
        <v>37</v>
      </c>
      <c r="B41" s="10" t="s">
        <v>73</v>
      </c>
      <c r="C41" s="10" t="s">
        <v>144</v>
      </c>
      <c r="D41" s="10" t="s">
        <v>152</v>
      </c>
      <c r="E41" s="10" t="s">
        <v>28</v>
      </c>
      <c r="F41" s="10" t="s">
        <v>55</v>
      </c>
      <c r="G41" s="10"/>
      <c r="H41" s="10"/>
      <c r="I41" s="10" t="s">
        <v>97</v>
      </c>
      <c r="J41" s="10"/>
      <c r="K41" s="11">
        <v>300000</v>
      </c>
      <c r="L41" s="10" t="s">
        <v>34</v>
      </c>
      <c r="M41" s="10" t="s">
        <v>34</v>
      </c>
      <c r="N41" s="10" t="s">
        <v>35</v>
      </c>
      <c r="O41" s="13" t="s">
        <v>153</v>
      </c>
      <c r="P41" s="15">
        <v>45601</v>
      </c>
      <c r="Q41" s="15" t="s">
        <v>54</v>
      </c>
      <c r="R41" s="16" t="s">
        <v>153</v>
      </c>
      <c r="S41" s="11">
        <f t="shared" si="1"/>
        <v>57000</v>
      </c>
      <c r="T41" s="11">
        <f t="shared" si="2"/>
        <v>357000</v>
      </c>
      <c r="U41" s="17">
        <v>295000</v>
      </c>
      <c r="V41" s="17">
        <f t="shared" si="3"/>
        <v>56050</v>
      </c>
      <c r="W41" s="17">
        <f t="shared" si="4"/>
        <v>351050</v>
      </c>
      <c r="X41" s="17">
        <v>280000</v>
      </c>
      <c r="Y41" s="17">
        <f t="shared" si="5"/>
        <v>53200</v>
      </c>
      <c r="Z41" s="17">
        <f t="shared" si="6"/>
        <v>333200</v>
      </c>
      <c r="AA41" s="17">
        <f t="shared" si="7"/>
        <v>291666.66666666669</v>
      </c>
      <c r="AB41" s="11">
        <f t="shared" si="10"/>
        <v>291667</v>
      </c>
      <c r="AC41" s="11">
        <f t="shared" si="8"/>
        <v>55416.73</v>
      </c>
      <c r="AD41" s="11">
        <f t="shared" si="9"/>
        <v>347083.73</v>
      </c>
      <c r="AE41" s="2"/>
      <c r="AF41" s="2"/>
      <c r="AG41" s="2"/>
    </row>
    <row r="42" spans="1:33" x14ac:dyDescent="0.25">
      <c r="A42" s="9">
        <v>38</v>
      </c>
      <c r="B42" s="18" t="s">
        <v>46</v>
      </c>
      <c r="C42" s="18" t="s">
        <v>144</v>
      </c>
      <c r="D42" s="18" t="s">
        <v>154</v>
      </c>
      <c r="E42" s="19" t="s">
        <v>37</v>
      </c>
      <c r="F42" s="18" t="s">
        <v>55</v>
      </c>
      <c r="G42" s="18" t="s">
        <v>148</v>
      </c>
      <c r="H42" s="18"/>
      <c r="I42" s="18" t="s">
        <v>149</v>
      </c>
      <c r="J42" s="18" t="s">
        <v>150</v>
      </c>
      <c r="K42" s="11">
        <v>300000</v>
      </c>
      <c r="L42" s="18" t="s">
        <v>34</v>
      </c>
      <c r="M42" s="18" t="s">
        <v>34</v>
      </c>
      <c r="N42" s="18" t="s">
        <v>35</v>
      </c>
      <c r="O42" s="20" t="s">
        <v>155</v>
      </c>
      <c r="P42" s="21">
        <v>45632</v>
      </c>
      <c r="Q42" s="21" t="s">
        <v>54</v>
      </c>
      <c r="R42" s="22" t="s">
        <v>155</v>
      </c>
      <c r="S42" s="11">
        <f t="shared" si="1"/>
        <v>57000</v>
      </c>
      <c r="T42" s="11">
        <f t="shared" si="2"/>
        <v>357000</v>
      </c>
      <c r="U42" s="17">
        <v>295000</v>
      </c>
      <c r="V42" s="17">
        <f t="shared" si="3"/>
        <v>56050</v>
      </c>
      <c r="W42" s="17">
        <f t="shared" si="4"/>
        <v>351050</v>
      </c>
      <c r="X42" s="17">
        <v>280000</v>
      </c>
      <c r="Y42" s="17">
        <f t="shared" si="5"/>
        <v>53200</v>
      </c>
      <c r="Z42" s="17">
        <f t="shared" si="6"/>
        <v>333200</v>
      </c>
      <c r="AA42" s="17">
        <f t="shared" si="7"/>
        <v>291666.66666666669</v>
      </c>
      <c r="AB42" s="11">
        <f t="shared" si="10"/>
        <v>291667</v>
      </c>
      <c r="AC42" s="11">
        <f t="shared" si="8"/>
        <v>55416.73</v>
      </c>
      <c r="AD42" s="11">
        <f t="shared" si="9"/>
        <v>347083.73</v>
      </c>
      <c r="AE42" s="2"/>
      <c r="AF42" s="2"/>
      <c r="AG42" s="2"/>
    </row>
    <row r="43" spans="1:33" x14ac:dyDescent="0.25">
      <c r="A43" s="9">
        <v>39</v>
      </c>
      <c r="B43" s="10" t="s">
        <v>73</v>
      </c>
      <c r="C43" s="10" t="s">
        <v>144</v>
      </c>
      <c r="D43" s="10" t="s">
        <v>156</v>
      </c>
      <c r="E43" s="10" t="s">
        <v>28</v>
      </c>
      <c r="F43" s="10" t="s">
        <v>55</v>
      </c>
      <c r="G43" s="10"/>
      <c r="H43" s="10"/>
      <c r="I43" s="10" t="s">
        <v>97</v>
      </c>
      <c r="J43" s="10"/>
      <c r="K43" s="11">
        <v>300000</v>
      </c>
      <c r="L43" s="10" t="s">
        <v>34</v>
      </c>
      <c r="M43" s="10" t="s">
        <v>34</v>
      </c>
      <c r="N43" s="10" t="s">
        <v>35</v>
      </c>
      <c r="O43" s="13" t="s">
        <v>157</v>
      </c>
      <c r="P43" s="15">
        <v>45601</v>
      </c>
      <c r="Q43" s="15" t="s">
        <v>54</v>
      </c>
      <c r="R43" s="16" t="s">
        <v>157</v>
      </c>
      <c r="S43" s="11">
        <f t="shared" si="1"/>
        <v>57000</v>
      </c>
      <c r="T43" s="11">
        <f t="shared" si="2"/>
        <v>357000</v>
      </c>
      <c r="U43" s="17">
        <v>295000</v>
      </c>
      <c r="V43" s="17">
        <f t="shared" si="3"/>
        <v>56050</v>
      </c>
      <c r="W43" s="17">
        <f t="shared" si="4"/>
        <v>351050</v>
      </c>
      <c r="X43" s="17">
        <v>485000</v>
      </c>
      <c r="Y43" s="17">
        <f t="shared" si="5"/>
        <v>92150</v>
      </c>
      <c r="Z43" s="17">
        <f t="shared" si="6"/>
        <v>577150</v>
      </c>
      <c r="AA43" s="17">
        <f t="shared" si="7"/>
        <v>360000</v>
      </c>
      <c r="AB43" s="11">
        <f t="shared" si="10"/>
        <v>360000</v>
      </c>
      <c r="AC43" s="11">
        <f t="shared" si="8"/>
        <v>68400</v>
      </c>
      <c r="AD43" s="11">
        <f t="shared" si="9"/>
        <v>428400</v>
      </c>
      <c r="AE43" s="2"/>
      <c r="AF43" s="2"/>
      <c r="AG43" s="2"/>
    </row>
    <row r="44" spans="1:33" x14ac:dyDescent="0.25">
      <c r="A44" s="9">
        <v>40</v>
      </c>
      <c r="B44" s="18" t="s">
        <v>46</v>
      </c>
      <c r="C44" s="18" t="s">
        <v>144</v>
      </c>
      <c r="D44" s="18" t="s">
        <v>158</v>
      </c>
      <c r="E44" s="19" t="s">
        <v>37</v>
      </c>
      <c r="F44" s="18" t="s">
        <v>55</v>
      </c>
      <c r="G44" s="18" t="s">
        <v>148</v>
      </c>
      <c r="H44" s="18"/>
      <c r="I44" s="18" t="s">
        <v>149</v>
      </c>
      <c r="J44" s="18" t="s">
        <v>150</v>
      </c>
      <c r="K44" s="11">
        <v>300000</v>
      </c>
      <c r="L44" s="18" t="s">
        <v>34</v>
      </c>
      <c r="M44" s="18" t="s">
        <v>34</v>
      </c>
      <c r="N44" s="18" t="s">
        <v>35</v>
      </c>
      <c r="O44" s="20" t="s">
        <v>159</v>
      </c>
      <c r="P44" s="21">
        <v>45632</v>
      </c>
      <c r="Q44" s="21" t="s">
        <v>54</v>
      </c>
      <c r="R44" s="22" t="s">
        <v>159</v>
      </c>
      <c r="S44" s="11">
        <f t="shared" si="1"/>
        <v>57000</v>
      </c>
      <c r="T44" s="11">
        <f t="shared" si="2"/>
        <v>357000</v>
      </c>
      <c r="U44" s="17">
        <v>295000</v>
      </c>
      <c r="V44" s="17">
        <f t="shared" si="3"/>
        <v>56050</v>
      </c>
      <c r="W44" s="17">
        <f t="shared" si="4"/>
        <v>351050</v>
      </c>
      <c r="X44" s="17">
        <v>280000</v>
      </c>
      <c r="Y44" s="17">
        <f t="shared" si="5"/>
        <v>53200</v>
      </c>
      <c r="Z44" s="17">
        <f t="shared" si="6"/>
        <v>333200</v>
      </c>
      <c r="AA44" s="17">
        <f t="shared" si="7"/>
        <v>291666.66666666669</v>
      </c>
      <c r="AB44" s="11">
        <f t="shared" si="10"/>
        <v>291667</v>
      </c>
      <c r="AC44" s="11">
        <f t="shared" si="8"/>
        <v>55416.73</v>
      </c>
      <c r="AD44" s="11">
        <f t="shared" si="9"/>
        <v>347083.73</v>
      </c>
      <c r="AE44" s="2"/>
      <c r="AF44" s="2"/>
      <c r="AG44" s="2"/>
    </row>
    <row r="45" spans="1:33" ht="30" x14ac:dyDescent="0.25">
      <c r="A45" s="9">
        <v>41</v>
      </c>
      <c r="B45" s="10" t="s">
        <v>73</v>
      </c>
      <c r="C45" s="10" t="s">
        <v>144</v>
      </c>
      <c r="D45" s="12" t="s">
        <v>160</v>
      </c>
      <c r="E45" s="10" t="s">
        <v>161</v>
      </c>
      <c r="F45" s="10" t="s">
        <v>55</v>
      </c>
      <c r="G45" s="10"/>
      <c r="H45" s="10"/>
      <c r="I45" s="10" t="s">
        <v>64</v>
      </c>
      <c r="J45" s="10"/>
      <c r="K45" s="11">
        <v>400000</v>
      </c>
      <c r="L45" s="10" t="s">
        <v>34</v>
      </c>
      <c r="M45" s="10" t="s">
        <v>34</v>
      </c>
      <c r="N45" s="10" t="s">
        <v>35</v>
      </c>
      <c r="O45" s="13" t="s">
        <v>162</v>
      </c>
      <c r="P45" s="15">
        <v>45601</v>
      </c>
      <c r="Q45" s="15" t="s">
        <v>54</v>
      </c>
      <c r="R45" s="16" t="s">
        <v>162</v>
      </c>
      <c r="S45" s="11">
        <f t="shared" si="1"/>
        <v>76000</v>
      </c>
      <c r="T45" s="11">
        <f t="shared" si="2"/>
        <v>476000</v>
      </c>
      <c r="U45" s="17">
        <v>380000</v>
      </c>
      <c r="V45" s="17">
        <f t="shared" si="3"/>
        <v>72200</v>
      </c>
      <c r="W45" s="17">
        <f t="shared" si="4"/>
        <v>452200</v>
      </c>
      <c r="X45" s="17">
        <v>360000</v>
      </c>
      <c r="Y45" s="17">
        <f t="shared" si="5"/>
        <v>68400</v>
      </c>
      <c r="Z45" s="17">
        <f t="shared" si="6"/>
        <v>428400</v>
      </c>
      <c r="AA45" s="17">
        <f t="shared" si="7"/>
        <v>380000</v>
      </c>
      <c r="AB45" s="11">
        <f t="shared" si="10"/>
        <v>380000</v>
      </c>
      <c r="AC45" s="11">
        <f t="shared" si="8"/>
        <v>72200</v>
      </c>
      <c r="AD45" s="11">
        <f t="shared" si="9"/>
        <v>452200</v>
      </c>
      <c r="AE45" s="2"/>
      <c r="AF45" s="2"/>
      <c r="AG45" s="2"/>
    </row>
    <row r="46" spans="1:33" ht="30" x14ac:dyDescent="0.25">
      <c r="A46" s="9">
        <v>42</v>
      </c>
      <c r="B46" s="18" t="s">
        <v>46</v>
      </c>
      <c r="C46" s="18" t="s">
        <v>144</v>
      </c>
      <c r="D46" s="19" t="s">
        <v>163</v>
      </c>
      <c r="E46" s="19" t="s">
        <v>164</v>
      </c>
      <c r="F46" s="18" t="s">
        <v>55</v>
      </c>
      <c r="G46" s="18" t="s">
        <v>130</v>
      </c>
      <c r="H46" s="18"/>
      <c r="I46" s="18" t="s">
        <v>64</v>
      </c>
      <c r="J46" s="18"/>
      <c r="K46" s="11">
        <v>400000</v>
      </c>
      <c r="L46" s="18" t="s">
        <v>34</v>
      </c>
      <c r="M46" s="18" t="s">
        <v>34</v>
      </c>
      <c r="N46" s="18" t="s">
        <v>35</v>
      </c>
      <c r="O46" s="20" t="s">
        <v>165</v>
      </c>
      <c r="P46" s="21">
        <v>45632</v>
      </c>
      <c r="Q46" s="21" t="s">
        <v>54</v>
      </c>
      <c r="R46" s="22" t="s">
        <v>165</v>
      </c>
      <c r="S46" s="11">
        <f t="shared" si="1"/>
        <v>76000</v>
      </c>
      <c r="T46" s="11">
        <f t="shared" si="2"/>
        <v>476000</v>
      </c>
      <c r="U46" s="17">
        <v>380000</v>
      </c>
      <c r="V46" s="17">
        <f t="shared" si="3"/>
        <v>72200</v>
      </c>
      <c r="W46" s="17">
        <f t="shared" si="4"/>
        <v>452200</v>
      </c>
      <c r="X46" s="17">
        <v>360000</v>
      </c>
      <c r="Y46" s="17">
        <f t="shared" si="5"/>
        <v>68400</v>
      </c>
      <c r="Z46" s="17">
        <f t="shared" si="6"/>
        <v>428400</v>
      </c>
      <c r="AA46" s="17">
        <f t="shared" si="7"/>
        <v>380000</v>
      </c>
      <c r="AB46" s="11">
        <f t="shared" si="10"/>
        <v>380000</v>
      </c>
      <c r="AC46" s="11">
        <f t="shared" si="8"/>
        <v>72200</v>
      </c>
      <c r="AD46" s="11">
        <f t="shared" si="9"/>
        <v>452200</v>
      </c>
      <c r="AE46" s="2"/>
      <c r="AF46" s="2"/>
      <c r="AG46" s="2"/>
    </row>
    <row r="47" spans="1:33" x14ac:dyDescent="0.25">
      <c r="A47" s="9">
        <v>43</v>
      </c>
      <c r="B47" s="10" t="s">
        <v>73</v>
      </c>
      <c r="C47" s="10" t="s">
        <v>144</v>
      </c>
      <c r="D47" s="10" t="s">
        <v>166</v>
      </c>
      <c r="E47" s="10" t="s">
        <v>161</v>
      </c>
      <c r="F47" s="10" t="s">
        <v>55</v>
      </c>
      <c r="G47" s="10"/>
      <c r="H47" s="10"/>
      <c r="I47" s="10" t="s">
        <v>64</v>
      </c>
      <c r="J47" s="10"/>
      <c r="K47" s="11">
        <v>400000</v>
      </c>
      <c r="L47" s="10" t="s">
        <v>34</v>
      </c>
      <c r="M47" s="10" t="s">
        <v>34</v>
      </c>
      <c r="N47" s="10" t="s">
        <v>35</v>
      </c>
      <c r="O47" s="13" t="s">
        <v>167</v>
      </c>
      <c r="P47" s="15">
        <v>45601</v>
      </c>
      <c r="Q47" s="15" t="s">
        <v>54</v>
      </c>
      <c r="R47" s="16" t="s">
        <v>167</v>
      </c>
      <c r="S47" s="11">
        <f t="shared" si="1"/>
        <v>76000</v>
      </c>
      <c r="T47" s="11">
        <f t="shared" si="2"/>
        <v>476000</v>
      </c>
      <c r="U47" s="17">
        <v>380000</v>
      </c>
      <c r="V47" s="17">
        <f t="shared" si="3"/>
        <v>72200</v>
      </c>
      <c r="W47" s="17">
        <f t="shared" si="4"/>
        <v>452200</v>
      </c>
      <c r="X47" s="17">
        <v>360000</v>
      </c>
      <c r="Y47" s="17">
        <f t="shared" si="5"/>
        <v>68400</v>
      </c>
      <c r="Z47" s="17">
        <f t="shared" si="6"/>
        <v>428400</v>
      </c>
      <c r="AA47" s="17">
        <f t="shared" si="7"/>
        <v>380000</v>
      </c>
      <c r="AB47" s="11">
        <f t="shared" si="10"/>
        <v>380000</v>
      </c>
      <c r="AC47" s="11">
        <f t="shared" si="8"/>
        <v>72200</v>
      </c>
      <c r="AD47" s="11">
        <f t="shared" si="9"/>
        <v>452200</v>
      </c>
      <c r="AE47" s="2"/>
      <c r="AF47" s="2"/>
      <c r="AG47" s="2"/>
    </row>
    <row r="48" spans="1:33" ht="30" x14ac:dyDescent="0.25">
      <c r="A48" s="9">
        <v>44</v>
      </c>
      <c r="B48" s="18" t="s">
        <v>73</v>
      </c>
      <c r="C48" s="18" t="s">
        <v>144</v>
      </c>
      <c r="D48" s="19" t="s">
        <v>168</v>
      </c>
      <c r="E48" s="18" t="s">
        <v>161</v>
      </c>
      <c r="F48" s="18" t="s">
        <v>55</v>
      </c>
      <c r="G48" s="18"/>
      <c r="H48" s="18"/>
      <c r="I48" s="18" t="s">
        <v>64</v>
      </c>
      <c r="J48" s="18"/>
      <c r="K48" s="11">
        <v>400000</v>
      </c>
      <c r="L48" s="18" t="s">
        <v>34</v>
      </c>
      <c r="M48" s="18" t="s">
        <v>34</v>
      </c>
      <c r="N48" s="18" t="s">
        <v>35</v>
      </c>
      <c r="O48" s="20" t="s">
        <v>169</v>
      </c>
      <c r="P48" s="21">
        <v>45601</v>
      </c>
      <c r="Q48" s="21" t="s">
        <v>54</v>
      </c>
      <c r="R48" s="22" t="s">
        <v>169</v>
      </c>
      <c r="S48" s="11">
        <f t="shared" si="1"/>
        <v>76000</v>
      </c>
      <c r="T48" s="11">
        <f t="shared" si="2"/>
        <v>476000</v>
      </c>
      <c r="U48" s="17">
        <v>380000</v>
      </c>
      <c r="V48" s="17">
        <f t="shared" si="3"/>
        <v>72200</v>
      </c>
      <c r="W48" s="17">
        <f t="shared" si="4"/>
        <v>452200</v>
      </c>
      <c r="X48" s="17">
        <v>360000</v>
      </c>
      <c r="Y48" s="17">
        <f t="shared" si="5"/>
        <v>68400</v>
      </c>
      <c r="Z48" s="17">
        <f t="shared" si="6"/>
        <v>428400</v>
      </c>
      <c r="AA48" s="17">
        <f t="shared" si="7"/>
        <v>380000</v>
      </c>
      <c r="AB48" s="11">
        <f t="shared" si="10"/>
        <v>380000</v>
      </c>
      <c r="AC48" s="11">
        <f t="shared" si="8"/>
        <v>72200</v>
      </c>
      <c r="AD48" s="11">
        <f t="shared" si="9"/>
        <v>452200</v>
      </c>
      <c r="AE48" s="2"/>
      <c r="AF48" s="2"/>
      <c r="AG48" s="2"/>
    </row>
    <row r="49" spans="1:33" ht="30" x14ac:dyDescent="0.25">
      <c r="A49" s="9">
        <v>45</v>
      </c>
      <c r="B49" s="10" t="s">
        <v>46</v>
      </c>
      <c r="C49" s="10" t="s">
        <v>144</v>
      </c>
      <c r="D49" s="12" t="s">
        <v>170</v>
      </c>
      <c r="E49" s="12" t="s">
        <v>164</v>
      </c>
      <c r="F49" s="10" t="s">
        <v>55</v>
      </c>
      <c r="G49" s="10" t="s">
        <v>130</v>
      </c>
      <c r="H49" s="10"/>
      <c r="I49" s="10" t="s">
        <v>171</v>
      </c>
      <c r="J49" s="10"/>
      <c r="K49" s="11">
        <v>400000</v>
      </c>
      <c r="L49" s="10" t="s">
        <v>34</v>
      </c>
      <c r="M49" s="10" t="s">
        <v>34</v>
      </c>
      <c r="N49" s="10" t="s">
        <v>35</v>
      </c>
      <c r="O49" s="13" t="s">
        <v>172</v>
      </c>
      <c r="P49" s="15">
        <v>45632</v>
      </c>
      <c r="Q49" s="15" t="s">
        <v>54</v>
      </c>
      <c r="R49" s="16" t="s">
        <v>172</v>
      </c>
      <c r="S49" s="11">
        <f t="shared" si="1"/>
        <v>76000</v>
      </c>
      <c r="T49" s="11">
        <f t="shared" si="2"/>
        <v>476000</v>
      </c>
      <c r="U49" s="17">
        <v>380000</v>
      </c>
      <c r="V49" s="17">
        <f t="shared" si="3"/>
        <v>72200</v>
      </c>
      <c r="W49" s="17">
        <f t="shared" si="4"/>
        <v>452200</v>
      </c>
      <c r="X49" s="17">
        <v>360000</v>
      </c>
      <c r="Y49" s="17">
        <f t="shared" si="5"/>
        <v>68400</v>
      </c>
      <c r="Z49" s="17">
        <f t="shared" si="6"/>
        <v>428400</v>
      </c>
      <c r="AA49" s="17">
        <f t="shared" si="7"/>
        <v>380000</v>
      </c>
      <c r="AB49" s="11">
        <f t="shared" si="10"/>
        <v>380000</v>
      </c>
      <c r="AC49" s="11">
        <f t="shared" si="8"/>
        <v>72200</v>
      </c>
      <c r="AD49" s="11">
        <f t="shared" si="9"/>
        <v>452200</v>
      </c>
      <c r="AE49" s="2"/>
      <c r="AF49" s="2"/>
      <c r="AG49" s="2"/>
    </row>
    <row r="50" spans="1:33" ht="30" x14ac:dyDescent="0.25">
      <c r="A50" s="9">
        <v>46</v>
      </c>
      <c r="B50" s="18" t="s">
        <v>73</v>
      </c>
      <c r="C50" s="18" t="s">
        <v>144</v>
      </c>
      <c r="D50" s="19" t="s">
        <v>173</v>
      </c>
      <c r="E50" s="18" t="s">
        <v>161</v>
      </c>
      <c r="F50" s="18" t="s">
        <v>55</v>
      </c>
      <c r="G50" s="18"/>
      <c r="H50" s="18"/>
      <c r="I50" s="18" t="s">
        <v>174</v>
      </c>
      <c r="J50" s="18"/>
      <c r="K50" s="11">
        <v>400000</v>
      </c>
      <c r="L50" s="18" t="s">
        <v>34</v>
      </c>
      <c r="M50" s="18" t="s">
        <v>34</v>
      </c>
      <c r="N50" s="18" t="s">
        <v>35</v>
      </c>
      <c r="O50" s="20" t="s">
        <v>175</v>
      </c>
      <c r="P50" s="21">
        <v>45601</v>
      </c>
      <c r="Q50" s="21" t="s">
        <v>54</v>
      </c>
      <c r="R50" s="22" t="s">
        <v>175</v>
      </c>
      <c r="S50" s="11">
        <f t="shared" si="1"/>
        <v>76000</v>
      </c>
      <c r="T50" s="11">
        <f t="shared" si="2"/>
        <v>476000</v>
      </c>
      <c r="U50" s="17">
        <v>380000</v>
      </c>
      <c r="V50" s="17">
        <f t="shared" si="3"/>
        <v>72200</v>
      </c>
      <c r="W50" s="17">
        <f t="shared" si="4"/>
        <v>452200</v>
      </c>
      <c r="X50" s="17">
        <v>360000</v>
      </c>
      <c r="Y50" s="17">
        <f t="shared" si="5"/>
        <v>68400</v>
      </c>
      <c r="Z50" s="17">
        <f t="shared" si="6"/>
        <v>428400</v>
      </c>
      <c r="AA50" s="17">
        <f t="shared" si="7"/>
        <v>380000</v>
      </c>
      <c r="AB50" s="11">
        <f t="shared" si="10"/>
        <v>380000</v>
      </c>
      <c r="AC50" s="11">
        <f t="shared" si="8"/>
        <v>72200</v>
      </c>
      <c r="AD50" s="11">
        <f t="shared" si="9"/>
        <v>452200</v>
      </c>
      <c r="AE50" s="2"/>
      <c r="AF50" s="2"/>
      <c r="AG50" s="2"/>
    </row>
    <row r="51" spans="1:33" ht="30" x14ac:dyDescent="0.25">
      <c r="A51" s="9">
        <v>47</v>
      </c>
      <c r="B51" s="10" t="s">
        <v>46</v>
      </c>
      <c r="C51" s="10" t="s">
        <v>144</v>
      </c>
      <c r="D51" s="12" t="s">
        <v>176</v>
      </c>
      <c r="E51" s="12" t="s">
        <v>164</v>
      </c>
      <c r="F51" s="10" t="s">
        <v>55</v>
      </c>
      <c r="G51" s="10" t="s">
        <v>130</v>
      </c>
      <c r="H51" s="10"/>
      <c r="I51" s="10" t="s">
        <v>174</v>
      </c>
      <c r="J51" s="10"/>
      <c r="K51" s="11">
        <v>400000</v>
      </c>
      <c r="L51" s="10" t="s">
        <v>34</v>
      </c>
      <c r="M51" s="10" t="s">
        <v>34</v>
      </c>
      <c r="N51" s="10" t="s">
        <v>35</v>
      </c>
      <c r="O51" s="13" t="s">
        <v>177</v>
      </c>
      <c r="P51" s="15">
        <v>45632</v>
      </c>
      <c r="Q51" s="15" t="s">
        <v>54</v>
      </c>
      <c r="R51" s="16" t="s">
        <v>177</v>
      </c>
      <c r="S51" s="11">
        <f t="shared" si="1"/>
        <v>76000</v>
      </c>
      <c r="T51" s="11">
        <f t="shared" si="2"/>
        <v>476000</v>
      </c>
      <c r="U51" s="17">
        <v>380000</v>
      </c>
      <c r="V51" s="17">
        <f t="shared" si="3"/>
        <v>72200</v>
      </c>
      <c r="W51" s="17">
        <f t="shared" si="4"/>
        <v>452200</v>
      </c>
      <c r="X51" s="17">
        <v>360000</v>
      </c>
      <c r="Y51" s="17">
        <f t="shared" si="5"/>
        <v>68400</v>
      </c>
      <c r="Z51" s="17">
        <f t="shared" si="6"/>
        <v>428400</v>
      </c>
      <c r="AA51" s="17">
        <f t="shared" si="7"/>
        <v>380000</v>
      </c>
      <c r="AB51" s="11">
        <f t="shared" si="10"/>
        <v>380000</v>
      </c>
      <c r="AC51" s="11">
        <f t="shared" si="8"/>
        <v>72200</v>
      </c>
      <c r="AD51" s="11">
        <f t="shared" si="9"/>
        <v>452200</v>
      </c>
      <c r="AE51" s="2"/>
      <c r="AF51" s="2"/>
      <c r="AG51" s="2"/>
    </row>
    <row r="52" spans="1:33" ht="30" x14ac:dyDescent="0.25">
      <c r="A52" s="9">
        <v>48</v>
      </c>
      <c r="B52" s="18" t="s">
        <v>46</v>
      </c>
      <c r="C52" s="18" t="s">
        <v>144</v>
      </c>
      <c r="D52" s="19" t="s">
        <v>178</v>
      </c>
      <c r="E52" s="19" t="s">
        <v>164</v>
      </c>
      <c r="F52" s="18" t="s">
        <v>55</v>
      </c>
      <c r="G52" s="18" t="s">
        <v>130</v>
      </c>
      <c r="H52" s="18"/>
      <c r="I52" s="18" t="s">
        <v>174</v>
      </c>
      <c r="J52" s="18"/>
      <c r="K52" s="11">
        <v>400000</v>
      </c>
      <c r="L52" s="18" t="s">
        <v>34</v>
      </c>
      <c r="M52" s="18" t="s">
        <v>34</v>
      </c>
      <c r="N52" s="18" t="s">
        <v>35</v>
      </c>
      <c r="O52" s="20" t="s">
        <v>179</v>
      </c>
      <c r="P52" s="21">
        <v>45632</v>
      </c>
      <c r="Q52" s="21" t="s">
        <v>54</v>
      </c>
      <c r="R52" s="22" t="s">
        <v>179</v>
      </c>
      <c r="S52" s="11">
        <f t="shared" si="1"/>
        <v>76000</v>
      </c>
      <c r="T52" s="11">
        <f t="shared" si="2"/>
        <v>476000</v>
      </c>
      <c r="U52" s="17">
        <v>380000</v>
      </c>
      <c r="V52" s="17">
        <f t="shared" si="3"/>
        <v>72200</v>
      </c>
      <c r="W52" s="17">
        <f t="shared" si="4"/>
        <v>452200</v>
      </c>
      <c r="X52" s="17">
        <v>360000</v>
      </c>
      <c r="Y52" s="17">
        <f t="shared" si="5"/>
        <v>68400</v>
      </c>
      <c r="Z52" s="17">
        <f t="shared" si="6"/>
        <v>428400</v>
      </c>
      <c r="AA52" s="17">
        <f t="shared" si="7"/>
        <v>380000</v>
      </c>
      <c r="AB52" s="11">
        <f t="shared" si="10"/>
        <v>380000</v>
      </c>
      <c r="AC52" s="11">
        <f t="shared" si="8"/>
        <v>72200</v>
      </c>
      <c r="AD52" s="11">
        <f t="shared" si="9"/>
        <v>452200</v>
      </c>
      <c r="AE52" s="2"/>
      <c r="AF52" s="2"/>
      <c r="AG52" s="2"/>
    </row>
    <row r="53" spans="1:33" x14ac:dyDescent="0.25">
      <c r="A53" s="9">
        <v>49</v>
      </c>
      <c r="B53" s="10" t="s">
        <v>73</v>
      </c>
      <c r="C53" s="10" t="s">
        <v>144</v>
      </c>
      <c r="D53" s="10" t="s">
        <v>180</v>
      </c>
      <c r="E53" s="10" t="s">
        <v>28</v>
      </c>
      <c r="F53" s="10" t="s">
        <v>181</v>
      </c>
      <c r="G53" s="10"/>
      <c r="H53" s="10"/>
      <c r="I53" s="10" t="s">
        <v>97</v>
      </c>
      <c r="J53" s="10"/>
      <c r="K53" s="11">
        <v>300000</v>
      </c>
      <c r="L53" s="10" t="s">
        <v>34</v>
      </c>
      <c r="M53" s="10" t="s">
        <v>34</v>
      </c>
      <c r="N53" s="10" t="s">
        <v>35</v>
      </c>
      <c r="O53" s="13" t="s">
        <v>182</v>
      </c>
      <c r="P53" s="15">
        <v>45601</v>
      </c>
      <c r="Q53" s="15" t="s">
        <v>54</v>
      </c>
      <c r="R53" s="16" t="s">
        <v>182</v>
      </c>
      <c r="S53" s="11">
        <f t="shared" si="1"/>
        <v>57000</v>
      </c>
      <c r="T53" s="11">
        <f t="shared" si="2"/>
        <v>357000</v>
      </c>
      <c r="U53" s="17">
        <v>295000</v>
      </c>
      <c r="V53" s="17">
        <f t="shared" si="3"/>
        <v>56050</v>
      </c>
      <c r="W53" s="17">
        <f t="shared" si="4"/>
        <v>351050</v>
      </c>
      <c r="X53" s="17">
        <v>280000</v>
      </c>
      <c r="Y53" s="17">
        <f t="shared" si="5"/>
        <v>53200</v>
      </c>
      <c r="Z53" s="17">
        <f t="shared" si="6"/>
        <v>333200</v>
      </c>
      <c r="AA53" s="17">
        <f t="shared" si="7"/>
        <v>291666.66666666669</v>
      </c>
      <c r="AB53" s="11">
        <f t="shared" si="10"/>
        <v>291667</v>
      </c>
      <c r="AC53" s="11">
        <f t="shared" si="8"/>
        <v>55416.73</v>
      </c>
      <c r="AD53" s="11">
        <f t="shared" si="9"/>
        <v>347083.73</v>
      </c>
      <c r="AE53" s="2"/>
      <c r="AF53" s="2"/>
      <c r="AG53" s="2"/>
    </row>
    <row r="54" spans="1:33" x14ac:dyDescent="0.25">
      <c r="A54" s="9">
        <v>50</v>
      </c>
      <c r="B54" s="18" t="s">
        <v>46</v>
      </c>
      <c r="C54" s="18" t="s">
        <v>144</v>
      </c>
      <c r="D54" s="18" t="s">
        <v>183</v>
      </c>
      <c r="E54" s="19" t="s">
        <v>37</v>
      </c>
      <c r="F54" s="18" t="s">
        <v>181</v>
      </c>
      <c r="G54" s="18" t="s">
        <v>184</v>
      </c>
      <c r="H54" s="18"/>
      <c r="I54" s="18" t="s">
        <v>97</v>
      </c>
      <c r="J54" s="18" t="s">
        <v>185</v>
      </c>
      <c r="K54" s="11">
        <v>300000</v>
      </c>
      <c r="L54" s="18" t="s">
        <v>34</v>
      </c>
      <c r="M54" s="18" t="s">
        <v>34</v>
      </c>
      <c r="N54" s="18" t="s">
        <v>35</v>
      </c>
      <c r="O54" s="20" t="s">
        <v>186</v>
      </c>
      <c r="P54" s="21">
        <v>45632</v>
      </c>
      <c r="Q54" s="21" t="s">
        <v>54</v>
      </c>
      <c r="R54" s="22" t="s">
        <v>186</v>
      </c>
      <c r="S54" s="11">
        <f t="shared" si="1"/>
        <v>57000</v>
      </c>
      <c r="T54" s="11">
        <f t="shared" si="2"/>
        <v>357000</v>
      </c>
      <c r="U54" s="17">
        <v>295000</v>
      </c>
      <c r="V54" s="17">
        <f t="shared" si="3"/>
        <v>56050</v>
      </c>
      <c r="W54" s="17">
        <f t="shared" si="4"/>
        <v>351050</v>
      </c>
      <c r="X54" s="17">
        <v>280000</v>
      </c>
      <c r="Y54" s="17">
        <f t="shared" si="5"/>
        <v>53200</v>
      </c>
      <c r="Z54" s="17">
        <f t="shared" si="6"/>
        <v>333200</v>
      </c>
      <c r="AA54" s="17">
        <f t="shared" si="7"/>
        <v>291666.66666666669</v>
      </c>
      <c r="AB54" s="11">
        <f t="shared" si="10"/>
        <v>291667</v>
      </c>
      <c r="AC54" s="11">
        <f t="shared" si="8"/>
        <v>55416.73</v>
      </c>
      <c r="AD54" s="11">
        <f t="shared" si="9"/>
        <v>347083.73</v>
      </c>
      <c r="AE54" s="2"/>
      <c r="AF54" s="2"/>
      <c r="AG54" s="2"/>
    </row>
    <row r="55" spans="1:33" x14ac:dyDescent="0.25">
      <c r="A55" s="9">
        <v>51</v>
      </c>
      <c r="B55" s="10" t="s">
        <v>73</v>
      </c>
      <c r="C55" s="10" t="s">
        <v>144</v>
      </c>
      <c r="D55" s="10" t="s">
        <v>187</v>
      </c>
      <c r="E55" s="10" t="s">
        <v>28</v>
      </c>
      <c r="F55" s="10" t="s">
        <v>181</v>
      </c>
      <c r="G55" s="10"/>
      <c r="H55" s="10"/>
      <c r="I55" s="10" t="s">
        <v>97</v>
      </c>
      <c r="J55" s="10"/>
      <c r="K55" s="11">
        <v>300000</v>
      </c>
      <c r="L55" s="10" t="s">
        <v>34</v>
      </c>
      <c r="M55" s="10" t="s">
        <v>34</v>
      </c>
      <c r="N55" s="10" t="s">
        <v>35</v>
      </c>
      <c r="O55" s="13" t="s">
        <v>188</v>
      </c>
      <c r="P55" s="15">
        <v>45601</v>
      </c>
      <c r="Q55" s="15" t="s">
        <v>54</v>
      </c>
      <c r="R55" s="16" t="s">
        <v>188</v>
      </c>
      <c r="S55" s="11">
        <f t="shared" si="1"/>
        <v>57000</v>
      </c>
      <c r="T55" s="11">
        <f t="shared" si="2"/>
        <v>357000</v>
      </c>
      <c r="U55" s="17">
        <v>295000</v>
      </c>
      <c r="V55" s="17">
        <f t="shared" si="3"/>
        <v>56050</v>
      </c>
      <c r="W55" s="17">
        <f t="shared" si="4"/>
        <v>351050</v>
      </c>
      <c r="X55" s="17">
        <v>280000</v>
      </c>
      <c r="Y55" s="17">
        <f t="shared" si="5"/>
        <v>53200</v>
      </c>
      <c r="Z55" s="17">
        <f t="shared" si="6"/>
        <v>333200</v>
      </c>
      <c r="AA55" s="17">
        <f t="shared" si="7"/>
        <v>291666.66666666669</v>
      </c>
      <c r="AB55" s="11">
        <f t="shared" si="10"/>
        <v>291667</v>
      </c>
      <c r="AC55" s="11">
        <f t="shared" si="8"/>
        <v>55416.73</v>
      </c>
      <c r="AD55" s="11">
        <f t="shared" si="9"/>
        <v>347083.73</v>
      </c>
      <c r="AE55" s="2"/>
      <c r="AF55" s="2"/>
      <c r="AG55" s="2"/>
    </row>
    <row r="56" spans="1:33" x14ac:dyDescent="0.25">
      <c r="A56" s="9">
        <v>52</v>
      </c>
      <c r="B56" s="18" t="s">
        <v>46</v>
      </c>
      <c r="C56" s="18" t="s">
        <v>144</v>
      </c>
      <c r="D56" s="18" t="s">
        <v>189</v>
      </c>
      <c r="E56" s="19" t="s">
        <v>37</v>
      </c>
      <c r="F56" s="18" t="s">
        <v>181</v>
      </c>
      <c r="G56" s="18" t="s">
        <v>184</v>
      </c>
      <c r="H56" s="18"/>
      <c r="I56" s="18" t="s">
        <v>190</v>
      </c>
      <c r="J56" s="18" t="s">
        <v>185</v>
      </c>
      <c r="K56" s="11">
        <v>300000</v>
      </c>
      <c r="L56" s="18" t="s">
        <v>34</v>
      </c>
      <c r="M56" s="18" t="s">
        <v>34</v>
      </c>
      <c r="N56" s="18" t="s">
        <v>35</v>
      </c>
      <c r="O56" s="20" t="s">
        <v>191</v>
      </c>
      <c r="P56" s="21">
        <v>45635</v>
      </c>
      <c r="Q56" s="21" t="s">
        <v>54</v>
      </c>
      <c r="R56" s="22" t="s">
        <v>191</v>
      </c>
      <c r="S56" s="11">
        <f t="shared" si="1"/>
        <v>57000</v>
      </c>
      <c r="T56" s="11">
        <f t="shared" si="2"/>
        <v>357000</v>
      </c>
      <c r="U56" s="17">
        <v>295000</v>
      </c>
      <c r="V56" s="17">
        <f t="shared" si="3"/>
        <v>56050</v>
      </c>
      <c r="W56" s="17">
        <f t="shared" si="4"/>
        <v>351050</v>
      </c>
      <c r="X56" s="17">
        <v>280000</v>
      </c>
      <c r="Y56" s="17">
        <f t="shared" si="5"/>
        <v>53200</v>
      </c>
      <c r="Z56" s="17">
        <f t="shared" si="6"/>
        <v>333200</v>
      </c>
      <c r="AA56" s="17">
        <f t="shared" si="7"/>
        <v>291666.66666666669</v>
      </c>
      <c r="AB56" s="11">
        <f t="shared" si="10"/>
        <v>291667</v>
      </c>
      <c r="AC56" s="11">
        <f t="shared" si="8"/>
        <v>55416.73</v>
      </c>
      <c r="AD56" s="11">
        <f t="shared" si="9"/>
        <v>347083.73</v>
      </c>
      <c r="AE56" s="2"/>
      <c r="AF56" s="2"/>
      <c r="AG56" s="2"/>
    </row>
    <row r="57" spans="1:33" x14ac:dyDescent="0.25">
      <c r="A57" s="9">
        <v>53</v>
      </c>
      <c r="B57" s="10" t="s">
        <v>73</v>
      </c>
      <c r="C57" s="10" t="s">
        <v>144</v>
      </c>
      <c r="D57" s="10" t="s">
        <v>192</v>
      </c>
      <c r="E57" s="10" t="s">
        <v>28</v>
      </c>
      <c r="F57" s="10" t="s">
        <v>181</v>
      </c>
      <c r="G57" s="10"/>
      <c r="H57" s="10"/>
      <c r="I57" s="10" t="s">
        <v>97</v>
      </c>
      <c r="J57" s="10"/>
      <c r="K57" s="11">
        <v>300000</v>
      </c>
      <c r="L57" s="10" t="s">
        <v>34</v>
      </c>
      <c r="M57" s="10" t="s">
        <v>34</v>
      </c>
      <c r="N57" s="10" t="s">
        <v>35</v>
      </c>
      <c r="O57" s="13" t="s">
        <v>193</v>
      </c>
      <c r="P57" s="15">
        <v>45601</v>
      </c>
      <c r="Q57" s="15" t="s">
        <v>54</v>
      </c>
      <c r="R57" s="16" t="s">
        <v>193</v>
      </c>
      <c r="S57" s="11">
        <f t="shared" si="1"/>
        <v>57000</v>
      </c>
      <c r="T57" s="11">
        <f t="shared" si="2"/>
        <v>357000</v>
      </c>
      <c r="U57" s="17">
        <v>295000</v>
      </c>
      <c r="V57" s="17">
        <f t="shared" si="3"/>
        <v>56050</v>
      </c>
      <c r="W57" s="17">
        <f t="shared" si="4"/>
        <v>351050</v>
      </c>
      <c r="X57" s="17">
        <v>280000</v>
      </c>
      <c r="Y57" s="17">
        <f t="shared" si="5"/>
        <v>53200</v>
      </c>
      <c r="Z57" s="17">
        <f t="shared" si="6"/>
        <v>333200</v>
      </c>
      <c r="AA57" s="17">
        <f t="shared" si="7"/>
        <v>291666.66666666669</v>
      </c>
      <c r="AB57" s="11">
        <f t="shared" si="10"/>
        <v>291667</v>
      </c>
      <c r="AC57" s="11">
        <f t="shared" si="8"/>
        <v>55416.73</v>
      </c>
      <c r="AD57" s="11">
        <f t="shared" si="9"/>
        <v>347083.73</v>
      </c>
      <c r="AE57" s="2"/>
      <c r="AF57" s="2"/>
      <c r="AG57" s="2"/>
    </row>
    <row r="58" spans="1:33" x14ac:dyDescent="0.25">
      <c r="A58" s="9">
        <v>54</v>
      </c>
      <c r="B58" s="18" t="s">
        <v>46</v>
      </c>
      <c r="C58" s="18" t="s">
        <v>144</v>
      </c>
      <c r="D58" s="18" t="s">
        <v>194</v>
      </c>
      <c r="E58" s="19" t="s">
        <v>37</v>
      </c>
      <c r="F58" s="18" t="s">
        <v>181</v>
      </c>
      <c r="G58" s="18" t="s">
        <v>184</v>
      </c>
      <c r="H58" s="18"/>
      <c r="I58" s="18" t="s">
        <v>190</v>
      </c>
      <c r="J58" s="18" t="s">
        <v>185</v>
      </c>
      <c r="K58" s="11">
        <v>300000</v>
      </c>
      <c r="L58" s="18" t="s">
        <v>34</v>
      </c>
      <c r="M58" s="18" t="s">
        <v>34</v>
      </c>
      <c r="N58" s="18" t="s">
        <v>35</v>
      </c>
      <c r="O58" s="20" t="s">
        <v>195</v>
      </c>
      <c r="P58" s="21">
        <v>45635</v>
      </c>
      <c r="Q58" s="21" t="s">
        <v>54</v>
      </c>
      <c r="R58" s="22" t="s">
        <v>195</v>
      </c>
      <c r="S58" s="11">
        <f t="shared" si="1"/>
        <v>57000</v>
      </c>
      <c r="T58" s="11">
        <f t="shared" si="2"/>
        <v>357000</v>
      </c>
      <c r="U58" s="17">
        <v>295000</v>
      </c>
      <c r="V58" s="17">
        <f t="shared" si="3"/>
        <v>56050</v>
      </c>
      <c r="W58" s="17">
        <f t="shared" si="4"/>
        <v>351050</v>
      </c>
      <c r="X58" s="17">
        <v>280000</v>
      </c>
      <c r="Y58" s="17">
        <f t="shared" si="5"/>
        <v>53200</v>
      </c>
      <c r="Z58" s="17">
        <f t="shared" si="6"/>
        <v>333200</v>
      </c>
      <c r="AA58" s="17">
        <f t="shared" si="7"/>
        <v>291666.66666666669</v>
      </c>
      <c r="AB58" s="11">
        <f t="shared" si="10"/>
        <v>291667</v>
      </c>
      <c r="AC58" s="11">
        <f t="shared" si="8"/>
        <v>55416.73</v>
      </c>
      <c r="AD58" s="11">
        <f t="shared" si="9"/>
        <v>347083.73</v>
      </c>
      <c r="AE58" s="2"/>
      <c r="AF58" s="2"/>
      <c r="AG58" s="2"/>
    </row>
    <row r="59" spans="1:33" x14ac:dyDescent="0.25">
      <c r="A59" s="9">
        <v>55</v>
      </c>
      <c r="B59" s="10" t="s">
        <v>46</v>
      </c>
      <c r="C59" s="10" t="s">
        <v>122</v>
      </c>
      <c r="D59" s="12" t="s">
        <v>196</v>
      </c>
      <c r="E59" s="12" t="s">
        <v>48</v>
      </c>
      <c r="F59" s="10" t="s">
        <v>197</v>
      </c>
      <c r="G59" s="10"/>
      <c r="H59" s="10"/>
      <c r="I59" s="10" t="s">
        <v>198</v>
      </c>
      <c r="J59" s="10"/>
      <c r="K59" s="11">
        <v>850000</v>
      </c>
      <c r="L59" s="10" t="s">
        <v>34</v>
      </c>
      <c r="M59" s="10" t="s">
        <v>34</v>
      </c>
      <c r="N59" s="10" t="s">
        <v>43</v>
      </c>
      <c r="O59" s="13" t="s">
        <v>199</v>
      </c>
      <c r="P59" s="15">
        <v>45635</v>
      </c>
      <c r="Q59" s="15" t="s">
        <v>54</v>
      </c>
      <c r="R59" s="16" t="s">
        <v>199</v>
      </c>
      <c r="S59" s="11">
        <f t="shared" si="1"/>
        <v>161500</v>
      </c>
      <c r="T59" s="11">
        <f t="shared" si="2"/>
        <v>1011500</v>
      </c>
      <c r="U59" s="17">
        <v>485000</v>
      </c>
      <c r="V59" s="17">
        <f t="shared" si="3"/>
        <v>92150</v>
      </c>
      <c r="W59" s="17">
        <f t="shared" si="4"/>
        <v>577150</v>
      </c>
      <c r="X59" s="17">
        <v>900000</v>
      </c>
      <c r="Y59" s="17">
        <f t="shared" si="5"/>
        <v>171000</v>
      </c>
      <c r="Z59" s="17">
        <f t="shared" si="6"/>
        <v>1071000</v>
      </c>
      <c r="AA59" s="17">
        <f t="shared" si="7"/>
        <v>745000</v>
      </c>
      <c r="AB59" s="11">
        <f t="shared" si="10"/>
        <v>745000</v>
      </c>
      <c r="AC59" s="11">
        <f t="shared" si="8"/>
        <v>141550</v>
      </c>
      <c r="AD59" s="11">
        <f t="shared" si="9"/>
        <v>886550</v>
      </c>
      <c r="AE59" s="2"/>
      <c r="AF59" s="2"/>
      <c r="AG59" s="2"/>
    </row>
    <row r="60" spans="1:33" x14ac:dyDescent="0.25">
      <c r="A60" s="9">
        <v>56</v>
      </c>
      <c r="B60" s="18" t="s">
        <v>46</v>
      </c>
      <c r="C60" s="18" t="s">
        <v>122</v>
      </c>
      <c r="D60" s="19" t="s">
        <v>196</v>
      </c>
      <c r="E60" s="19" t="s">
        <v>48</v>
      </c>
      <c r="F60" s="18" t="s">
        <v>200</v>
      </c>
      <c r="G60" s="18"/>
      <c r="H60" s="18"/>
      <c r="I60" s="18" t="s">
        <v>64</v>
      </c>
      <c r="J60" s="18"/>
      <c r="K60" s="11">
        <v>480000</v>
      </c>
      <c r="L60" s="18" t="s">
        <v>34</v>
      </c>
      <c r="M60" s="18" t="s">
        <v>34</v>
      </c>
      <c r="N60" s="18" t="s">
        <v>43</v>
      </c>
      <c r="O60" s="20" t="s">
        <v>201</v>
      </c>
      <c r="P60" s="21">
        <v>45635</v>
      </c>
      <c r="Q60" s="21" t="s">
        <v>54</v>
      </c>
      <c r="R60" s="22" t="s">
        <v>201</v>
      </c>
      <c r="S60" s="11">
        <f t="shared" si="1"/>
        <v>91200</v>
      </c>
      <c r="T60" s="11">
        <f t="shared" si="2"/>
        <v>571200</v>
      </c>
      <c r="U60" s="17">
        <v>485000</v>
      </c>
      <c r="V60" s="17">
        <f t="shared" si="3"/>
        <v>92150</v>
      </c>
      <c r="W60" s="17">
        <f t="shared" si="4"/>
        <v>577150</v>
      </c>
      <c r="X60" s="17">
        <v>500000</v>
      </c>
      <c r="Y60" s="17">
        <f t="shared" si="5"/>
        <v>95000</v>
      </c>
      <c r="Z60" s="17">
        <f t="shared" si="6"/>
        <v>595000</v>
      </c>
      <c r="AA60" s="17">
        <f t="shared" si="7"/>
        <v>488333.33333333331</v>
      </c>
      <c r="AB60" s="11">
        <f t="shared" si="10"/>
        <v>488333</v>
      </c>
      <c r="AC60" s="11">
        <f t="shared" si="8"/>
        <v>92783.27</v>
      </c>
      <c r="AD60" s="11">
        <f t="shared" si="9"/>
        <v>581116.27</v>
      </c>
      <c r="AE60" s="2"/>
      <c r="AF60" s="2"/>
      <c r="AG60" s="2"/>
    </row>
    <row r="61" spans="1:33" x14ac:dyDescent="0.25">
      <c r="A61" s="9">
        <v>57</v>
      </c>
      <c r="B61" s="10" t="s">
        <v>46</v>
      </c>
      <c r="C61" s="10" t="s">
        <v>122</v>
      </c>
      <c r="D61" s="12" t="s">
        <v>196</v>
      </c>
      <c r="E61" s="12" t="s">
        <v>48</v>
      </c>
      <c r="F61" s="10" t="s">
        <v>202</v>
      </c>
      <c r="G61" s="10"/>
      <c r="H61" s="10"/>
      <c r="I61" s="10" t="s">
        <v>64</v>
      </c>
      <c r="J61" s="10"/>
      <c r="K61" s="11">
        <v>480000</v>
      </c>
      <c r="L61" s="10" t="s">
        <v>34</v>
      </c>
      <c r="M61" s="10" t="s">
        <v>34</v>
      </c>
      <c r="N61" s="10" t="s">
        <v>43</v>
      </c>
      <c r="O61" s="13" t="s">
        <v>203</v>
      </c>
      <c r="P61" s="15">
        <v>45635</v>
      </c>
      <c r="Q61" s="15" t="s">
        <v>54</v>
      </c>
      <c r="R61" s="16" t="s">
        <v>203</v>
      </c>
      <c r="S61" s="11">
        <f t="shared" si="1"/>
        <v>91200</v>
      </c>
      <c r="T61" s="11">
        <f t="shared" si="2"/>
        <v>571200</v>
      </c>
      <c r="U61" s="17">
        <v>485000</v>
      </c>
      <c r="V61" s="17">
        <f t="shared" si="3"/>
        <v>92150</v>
      </c>
      <c r="W61" s="17">
        <f t="shared" si="4"/>
        <v>577150</v>
      </c>
      <c r="X61" s="17">
        <v>500000</v>
      </c>
      <c r="Y61" s="17">
        <f t="shared" si="5"/>
        <v>95000</v>
      </c>
      <c r="Z61" s="17">
        <f t="shared" si="6"/>
        <v>595000</v>
      </c>
      <c r="AA61" s="17">
        <f t="shared" si="7"/>
        <v>488333.33333333331</v>
      </c>
      <c r="AB61" s="11">
        <f t="shared" si="10"/>
        <v>488333</v>
      </c>
      <c r="AC61" s="11">
        <f t="shared" si="8"/>
        <v>92783.27</v>
      </c>
      <c r="AD61" s="11">
        <f t="shared" si="9"/>
        <v>581116.27</v>
      </c>
      <c r="AE61" s="2"/>
      <c r="AF61" s="2"/>
      <c r="AG61" s="2"/>
    </row>
    <row r="62" spans="1:33" x14ac:dyDescent="0.25">
      <c r="A62" s="9">
        <v>58</v>
      </c>
      <c r="B62" s="18">
        <v>2</v>
      </c>
      <c r="C62" s="18" t="s">
        <v>204</v>
      </c>
      <c r="D62" s="18" t="s">
        <v>205</v>
      </c>
      <c r="E62" s="18" t="s">
        <v>84</v>
      </c>
      <c r="F62" s="18" t="s">
        <v>206</v>
      </c>
      <c r="G62" s="18" t="s">
        <v>207</v>
      </c>
      <c r="H62" s="18" t="s">
        <v>208</v>
      </c>
      <c r="I62" s="18" t="s">
        <v>64</v>
      </c>
      <c r="J62" s="18">
        <v>0.75</v>
      </c>
      <c r="K62" s="11">
        <v>500000</v>
      </c>
      <c r="L62" s="18" t="s">
        <v>34</v>
      </c>
      <c r="M62" s="18" t="s">
        <v>34</v>
      </c>
      <c r="N62" s="18" t="s">
        <v>35</v>
      </c>
      <c r="O62" s="20" t="s">
        <v>209</v>
      </c>
      <c r="P62" s="14">
        <v>45393</v>
      </c>
      <c r="Q62" s="21"/>
      <c r="R62" s="22" t="s">
        <v>209</v>
      </c>
      <c r="S62" s="11">
        <f t="shared" si="1"/>
        <v>95000</v>
      </c>
      <c r="T62" s="11">
        <f t="shared" si="2"/>
        <v>595000</v>
      </c>
      <c r="U62" s="17">
        <v>480000</v>
      </c>
      <c r="V62" s="17">
        <f t="shared" si="3"/>
        <v>91200</v>
      </c>
      <c r="W62" s="17">
        <f t="shared" si="4"/>
        <v>571200</v>
      </c>
      <c r="X62" s="17">
        <v>500000</v>
      </c>
      <c r="Y62" s="17">
        <f t="shared" si="5"/>
        <v>95000</v>
      </c>
      <c r="Z62" s="17">
        <f t="shared" si="6"/>
        <v>595000</v>
      </c>
      <c r="AA62" s="17">
        <f t="shared" si="7"/>
        <v>493333.33333333331</v>
      </c>
      <c r="AB62" s="11">
        <f t="shared" si="10"/>
        <v>493333</v>
      </c>
      <c r="AC62" s="11">
        <f t="shared" si="8"/>
        <v>93733.27</v>
      </c>
      <c r="AD62" s="11">
        <f t="shared" si="9"/>
        <v>587066.27</v>
      </c>
      <c r="AE62" s="2"/>
      <c r="AF62" s="2"/>
      <c r="AG62" s="2"/>
    </row>
    <row r="63" spans="1:33" ht="30" x14ac:dyDescent="0.25">
      <c r="A63" s="9">
        <v>59</v>
      </c>
      <c r="B63" s="10">
        <v>2</v>
      </c>
      <c r="C63" s="10" t="s">
        <v>204</v>
      </c>
      <c r="D63" s="10" t="s">
        <v>205</v>
      </c>
      <c r="E63" s="10" t="s">
        <v>84</v>
      </c>
      <c r="F63" s="10" t="s">
        <v>206</v>
      </c>
      <c r="G63" s="10" t="s">
        <v>207</v>
      </c>
      <c r="H63" s="10" t="s">
        <v>210</v>
      </c>
      <c r="I63" s="10" t="s">
        <v>64</v>
      </c>
      <c r="J63" s="10">
        <v>0.75</v>
      </c>
      <c r="K63" s="11">
        <v>500000</v>
      </c>
      <c r="L63" s="12" t="s">
        <v>34</v>
      </c>
      <c r="M63" s="12" t="s">
        <v>34</v>
      </c>
      <c r="N63" s="10" t="s">
        <v>35</v>
      </c>
      <c r="O63" s="13" t="s">
        <v>211</v>
      </c>
      <c r="P63" s="14">
        <v>45393</v>
      </c>
      <c r="Q63" s="15"/>
      <c r="R63" s="16" t="s">
        <v>211</v>
      </c>
      <c r="S63" s="11">
        <f t="shared" si="1"/>
        <v>95000</v>
      </c>
      <c r="T63" s="11">
        <f t="shared" si="2"/>
        <v>595000</v>
      </c>
      <c r="U63" s="17">
        <v>480000</v>
      </c>
      <c r="V63" s="17">
        <f t="shared" si="3"/>
        <v>91200</v>
      </c>
      <c r="W63" s="17">
        <f t="shared" si="4"/>
        <v>571200</v>
      </c>
      <c r="X63" s="17">
        <v>500000</v>
      </c>
      <c r="Y63" s="17">
        <f t="shared" si="5"/>
        <v>95000</v>
      </c>
      <c r="Z63" s="17">
        <f t="shared" si="6"/>
        <v>595000</v>
      </c>
      <c r="AA63" s="17">
        <f t="shared" si="7"/>
        <v>493333.33333333331</v>
      </c>
      <c r="AB63" s="11">
        <f t="shared" si="10"/>
        <v>493333</v>
      </c>
      <c r="AC63" s="11">
        <f t="shared" si="8"/>
        <v>93733.27</v>
      </c>
      <c r="AD63" s="11">
        <f t="shared" si="9"/>
        <v>587066.27</v>
      </c>
      <c r="AE63" s="2"/>
      <c r="AF63" s="2"/>
      <c r="AG63" s="2"/>
    </row>
    <row r="64" spans="1:33" x14ac:dyDescent="0.25">
      <c r="A64" s="9">
        <v>60</v>
      </c>
      <c r="B64" s="18" t="s">
        <v>46</v>
      </c>
      <c r="C64" s="18" t="s">
        <v>204</v>
      </c>
      <c r="D64" s="19" t="s">
        <v>212</v>
      </c>
      <c r="E64" s="19" t="s">
        <v>48</v>
      </c>
      <c r="F64" s="18" t="s">
        <v>85</v>
      </c>
      <c r="G64" s="18"/>
      <c r="H64" s="18"/>
      <c r="I64" s="18" t="s">
        <v>64</v>
      </c>
      <c r="J64" s="18"/>
      <c r="K64" s="11">
        <v>480000</v>
      </c>
      <c r="L64" s="18" t="s">
        <v>34</v>
      </c>
      <c r="M64" s="18" t="s">
        <v>34</v>
      </c>
      <c r="N64" s="18" t="s">
        <v>43</v>
      </c>
      <c r="O64" s="20" t="s">
        <v>213</v>
      </c>
      <c r="P64" s="14">
        <v>45393</v>
      </c>
      <c r="Q64" s="21"/>
      <c r="R64" s="22" t="s">
        <v>213</v>
      </c>
      <c r="S64" s="11">
        <f t="shared" si="1"/>
        <v>91200</v>
      </c>
      <c r="T64" s="11">
        <f t="shared" si="2"/>
        <v>571200</v>
      </c>
      <c r="U64" s="17">
        <v>485000</v>
      </c>
      <c r="V64" s="17">
        <f t="shared" si="3"/>
        <v>92150</v>
      </c>
      <c r="W64" s="17">
        <f t="shared" si="4"/>
        <v>577150</v>
      </c>
      <c r="X64" s="17">
        <v>500000</v>
      </c>
      <c r="Y64" s="17">
        <f t="shared" si="5"/>
        <v>95000</v>
      </c>
      <c r="Z64" s="17">
        <f t="shared" si="6"/>
        <v>595000</v>
      </c>
      <c r="AA64" s="17">
        <f t="shared" si="7"/>
        <v>488333.33333333331</v>
      </c>
      <c r="AB64" s="11">
        <f t="shared" si="10"/>
        <v>488333</v>
      </c>
      <c r="AC64" s="11">
        <f t="shared" si="8"/>
        <v>92783.27</v>
      </c>
      <c r="AD64" s="11">
        <f t="shared" si="9"/>
        <v>581116.27</v>
      </c>
      <c r="AE64" s="2"/>
      <c r="AF64" s="2"/>
      <c r="AG64" s="2"/>
    </row>
    <row r="65" spans="1:33" x14ac:dyDescent="0.25">
      <c r="A65" s="9">
        <v>61</v>
      </c>
      <c r="B65" s="10" t="s">
        <v>46</v>
      </c>
      <c r="C65" s="10" t="s">
        <v>214</v>
      </c>
      <c r="D65" s="12" t="s">
        <v>215</v>
      </c>
      <c r="E65" s="12" t="s">
        <v>84</v>
      </c>
      <c r="F65" s="10" t="s">
        <v>216</v>
      </c>
      <c r="G65" s="10" t="s">
        <v>217</v>
      </c>
      <c r="H65" s="10" t="s">
        <v>218</v>
      </c>
      <c r="I65" s="10" t="s">
        <v>64</v>
      </c>
      <c r="J65" s="10"/>
      <c r="K65" s="11">
        <v>500000</v>
      </c>
      <c r="L65" s="10" t="s">
        <v>34</v>
      </c>
      <c r="M65" s="10" t="s">
        <v>34</v>
      </c>
      <c r="N65" s="10" t="s">
        <v>43</v>
      </c>
      <c r="O65" s="13" t="s">
        <v>219</v>
      </c>
      <c r="P65" s="15">
        <v>45636</v>
      </c>
      <c r="Q65" s="15" t="s">
        <v>54</v>
      </c>
      <c r="R65" s="16" t="s">
        <v>219</v>
      </c>
      <c r="S65" s="11">
        <f t="shared" si="1"/>
        <v>95000</v>
      </c>
      <c r="T65" s="11">
        <f t="shared" si="2"/>
        <v>595000</v>
      </c>
      <c r="U65" s="17">
        <v>480000</v>
      </c>
      <c r="V65" s="17">
        <f t="shared" si="3"/>
        <v>91200</v>
      </c>
      <c r="W65" s="17">
        <f t="shared" si="4"/>
        <v>571200</v>
      </c>
      <c r="X65" s="17">
        <v>500000</v>
      </c>
      <c r="Y65" s="17">
        <f t="shared" si="5"/>
        <v>95000</v>
      </c>
      <c r="Z65" s="17">
        <f t="shared" si="6"/>
        <v>595000</v>
      </c>
      <c r="AA65" s="17">
        <f t="shared" si="7"/>
        <v>493333.33333333331</v>
      </c>
      <c r="AB65" s="11">
        <f t="shared" si="10"/>
        <v>493333</v>
      </c>
      <c r="AC65" s="11">
        <f t="shared" si="8"/>
        <v>93733.27</v>
      </c>
      <c r="AD65" s="11">
        <f t="shared" si="9"/>
        <v>587066.27</v>
      </c>
      <c r="AE65" s="2"/>
      <c r="AF65" s="2"/>
      <c r="AG65" s="2"/>
    </row>
    <row r="66" spans="1:33" x14ac:dyDescent="0.25">
      <c r="A66" s="9">
        <v>62</v>
      </c>
      <c r="B66" s="18" t="s">
        <v>46</v>
      </c>
      <c r="C66" s="18" t="s">
        <v>214</v>
      </c>
      <c r="D66" s="19" t="s">
        <v>220</v>
      </c>
      <c r="E66" s="19" t="s">
        <v>164</v>
      </c>
      <c r="F66" s="18" t="s">
        <v>181</v>
      </c>
      <c r="G66" s="18"/>
      <c r="H66" s="18"/>
      <c r="I66" s="18" t="s">
        <v>174</v>
      </c>
      <c r="J66" s="18"/>
      <c r="K66" s="11">
        <v>400000</v>
      </c>
      <c r="L66" s="18" t="s">
        <v>34</v>
      </c>
      <c r="M66" s="18" t="s">
        <v>34</v>
      </c>
      <c r="N66" s="18" t="s">
        <v>43</v>
      </c>
      <c r="O66" s="20" t="s">
        <v>221</v>
      </c>
      <c r="P66" s="14">
        <v>45397</v>
      </c>
      <c r="Q66" s="21"/>
      <c r="R66" s="22" t="s">
        <v>221</v>
      </c>
      <c r="S66" s="11">
        <f t="shared" si="1"/>
        <v>76000</v>
      </c>
      <c r="T66" s="11">
        <f t="shared" si="2"/>
        <v>476000</v>
      </c>
      <c r="U66" s="17">
        <v>380000</v>
      </c>
      <c r="V66" s="17">
        <f t="shared" si="3"/>
        <v>72200</v>
      </c>
      <c r="W66" s="17">
        <f t="shared" si="4"/>
        <v>452200</v>
      </c>
      <c r="X66" s="17">
        <v>360000</v>
      </c>
      <c r="Y66" s="17">
        <f t="shared" si="5"/>
        <v>68400</v>
      </c>
      <c r="Z66" s="17">
        <f t="shared" si="6"/>
        <v>428400</v>
      </c>
      <c r="AA66" s="17">
        <f t="shared" si="7"/>
        <v>380000</v>
      </c>
      <c r="AB66" s="11">
        <f t="shared" si="10"/>
        <v>380000</v>
      </c>
      <c r="AC66" s="11">
        <f t="shared" si="8"/>
        <v>72200</v>
      </c>
      <c r="AD66" s="11">
        <f t="shared" si="9"/>
        <v>452200</v>
      </c>
      <c r="AE66" s="2"/>
      <c r="AF66" s="2"/>
      <c r="AG66" s="2"/>
    </row>
    <row r="67" spans="1:33" x14ac:dyDescent="0.25">
      <c r="A67" s="9">
        <v>63</v>
      </c>
      <c r="B67" s="10" t="s">
        <v>46</v>
      </c>
      <c r="C67" s="10" t="s">
        <v>214</v>
      </c>
      <c r="D67" s="12" t="s">
        <v>222</v>
      </c>
      <c r="E67" s="12" t="s">
        <v>164</v>
      </c>
      <c r="F67" s="10" t="s">
        <v>181</v>
      </c>
      <c r="G67" s="10"/>
      <c r="H67" s="10"/>
      <c r="I67" s="10" t="s">
        <v>223</v>
      </c>
      <c r="J67" s="10"/>
      <c r="K67" s="11">
        <v>400000</v>
      </c>
      <c r="L67" s="10" t="s">
        <v>34</v>
      </c>
      <c r="M67" s="10" t="s">
        <v>34</v>
      </c>
      <c r="N67" s="10" t="s">
        <v>43</v>
      </c>
      <c r="O67" s="13" t="s">
        <v>224</v>
      </c>
      <c r="P67" s="14">
        <v>45397</v>
      </c>
      <c r="Q67" s="15"/>
      <c r="R67" s="16" t="s">
        <v>224</v>
      </c>
      <c r="S67" s="11">
        <f t="shared" si="1"/>
        <v>76000</v>
      </c>
      <c r="T67" s="11">
        <f t="shared" si="2"/>
        <v>476000</v>
      </c>
      <c r="U67" s="17">
        <v>380000</v>
      </c>
      <c r="V67" s="17">
        <f t="shared" si="3"/>
        <v>72200</v>
      </c>
      <c r="W67" s="17">
        <f t="shared" si="4"/>
        <v>452200</v>
      </c>
      <c r="X67" s="17">
        <v>360000</v>
      </c>
      <c r="Y67" s="17">
        <f t="shared" si="5"/>
        <v>68400</v>
      </c>
      <c r="Z67" s="17">
        <f t="shared" si="6"/>
        <v>428400</v>
      </c>
      <c r="AA67" s="17">
        <f t="shared" si="7"/>
        <v>380000</v>
      </c>
      <c r="AB67" s="11">
        <f t="shared" si="10"/>
        <v>380000</v>
      </c>
      <c r="AC67" s="11">
        <f t="shared" si="8"/>
        <v>72200</v>
      </c>
      <c r="AD67" s="11">
        <f t="shared" si="9"/>
        <v>452200</v>
      </c>
      <c r="AE67" s="2"/>
      <c r="AF67" s="2"/>
      <c r="AG67" s="2"/>
    </row>
    <row r="68" spans="1:33" x14ac:dyDescent="0.25">
      <c r="A68" s="9">
        <v>64</v>
      </c>
      <c r="B68" s="18" t="s">
        <v>46</v>
      </c>
      <c r="C68" s="18" t="s">
        <v>214</v>
      </c>
      <c r="D68" s="19" t="s">
        <v>225</v>
      </c>
      <c r="E68" s="19" t="s">
        <v>164</v>
      </c>
      <c r="F68" s="18" t="s">
        <v>181</v>
      </c>
      <c r="G68" s="18"/>
      <c r="H68" s="18"/>
      <c r="I68" s="18" t="s">
        <v>174</v>
      </c>
      <c r="J68" s="18"/>
      <c r="K68" s="11">
        <v>400000</v>
      </c>
      <c r="L68" s="18" t="s">
        <v>34</v>
      </c>
      <c r="M68" s="18" t="s">
        <v>34</v>
      </c>
      <c r="N68" s="18" t="s">
        <v>43</v>
      </c>
      <c r="O68" s="20" t="s">
        <v>226</v>
      </c>
      <c r="P68" s="14">
        <v>45397</v>
      </c>
      <c r="Q68" s="21"/>
      <c r="R68" s="22" t="s">
        <v>226</v>
      </c>
      <c r="S68" s="11">
        <f t="shared" si="1"/>
        <v>76000</v>
      </c>
      <c r="T68" s="11">
        <f t="shared" si="2"/>
        <v>476000</v>
      </c>
      <c r="U68" s="17">
        <v>380000</v>
      </c>
      <c r="V68" s="17">
        <f t="shared" si="3"/>
        <v>72200</v>
      </c>
      <c r="W68" s="17">
        <f t="shared" si="4"/>
        <v>452200</v>
      </c>
      <c r="X68" s="17">
        <v>360000</v>
      </c>
      <c r="Y68" s="17">
        <f t="shared" si="5"/>
        <v>68400</v>
      </c>
      <c r="Z68" s="17">
        <f t="shared" si="6"/>
        <v>428400</v>
      </c>
      <c r="AA68" s="17">
        <f t="shared" si="7"/>
        <v>380000</v>
      </c>
      <c r="AB68" s="11">
        <f t="shared" si="10"/>
        <v>380000</v>
      </c>
      <c r="AC68" s="11">
        <f t="shared" si="8"/>
        <v>72200</v>
      </c>
      <c r="AD68" s="11">
        <f t="shared" si="9"/>
        <v>452200</v>
      </c>
      <c r="AE68" s="2"/>
      <c r="AF68" s="2"/>
      <c r="AG68" s="2"/>
    </row>
    <row r="69" spans="1:33" x14ac:dyDescent="0.25">
      <c r="A69" s="9">
        <v>65</v>
      </c>
      <c r="B69" s="10" t="s">
        <v>46</v>
      </c>
      <c r="C69" s="10" t="s">
        <v>214</v>
      </c>
      <c r="D69" s="10" t="s">
        <v>227</v>
      </c>
      <c r="E69" s="12" t="s">
        <v>37</v>
      </c>
      <c r="F69" s="10" t="s">
        <v>102</v>
      </c>
      <c r="G69" s="10"/>
      <c r="H69" s="10"/>
      <c r="I69" s="10" t="s">
        <v>32</v>
      </c>
      <c r="J69" s="10"/>
      <c r="K69" s="11">
        <v>300000</v>
      </c>
      <c r="L69" s="10" t="s">
        <v>34</v>
      </c>
      <c r="M69" s="10" t="s">
        <v>34</v>
      </c>
      <c r="N69" s="10" t="s">
        <v>43</v>
      </c>
      <c r="O69" s="13" t="s">
        <v>228</v>
      </c>
      <c r="P69" s="15">
        <v>45636</v>
      </c>
      <c r="Q69" s="15" t="s">
        <v>54</v>
      </c>
      <c r="R69" s="16" t="s">
        <v>228</v>
      </c>
      <c r="S69" s="11">
        <f t="shared" si="1"/>
        <v>57000</v>
      </c>
      <c r="T69" s="11">
        <f t="shared" si="2"/>
        <v>357000</v>
      </c>
      <c r="U69" s="17">
        <v>295000</v>
      </c>
      <c r="V69" s="17">
        <f t="shared" si="3"/>
        <v>56050</v>
      </c>
      <c r="W69" s="17">
        <f t="shared" si="4"/>
        <v>351050</v>
      </c>
      <c r="X69" s="17">
        <v>280000</v>
      </c>
      <c r="Y69" s="17">
        <f t="shared" si="5"/>
        <v>53200</v>
      </c>
      <c r="Z69" s="17">
        <f t="shared" si="6"/>
        <v>333200</v>
      </c>
      <c r="AA69" s="17">
        <f t="shared" si="7"/>
        <v>291666.66666666669</v>
      </c>
      <c r="AB69" s="11">
        <f t="shared" ref="AB69:AB100" si="11">ROUND(AA69,0)</f>
        <v>291667</v>
      </c>
      <c r="AC69" s="11">
        <f t="shared" si="8"/>
        <v>55416.73</v>
      </c>
      <c r="AD69" s="11">
        <f t="shared" si="9"/>
        <v>347083.73</v>
      </c>
      <c r="AE69" s="2"/>
      <c r="AF69" s="2"/>
      <c r="AG69" s="2"/>
    </row>
    <row r="70" spans="1:33" x14ac:dyDescent="0.25">
      <c r="A70" s="9">
        <v>66</v>
      </c>
      <c r="B70" s="18" t="s">
        <v>46</v>
      </c>
      <c r="C70" s="18" t="s">
        <v>214</v>
      </c>
      <c r="D70" s="18" t="s">
        <v>227</v>
      </c>
      <c r="E70" s="19" t="s">
        <v>37</v>
      </c>
      <c r="F70" s="18" t="s">
        <v>102</v>
      </c>
      <c r="G70" s="18"/>
      <c r="H70" s="18"/>
      <c r="I70" s="18" t="s">
        <v>32</v>
      </c>
      <c r="J70" s="18"/>
      <c r="K70" s="11">
        <v>300000</v>
      </c>
      <c r="L70" s="18" t="s">
        <v>34</v>
      </c>
      <c r="M70" s="18" t="s">
        <v>34</v>
      </c>
      <c r="N70" s="18" t="s">
        <v>43</v>
      </c>
      <c r="O70" s="20" t="s">
        <v>229</v>
      </c>
      <c r="P70" s="21">
        <v>45636</v>
      </c>
      <c r="Q70" s="21" t="s">
        <v>54</v>
      </c>
      <c r="R70" s="22" t="s">
        <v>229</v>
      </c>
      <c r="S70" s="11">
        <f t="shared" ref="S70:S133" si="12">K70*19%</f>
        <v>57000</v>
      </c>
      <c r="T70" s="11">
        <f t="shared" ref="T70:T133" si="13">+K70+S70</f>
        <v>357000</v>
      </c>
      <c r="U70" s="17">
        <v>295000</v>
      </c>
      <c r="V70" s="17">
        <f t="shared" ref="V70:V133" si="14">U70*19%</f>
        <v>56050</v>
      </c>
      <c r="W70" s="17">
        <f t="shared" ref="W70:W133" si="15">+U70+V70</f>
        <v>351050</v>
      </c>
      <c r="X70" s="17">
        <v>280000</v>
      </c>
      <c r="Y70" s="17">
        <f t="shared" ref="Y70:Y133" si="16">+X70*19%</f>
        <v>53200</v>
      </c>
      <c r="Z70" s="17">
        <f t="shared" ref="Z70:Z133" si="17">+X70+Y70</f>
        <v>333200</v>
      </c>
      <c r="AA70" s="17">
        <f t="shared" ref="AA70:AA133" si="18">AVERAGE(K70,U70,X70)</f>
        <v>291666.66666666669</v>
      </c>
      <c r="AB70" s="11">
        <f t="shared" si="11"/>
        <v>291667</v>
      </c>
      <c r="AC70" s="11">
        <f t="shared" ref="AC70:AC133" si="19">AB70*19%</f>
        <v>55416.73</v>
      </c>
      <c r="AD70" s="11">
        <f t="shared" ref="AD70:AD133" si="20">+AB70+AC70</f>
        <v>347083.73</v>
      </c>
      <c r="AE70" s="2"/>
      <c r="AF70" s="2"/>
      <c r="AG70" s="2"/>
    </row>
    <row r="71" spans="1:33" x14ac:dyDescent="0.25">
      <c r="A71" s="9">
        <v>67</v>
      </c>
      <c r="B71" s="10" t="s">
        <v>46</v>
      </c>
      <c r="C71" s="10" t="s">
        <v>214</v>
      </c>
      <c r="D71" s="12" t="s">
        <v>230</v>
      </c>
      <c r="E71" s="12" t="s">
        <v>127</v>
      </c>
      <c r="F71" s="10" t="s">
        <v>49</v>
      </c>
      <c r="G71" s="10" t="s">
        <v>231</v>
      </c>
      <c r="H71" s="10" t="s">
        <v>232</v>
      </c>
      <c r="I71" s="10" t="s">
        <v>233</v>
      </c>
      <c r="J71" s="10"/>
      <c r="K71" s="11">
        <v>6500000</v>
      </c>
      <c r="L71" s="10" t="s">
        <v>34</v>
      </c>
      <c r="M71" s="10" t="s">
        <v>34</v>
      </c>
      <c r="N71" s="10" t="s">
        <v>43</v>
      </c>
      <c r="O71" s="13" t="s">
        <v>234</v>
      </c>
      <c r="P71" s="15">
        <v>45636</v>
      </c>
      <c r="Q71" s="15" t="s">
        <v>54</v>
      </c>
      <c r="R71" s="16" t="s">
        <v>234</v>
      </c>
      <c r="S71" s="11">
        <f t="shared" si="12"/>
        <v>1235000</v>
      </c>
      <c r="T71" s="11">
        <f t="shared" si="13"/>
        <v>7735000</v>
      </c>
      <c r="U71" s="17">
        <v>4900000</v>
      </c>
      <c r="V71" s="17">
        <f t="shared" si="14"/>
        <v>931000</v>
      </c>
      <c r="W71" s="17">
        <f t="shared" si="15"/>
        <v>5831000</v>
      </c>
      <c r="X71" s="17">
        <v>4800000</v>
      </c>
      <c r="Y71" s="17">
        <f t="shared" si="16"/>
        <v>912000</v>
      </c>
      <c r="Z71" s="17">
        <f t="shared" si="17"/>
        <v>5712000</v>
      </c>
      <c r="AA71" s="17">
        <f t="shared" si="18"/>
        <v>5400000</v>
      </c>
      <c r="AB71" s="11">
        <f t="shared" si="11"/>
        <v>5400000</v>
      </c>
      <c r="AC71" s="11">
        <f t="shared" si="19"/>
        <v>1026000</v>
      </c>
      <c r="AD71" s="11">
        <f t="shared" si="20"/>
        <v>6426000</v>
      </c>
      <c r="AE71" s="2"/>
      <c r="AF71" s="2"/>
      <c r="AG71" s="2"/>
    </row>
    <row r="72" spans="1:33" x14ac:dyDescent="0.25">
      <c r="A72" s="9">
        <v>68</v>
      </c>
      <c r="B72" s="18">
        <v>2</v>
      </c>
      <c r="C72" s="18" t="s">
        <v>235</v>
      </c>
      <c r="D72" s="18" t="s">
        <v>236</v>
      </c>
      <c r="E72" s="18" t="s">
        <v>28</v>
      </c>
      <c r="F72" s="18" t="s">
        <v>237</v>
      </c>
      <c r="G72" s="18" t="s">
        <v>238</v>
      </c>
      <c r="H72" s="18" t="s">
        <v>239</v>
      </c>
      <c r="I72" s="18" t="s">
        <v>240</v>
      </c>
      <c r="J72" s="18" t="s">
        <v>241</v>
      </c>
      <c r="K72" s="11">
        <v>300000</v>
      </c>
      <c r="L72" s="18" t="s">
        <v>34</v>
      </c>
      <c r="M72" s="18" t="s">
        <v>34</v>
      </c>
      <c r="N72" s="18" t="s">
        <v>35</v>
      </c>
      <c r="O72" s="20" t="s">
        <v>242</v>
      </c>
      <c r="P72" s="14">
        <v>45394</v>
      </c>
      <c r="Q72" s="21"/>
      <c r="R72" s="22" t="s">
        <v>242</v>
      </c>
      <c r="S72" s="11">
        <f t="shared" si="12"/>
        <v>57000</v>
      </c>
      <c r="T72" s="11">
        <f t="shared" si="13"/>
        <v>357000</v>
      </c>
      <c r="U72" s="17">
        <v>295000</v>
      </c>
      <c r="V72" s="17">
        <f t="shared" si="14"/>
        <v>56050</v>
      </c>
      <c r="W72" s="17">
        <f t="shared" si="15"/>
        <v>351050</v>
      </c>
      <c r="X72" s="17">
        <v>280000</v>
      </c>
      <c r="Y72" s="17">
        <f t="shared" si="16"/>
        <v>53200</v>
      </c>
      <c r="Z72" s="17">
        <f t="shared" si="17"/>
        <v>333200</v>
      </c>
      <c r="AA72" s="17">
        <f t="shared" si="18"/>
        <v>291666.66666666669</v>
      </c>
      <c r="AB72" s="11">
        <f t="shared" si="11"/>
        <v>291667</v>
      </c>
      <c r="AC72" s="11">
        <f t="shared" si="19"/>
        <v>55416.73</v>
      </c>
      <c r="AD72" s="11">
        <f t="shared" si="20"/>
        <v>347083.73</v>
      </c>
      <c r="AE72" s="2"/>
      <c r="AF72" s="2"/>
      <c r="AG72" s="2"/>
    </row>
    <row r="73" spans="1:33" ht="30" x14ac:dyDescent="0.25">
      <c r="A73" s="9">
        <v>69</v>
      </c>
      <c r="B73" s="10" t="s">
        <v>46</v>
      </c>
      <c r="C73" s="10" t="s">
        <v>235</v>
      </c>
      <c r="D73" s="12" t="s">
        <v>243</v>
      </c>
      <c r="E73" s="12" t="s">
        <v>37</v>
      </c>
      <c r="F73" s="10" t="s">
        <v>206</v>
      </c>
      <c r="G73" s="10" t="s">
        <v>244</v>
      </c>
      <c r="H73" s="10"/>
      <c r="I73" s="10" t="s">
        <v>97</v>
      </c>
      <c r="J73" s="10" t="s">
        <v>245</v>
      </c>
      <c r="K73" s="11">
        <v>300000</v>
      </c>
      <c r="L73" s="10" t="s">
        <v>34</v>
      </c>
      <c r="M73" s="10" t="s">
        <v>34</v>
      </c>
      <c r="N73" s="10" t="s">
        <v>35</v>
      </c>
      <c r="O73" s="13" t="s">
        <v>246</v>
      </c>
      <c r="P73" s="14">
        <v>45454</v>
      </c>
      <c r="Q73" s="15"/>
      <c r="R73" s="16" t="s">
        <v>246</v>
      </c>
      <c r="S73" s="11">
        <f t="shared" si="12"/>
        <v>57000</v>
      </c>
      <c r="T73" s="11">
        <f t="shared" si="13"/>
        <v>357000</v>
      </c>
      <c r="U73" s="17">
        <v>295000</v>
      </c>
      <c r="V73" s="17">
        <f t="shared" si="14"/>
        <v>56050</v>
      </c>
      <c r="W73" s="17">
        <f t="shared" si="15"/>
        <v>351050</v>
      </c>
      <c r="X73" s="17">
        <v>280000</v>
      </c>
      <c r="Y73" s="17">
        <f t="shared" si="16"/>
        <v>53200</v>
      </c>
      <c r="Z73" s="17">
        <f t="shared" si="17"/>
        <v>333200</v>
      </c>
      <c r="AA73" s="17">
        <f t="shared" si="18"/>
        <v>291666.66666666669</v>
      </c>
      <c r="AB73" s="11">
        <f t="shared" si="11"/>
        <v>291667</v>
      </c>
      <c r="AC73" s="11">
        <f t="shared" si="19"/>
        <v>55416.73</v>
      </c>
      <c r="AD73" s="11">
        <f t="shared" si="20"/>
        <v>347083.73</v>
      </c>
      <c r="AE73" s="2"/>
      <c r="AF73" s="2"/>
      <c r="AG73" s="2"/>
    </row>
    <row r="74" spans="1:33" x14ac:dyDescent="0.25">
      <c r="A74" s="9">
        <v>70</v>
      </c>
      <c r="B74" s="18">
        <v>2</v>
      </c>
      <c r="C74" s="18" t="s">
        <v>235</v>
      </c>
      <c r="D74" s="18" t="s">
        <v>247</v>
      </c>
      <c r="E74" s="18" t="s">
        <v>28</v>
      </c>
      <c r="F74" s="18" t="s">
        <v>248</v>
      </c>
      <c r="G74" s="18" t="s">
        <v>249</v>
      </c>
      <c r="H74" s="18" t="s">
        <v>250</v>
      </c>
      <c r="I74" s="18" t="s">
        <v>251</v>
      </c>
      <c r="J74" s="18" t="s">
        <v>252</v>
      </c>
      <c r="K74" s="11">
        <v>300000</v>
      </c>
      <c r="L74" s="18" t="s">
        <v>34</v>
      </c>
      <c r="M74" s="18" t="s">
        <v>34</v>
      </c>
      <c r="N74" s="18" t="s">
        <v>35</v>
      </c>
      <c r="O74" s="20" t="s">
        <v>253</v>
      </c>
      <c r="P74" s="14">
        <v>45394</v>
      </c>
      <c r="Q74" s="21"/>
      <c r="R74" s="22" t="s">
        <v>253</v>
      </c>
      <c r="S74" s="11">
        <f t="shared" si="12"/>
        <v>57000</v>
      </c>
      <c r="T74" s="11">
        <f t="shared" si="13"/>
        <v>357000</v>
      </c>
      <c r="U74" s="17">
        <v>295000</v>
      </c>
      <c r="V74" s="17">
        <f t="shared" si="14"/>
        <v>56050</v>
      </c>
      <c r="W74" s="17">
        <f t="shared" si="15"/>
        <v>351050</v>
      </c>
      <c r="X74" s="17">
        <v>280000</v>
      </c>
      <c r="Y74" s="17">
        <f t="shared" si="16"/>
        <v>53200</v>
      </c>
      <c r="Z74" s="17">
        <f t="shared" si="17"/>
        <v>333200</v>
      </c>
      <c r="AA74" s="17">
        <f t="shared" si="18"/>
        <v>291666.66666666669</v>
      </c>
      <c r="AB74" s="11">
        <f t="shared" si="11"/>
        <v>291667</v>
      </c>
      <c r="AC74" s="11">
        <f t="shared" si="19"/>
        <v>55416.73</v>
      </c>
      <c r="AD74" s="11">
        <f t="shared" si="20"/>
        <v>347083.73</v>
      </c>
      <c r="AE74" s="2"/>
      <c r="AF74" s="2"/>
      <c r="AG74" s="2"/>
    </row>
    <row r="75" spans="1:33" x14ac:dyDescent="0.25">
      <c r="A75" s="9">
        <v>71</v>
      </c>
      <c r="B75" s="10" t="s">
        <v>46</v>
      </c>
      <c r="C75" s="10" t="s">
        <v>235</v>
      </c>
      <c r="D75" s="12" t="s">
        <v>254</v>
      </c>
      <c r="E75" s="12" t="s">
        <v>37</v>
      </c>
      <c r="F75" s="10" t="s">
        <v>248</v>
      </c>
      <c r="G75" s="10" t="s">
        <v>255</v>
      </c>
      <c r="H75" s="10"/>
      <c r="I75" s="10" t="s">
        <v>251</v>
      </c>
      <c r="J75" s="10" t="s">
        <v>252</v>
      </c>
      <c r="K75" s="11">
        <v>300000</v>
      </c>
      <c r="L75" s="10" t="s">
        <v>34</v>
      </c>
      <c r="M75" s="10" t="s">
        <v>34</v>
      </c>
      <c r="N75" s="10" t="s">
        <v>35</v>
      </c>
      <c r="O75" s="13" t="s">
        <v>256</v>
      </c>
      <c r="P75" s="14">
        <v>45454</v>
      </c>
      <c r="Q75" s="15"/>
      <c r="R75" s="16" t="s">
        <v>256</v>
      </c>
      <c r="S75" s="11">
        <f t="shared" si="12"/>
        <v>57000</v>
      </c>
      <c r="T75" s="11">
        <f t="shared" si="13"/>
        <v>357000</v>
      </c>
      <c r="U75" s="17">
        <v>295000</v>
      </c>
      <c r="V75" s="17">
        <f t="shared" si="14"/>
        <v>56050</v>
      </c>
      <c r="W75" s="17">
        <f t="shared" si="15"/>
        <v>351050</v>
      </c>
      <c r="X75" s="17">
        <v>280000</v>
      </c>
      <c r="Y75" s="17">
        <f t="shared" si="16"/>
        <v>53200</v>
      </c>
      <c r="Z75" s="17">
        <f t="shared" si="17"/>
        <v>333200</v>
      </c>
      <c r="AA75" s="17">
        <f t="shared" si="18"/>
        <v>291666.66666666669</v>
      </c>
      <c r="AB75" s="11">
        <f t="shared" si="11"/>
        <v>291667</v>
      </c>
      <c r="AC75" s="11">
        <f t="shared" si="19"/>
        <v>55416.73</v>
      </c>
      <c r="AD75" s="11">
        <f t="shared" si="20"/>
        <v>347083.73</v>
      </c>
      <c r="AE75" s="2"/>
      <c r="AF75" s="2"/>
      <c r="AG75" s="2"/>
    </row>
    <row r="76" spans="1:33" x14ac:dyDescent="0.25">
      <c r="A76" s="9">
        <v>72</v>
      </c>
      <c r="B76" s="18">
        <v>2</v>
      </c>
      <c r="C76" s="18" t="s">
        <v>235</v>
      </c>
      <c r="D76" s="18" t="s">
        <v>257</v>
      </c>
      <c r="E76" s="18" t="s">
        <v>28</v>
      </c>
      <c r="F76" s="18" t="s">
        <v>55</v>
      </c>
      <c r="G76" s="18" t="s">
        <v>258</v>
      </c>
      <c r="H76" s="18" t="s">
        <v>259</v>
      </c>
      <c r="I76" s="18" t="s">
        <v>240</v>
      </c>
      <c r="J76" s="18" t="s">
        <v>260</v>
      </c>
      <c r="K76" s="11">
        <v>300000</v>
      </c>
      <c r="L76" s="18" t="s">
        <v>34</v>
      </c>
      <c r="M76" s="18" t="s">
        <v>34</v>
      </c>
      <c r="N76" s="18" t="s">
        <v>35</v>
      </c>
      <c r="O76" s="20" t="s">
        <v>261</v>
      </c>
      <c r="P76" s="14">
        <v>45394</v>
      </c>
      <c r="Q76" s="21"/>
      <c r="R76" s="22" t="s">
        <v>261</v>
      </c>
      <c r="S76" s="11">
        <f t="shared" si="12"/>
        <v>57000</v>
      </c>
      <c r="T76" s="11">
        <f t="shared" si="13"/>
        <v>357000</v>
      </c>
      <c r="U76" s="17">
        <v>295000</v>
      </c>
      <c r="V76" s="17">
        <f t="shared" si="14"/>
        <v>56050</v>
      </c>
      <c r="W76" s="17">
        <f t="shared" si="15"/>
        <v>351050</v>
      </c>
      <c r="X76" s="17">
        <v>280000</v>
      </c>
      <c r="Y76" s="17">
        <f t="shared" si="16"/>
        <v>53200</v>
      </c>
      <c r="Z76" s="17">
        <f t="shared" si="17"/>
        <v>333200</v>
      </c>
      <c r="AA76" s="17">
        <f t="shared" si="18"/>
        <v>291666.66666666669</v>
      </c>
      <c r="AB76" s="11">
        <f t="shared" si="11"/>
        <v>291667</v>
      </c>
      <c r="AC76" s="11">
        <f t="shared" si="19"/>
        <v>55416.73</v>
      </c>
      <c r="AD76" s="11">
        <f t="shared" si="20"/>
        <v>347083.73</v>
      </c>
      <c r="AE76" s="2"/>
      <c r="AF76" s="2"/>
      <c r="AG76" s="2"/>
    </row>
    <row r="77" spans="1:33" ht="30" x14ac:dyDescent="0.25">
      <c r="A77" s="9">
        <v>73</v>
      </c>
      <c r="B77" s="10" t="s">
        <v>46</v>
      </c>
      <c r="C77" s="10" t="s">
        <v>235</v>
      </c>
      <c r="D77" s="12" t="s">
        <v>262</v>
      </c>
      <c r="E77" s="12" t="s">
        <v>37</v>
      </c>
      <c r="F77" s="10" t="s">
        <v>55</v>
      </c>
      <c r="G77" s="10"/>
      <c r="H77" s="10"/>
      <c r="I77" s="10" t="s">
        <v>58</v>
      </c>
      <c r="J77" s="10"/>
      <c r="K77" s="11">
        <v>300000</v>
      </c>
      <c r="L77" s="10" t="s">
        <v>34</v>
      </c>
      <c r="M77" s="10" t="s">
        <v>34</v>
      </c>
      <c r="N77" s="10" t="s">
        <v>35</v>
      </c>
      <c r="O77" s="13" t="s">
        <v>263</v>
      </c>
      <c r="P77" s="15">
        <v>45636</v>
      </c>
      <c r="Q77" s="15" t="s">
        <v>54</v>
      </c>
      <c r="R77" s="16" t="s">
        <v>263</v>
      </c>
      <c r="S77" s="11">
        <f t="shared" si="12"/>
        <v>57000</v>
      </c>
      <c r="T77" s="11">
        <f t="shared" si="13"/>
        <v>357000</v>
      </c>
      <c r="U77" s="17">
        <v>295000</v>
      </c>
      <c r="V77" s="17">
        <f t="shared" si="14"/>
        <v>56050</v>
      </c>
      <c r="W77" s="17">
        <f t="shared" si="15"/>
        <v>351050</v>
      </c>
      <c r="X77" s="17">
        <v>280000</v>
      </c>
      <c r="Y77" s="17">
        <f t="shared" si="16"/>
        <v>53200</v>
      </c>
      <c r="Z77" s="17">
        <f t="shared" si="17"/>
        <v>333200</v>
      </c>
      <c r="AA77" s="17">
        <f t="shared" si="18"/>
        <v>291666.66666666669</v>
      </c>
      <c r="AB77" s="11">
        <f t="shared" si="11"/>
        <v>291667</v>
      </c>
      <c r="AC77" s="11">
        <f t="shared" si="19"/>
        <v>55416.73</v>
      </c>
      <c r="AD77" s="11">
        <f t="shared" si="20"/>
        <v>347083.73</v>
      </c>
      <c r="AE77" s="2"/>
      <c r="AF77" s="2"/>
      <c r="AG77" s="2"/>
    </row>
    <row r="78" spans="1:33" x14ac:dyDescent="0.25">
      <c r="A78" s="9">
        <v>74</v>
      </c>
      <c r="B78" s="18">
        <v>3</v>
      </c>
      <c r="C78" s="18" t="s">
        <v>60</v>
      </c>
      <c r="D78" s="18" t="s">
        <v>264</v>
      </c>
      <c r="E78" s="18" t="s">
        <v>138</v>
      </c>
      <c r="F78" s="18" t="s">
        <v>55</v>
      </c>
      <c r="G78" s="18"/>
      <c r="H78" s="18"/>
      <c r="I78" s="18" t="s">
        <v>42</v>
      </c>
      <c r="J78" s="18"/>
      <c r="K78" s="11">
        <v>350000</v>
      </c>
      <c r="L78" s="18" t="s">
        <v>34</v>
      </c>
      <c r="M78" s="18" t="s">
        <v>34</v>
      </c>
      <c r="N78" s="18" t="s">
        <v>35</v>
      </c>
      <c r="O78" s="20" t="s">
        <v>265</v>
      </c>
      <c r="P78" s="14">
        <v>45435</v>
      </c>
      <c r="Q78" s="21"/>
      <c r="R78" s="22" t="s">
        <v>265</v>
      </c>
      <c r="S78" s="11">
        <f t="shared" si="12"/>
        <v>66500</v>
      </c>
      <c r="T78" s="11">
        <f t="shared" si="13"/>
        <v>416500</v>
      </c>
      <c r="U78" s="17">
        <v>390000</v>
      </c>
      <c r="V78" s="17">
        <f t="shared" si="14"/>
        <v>74100</v>
      </c>
      <c r="W78" s="17">
        <f t="shared" si="15"/>
        <v>464100</v>
      </c>
      <c r="X78" s="17">
        <v>360000</v>
      </c>
      <c r="Y78" s="17">
        <f t="shared" si="16"/>
        <v>68400</v>
      </c>
      <c r="Z78" s="17">
        <f t="shared" si="17"/>
        <v>428400</v>
      </c>
      <c r="AA78" s="17">
        <f t="shared" si="18"/>
        <v>366666.66666666669</v>
      </c>
      <c r="AB78" s="11">
        <f t="shared" si="11"/>
        <v>366667</v>
      </c>
      <c r="AC78" s="11">
        <f t="shared" si="19"/>
        <v>69666.73</v>
      </c>
      <c r="AD78" s="11">
        <f t="shared" si="20"/>
        <v>436333.73</v>
      </c>
      <c r="AE78" s="2"/>
      <c r="AF78" s="2"/>
      <c r="AG78" s="2"/>
    </row>
    <row r="79" spans="1:33" x14ac:dyDescent="0.25">
      <c r="A79" s="9">
        <v>75</v>
      </c>
      <c r="B79" s="10">
        <v>3</v>
      </c>
      <c r="C79" s="10" t="s">
        <v>60</v>
      </c>
      <c r="D79" s="10" t="s">
        <v>266</v>
      </c>
      <c r="E79" s="10" t="s">
        <v>28</v>
      </c>
      <c r="F79" s="10" t="s">
        <v>55</v>
      </c>
      <c r="G79" s="10" t="s">
        <v>148</v>
      </c>
      <c r="H79" s="10" t="s">
        <v>267</v>
      </c>
      <c r="I79" s="10" t="s">
        <v>149</v>
      </c>
      <c r="J79" s="10" t="s">
        <v>150</v>
      </c>
      <c r="K79" s="11">
        <v>300000</v>
      </c>
      <c r="L79" s="10" t="s">
        <v>34</v>
      </c>
      <c r="M79" s="10" t="s">
        <v>34</v>
      </c>
      <c r="N79" s="10" t="s">
        <v>35</v>
      </c>
      <c r="O79" s="13" t="s">
        <v>268</v>
      </c>
      <c r="P79" s="14">
        <v>45435</v>
      </c>
      <c r="Q79" s="15"/>
      <c r="R79" s="16" t="s">
        <v>268</v>
      </c>
      <c r="S79" s="11">
        <f t="shared" si="12"/>
        <v>57000</v>
      </c>
      <c r="T79" s="11">
        <f t="shared" si="13"/>
        <v>357000</v>
      </c>
      <c r="U79" s="17">
        <v>295000</v>
      </c>
      <c r="V79" s="17">
        <f t="shared" si="14"/>
        <v>56050</v>
      </c>
      <c r="W79" s="17">
        <f t="shared" si="15"/>
        <v>351050</v>
      </c>
      <c r="X79" s="17">
        <v>280000</v>
      </c>
      <c r="Y79" s="17">
        <f t="shared" si="16"/>
        <v>53200</v>
      </c>
      <c r="Z79" s="17">
        <f t="shared" si="17"/>
        <v>333200</v>
      </c>
      <c r="AA79" s="17">
        <f t="shared" si="18"/>
        <v>291666.66666666669</v>
      </c>
      <c r="AB79" s="11">
        <f t="shared" si="11"/>
        <v>291667</v>
      </c>
      <c r="AC79" s="11">
        <f t="shared" si="19"/>
        <v>55416.73</v>
      </c>
      <c r="AD79" s="11">
        <f t="shared" si="20"/>
        <v>347083.73</v>
      </c>
      <c r="AE79" s="2"/>
      <c r="AF79" s="2"/>
      <c r="AG79" s="2"/>
    </row>
    <row r="80" spans="1:33" x14ac:dyDescent="0.25">
      <c r="A80" s="9">
        <v>76</v>
      </c>
      <c r="B80" s="18">
        <v>3</v>
      </c>
      <c r="C80" s="18" t="s">
        <v>60</v>
      </c>
      <c r="D80" s="18" t="s">
        <v>266</v>
      </c>
      <c r="E80" s="19" t="s">
        <v>37</v>
      </c>
      <c r="F80" s="18" t="s">
        <v>55</v>
      </c>
      <c r="G80" s="18" t="s">
        <v>269</v>
      </c>
      <c r="H80" s="18" t="s">
        <v>270</v>
      </c>
      <c r="I80" s="18" t="s">
        <v>149</v>
      </c>
      <c r="J80" s="18" t="s">
        <v>150</v>
      </c>
      <c r="K80" s="11">
        <v>300000</v>
      </c>
      <c r="L80" s="18" t="s">
        <v>34</v>
      </c>
      <c r="M80" s="18" t="s">
        <v>34</v>
      </c>
      <c r="N80" s="18" t="s">
        <v>35</v>
      </c>
      <c r="O80" s="20" t="s">
        <v>271</v>
      </c>
      <c r="P80" s="14">
        <v>45435</v>
      </c>
      <c r="Q80" s="21"/>
      <c r="R80" s="22" t="s">
        <v>271</v>
      </c>
      <c r="S80" s="11">
        <f t="shared" si="12"/>
        <v>57000</v>
      </c>
      <c r="T80" s="11">
        <f t="shared" si="13"/>
        <v>357000</v>
      </c>
      <c r="U80" s="17">
        <v>295000</v>
      </c>
      <c r="V80" s="17">
        <f t="shared" si="14"/>
        <v>56050</v>
      </c>
      <c r="W80" s="17">
        <f t="shared" si="15"/>
        <v>351050</v>
      </c>
      <c r="X80" s="17">
        <v>280000</v>
      </c>
      <c r="Y80" s="17">
        <f t="shared" si="16"/>
        <v>53200</v>
      </c>
      <c r="Z80" s="17">
        <f t="shared" si="17"/>
        <v>333200</v>
      </c>
      <c r="AA80" s="17">
        <f t="shared" si="18"/>
        <v>291666.66666666669</v>
      </c>
      <c r="AB80" s="11">
        <f t="shared" si="11"/>
        <v>291667</v>
      </c>
      <c r="AC80" s="11">
        <f t="shared" si="19"/>
        <v>55416.73</v>
      </c>
      <c r="AD80" s="11">
        <f t="shared" si="20"/>
        <v>347083.73</v>
      </c>
      <c r="AE80" s="2"/>
      <c r="AF80" s="2"/>
      <c r="AG80" s="2"/>
    </row>
    <row r="81" spans="1:33" x14ac:dyDescent="0.25">
      <c r="A81" s="9">
        <v>77</v>
      </c>
      <c r="B81" s="10">
        <v>3</v>
      </c>
      <c r="C81" s="10" t="s">
        <v>60</v>
      </c>
      <c r="D81" s="10" t="s">
        <v>272</v>
      </c>
      <c r="E81" s="10" t="s">
        <v>138</v>
      </c>
      <c r="F81" s="10" t="s">
        <v>55</v>
      </c>
      <c r="G81" s="10"/>
      <c r="H81" s="10"/>
      <c r="I81" s="10" t="s">
        <v>42</v>
      </c>
      <c r="J81" s="10"/>
      <c r="K81" s="11">
        <v>350000</v>
      </c>
      <c r="L81" s="10" t="s">
        <v>34</v>
      </c>
      <c r="M81" s="10" t="s">
        <v>34</v>
      </c>
      <c r="N81" s="10" t="s">
        <v>35</v>
      </c>
      <c r="O81" s="13" t="s">
        <v>273</v>
      </c>
      <c r="P81" s="14">
        <v>45400</v>
      </c>
      <c r="Q81" s="15"/>
      <c r="R81" s="16" t="s">
        <v>273</v>
      </c>
      <c r="S81" s="11">
        <f t="shared" si="12"/>
        <v>66500</v>
      </c>
      <c r="T81" s="11">
        <f t="shared" si="13"/>
        <v>416500</v>
      </c>
      <c r="U81" s="17">
        <v>390000</v>
      </c>
      <c r="V81" s="17">
        <f t="shared" si="14"/>
        <v>74100</v>
      </c>
      <c r="W81" s="17">
        <f t="shared" si="15"/>
        <v>464100</v>
      </c>
      <c r="X81" s="17">
        <v>360000</v>
      </c>
      <c r="Y81" s="17">
        <f t="shared" si="16"/>
        <v>68400</v>
      </c>
      <c r="Z81" s="17">
        <f t="shared" si="17"/>
        <v>428400</v>
      </c>
      <c r="AA81" s="17">
        <f t="shared" si="18"/>
        <v>366666.66666666669</v>
      </c>
      <c r="AB81" s="11">
        <f t="shared" si="11"/>
        <v>366667</v>
      </c>
      <c r="AC81" s="11">
        <f t="shared" si="19"/>
        <v>69666.73</v>
      </c>
      <c r="AD81" s="11">
        <f t="shared" si="20"/>
        <v>436333.73</v>
      </c>
      <c r="AE81" s="2"/>
      <c r="AF81" s="2"/>
      <c r="AG81" s="2"/>
    </row>
    <row r="82" spans="1:33" x14ac:dyDescent="0.25">
      <c r="A82" s="9">
        <v>78</v>
      </c>
      <c r="B82" s="18">
        <v>3</v>
      </c>
      <c r="C82" s="18" t="s">
        <v>60</v>
      </c>
      <c r="D82" s="18" t="s">
        <v>274</v>
      </c>
      <c r="E82" s="18" t="s">
        <v>28</v>
      </c>
      <c r="F82" s="18" t="s">
        <v>49</v>
      </c>
      <c r="G82" s="18" t="s">
        <v>275</v>
      </c>
      <c r="H82" s="18">
        <v>63229989360</v>
      </c>
      <c r="I82" s="18" t="s">
        <v>58</v>
      </c>
      <c r="J82" s="18"/>
      <c r="K82" s="11">
        <v>300000</v>
      </c>
      <c r="L82" s="18" t="s">
        <v>34</v>
      </c>
      <c r="M82" s="18" t="s">
        <v>34</v>
      </c>
      <c r="N82" s="18" t="s">
        <v>35</v>
      </c>
      <c r="O82" s="20" t="s">
        <v>276</v>
      </c>
      <c r="P82" s="21">
        <v>45588</v>
      </c>
      <c r="Q82" s="21"/>
      <c r="R82" s="22" t="s">
        <v>276</v>
      </c>
      <c r="S82" s="11">
        <f t="shared" si="12"/>
        <v>57000</v>
      </c>
      <c r="T82" s="11">
        <f t="shared" si="13"/>
        <v>357000</v>
      </c>
      <c r="U82" s="17">
        <v>295000</v>
      </c>
      <c r="V82" s="17">
        <f t="shared" si="14"/>
        <v>56050</v>
      </c>
      <c r="W82" s="17">
        <f t="shared" si="15"/>
        <v>351050</v>
      </c>
      <c r="X82" s="17">
        <v>280000</v>
      </c>
      <c r="Y82" s="17">
        <f t="shared" si="16"/>
        <v>53200</v>
      </c>
      <c r="Z82" s="17">
        <f t="shared" si="17"/>
        <v>333200</v>
      </c>
      <c r="AA82" s="17">
        <f t="shared" si="18"/>
        <v>291666.66666666669</v>
      </c>
      <c r="AB82" s="11">
        <f t="shared" si="11"/>
        <v>291667</v>
      </c>
      <c r="AC82" s="11">
        <f t="shared" si="19"/>
        <v>55416.73</v>
      </c>
      <c r="AD82" s="11">
        <f t="shared" si="20"/>
        <v>347083.73</v>
      </c>
      <c r="AE82" s="2"/>
      <c r="AF82" s="2"/>
      <c r="AG82" s="2"/>
    </row>
    <row r="83" spans="1:33" x14ac:dyDescent="0.25">
      <c r="A83" s="9">
        <v>79</v>
      </c>
      <c r="B83" s="10">
        <v>3</v>
      </c>
      <c r="C83" s="10" t="s">
        <v>60</v>
      </c>
      <c r="D83" s="10" t="s">
        <v>274</v>
      </c>
      <c r="E83" s="12" t="s">
        <v>37</v>
      </c>
      <c r="F83" s="10" t="s">
        <v>49</v>
      </c>
      <c r="G83" s="10" t="s">
        <v>275</v>
      </c>
      <c r="H83" s="10">
        <v>63229992095</v>
      </c>
      <c r="I83" s="10" t="s">
        <v>277</v>
      </c>
      <c r="J83" s="10" t="s">
        <v>278</v>
      </c>
      <c r="K83" s="11">
        <v>300000</v>
      </c>
      <c r="L83" s="10" t="s">
        <v>34</v>
      </c>
      <c r="M83" s="10" t="s">
        <v>34</v>
      </c>
      <c r="N83" s="10" t="s">
        <v>35</v>
      </c>
      <c r="O83" s="13" t="s">
        <v>279</v>
      </c>
      <c r="P83" s="15">
        <v>45588</v>
      </c>
      <c r="Q83" s="15"/>
      <c r="R83" s="16" t="s">
        <v>279</v>
      </c>
      <c r="S83" s="11">
        <f t="shared" si="12"/>
        <v>57000</v>
      </c>
      <c r="T83" s="11">
        <f t="shared" si="13"/>
        <v>357000</v>
      </c>
      <c r="U83" s="17">
        <v>295000</v>
      </c>
      <c r="V83" s="17">
        <f t="shared" si="14"/>
        <v>56050</v>
      </c>
      <c r="W83" s="17">
        <f t="shared" si="15"/>
        <v>351050</v>
      </c>
      <c r="X83" s="17">
        <v>280000</v>
      </c>
      <c r="Y83" s="17">
        <f t="shared" si="16"/>
        <v>53200</v>
      </c>
      <c r="Z83" s="17">
        <f t="shared" si="17"/>
        <v>333200</v>
      </c>
      <c r="AA83" s="17">
        <f t="shared" si="18"/>
        <v>291666.66666666669</v>
      </c>
      <c r="AB83" s="11">
        <f t="shared" si="11"/>
        <v>291667</v>
      </c>
      <c r="AC83" s="11">
        <f t="shared" si="19"/>
        <v>55416.73</v>
      </c>
      <c r="AD83" s="11">
        <f t="shared" si="20"/>
        <v>347083.73</v>
      </c>
      <c r="AE83" s="2"/>
      <c r="AF83" s="2"/>
      <c r="AG83" s="2"/>
    </row>
    <row r="84" spans="1:33" x14ac:dyDescent="0.25">
      <c r="A84" s="9">
        <v>80</v>
      </c>
      <c r="B84" s="18">
        <v>3</v>
      </c>
      <c r="C84" s="18" t="s">
        <v>60</v>
      </c>
      <c r="D84" s="18" t="s">
        <v>280</v>
      </c>
      <c r="E84" s="18" t="s">
        <v>138</v>
      </c>
      <c r="F84" s="18" t="s">
        <v>55</v>
      </c>
      <c r="G84" s="18"/>
      <c r="H84" s="18"/>
      <c r="I84" s="18" t="s">
        <v>42</v>
      </c>
      <c r="J84" s="18"/>
      <c r="K84" s="11">
        <v>350000</v>
      </c>
      <c r="L84" s="18" t="s">
        <v>34</v>
      </c>
      <c r="M84" s="18" t="s">
        <v>34</v>
      </c>
      <c r="N84" s="18" t="s">
        <v>35</v>
      </c>
      <c r="O84" s="20" t="s">
        <v>281</v>
      </c>
      <c r="P84" s="14">
        <v>45426</v>
      </c>
      <c r="Q84" s="21"/>
      <c r="R84" s="22" t="s">
        <v>281</v>
      </c>
      <c r="S84" s="11">
        <f t="shared" si="12"/>
        <v>66500</v>
      </c>
      <c r="T84" s="11">
        <f t="shared" si="13"/>
        <v>416500</v>
      </c>
      <c r="U84" s="17">
        <v>390000</v>
      </c>
      <c r="V84" s="17">
        <f t="shared" si="14"/>
        <v>74100</v>
      </c>
      <c r="W84" s="17">
        <f t="shared" si="15"/>
        <v>464100</v>
      </c>
      <c r="X84" s="17">
        <v>360000</v>
      </c>
      <c r="Y84" s="17">
        <f t="shared" si="16"/>
        <v>68400</v>
      </c>
      <c r="Z84" s="17">
        <f t="shared" si="17"/>
        <v>428400</v>
      </c>
      <c r="AA84" s="17">
        <f t="shared" si="18"/>
        <v>366666.66666666669</v>
      </c>
      <c r="AB84" s="11">
        <f t="shared" si="11"/>
        <v>366667</v>
      </c>
      <c r="AC84" s="11">
        <f t="shared" si="19"/>
        <v>69666.73</v>
      </c>
      <c r="AD84" s="11">
        <f t="shared" si="20"/>
        <v>436333.73</v>
      </c>
      <c r="AE84" s="2"/>
      <c r="AF84" s="2"/>
      <c r="AG84" s="2"/>
    </row>
    <row r="85" spans="1:33" x14ac:dyDescent="0.25">
      <c r="A85" s="9">
        <v>81</v>
      </c>
      <c r="B85" s="10">
        <v>3</v>
      </c>
      <c r="C85" s="10" t="s">
        <v>60</v>
      </c>
      <c r="D85" s="10" t="s">
        <v>282</v>
      </c>
      <c r="E85" s="10" t="s">
        <v>138</v>
      </c>
      <c r="F85" s="10" t="s">
        <v>55</v>
      </c>
      <c r="G85" s="10"/>
      <c r="H85" s="10"/>
      <c r="I85" s="10" t="s">
        <v>42</v>
      </c>
      <c r="J85" s="10"/>
      <c r="K85" s="11">
        <v>350000</v>
      </c>
      <c r="L85" s="10" t="s">
        <v>34</v>
      </c>
      <c r="M85" s="10" t="s">
        <v>34</v>
      </c>
      <c r="N85" s="10" t="s">
        <v>35</v>
      </c>
      <c r="O85" s="13" t="s">
        <v>283</v>
      </c>
      <c r="P85" s="15">
        <v>45588</v>
      </c>
      <c r="Q85" s="15"/>
      <c r="R85" s="16" t="s">
        <v>283</v>
      </c>
      <c r="S85" s="11">
        <f t="shared" si="12"/>
        <v>66500</v>
      </c>
      <c r="T85" s="11">
        <f t="shared" si="13"/>
        <v>416500</v>
      </c>
      <c r="U85" s="17">
        <v>390000</v>
      </c>
      <c r="V85" s="17">
        <f t="shared" si="14"/>
        <v>74100</v>
      </c>
      <c r="W85" s="17">
        <f t="shared" si="15"/>
        <v>464100</v>
      </c>
      <c r="X85" s="17">
        <v>360000</v>
      </c>
      <c r="Y85" s="17">
        <f t="shared" si="16"/>
        <v>68400</v>
      </c>
      <c r="Z85" s="17">
        <f t="shared" si="17"/>
        <v>428400</v>
      </c>
      <c r="AA85" s="17">
        <f t="shared" si="18"/>
        <v>366666.66666666669</v>
      </c>
      <c r="AB85" s="11">
        <f t="shared" si="11"/>
        <v>366667</v>
      </c>
      <c r="AC85" s="11">
        <f t="shared" si="19"/>
        <v>69666.73</v>
      </c>
      <c r="AD85" s="11">
        <f t="shared" si="20"/>
        <v>436333.73</v>
      </c>
      <c r="AE85" s="2"/>
      <c r="AF85" s="2"/>
      <c r="AG85" s="2"/>
    </row>
    <row r="86" spans="1:33" ht="30" x14ac:dyDescent="0.25">
      <c r="A86" s="9">
        <v>82</v>
      </c>
      <c r="B86" s="18">
        <v>3</v>
      </c>
      <c r="C86" s="18" t="s">
        <v>60</v>
      </c>
      <c r="D86" s="19" t="s">
        <v>284</v>
      </c>
      <c r="E86" s="18" t="s">
        <v>138</v>
      </c>
      <c r="F86" s="18" t="s">
        <v>55</v>
      </c>
      <c r="G86" s="18"/>
      <c r="H86" s="18"/>
      <c r="I86" s="18" t="s">
        <v>42</v>
      </c>
      <c r="J86" s="18"/>
      <c r="K86" s="11">
        <v>350000</v>
      </c>
      <c r="L86" s="18" t="s">
        <v>34</v>
      </c>
      <c r="M86" s="18" t="s">
        <v>34</v>
      </c>
      <c r="N86" s="18" t="s">
        <v>35</v>
      </c>
      <c r="O86" s="20" t="s">
        <v>285</v>
      </c>
      <c r="P86" s="14">
        <v>45397</v>
      </c>
      <c r="Q86" s="21"/>
      <c r="R86" s="22" t="s">
        <v>285</v>
      </c>
      <c r="S86" s="11">
        <f t="shared" si="12"/>
        <v>66500</v>
      </c>
      <c r="T86" s="11">
        <f t="shared" si="13"/>
        <v>416500</v>
      </c>
      <c r="U86" s="17">
        <v>390000</v>
      </c>
      <c r="V86" s="17">
        <f t="shared" si="14"/>
        <v>74100</v>
      </c>
      <c r="W86" s="17">
        <f t="shared" si="15"/>
        <v>464100</v>
      </c>
      <c r="X86" s="17">
        <v>360000</v>
      </c>
      <c r="Y86" s="17">
        <f t="shared" si="16"/>
        <v>68400</v>
      </c>
      <c r="Z86" s="17">
        <f t="shared" si="17"/>
        <v>428400</v>
      </c>
      <c r="AA86" s="17">
        <f t="shared" si="18"/>
        <v>366666.66666666669</v>
      </c>
      <c r="AB86" s="11">
        <f t="shared" si="11"/>
        <v>366667</v>
      </c>
      <c r="AC86" s="11">
        <f t="shared" si="19"/>
        <v>69666.73</v>
      </c>
      <c r="AD86" s="11">
        <f t="shared" si="20"/>
        <v>436333.73</v>
      </c>
      <c r="AE86" s="2"/>
      <c r="AF86" s="2"/>
      <c r="AG86" s="2"/>
    </row>
    <row r="87" spans="1:33" ht="30" x14ac:dyDescent="0.25">
      <c r="A87" s="9">
        <v>83</v>
      </c>
      <c r="B87" s="10">
        <v>3</v>
      </c>
      <c r="C87" s="10" t="s">
        <v>60</v>
      </c>
      <c r="D87" s="12" t="s">
        <v>286</v>
      </c>
      <c r="E87" s="10" t="s">
        <v>138</v>
      </c>
      <c r="F87" s="10" t="s">
        <v>55</v>
      </c>
      <c r="G87" s="10"/>
      <c r="H87" s="10"/>
      <c r="I87" s="10" t="s">
        <v>42</v>
      </c>
      <c r="J87" s="10"/>
      <c r="K87" s="11">
        <v>350000</v>
      </c>
      <c r="L87" s="10" t="s">
        <v>34</v>
      </c>
      <c r="M87" s="10" t="s">
        <v>34</v>
      </c>
      <c r="N87" s="10" t="s">
        <v>35</v>
      </c>
      <c r="O87" s="13" t="s">
        <v>287</v>
      </c>
      <c r="P87" s="14">
        <v>45397</v>
      </c>
      <c r="Q87" s="15"/>
      <c r="R87" s="16" t="s">
        <v>287</v>
      </c>
      <c r="S87" s="11">
        <f t="shared" si="12"/>
        <v>66500</v>
      </c>
      <c r="T87" s="11">
        <f t="shared" si="13"/>
        <v>416500</v>
      </c>
      <c r="U87" s="17">
        <v>390000</v>
      </c>
      <c r="V87" s="17">
        <f t="shared" si="14"/>
        <v>74100</v>
      </c>
      <c r="W87" s="17">
        <f t="shared" si="15"/>
        <v>464100</v>
      </c>
      <c r="X87" s="17">
        <v>360000</v>
      </c>
      <c r="Y87" s="17">
        <f t="shared" si="16"/>
        <v>68400</v>
      </c>
      <c r="Z87" s="17">
        <f t="shared" si="17"/>
        <v>428400</v>
      </c>
      <c r="AA87" s="17">
        <f t="shared" si="18"/>
        <v>366666.66666666669</v>
      </c>
      <c r="AB87" s="11">
        <f t="shared" si="11"/>
        <v>366667</v>
      </c>
      <c r="AC87" s="11">
        <f t="shared" si="19"/>
        <v>69666.73</v>
      </c>
      <c r="AD87" s="11">
        <f t="shared" si="20"/>
        <v>436333.73</v>
      </c>
      <c r="AE87" s="2"/>
      <c r="AF87" s="2"/>
      <c r="AG87" s="2"/>
    </row>
    <row r="88" spans="1:33" x14ac:dyDescent="0.25">
      <c r="A88" s="9">
        <v>84</v>
      </c>
      <c r="B88" s="18">
        <v>3</v>
      </c>
      <c r="C88" s="18" t="s">
        <v>60</v>
      </c>
      <c r="D88" s="18" t="s">
        <v>288</v>
      </c>
      <c r="E88" s="18" t="s">
        <v>289</v>
      </c>
      <c r="F88" s="18" t="s">
        <v>55</v>
      </c>
      <c r="G88" s="18"/>
      <c r="H88" s="18"/>
      <c r="I88" s="18" t="s">
        <v>58</v>
      </c>
      <c r="J88" s="18"/>
      <c r="K88" s="11">
        <v>350000</v>
      </c>
      <c r="L88" s="18" t="s">
        <v>34</v>
      </c>
      <c r="M88" s="18" t="s">
        <v>34</v>
      </c>
      <c r="N88" s="18" t="s">
        <v>35</v>
      </c>
      <c r="O88" s="20" t="s">
        <v>290</v>
      </c>
      <c r="P88" s="14">
        <v>45397</v>
      </c>
      <c r="Q88" s="21"/>
      <c r="R88" s="22" t="s">
        <v>290</v>
      </c>
      <c r="S88" s="11">
        <f t="shared" si="12"/>
        <v>66500</v>
      </c>
      <c r="T88" s="11">
        <f t="shared" si="13"/>
        <v>416500</v>
      </c>
      <c r="U88" s="17">
        <v>390000</v>
      </c>
      <c r="V88" s="17">
        <f t="shared" si="14"/>
        <v>74100</v>
      </c>
      <c r="W88" s="17">
        <f t="shared" si="15"/>
        <v>464100</v>
      </c>
      <c r="X88" s="17">
        <v>360000</v>
      </c>
      <c r="Y88" s="17">
        <f t="shared" si="16"/>
        <v>68400</v>
      </c>
      <c r="Z88" s="17">
        <f t="shared" si="17"/>
        <v>428400</v>
      </c>
      <c r="AA88" s="17">
        <f t="shared" si="18"/>
        <v>366666.66666666669</v>
      </c>
      <c r="AB88" s="11">
        <f t="shared" si="11"/>
        <v>366667</v>
      </c>
      <c r="AC88" s="11">
        <f t="shared" si="19"/>
        <v>69666.73</v>
      </c>
      <c r="AD88" s="11">
        <f t="shared" si="20"/>
        <v>436333.73</v>
      </c>
      <c r="AE88" s="2"/>
      <c r="AF88" s="2"/>
      <c r="AG88" s="2"/>
    </row>
    <row r="89" spans="1:33" x14ac:dyDescent="0.25">
      <c r="A89" s="9">
        <v>85</v>
      </c>
      <c r="B89" s="10">
        <v>3</v>
      </c>
      <c r="C89" s="10" t="s">
        <v>60</v>
      </c>
      <c r="D89" s="10" t="s">
        <v>291</v>
      </c>
      <c r="E89" s="10" t="s">
        <v>289</v>
      </c>
      <c r="F89" s="10" t="s">
        <v>55</v>
      </c>
      <c r="G89" s="10"/>
      <c r="H89" s="10"/>
      <c r="I89" s="10" t="s">
        <v>58</v>
      </c>
      <c r="J89" s="10"/>
      <c r="K89" s="11">
        <v>350000</v>
      </c>
      <c r="L89" s="10" t="s">
        <v>34</v>
      </c>
      <c r="M89" s="10" t="s">
        <v>34</v>
      </c>
      <c r="N89" s="10" t="s">
        <v>35</v>
      </c>
      <c r="O89" s="13" t="s">
        <v>292</v>
      </c>
      <c r="P89" s="14">
        <v>45400</v>
      </c>
      <c r="Q89" s="15"/>
      <c r="R89" s="16" t="s">
        <v>292</v>
      </c>
      <c r="S89" s="11">
        <f t="shared" si="12"/>
        <v>66500</v>
      </c>
      <c r="T89" s="11">
        <f t="shared" si="13"/>
        <v>416500</v>
      </c>
      <c r="U89" s="17">
        <v>390000</v>
      </c>
      <c r="V89" s="17">
        <f t="shared" si="14"/>
        <v>74100</v>
      </c>
      <c r="W89" s="17">
        <f t="shared" si="15"/>
        <v>464100</v>
      </c>
      <c r="X89" s="17">
        <v>360000</v>
      </c>
      <c r="Y89" s="17">
        <f t="shared" si="16"/>
        <v>68400</v>
      </c>
      <c r="Z89" s="17">
        <f t="shared" si="17"/>
        <v>428400</v>
      </c>
      <c r="AA89" s="17">
        <f t="shared" si="18"/>
        <v>366666.66666666669</v>
      </c>
      <c r="AB89" s="11">
        <f t="shared" si="11"/>
        <v>366667</v>
      </c>
      <c r="AC89" s="11">
        <f t="shared" si="19"/>
        <v>69666.73</v>
      </c>
      <c r="AD89" s="11">
        <f t="shared" si="20"/>
        <v>436333.73</v>
      </c>
      <c r="AE89" s="2"/>
      <c r="AF89" s="2"/>
      <c r="AG89" s="2"/>
    </row>
    <row r="90" spans="1:33" x14ac:dyDescent="0.25">
      <c r="A90" s="9">
        <v>86</v>
      </c>
      <c r="B90" s="18">
        <v>3</v>
      </c>
      <c r="C90" s="18" t="s">
        <v>60</v>
      </c>
      <c r="D90" s="18" t="s">
        <v>293</v>
      </c>
      <c r="E90" s="18" t="s">
        <v>138</v>
      </c>
      <c r="F90" s="18" t="s">
        <v>55</v>
      </c>
      <c r="G90" s="18"/>
      <c r="H90" s="18"/>
      <c r="I90" s="18" t="s">
        <v>42</v>
      </c>
      <c r="J90" s="18"/>
      <c r="K90" s="11">
        <v>350000</v>
      </c>
      <c r="L90" s="18" t="s">
        <v>34</v>
      </c>
      <c r="M90" s="18" t="s">
        <v>34</v>
      </c>
      <c r="N90" s="18" t="s">
        <v>35</v>
      </c>
      <c r="O90" s="20" t="s">
        <v>294</v>
      </c>
      <c r="P90" s="21">
        <v>45588</v>
      </c>
      <c r="Q90" s="21"/>
      <c r="R90" s="22" t="s">
        <v>294</v>
      </c>
      <c r="S90" s="11">
        <f t="shared" si="12"/>
        <v>66500</v>
      </c>
      <c r="T90" s="11">
        <f t="shared" si="13"/>
        <v>416500</v>
      </c>
      <c r="U90" s="17">
        <v>390000</v>
      </c>
      <c r="V90" s="17">
        <f t="shared" si="14"/>
        <v>74100</v>
      </c>
      <c r="W90" s="17">
        <f t="shared" si="15"/>
        <v>464100</v>
      </c>
      <c r="X90" s="17">
        <v>360000</v>
      </c>
      <c r="Y90" s="17">
        <f t="shared" si="16"/>
        <v>68400</v>
      </c>
      <c r="Z90" s="17">
        <f t="shared" si="17"/>
        <v>428400</v>
      </c>
      <c r="AA90" s="17">
        <f t="shared" si="18"/>
        <v>366666.66666666669</v>
      </c>
      <c r="AB90" s="11">
        <f t="shared" si="11"/>
        <v>366667</v>
      </c>
      <c r="AC90" s="11">
        <f t="shared" si="19"/>
        <v>69666.73</v>
      </c>
      <c r="AD90" s="11">
        <f t="shared" si="20"/>
        <v>436333.73</v>
      </c>
      <c r="AE90" s="2"/>
      <c r="AF90" s="2"/>
      <c r="AG90" s="2"/>
    </row>
    <row r="91" spans="1:33" x14ac:dyDescent="0.25">
      <c r="A91" s="9">
        <v>87</v>
      </c>
      <c r="B91" s="10">
        <v>3</v>
      </c>
      <c r="C91" s="10" t="s">
        <v>60</v>
      </c>
      <c r="D91" s="10" t="s">
        <v>295</v>
      </c>
      <c r="E91" s="10" t="s">
        <v>289</v>
      </c>
      <c r="F91" s="10" t="s">
        <v>55</v>
      </c>
      <c r="G91" s="10"/>
      <c r="H91" s="10"/>
      <c r="I91" s="10" t="s">
        <v>58</v>
      </c>
      <c r="J91" s="10"/>
      <c r="K91" s="11">
        <v>350000</v>
      </c>
      <c r="L91" s="10" t="s">
        <v>34</v>
      </c>
      <c r="M91" s="10" t="s">
        <v>34</v>
      </c>
      <c r="N91" s="10" t="s">
        <v>35</v>
      </c>
      <c r="O91" s="13" t="s">
        <v>296</v>
      </c>
      <c r="P91" s="15">
        <v>45588</v>
      </c>
      <c r="Q91" s="15"/>
      <c r="R91" s="16" t="s">
        <v>296</v>
      </c>
      <c r="S91" s="11">
        <f t="shared" si="12"/>
        <v>66500</v>
      </c>
      <c r="T91" s="11">
        <f t="shared" si="13"/>
        <v>416500</v>
      </c>
      <c r="U91" s="17">
        <v>390000</v>
      </c>
      <c r="V91" s="17">
        <f t="shared" si="14"/>
        <v>74100</v>
      </c>
      <c r="W91" s="17">
        <f t="shared" si="15"/>
        <v>464100</v>
      </c>
      <c r="X91" s="17">
        <v>360000</v>
      </c>
      <c r="Y91" s="17">
        <f t="shared" si="16"/>
        <v>68400</v>
      </c>
      <c r="Z91" s="17">
        <f t="shared" si="17"/>
        <v>428400</v>
      </c>
      <c r="AA91" s="17">
        <f t="shared" si="18"/>
        <v>366666.66666666669</v>
      </c>
      <c r="AB91" s="11">
        <f t="shared" si="11"/>
        <v>366667</v>
      </c>
      <c r="AC91" s="11">
        <f t="shared" si="19"/>
        <v>69666.73</v>
      </c>
      <c r="AD91" s="11">
        <f t="shared" si="20"/>
        <v>436333.73</v>
      </c>
      <c r="AE91" s="2"/>
      <c r="AF91" s="2"/>
      <c r="AG91" s="2"/>
    </row>
    <row r="92" spans="1:33" x14ac:dyDescent="0.25">
      <c r="A92" s="9">
        <v>88</v>
      </c>
      <c r="B92" s="18">
        <v>3</v>
      </c>
      <c r="C92" s="18" t="s">
        <v>60</v>
      </c>
      <c r="D92" s="18" t="s">
        <v>297</v>
      </c>
      <c r="E92" s="18" t="s">
        <v>28</v>
      </c>
      <c r="F92" s="18" t="s">
        <v>55</v>
      </c>
      <c r="G92" s="18" t="s">
        <v>298</v>
      </c>
      <c r="H92" s="18" t="s">
        <v>299</v>
      </c>
      <c r="I92" s="18" t="s">
        <v>97</v>
      </c>
      <c r="J92" s="18" t="s">
        <v>260</v>
      </c>
      <c r="K92" s="11">
        <v>300000</v>
      </c>
      <c r="L92" s="18" t="s">
        <v>34</v>
      </c>
      <c r="M92" s="18" t="s">
        <v>34</v>
      </c>
      <c r="N92" s="18" t="s">
        <v>35</v>
      </c>
      <c r="O92" s="20" t="s">
        <v>300</v>
      </c>
      <c r="P92" s="14">
        <v>45400</v>
      </c>
      <c r="Q92" s="21"/>
      <c r="R92" s="22" t="s">
        <v>300</v>
      </c>
      <c r="S92" s="11">
        <f t="shared" si="12"/>
        <v>57000</v>
      </c>
      <c r="T92" s="11">
        <f t="shared" si="13"/>
        <v>357000</v>
      </c>
      <c r="U92" s="17">
        <v>295000</v>
      </c>
      <c r="V92" s="17">
        <f t="shared" si="14"/>
        <v>56050</v>
      </c>
      <c r="W92" s="17">
        <f t="shared" si="15"/>
        <v>351050</v>
      </c>
      <c r="X92" s="17">
        <v>280000</v>
      </c>
      <c r="Y92" s="17">
        <f t="shared" si="16"/>
        <v>53200</v>
      </c>
      <c r="Z92" s="17">
        <f t="shared" si="17"/>
        <v>333200</v>
      </c>
      <c r="AA92" s="17">
        <f t="shared" si="18"/>
        <v>291666.66666666669</v>
      </c>
      <c r="AB92" s="11">
        <f t="shared" si="11"/>
        <v>291667</v>
      </c>
      <c r="AC92" s="11">
        <f t="shared" si="19"/>
        <v>55416.73</v>
      </c>
      <c r="AD92" s="11">
        <f t="shared" si="20"/>
        <v>347083.73</v>
      </c>
      <c r="AE92" s="2"/>
      <c r="AF92" s="2"/>
      <c r="AG92" s="2"/>
    </row>
    <row r="93" spans="1:33" x14ac:dyDescent="0.25">
      <c r="A93" s="9">
        <v>89</v>
      </c>
      <c r="B93" s="10">
        <v>3</v>
      </c>
      <c r="C93" s="10" t="s">
        <v>60</v>
      </c>
      <c r="D93" s="10" t="s">
        <v>297</v>
      </c>
      <c r="E93" s="12" t="s">
        <v>37</v>
      </c>
      <c r="F93" s="10" t="s">
        <v>55</v>
      </c>
      <c r="G93" s="10"/>
      <c r="H93" s="10"/>
      <c r="I93" s="10" t="s">
        <v>97</v>
      </c>
      <c r="J93" s="10"/>
      <c r="K93" s="11">
        <v>300000</v>
      </c>
      <c r="L93" s="10" t="s">
        <v>34</v>
      </c>
      <c r="M93" s="10" t="s">
        <v>34</v>
      </c>
      <c r="N93" s="10" t="s">
        <v>35</v>
      </c>
      <c r="O93" s="13" t="s">
        <v>301</v>
      </c>
      <c r="P93" s="14">
        <v>45400</v>
      </c>
      <c r="Q93" s="15"/>
      <c r="R93" s="16" t="s">
        <v>301</v>
      </c>
      <c r="S93" s="11">
        <f t="shared" si="12"/>
        <v>57000</v>
      </c>
      <c r="T93" s="11">
        <f t="shared" si="13"/>
        <v>357000</v>
      </c>
      <c r="U93" s="17">
        <v>295000</v>
      </c>
      <c r="V93" s="17">
        <f t="shared" si="14"/>
        <v>56050</v>
      </c>
      <c r="W93" s="17">
        <f t="shared" si="15"/>
        <v>351050</v>
      </c>
      <c r="X93" s="17">
        <v>280000</v>
      </c>
      <c r="Y93" s="17">
        <f t="shared" si="16"/>
        <v>53200</v>
      </c>
      <c r="Z93" s="17">
        <f t="shared" si="17"/>
        <v>333200</v>
      </c>
      <c r="AA93" s="17">
        <f t="shared" si="18"/>
        <v>291666.66666666669</v>
      </c>
      <c r="AB93" s="11">
        <f t="shared" si="11"/>
        <v>291667</v>
      </c>
      <c r="AC93" s="11">
        <f t="shared" si="19"/>
        <v>55416.73</v>
      </c>
      <c r="AD93" s="11">
        <f t="shared" si="20"/>
        <v>347083.73</v>
      </c>
      <c r="AE93" s="2"/>
      <c r="AF93" s="2"/>
      <c r="AG93" s="2"/>
    </row>
    <row r="94" spans="1:33" x14ac:dyDescent="0.25">
      <c r="A94" s="9">
        <v>90</v>
      </c>
      <c r="B94" s="18">
        <v>3</v>
      </c>
      <c r="C94" s="18" t="s">
        <v>60</v>
      </c>
      <c r="D94" s="18" t="s">
        <v>302</v>
      </c>
      <c r="E94" s="18" t="s">
        <v>28</v>
      </c>
      <c r="F94" s="18" t="s">
        <v>55</v>
      </c>
      <c r="G94" s="18" t="s">
        <v>303</v>
      </c>
      <c r="H94" s="18" t="s">
        <v>304</v>
      </c>
      <c r="I94" s="18" t="s">
        <v>32</v>
      </c>
      <c r="J94" s="18" t="s">
        <v>305</v>
      </c>
      <c r="K94" s="11">
        <v>300000</v>
      </c>
      <c r="L94" s="18" t="s">
        <v>34</v>
      </c>
      <c r="M94" s="18" t="s">
        <v>34</v>
      </c>
      <c r="N94" s="18" t="s">
        <v>35</v>
      </c>
      <c r="O94" s="20" t="s">
        <v>306</v>
      </c>
      <c r="P94" s="21">
        <v>45588</v>
      </c>
      <c r="Q94" s="21"/>
      <c r="R94" s="22" t="s">
        <v>306</v>
      </c>
      <c r="S94" s="11">
        <f t="shared" si="12"/>
        <v>57000</v>
      </c>
      <c r="T94" s="11">
        <f t="shared" si="13"/>
        <v>357000</v>
      </c>
      <c r="U94" s="17">
        <v>295000</v>
      </c>
      <c r="V94" s="17">
        <f t="shared" si="14"/>
        <v>56050</v>
      </c>
      <c r="W94" s="17">
        <f t="shared" si="15"/>
        <v>351050</v>
      </c>
      <c r="X94" s="17">
        <v>280000</v>
      </c>
      <c r="Y94" s="17">
        <f t="shared" si="16"/>
        <v>53200</v>
      </c>
      <c r="Z94" s="17">
        <f t="shared" si="17"/>
        <v>333200</v>
      </c>
      <c r="AA94" s="17">
        <f t="shared" si="18"/>
        <v>291666.66666666669</v>
      </c>
      <c r="AB94" s="11">
        <f t="shared" si="11"/>
        <v>291667</v>
      </c>
      <c r="AC94" s="11">
        <f t="shared" si="19"/>
        <v>55416.73</v>
      </c>
      <c r="AD94" s="11">
        <f t="shared" si="20"/>
        <v>347083.73</v>
      </c>
      <c r="AE94" s="2"/>
      <c r="AF94" s="2"/>
      <c r="AG94" s="2"/>
    </row>
    <row r="95" spans="1:33" x14ac:dyDescent="0.25">
      <c r="A95" s="9">
        <v>91</v>
      </c>
      <c r="B95" s="10">
        <v>3</v>
      </c>
      <c r="C95" s="10" t="s">
        <v>60</v>
      </c>
      <c r="D95" s="10" t="s">
        <v>302</v>
      </c>
      <c r="E95" s="12" t="s">
        <v>37</v>
      </c>
      <c r="F95" s="10" t="s">
        <v>55</v>
      </c>
      <c r="G95" s="10"/>
      <c r="H95" s="10"/>
      <c r="I95" s="10" t="s">
        <v>32</v>
      </c>
      <c r="J95" s="10"/>
      <c r="K95" s="11">
        <v>300000</v>
      </c>
      <c r="L95" s="10" t="s">
        <v>34</v>
      </c>
      <c r="M95" s="10" t="s">
        <v>34</v>
      </c>
      <c r="N95" s="10" t="s">
        <v>35</v>
      </c>
      <c r="O95" s="13" t="s">
        <v>307</v>
      </c>
      <c r="P95" s="14">
        <v>45394</v>
      </c>
      <c r="Q95" s="15"/>
      <c r="R95" s="16" t="s">
        <v>307</v>
      </c>
      <c r="S95" s="11">
        <f t="shared" si="12"/>
        <v>57000</v>
      </c>
      <c r="T95" s="11">
        <f t="shared" si="13"/>
        <v>357000</v>
      </c>
      <c r="U95" s="17">
        <v>295000</v>
      </c>
      <c r="V95" s="17">
        <f t="shared" si="14"/>
        <v>56050</v>
      </c>
      <c r="W95" s="17">
        <f t="shared" si="15"/>
        <v>351050</v>
      </c>
      <c r="X95" s="17">
        <v>280000</v>
      </c>
      <c r="Y95" s="17">
        <f t="shared" si="16"/>
        <v>53200</v>
      </c>
      <c r="Z95" s="17">
        <f t="shared" si="17"/>
        <v>333200</v>
      </c>
      <c r="AA95" s="17">
        <f t="shared" si="18"/>
        <v>291666.66666666669</v>
      </c>
      <c r="AB95" s="11">
        <f t="shared" si="11"/>
        <v>291667</v>
      </c>
      <c r="AC95" s="11">
        <f t="shared" si="19"/>
        <v>55416.73</v>
      </c>
      <c r="AD95" s="11">
        <f t="shared" si="20"/>
        <v>347083.73</v>
      </c>
      <c r="AE95" s="2"/>
      <c r="AF95" s="2"/>
      <c r="AG95" s="2"/>
    </row>
    <row r="96" spans="1:33" x14ac:dyDescent="0.25">
      <c r="A96" s="9">
        <v>92</v>
      </c>
      <c r="B96" s="18">
        <v>3</v>
      </c>
      <c r="C96" s="18" t="s">
        <v>60</v>
      </c>
      <c r="D96" s="18" t="s">
        <v>308</v>
      </c>
      <c r="E96" s="18" t="s">
        <v>84</v>
      </c>
      <c r="F96" s="18" t="s">
        <v>49</v>
      </c>
      <c r="G96" s="18" t="s">
        <v>309</v>
      </c>
      <c r="H96" s="18" t="s">
        <v>310</v>
      </c>
      <c r="I96" s="18" t="s">
        <v>42</v>
      </c>
      <c r="J96" s="18" t="s">
        <v>311</v>
      </c>
      <c r="K96" s="11">
        <v>500000</v>
      </c>
      <c r="L96" s="18" t="s">
        <v>34</v>
      </c>
      <c r="M96" s="18" t="s">
        <v>34</v>
      </c>
      <c r="N96" s="18" t="s">
        <v>43</v>
      </c>
      <c r="O96" s="20" t="s">
        <v>312</v>
      </c>
      <c r="P96" s="21">
        <v>45590</v>
      </c>
      <c r="Q96" s="21"/>
      <c r="R96" s="22" t="s">
        <v>312</v>
      </c>
      <c r="S96" s="11">
        <f t="shared" si="12"/>
        <v>95000</v>
      </c>
      <c r="T96" s="11">
        <f t="shared" si="13"/>
        <v>595000</v>
      </c>
      <c r="U96" s="17">
        <v>480000</v>
      </c>
      <c r="V96" s="17">
        <f t="shared" si="14"/>
        <v>91200</v>
      </c>
      <c r="W96" s="17">
        <f t="shared" si="15"/>
        <v>571200</v>
      </c>
      <c r="X96" s="17">
        <v>480000</v>
      </c>
      <c r="Y96" s="17">
        <f t="shared" si="16"/>
        <v>91200</v>
      </c>
      <c r="Z96" s="17">
        <f t="shared" si="17"/>
        <v>571200</v>
      </c>
      <c r="AA96" s="17">
        <f t="shared" si="18"/>
        <v>486666.66666666669</v>
      </c>
      <c r="AB96" s="11">
        <f t="shared" si="11"/>
        <v>486667</v>
      </c>
      <c r="AC96" s="11">
        <f t="shared" si="19"/>
        <v>92466.73</v>
      </c>
      <c r="AD96" s="11">
        <f t="shared" si="20"/>
        <v>579133.73</v>
      </c>
      <c r="AE96" s="2"/>
      <c r="AF96" s="2"/>
      <c r="AG96" s="2"/>
    </row>
    <row r="97" spans="1:33" x14ac:dyDescent="0.25">
      <c r="A97" s="9">
        <v>93</v>
      </c>
      <c r="B97" s="10">
        <v>3</v>
      </c>
      <c r="C97" s="10" t="s">
        <v>60</v>
      </c>
      <c r="D97" s="10" t="s">
        <v>308</v>
      </c>
      <c r="E97" s="12" t="s">
        <v>127</v>
      </c>
      <c r="F97" s="10" t="s">
        <v>49</v>
      </c>
      <c r="G97" s="10" t="s">
        <v>313</v>
      </c>
      <c r="H97" s="10" t="s">
        <v>314</v>
      </c>
      <c r="I97" s="10" t="s">
        <v>42</v>
      </c>
      <c r="J97" s="10" t="s">
        <v>315</v>
      </c>
      <c r="K97" s="11">
        <v>6500000</v>
      </c>
      <c r="L97" s="10" t="s">
        <v>34</v>
      </c>
      <c r="M97" s="10" t="s">
        <v>34</v>
      </c>
      <c r="N97" s="10" t="s">
        <v>316</v>
      </c>
      <c r="O97" s="13" t="s">
        <v>317</v>
      </c>
      <c r="P97" s="15">
        <v>45590</v>
      </c>
      <c r="Q97" s="15"/>
      <c r="R97" s="16" t="s">
        <v>317</v>
      </c>
      <c r="S97" s="11">
        <f t="shared" si="12"/>
        <v>1235000</v>
      </c>
      <c r="T97" s="11">
        <f t="shared" si="13"/>
        <v>7735000</v>
      </c>
      <c r="U97" s="17">
        <v>4900000</v>
      </c>
      <c r="V97" s="17">
        <f t="shared" si="14"/>
        <v>931000</v>
      </c>
      <c r="W97" s="17">
        <f t="shared" si="15"/>
        <v>5831000</v>
      </c>
      <c r="X97" s="17">
        <v>4800000</v>
      </c>
      <c r="Y97" s="17">
        <f t="shared" si="16"/>
        <v>912000</v>
      </c>
      <c r="Z97" s="17">
        <f t="shared" si="17"/>
        <v>5712000</v>
      </c>
      <c r="AA97" s="17">
        <f t="shared" si="18"/>
        <v>5400000</v>
      </c>
      <c r="AB97" s="11">
        <f t="shared" si="11"/>
        <v>5400000</v>
      </c>
      <c r="AC97" s="11">
        <f t="shared" si="19"/>
        <v>1026000</v>
      </c>
      <c r="AD97" s="11">
        <f t="shared" si="20"/>
        <v>6426000</v>
      </c>
      <c r="AE97" s="2"/>
      <c r="AF97" s="2"/>
      <c r="AG97" s="2"/>
    </row>
    <row r="98" spans="1:33" x14ac:dyDescent="0.25">
      <c r="A98" s="9">
        <v>94</v>
      </c>
      <c r="B98" s="18">
        <v>3</v>
      </c>
      <c r="C98" s="18" t="s">
        <v>60</v>
      </c>
      <c r="D98" s="18" t="s">
        <v>318</v>
      </c>
      <c r="E98" s="18" t="s">
        <v>138</v>
      </c>
      <c r="F98" s="18" t="s">
        <v>55</v>
      </c>
      <c r="G98" s="18"/>
      <c r="H98" s="18"/>
      <c r="I98" s="18" t="s">
        <v>42</v>
      </c>
      <c r="J98" s="18"/>
      <c r="K98" s="11">
        <v>350000</v>
      </c>
      <c r="L98" s="18" t="s">
        <v>34</v>
      </c>
      <c r="M98" s="18" t="s">
        <v>34</v>
      </c>
      <c r="N98" s="18" t="s">
        <v>43</v>
      </c>
      <c r="O98" s="20" t="s">
        <v>319</v>
      </c>
      <c r="P98" s="21">
        <v>45590</v>
      </c>
      <c r="Q98" s="21"/>
      <c r="R98" s="22" t="s">
        <v>319</v>
      </c>
      <c r="S98" s="11">
        <f t="shared" si="12"/>
        <v>66500</v>
      </c>
      <c r="T98" s="11">
        <f t="shared" si="13"/>
        <v>416500</v>
      </c>
      <c r="U98" s="17">
        <v>390000</v>
      </c>
      <c r="V98" s="17">
        <f t="shared" si="14"/>
        <v>74100</v>
      </c>
      <c r="W98" s="17">
        <f t="shared" si="15"/>
        <v>464100</v>
      </c>
      <c r="X98" s="17">
        <v>360000</v>
      </c>
      <c r="Y98" s="17">
        <f t="shared" si="16"/>
        <v>68400</v>
      </c>
      <c r="Z98" s="17">
        <f t="shared" si="17"/>
        <v>428400</v>
      </c>
      <c r="AA98" s="17">
        <f t="shared" si="18"/>
        <v>366666.66666666669</v>
      </c>
      <c r="AB98" s="11">
        <f t="shared" si="11"/>
        <v>366667</v>
      </c>
      <c r="AC98" s="11">
        <f t="shared" si="19"/>
        <v>69666.73</v>
      </c>
      <c r="AD98" s="11">
        <f t="shared" si="20"/>
        <v>436333.73</v>
      </c>
      <c r="AE98" s="2"/>
      <c r="AF98" s="2"/>
      <c r="AG98" s="2"/>
    </row>
    <row r="99" spans="1:33" x14ac:dyDescent="0.25">
      <c r="A99" s="9">
        <v>95</v>
      </c>
      <c r="B99" s="10">
        <v>3</v>
      </c>
      <c r="C99" s="10" t="s">
        <v>60</v>
      </c>
      <c r="D99" s="10" t="s">
        <v>320</v>
      </c>
      <c r="E99" s="12" t="s">
        <v>321</v>
      </c>
      <c r="F99" s="10"/>
      <c r="G99" s="10"/>
      <c r="H99" s="10"/>
      <c r="I99" s="10" t="s">
        <v>64</v>
      </c>
      <c r="J99" s="10"/>
      <c r="K99" s="11">
        <v>480000</v>
      </c>
      <c r="L99" s="10" t="s">
        <v>34</v>
      </c>
      <c r="M99" s="10" t="s">
        <v>34</v>
      </c>
      <c r="N99" s="10" t="s">
        <v>43</v>
      </c>
      <c r="O99" s="13" t="s">
        <v>322</v>
      </c>
      <c r="P99" s="14">
        <v>45407</v>
      </c>
      <c r="Q99" s="15"/>
      <c r="R99" s="16" t="s">
        <v>322</v>
      </c>
      <c r="S99" s="11">
        <f t="shared" si="12"/>
        <v>91200</v>
      </c>
      <c r="T99" s="11">
        <f t="shared" si="13"/>
        <v>571200</v>
      </c>
      <c r="U99" s="17">
        <v>680000</v>
      </c>
      <c r="V99" s="17">
        <f t="shared" si="14"/>
        <v>129200</v>
      </c>
      <c r="W99" s="17">
        <f t="shared" si="15"/>
        <v>809200</v>
      </c>
      <c r="X99" s="17">
        <v>480000</v>
      </c>
      <c r="Y99" s="17">
        <f t="shared" si="16"/>
        <v>91200</v>
      </c>
      <c r="Z99" s="17">
        <f t="shared" si="17"/>
        <v>571200</v>
      </c>
      <c r="AA99" s="17">
        <f t="shared" si="18"/>
        <v>546666.66666666663</v>
      </c>
      <c r="AB99" s="11">
        <f t="shared" si="11"/>
        <v>546667</v>
      </c>
      <c r="AC99" s="11">
        <f t="shared" si="19"/>
        <v>103866.73</v>
      </c>
      <c r="AD99" s="11">
        <f t="shared" si="20"/>
        <v>650533.73</v>
      </c>
      <c r="AE99" s="2"/>
      <c r="AF99" s="2"/>
      <c r="AG99" s="2"/>
    </row>
    <row r="100" spans="1:33" x14ac:dyDescent="0.25">
      <c r="A100" s="9">
        <v>96</v>
      </c>
      <c r="B100" s="18" t="s">
        <v>46</v>
      </c>
      <c r="C100" s="18" t="s">
        <v>60</v>
      </c>
      <c r="D100" s="19" t="s">
        <v>323</v>
      </c>
      <c r="E100" s="19" t="s">
        <v>48</v>
      </c>
      <c r="F100" s="18" t="s">
        <v>49</v>
      </c>
      <c r="G100" s="18"/>
      <c r="H100" s="18"/>
      <c r="I100" s="18" t="s">
        <v>64</v>
      </c>
      <c r="J100" s="18"/>
      <c r="K100" s="11">
        <v>480000</v>
      </c>
      <c r="L100" s="18" t="s">
        <v>34</v>
      </c>
      <c r="M100" s="18" t="s">
        <v>34</v>
      </c>
      <c r="N100" s="18" t="s">
        <v>43</v>
      </c>
      <c r="O100" s="20" t="s">
        <v>324</v>
      </c>
      <c r="P100" s="21">
        <v>45637</v>
      </c>
      <c r="Q100" s="21" t="s">
        <v>54</v>
      </c>
      <c r="R100" s="22" t="s">
        <v>324</v>
      </c>
      <c r="S100" s="11">
        <f t="shared" si="12"/>
        <v>91200</v>
      </c>
      <c r="T100" s="11">
        <f t="shared" si="13"/>
        <v>571200</v>
      </c>
      <c r="U100" s="17">
        <v>485000</v>
      </c>
      <c r="V100" s="17">
        <f t="shared" si="14"/>
        <v>92150</v>
      </c>
      <c r="W100" s="17">
        <f t="shared" si="15"/>
        <v>577150</v>
      </c>
      <c r="X100" s="17">
        <v>480000</v>
      </c>
      <c r="Y100" s="17">
        <f t="shared" si="16"/>
        <v>91200</v>
      </c>
      <c r="Z100" s="17">
        <f t="shared" si="17"/>
        <v>571200</v>
      </c>
      <c r="AA100" s="17">
        <f t="shared" si="18"/>
        <v>481666.66666666669</v>
      </c>
      <c r="AB100" s="11">
        <f t="shared" si="11"/>
        <v>481667</v>
      </c>
      <c r="AC100" s="11">
        <f t="shared" si="19"/>
        <v>91516.73</v>
      </c>
      <c r="AD100" s="11">
        <f t="shared" si="20"/>
        <v>573183.73</v>
      </c>
      <c r="AE100" s="2"/>
      <c r="AF100" s="2"/>
      <c r="AG100" s="2"/>
    </row>
    <row r="101" spans="1:33" x14ac:dyDescent="0.25">
      <c r="A101" s="9">
        <v>97</v>
      </c>
      <c r="B101" s="10">
        <v>3</v>
      </c>
      <c r="C101" s="10" t="s">
        <v>60</v>
      </c>
      <c r="D101" s="10" t="s">
        <v>325</v>
      </c>
      <c r="E101" s="10" t="s">
        <v>28</v>
      </c>
      <c r="F101" s="10" t="s">
        <v>237</v>
      </c>
      <c r="G101" s="10" t="s">
        <v>326</v>
      </c>
      <c r="H101" s="10" t="s">
        <v>327</v>
      </c>
      <c r="I101" s="10" t="s">
        <v>97</v>
      </c>
      <c r="J101" s="10"/>
      <c r="K101" s="11">
        <v>300000</v>
      </c>
      <c r="L101" s="12" t="s">
        <v>98</v>
      </c>
      <c r="M101" s="12" t="s">
        <v>34</v>
      </c>
      <c r="N101" s="10" t="s">
        <v>43</v>
      </c>
      <c r="O101" s="13" t="s">
        <v>328</v>
      </c>
      <c r="P101" s="15">
        <v>45590</v>
      </c>
      <c r="Q101" s="15"/>
      <c r="R101" s="16" t="s">
        <v>328</v>
      </c>
      <c r="S101" s="11">
        <f t="shared" si="12"/>
        <v>57000</v>
      </c>
      <c r="T101" s="11">
        <f t="shared" si="13"/>
        <v>357000</v>
      </c>
      <c r="U101" s="17">
        <v>295000</v>
      </c>
      <c r="V101" s="17">
        <f t="shared" si="14"/>
        <v>56050</v>
      </c>
      <c r="W101" s="17">
        <f t="shared" si="15"/>
        <v>351050</v>
      </c>
      <c r="X101" s="17">
        <v>280000</v>
      </c>
      <c r="Y101" s="17">
        <f t="shared" si="16"/>
        <v>53200</v>
      </c>
      <c r="Z101" s="17">
        <f t="shared" si="17"/>
        <v>333200</v>
      </c>
      <c r="AA101" s="17">
        <f t="shared" si="18"/>
        <v>291666.66666666669</v>
      </c>
      <c r="AB101" s="11">
        <f t="shared" ref="AB101:AB132" si="21">ROUND(AA101,0)</f>
        <v>291667</v>
      </c>
      <c r="AC101" s="11">
        <f t="shared" si="19"/>
        <v>55416.73</v>
      </c>
      <c r="AD101" s="11">
        <f t="shared" si="20"/>
        <v>347083.73</v>
      </c>
      <c r="AE101" s="2"/>
      <c r="AF101" s="2"/>
      <c r="AG101" s="2"/>
    </row>
    <row r="102" spans="1:33" x14ac:dyDescent="0.25">
      <c r="A102" s="9">
        <v>98</v>
      </c>
      <c r="B102" s="18">
        <v>3</v>
      </c>
      <c r="C102" s="18" t="s">
        <v>60</v>
      </c>
      <c r="D102" s="18" t="s">
        <v>325</v>
      </c>
      <c r="E102" s="19" t="s">
        <v>37</v>
      </c>
      <c r="F102" s="18" t="s">
        <v>237</v>
      </c>
      <c r="G102" s="18" t="s">
        <v>329</v>
      </c>
      <c r="H102" s="18" t="s">
        <v>330</v>
      </c>
      <c r="I102" s="18" t="s">
        <v>97</v>
      </c>
      <c r="J102" s="18"/>
      <c r="K102" s="11">
        <v>300000</v>
      </c>
      <c r="L102" s="19" t="s">
        <v>98</v>
      </c>
      <c r="M102" s="19" t="s">
        <v>34</v>
      </c>
      <c r="N102" s="18" t="s">
        <v>43</v>
      </c>
      <c r="O102" s="20" t="s">
        <v>331</v>
      </c>
      <c r="P102" s="21">
        <v>45590</v>
      </c>
      <c r="Q102" s="21"/>
      <c r="R102" s="22" t="s">
        <v>331</v>
      </c>
      <c r="S102" s="11">
        <f t="shared" si="12"/>
        <v>57000</v>
      </c>
      <c r="T102" s="11">
        <f t="shared" si="13"/>
        <v>357000</v>
      </c>
      <c r="U102" s="17">
        <v>295000</v>
      </c>
      <c r="V102" s="17">
        <f t="shared" si="14"/>
        <v>56050</v>
      </c>
      <c r="W102" s="17">
        <f t="shared" si="15"/>
        <v>351050</v>
      </c>
      <c r="X102" s="17">
        <v>280000</v>
      </c>
      <c r="Y102" s="17">
        <f t="shared" si="16"/>
        <v>53200</v>
      </c>
      <c r="Z102" s="17">
        <f t="shared" si="17"/>
        <v>333200</v>
      </c>
      <c r="AA102" s="17">
        <f t="shared" si="18"/>
        <v>291666.66666666669</v>
      </c>
      <c r="AB102" s="11">
        <f t="shared" si="21"/>
        <v>291667</v>
      </c>
      <c r="AC102" s="11">
        <f t="shared" si="19"/>
        <v>55416.73</v>
      </c>
      <c r="AD102" s="11">
        <f t="shared" si="20"/>
        <v>347083.73</v>
      </c>
      <c r="AE102" s="2"/>
      <c r="AF102" s="2"/>
      <c r="AG102" s="2"/>
    </row>
    <row r="103" spans="1:33" x14ac:dyDescent="0.25">
      <c r="A103" s="9">
        <v>99</v>
      </c>
      <c r="B103" s="10">
        <v>3</v>
      </c>
      <c r="C103" s="10" t="s">
        <v>74</v>
      </c>
      <c r="D103" s="10" t="s">
        <v>332</v>
      </c>
      <c r="E103" s="10" t="s">
        <v>138</v>
      </c>
      <c r="F103" s="10" t="s">
        <v>55</v>
      </c>
      <c r="G103" s="10"/>
      <c r="H103" s="10"/>
      <c r="I103" s="10" t="s">
        <v>32</v>
      </c>
      <c r="J103" s="10"/>
      <c r="K103" s="11">
        <v>350000</v>
      </c>
      <c r="L103" s="10" t="s">
        <v>34</v>
      </c>
      <c r="M103" s="10" t="s">
        <v>34</v>
      </c>
      <c r="N103" s="10" t="s">
        <v>43</v>
      </c>
      <c r="O103" s="13" t="s">
        <v>333</v>
      </c>
      <c r="P103" s="14">
        <v>45400</v>
      </c>
      <c r="Q103" s="15"/>
      <c r="R103" s="16" t="s">
        <v>333</v>
      </c>
      <c r="S103" s="11">
        <f t="shared" si="12"/>
        <v>66500</v>
      </c>
      <c r="T103" s="11">
        <f t="shared" si="13"/>
        <v>416500</v>
      </c>
      <c r="U103" s="17">
        <v>390000</v>
      </c>
      <c r="V103" s="17">
        <f t="shared" si="14"/>
        <v>74100</v>
      </c>
      <c r="W103" s="17">
        <f t="shared" si="15"/>
        <v>464100</v>
      </c>
      <c r="X103" s="17">
        <v>360000</v>
      </c>
      <c r="Y103" s="17">
        <f t="shared" si="16"/>
        <v>68400</v>
      </c>
      <c r="Z103" s="17">
        <f t="shared" si="17"/>
        <v>428400</v>
      </c>
      <c r="AA103" s="17">
        <f t="shared" si="18"/>
        <v>366666.66666666669</v>
      </c>
      <c r="AB103" s="11">
        <f t="shared" si="21"/>
        <v>366667</v>
      </c>
      <c r="AC103" s="11">
        <f t="shared" si="19"/>
        <v>69666.73</v>
      </c>
      <c r="AD103" s="11">
        <f t="shared" si="20"/>
        <v>436333.73</v>
      </c>
      <c r="AE103" s="2"/>
      <c r="AF103" s="2"/>
      <c r="AG103" s="2"/>
    </row>
    <row r="104" spans="1:33" x14ac:dyDescent="0.25">
      <c r="A104" s="9">
        <v>100</v>
      </c>
      <c r="B104" s="18">
        <v>3</v>
      </c>
      <c r="C104" s="18" t="s">
        <v>74</v>
      </c>
      <c r="D104" s="18" t="s">
        <v>334</v>
      </c>
      <c r="E104" s="18" t="s">
        <v>138</v>
      </c>
      <c r="F104" s="18" t="s">
        <v>55</v>
      </c>
      <c r="G104" s="18"/>
      <c r="H104" s="18"/>
      <c r="I104" s="18" t="s">
        <v>32</v>
      </c>
      <c r="J104" s="18"/>
      <c r="K104" s="11">
        <v>350000</v>
      </c>
      <c r="L104" s="18" t="s">
        <v>34</v>
      </c>
      <c r="M104" s="18" t="s">
        <v>34</v>
      </c>
      <c r="N104" s="18" t="s">
        <v>43</v>
      </c>
      <c r="O104" s="20" t="s">
        <v>335</v>
      </c>
      <c r="P104" s="14">
        <v>45407</v>
      </c>
      <c r="Q104" s="21"/>
      <c r="R104" s="22" t="s">
        <v>335</v>
      </c>
      <c r="S104" s="11">
        <f t="shared" si="12"/>
        <v>66500</v>
      </c>
      <c r="T104" s="11">
        <f t="shared" si="13"/>
        <v>416500</v>
      </c>
      <c r="U104" s="17">
        <v>390000</v>
      </c>
      <c r="V104" s="17">
        <f t="shared" si="14"/>
        <v>74100</v>
      </c>
      <c r="W104" s="17">
        <f t="shared" si="15"/>
        <v>464100</v>
      </c>
      <c r="X104" s="17">
        <v>360000</v>
      </c>
      <c r="Y104" s="17">
        <f t="shared" si="16"/>
        <v>68400</v>
      </c>
      <c r="Z104" s="17">
        <f t="shared" si="17"/>
        <v>428400</v>
      </c>
      <c r="AA104" s="17">
        <f t="shared" si="18"/>
        <v>366666.66666666669</v>
      </c>
      <c r="AB104" s="11">
        <f t="shared" si="21"/>
        <v>366667</v>
      </c>
      <c r="AC104" s="11">
        <f t="shared" si="19"/>
        <v>69666.73</v>
      </c>
      <c r="AD104" s="11">
        <f t="shared" si="20"/>
        <v>436333.73</v>
      </c>
      <c r="AE104" s="2"/>
      <c r="AF104" s="2"/>
      <c r="AG104" s="2"/>
    </row>
    <row r="105" spans="1:33" x14ac:dyDescent="0.25">
      <c r="A105" s="9">
        <v>101</v>
      </c>
      <c r="B105" s="10" t="s">
        <v>46</v>
      </c>
      <c r="C105" s="10" t="s">
        <v>60</v>
      </c>
      <c r="D105" s="12" t="s">
        <v>336</v>
      </c>
      <c r="E105" s="12" t="s">
        <v>48</v>
      </c>
      <c r="F105" s="10" t="s">
        <v>55</v>
      </c>
      <c r="G105" s="10"/>
      <c r="H105" s="10"/>
      <c r="I105" s="10" t="s">
        <v>135</v>
      </c>
      <c r="J105" s="10"/>
      <c r="K105" s="11">
        <v>480000</v>
      </c>
      <c r="L105" s="10" t="s">
        <v>34</v>
      </c>
      <c r="M105" s="10" t="s">
        <v>34</v>
      </c>
      <c r="N105" s="10" t="s">
        <v>43</v>
      </c>
      <c r="O105" s="13" t="s">
        <v>337</v>
      </c>
      <c r="P105" s="14">
        <v>45401</v>
      </c>
      <c r="Q105" s="15"/>
      <c r="R105" s="16" t="s">
        <v>337</v>
      </c>
      <c r="S105" s="11">
        <f t="shared" si="12"/>
        <v>91200</v>
      </c>
      <c r="T105" s="11">
        <f t="shared" si="13"/>
        <v>571200</v>
      </c>
      <c r="U105" s="17">
        <v>485000</v>
      </c>
      <c r="V105" s="17">
        <f t="shared" si="14"/>
        <v>92150</v>
      </c>
      <c r="W105" s="17">
        <f t="shared" si="15"/>
        <v>577150</v>
      </c>
      <c r="X105" s="17">
        <v>480000</v>
      </c>
      <c r="Y105" s="17">
        <f t="shared" si="16"/>
        <v>91200</v>
      </c>
      <c r="Z105" s="17">
        <f t="shared" si="17"/>
        <v>571200</v>
      </c>
      <c r="AA105" s="17">
        <f t="shared" si="18"/>
        <v>481666.66666666669</v>
      </c>
      <c r="AB105" s="11">
        <f t="shared" si="21"/>
        <v>481667</v>
      </c>
      <c r="AC105" s="11">
        <f t="shared" si="19"/>
        <v>91516.73</v>
      </c>
      <c r="AD105" s="11">
        <f t="shared" si="20"/>
        <v>573183.73</v>
      </c>
      <c r="AE105" s="2"/>
      <c r="AF105" s="2"/>
      <c r="AG105" s="2"/>
    </row>
    <row r="106" spans="1:33" x14ac:dyDescent="0.25">
      <c r="A106" s="9">
        <v>102</v>
      </c>
      <c r="B106" s="18" t="s">
        <v>46</v>
      </c>
      <c r="C106" s="18" t="s">
        <v>60</v>
      </c>
      <c r="D106" s="19" t="s">
        <v>338</v>
      </c>
      <c r="E106" s="19" t="s">
        <v>48</v>
      </c>
      <c r="F106" s="18" t="s">
        <v>55</v>
      </c>
      <c r="G106" s="18"/>
      <c r="H106" s="18"/>
      <c r="I106" s="18" t="s">
        <v>135</v>
      </c>
      <c r="J106" s="18"/>
      <c r="K106" s="11">
        <v>480000</v>
      </c>
      <c r="L106" s="18" t="s">
        <v>34</v>
      </c>
      <c r="M106" s="18" t="s">
        <v>34</v>
      </c>
      <c r="N106" s="18" t="s">
        <v>43</v>
      </c>
      <c r="O106" s="20" t="s">
        <v>339</v>
      </c>
      <c r="P106" s="14">
        <v>45401</v>
      </c>
      <c r="Q106" s="21"/>
      <c r="R106" s="22" t="s">
        <v>339</v>
      </c>
      <c r="S106" s="11">
        <f t="shared" si="12"/>
        <v>91200</v>
      </c>
      <c r="T106" s="11">
        <f t="shared" si="13"/>
        <v>571200</v>
      </c>
      <c r="U106" s="17">
        <v>485000</v>
      </c>
      <c r="V106" s="17">
        <f t="shared" si="14"/>
        <v>92150</v>
      </c>
      <c r="W106" s="17">
        <f t="shared" si="15"/>
        <v>577150</v>
      </c>
      <c r="X106" s="17">
        <v>480000</v>
      </c>
      <c r="Y106" s="17">
        <f t="shared" si="16"/>
        <v>91200</v>
      </c>
      <c r="Z106" s="17">
        <f t="shared" si="17"/>
        <v>571200</v>
      </c>
      <c r="AA106" s="17">
        <f t="shared" si="18"/>
        <v>481666.66666666669</v>
      </c>
      <c r="AB106" s="11">
        <f t="shared" si="21"/>
        <v>481667</v>
      </c>
      <c r="AC106" s="11">
        <f t="shared" si="19"/>
        <v>91516.73</v>
      </c>
      <c r="AD106" s="11">
        <f t="shared" si="20"/>
        <v>573183.73</v>
      </c>
      <c r="AE106" s="2"/>
      <c r="AF106" s="2"/>
      <c r="AG106" s="2"/>
    </row>
    <row r="107" spans="1:33" x14ac:dyDescent="0.25">
      <c r="A107" s="9">
        <v>103</v>
      </c>
      <c r="B107" s="10" t="s">
        <v>340</v>
      </c>
      <c r="C107" s="10" t="s">
        <v>341</v>
      </c>
      <c r="D107" s="10" t="s">
        <v>342</v>
      </c>
      <c r="E107" s="10" t="s">
        <v>28</v>
      </c>
      <c r="F107" s="10" t="s">
        <v>55</v>
      </c>
      <c r="G107" s="10" t="s">
        <v>298</v>
      </c>
      <c r="H107" s="10" t="s">
        <v>343</v>
      </c>
      <c r="I107" s="10" t="s">
        <v>97</v>
      </c>
      <c r="J107" s="10" t="s">
        <v>260</v>
      </c>
      <c r="K107" s="11">
        <v>300000</v>
      </c>
      <c r="L107" s="10" t="s">
        <v>98</v>
      </c>
      <c r="M107" s="10" t="s">
        <v>34</v>
      </c>
      <c r="N107" s="10" t="s">
        <v>35</v>
      </c>
      <c r="O107" s="13" t="s">
        <v>344</v>
      </c>
      <c r="P107" s="15">
        <v>45601</v>
      </c>
      <c r="Q107" s="15"/>
      <c r="R107" s="16" t="s">
        <v>344</v>
      </c>
      <c r="S107" s="11">
        <f t="shared" si="12"/>
        <v>57000</v>
      </c>
      <c r="T107" s="11">
        <f t="shared" si="13"/>
        <v>357000</v>
      </c>
      <c r="U107" s="17">
        <v>295000</v>
      </c>
      <c r="V107" s="17">
        <f t="shared" si="14"/>
        <v>56050</v>
      </c>
      <c r="W107" s="17">
        <f t="shared" si="15"/>
        <v>351050</v>
      </c>
      <c r="X107" s="17">
        <v>280000</v>
      </c>
      <c r="Y107" s="17">
        <f t="shared" si="16"/>
        <v>53200</v>
      </c>
      <c r="Z107" s="17">
        <f t="shared" si="17"/>
        <v>333200</v>
      </c>
      <c r="AA107" s="17">
        <f t="shared" si="18"/>
        <v>291666.66666666669</v>
      </c>
      <c r="AB107" s="11">
        <f t="shared" si="21"/>
        <v>291667</v>
      </c>
      <c r="AC107" s="11">
        <f t="shared" si="19"/>
        <v>55416.73</v>
      </c>
      <c r="AD107" s="11">
        <f t="shared" si="20"/>
        <v>347083.73</v>
      </c>
      <c r="AE107" s="2"/>
      <c r="AF107" s="2"/>
      <c r="AG107" s="2"/>
    </row>
    <row r="108" spans="1:33" x14ac:dyDescent="0.25">
      <c r="A108" s="9">
        <v>104</v>
      </c>
      <c r="B108" s="18">
        <v>7</v>
      </c>
      <c r="C108" s="18" t="s">
        <v>341</v>
      </c>
      <c r="D108" s="18" t="s">
        <v>342</v>
      </c>
      <c r="E108" s="19" t="s">
        <v>37</v>
      </c>
      <c r="F108" s="18" t="s">
        <v>55</v>
      </c>
      <c r="G108" s="18" t="s">
        <v>298</v>
      </c>
      <c r="H108" s="18" t="s">
        <v>345</v>
      </c>
      <c r="I108" s="18" t="s">
        <v>97</v>
      </c>
      <c r="J108" s="18" t="s">
        <v>260</v>
      </c>
      <c r="K108" s="11">
        <v>300000</v>
      </c>
      <c r="L108" s="18" t="s">
        <v>98</v>
      </c>
      <c r="M108" s="18" t="s">
        <v>34</v>
      </c>
      <c r="N108" s="18" t="s">
        <v>35</v>
      </c>
      <c r="O108" s="20" t="s">
        <v>346</v>
      </c>
      <c r="P108" s="21">
        <v>45601</v>
      </c>
      <c r="Q108" s="21"/>
      <c r="R108" s="22" t="s">
        <v>346</v>
      </c>
      <c r="S108" s="11">
        <f t="shared" si="12"/>
        <v>57000</v>
      </c>
      <c r="T108" s="11">
        <f t="shared" si="13"/>
        <v>357000</v>
      </c>
      <c r="U108" s="17">
        <v>295000</v>
      </c>
      <c r="V108" s="17">
        <f t="shared" si="14"/>
        <v>56050</v>
      </c>
      <c r="W108" s="17">
        <f t="shared" si="15"/>
        <v>351050</v>
      </c>
      <c r="X108" s="17">
        <v>280000</v>
      </c>
      <c r="Y108" s="17">
        <f t="shared" si="16"/>
        <v>53200</v>
      </c>
      <c r="Z108" s="17">
        <f t="shared" si="17"/>
        <v>333200</v>
      </c>
      <c r="AA108" s="17">
        <f t="shared" si="18"/>
        <v>291666.66666666669</v>
      </c>
      <c r="AB108" s="11">
        <f t="shared" si="21"/>
        <v>291667</v>
      </c>
      <c r="AC108" s="11">
        <f t="shared" si="19"/>
        <v>55416.73</v>
      </c>
      <c r="AD108" s="11">
        <f t="shared" si="20"/>
        <v>347083.73</v>
      </c>
      <c r="AE108" s="2"/>
      <c r="AF108" s="2"/>
      <c r="AG108" s="2"/>
    </row>
    <row r="109" spans="1:33" x14ac:dyDescent="0.25">
      <c r="A109" s="9">
        <v>105</v>
      </c>
      <c r="B109" s="18">
        <v>7</v>
      </c>
      <c r="C109" s="18" t="s">
        <v>341</v>
      </c>
      <c r="D109" s="18" t="s">
        <v>347</v>
      </c>
      <c r="E109" s="18" t="s">
        <v>28</v>
      </c>
      <c r="F109" s="18" t="s">
        <v>55</v>
      </c>
      <c r="G109" s="18" t="s">
        <v>298</v>
      </c>
      <c r="H109" s="18" t="s">
        <v>348</v>
      </c>
      <c r="I109" s="18" t="s">
        <v>97</v>
      </c>
      <c r="J109" s="18" t="s">
        <v>260</v>
      </c>
      <c r="K109" s="11">
        <v>300000</v>
      </c>
      <c r="L109" s="18" t="s">
        <v>98</v>
      </c>
      <c r="M109" s="18" t="s">
        <v>34</v>
      </c>
      <c r="N109" s="18" t="s">
        <v>35</v>
      </c>
      <c r="O109" s="20" t="s">
        <v>349</v>
      </c>
      <c r="P109" s="21">
        <v>45601</v>
      </c>
      <c r="Q109" s="21"/>
      <c r="R109" s="22" t="s">
        <v>349</v>
      </c>
      <c r="S109" s="11">
        <f t="shared" si="12"/>
        <v>57000</v>
      </c>
      <c r="T109" s="11">
        <f t="shared" si="13"/>
        <v>357000</v>
      </c>
      <c r="U109" s="17">
        <v>295000</v>
      </c>
      <c r="V109" s="17">
        <f t="shared" si="14"/>
        <v>56050</v>
      </c>
      <c r="W109" s="17">
        <f t="shared" si="15"/>
        <v>351050</v>
      </c>
      <c r="X109" s="17">
        <v>280000</v>
      </c>
      <c r="Y109" s="17">
        <f t="shared" si="16"/>
        <v>53200</v>
      </c>
      <c r="Z109" s="17">
        <f t="shared" si="17"/>
        <v>333200</v>
      </c>
      <c r="AA109" s="17">
        <f t="shared" si="18"/>
        <v>291666.66666666669</v>
      </c>
      <c r="AB109" s="11">
        <f t="shared" si="21"/>
        <v>291667</v>
      </c>
      <c r="AC109" s="11">
        <f t="shared" si="19"/>
        <v>55416.73</v>
      </c>
      <c r="AD109" s="11">
        <f t="shared" si="20"/>
        <v>347083.73</v>
      </c>
      <c r="AE109" s="2"/>
      <c r="AF109" s="2"/>
      <c r="AG109" s="2"/>
    </row>
    <row r="110" spans="1:33" x14ac:dyDescent="0.25">
      <c r="A110" s="9">
        <v>106</v>
      </c>
      <c r="B110" s="10">
        <v>7</v>
      </c>
      <c r="C110" s="10" t="s">
        <v>341</v>
      </c>
      <c r="D110" s="10" t="s">
        <v>347</v>
      </c>
      <c r="E110" s="12" t="s">
        <v>37</v>
      </c>
      <c r="F110" s="10" t="s">
        <v>55</v>
      </c>
      <c r="G110" s="10" t="s">
        <v>298</v>
      </c>
      <c r="H110" s="10" t="s">
        <v>350</v>
      </c>
      <c r="I110" s="10" t="s">
        <v>97</v>
      </c>
      <c r="J110" s="10" t="s">
        <v>260</v>
      </c>
      <c r="K110" s="11">
        <v>300000</v>
      </c>
      <c r="L110" s="10" t="s">
        <v>98</v>
      </c>
      <c r="M110" s="10" t="s">
        <v>34</v>
      </c>
      <c r="N110" s="10" t="s">
        <v>35</v>
      </c>
      <c r="O110" s="13" t="s">
        <v>351</v>
      </c>
      <c r="P110" s="15">
        <v>45601</v>
      </c>
      <c r="Q110" s="15"/>
      <c r="R110" s="16" t="s">
        <v>351</v>
      </c>
      <c r="S110" s="11">
        <f t="shared" si="12"/>
        <v>57000</v>
      </c>
      <c r="T110" s="11">
        <f t="shared" si="13"/>
        <v>357000</v>
      </c>
      <c r="U110" s="17">
        <v>295000</v>
      </c>
      <c r="V110" s="17">
        <f t="shared" si="14"/>
        <v>56050</v>
      </c>
      <c r="W110" s="17">
        <f t="shared" si="15"/>
        <v>351050</v>
      </c>
      <c r="X110" s="17">
        <v>280000</v>
      </c>
      <c r="Y110" s="17">
        <f t="shared" si="16"/>
        <v>53200</v>
      </c>
      <c r="Z110" s="17">
        <f t="shared" si="17"/>
        <v>333200</v>
      </c>
      <c r="AA110" s="17">
        <f t="shared" si="18"/>
        <v>291666.66666666669</v>
      </c>
      <c r="AB110" s="11">
        <f t="shared" si="21"/>
        <v>291667</v>
      </c>
      <c r="AC110" s="11">
        <f t="shared" si="19"/>
        <v>55416.73</v>
      </c>
      <c r="AD110" s="11">
        <f t="shared" si="20"/>
        <v>347083.73</v>
      </c>
      <c r="AE110" s="2"/>
      <c r="AF110" s="2"/>
      <c r="AG110" s="2"/>
    </row>
    <row r="111" spans="1:33" x14ac:dyDescent="0.25">
      <c r="A111" s="9">
        <v>107</v>
      </c>
      <c r="B111" s="18">
        <v>7</v>
      </c>
      <c r="C111" s="18" t="s">
        <v>341</v>
      </c>
      <c r="D111" s="18" t="s">
        <v>352</v>
      </c>
      <c r="E111" s="18" t="s">
        <v>28</v>
      </c>
      <c r="F111" s="18" t="s">
        <v>353</v>
      </c>
      <c r="G111" s="18" t="s">
        <v>354</v>
      </c>
      <c r="H111" s="18" t="s">
        <v>355</v>
      </c>
      <c r="I111" s="18" t="s">
        <v>97</v>
      </c>
      <c r="J111" s="18" t="s">
        <v>356</v>
      </c>
      <c r="K111" s="11">
        <v>300000</v>
      </c>
      <c r="L111" s="18" t="s">
        <v>34</v>
      </c>
      <c r="M111" s="18" t="s">
        <v>34</v>
      </c>
      <c r="N111" s="18" t="s">
        <v>43</v>
      </c>
      <c r="O111" s="20" t="s">
        <v>357</v>
      </c>
      <c r="P111" s="21">
        <v>45601</v>
      </c>
      <c r="Q111" s="21"/>
      <c r="R111" s="22" t="s">
        <v>357</v>
      </c>
      <c r="S111" s="11">
        <f t="shared" si="12"/>
        <v>57000</v>
      </c>
      <c r="T111" s="11">
        <f t="shared" si="13"/>
        <v>357000</v>
      </c>
      <c r="U111" s="17">
        <v>295000</v>
      </c>
      <c r="V111" s="17">
        <f t="shared" si="14"/>
        <v>56050</v>
      </c>
      <c r="W111" s="17">
        <f t="shared" si="15"/>
        <v>351050</v>
      </c>
      <c r="X111" s="17">
        <v>280000</v>
      </c>
      <c r="Y111" s="17">
        <f t="shared" si="16"/>
        <v>53200</v>
      </c>
      <c r="Z111" s="17">
        <f t="shared" si="17"/>
        <v>333200</v>
      </c>
      <c r="AA111" s="17">
        <f t="shared" si="18"/>
        <v>291666.66666666669</v>
      </c>
      <c r="AB111" s="11">
        <f t="shared" si="21"/>
        <v>291667</v>
      </c>
      <c r="AC111" s="11">
        <f t="shared" si="19"/>
        <v>55416.73</v>
      </c>
      <c r="AD111" s="11">
        <f t="shared" si="20"/>
        <v>347083.73</v>
      </c>
      <c r="AE111" s="2"/>
      <c r="AF111" s="2"/>
      <c r="AG111" s="2"/>
    </row>
    <row r="112" spans="1:33" x14ac:dyDescent="0.25">
      <c r="A112" s="9">
        <v>108</v>
      </c>
      <c r="B112" s="10">
        <v>7</v>
      </c>
      <c r="C112" s="10" t="s">
        <v>341</v>
      </c>
      <c r="D112" s="10" t="s">
        <v>352</v>
      </c>
      <c r="E112" s="12" t="s">
        <v>37</v>
      </c>
      <c r="F112" s="10" t="s">
        <v>353</v>
      </c>
      <c r="G112" s="10" t="s">
        <v>354</v>
      </c>
      <c r="H112" s="10" t="s">
        <v>358</v>
      </c>
      <c r="I112" s="10" t="s">
        <v>97</v>
      </c>
      <c r="J112" s="10" t="s">
        <v>356</v>
      </c>
      <c r="K112" s="11">
        <v>300000</v>
      </c>
      <c r="L112" s="10" t="s">
        <v>34</v>
      </c>
      <c r="M112" s="10" t="s">
        <v>34</v>
      </c>
      <c r="N112" s="10" t="s">
        <v>43</v>
      </c>
      <c r="O112" s="13" t="s">
        <v>359</v>
      </c>
      <c r="P112" s="15">
        <v>45608</v>
      </c>
      <c r="Q112" s="15"/>
      <c r="R112" s="16" t="s">
        <v>359</v>
      </c>
      <c r="S112" s="11">
        <f t="shared" si="12"/>
        <v>57000</v>
      </c>
      <c r="T112" s="11">
        <f t="shared" si="13"/>
        <v>357000</v>
      </c>
      <c r="U112" s="17">
        <v>295000</v>
      </c>
      <c r="V112" s="17">
        <f t="shared" si="14"/>
        <v>56050</v>
      </c>
      <c r="W112" s="17">
        <f t="shared" si="15"/>
        <v>351050</v>
      </c>
      <c r="X112" s="17">
        <v>280000</v>
      </c>
      <c r="Y112" s="17">
        <f t="shared" si="16"/>
        <v>53200</v>
      </c>
      <c r="Z112" s="17">
        <f t="shared" si="17"/>
        <v>333200</v>
      </c>
      <c r="AA112" s="17">
        <f t="shared" si="18"/>
        <v>291666.66666666669</v>
      </c>
      <c r="AB112" s="11">
        <f t="shared" si="21"/>
        <v>291667</v>
      </c>
      <c r="AC112" s="11">
        <f t="shared" si="19"/>
        <v>55416.73</v>
      </c>
      <c r="AD112" s="11">
        <f t="shared" si="20"/>
        <v>347083.73</v>
      </c>
      <c r="AE112" s="2"/>
      <c r="AF112" s="2"/>
      <c r="AG112" s="2"/>
    </row>
    <row r="113" spans="1:33" x14ac:dyDescent="0.25">
      <c r="A113" s="9">
        <v>109</v>
      </c>
      <c r="B113" s="18">
        <v>7</v>
      </c>
      <c r="C113" s="18" t="s">
        <v>341</v>
      </c>
      <c r="D113" s="18" t="s">
        <v>360</v>
      </c>
      <c r="E113" s="18" t="s">
        <v>28</v>
      </c>
      <c r="F113" s="18" t="s">
        <v>102</v>
      </c>
      <c r="G113" s="18" t="s">
        <v>361</v>
      </c>
      <c r="H113" s="18" t="s">
        <v>362</v>
      </c>
      <c r="I113" s="18" t="s">
        <v>97</v>
      </c>
      <c r="J113" s="18"/>
      <c r="K113" s="11">
        <v>300000</v>
      </c>
      <c r="L113" s="18" t="s">
        <v>34</v>
      </c>
      <c r="M113" s="18" t="s">
        <v>34</v>
      </c>
      <c r="N113" s="18" t="s">
        <v>43</v>
      </c>
      <c r="O113" s="20" t="s">
        <v>363</v>
      </c>
      <c r="P113" s="21">
        <v>45608</v>
      </c>
      <c r="Q113" s="21"/>
      <c r="R113" s="22" t="s">
        <v>363</v>
      </c>
      <c r="S113" s="11">
        <f t="shared" si="12"/>
        <v>57000</v>
      </c>
      <c r="T113" s="11">
        <f t="shared" si="13"/>
        <v>357000</v>
      </c>
      <c r="U113" s="17">
        <v>295000</v>
      </c>
      <c r="V113" s="17">
        <f t="shared" si="14"/>
        <v>56050</v>
      </c>
      <c r="W113" s="17">
        <f t="shared" si="15"/>
        <v>351050</v>
      </c>
      <c r="X113" s="17">
        <v>280000</v>
      </c>
      <c r="Y113" s="17">
        <f t="shared" si="16"/>
        <v>53200</v>
      </c>
      <c r="Z113" s="17">
        <f t="shared" si="17"/>
        <v>333200</v>
      </c>
      <c r="AA113" s="17">
        <f t="shared" si="18"/>
        <v>291666.66666666669</v>
      </c>
      <c r="AB113" s="11">
        <f t="shared" si="21"/>
        <v>291667</v>
      </c>
      <c r="AC113" s="11">
        <f t="shared" si="19"/>
        <v>55416.73</v>
      </c>
      <c r="AD113" s="11">
        <f t="shared" si="20"/>
        <v>347083.73</v>
      </c>
      <c r="AE113" s="2"/>
      <c r="AF113" s="2"/>
      <c r="AG113" s="2"/>
    </row>
    <row r="114" spans="1:33" x14ac:dyDescent="0.25">
      <c r="A114" s="9">
        <v>110</v>
      </c>
      <c r="B114" s="10">
        <v>7</v>
      </c>
      <c r="C114" s="10" t="s">
        <v>341</v>
      </c>
      <c r="D114" s="10" t="s">
        <v>360</v>
      </c>
      <c r="E114" s="12" t="s">
        <v>37</v>
      </c>
      <c r="F114" s="10"/>
      <c r="G114" s="10"/>
      <c r="H114" s="10"/>
      <c r="I114" s="10" t="s">
        <v>97</v>
      </c>
      <c r="J114" s="10"/>
      <c r="K114" s="11">
        <v>300000</v>
      </c>
      <c r="L114" s="10" t="s">
        <v>34</v>
      </c>
      <c r="M114" s="10" t="s">
        <v>34</v>
      </c>
      <c r="N114" s="10" t="s">
        <v>43</v>
      </c>
      <c r="O114" s="13" t="s">
        <v>364</v>
      </c>
      <c r="P114" s="15">
        <v>45608</v>
      </c>
      <c r="Q114" s="15"/>
      <c r="R114" s="16" t="s">
        <v>364</v>
      </c>
      <c r="S114" s="11">
        <f t="shared" si="12"/>
        <v>57000</v>
      </c>
      <c r="T114" s="11">
        <f t="shared" si="13"/>
        <v>357000</v>
      </c>
      <c r="U114" s="17">
        <v>295000</v>
      </c>
      <c r="V114" s="17">
        <f t="shared" si="14"/>
        <v>56050</v>
      </c>
      <c r="W114" s="17">
        <f t="shared" si="15"/>
        <v>351050</v>
      </c>
      <c r="X114" s="17">
        <v>280000</v>
      </c>
      <c r="Y114" s="17">
        <f t="shared" si="16"/>
        <v>53200</v>
      </c>
      <c r="Z114" s="17">
        <f t="shared" si="17"/>
        <v>333200</v>
      </c>
      <c r="AA114" s="17">
        <f t="shared" si="18"/>
        <v>291666.66666666669</v>
      </c>
      <c r="AB114" s="11">
        <f t="shared" si="21"/>
        <v>291667</v>
      </c>
      <c r="AC114" s="11">
        <f t="shared" si="19"/>
        <v>55416.73</v>
      </c>
      <c r="AD114" s="11">
        <f t="shared" si="20"/>
        <v>347083.73</v>
      </c>
      <c r="AE114" s="2"/>
      <c r="AF114" s="2"/>
      <c r="AG114" s="2"/>
    </row>
    <row r="115" spans="1:33" x14ac:dyDescent="0.25">
      <c r="A115" s="9">
        <v>111</v>
      </c>
      <c r="B115" s="18">
        <v>8</v>
      </c>
      <c r="C115" s="18" t="s">
        <v>341</v>
      </c>
      <c r="D115" s="18" t="s">
        <v>365</v>
      </c>
      <c r="E115" s="18" t="s">
        <v>28</v>
      </c>
      <c r="F115" s="19" t="s">
        <v>366</v>
      </c>
      <c r="G115" s="18" t="s">
        <v>367</v>
      </c>
      <c r="H115" s="18" t="s">
        <v>368</v>
      </c>
      <c r="I115" s="18" t="s">
        <v>97</v>
      </c>
      <c r="J115" s="18"/>
      <c r="K115" s="11">
        <v>300000</v>
      </c>
      <c r="L115" s="18" t="s">
        <v>34</v>
      </c>
      <c r="M115" s="18" t="s">
        <v>34</v>
      </c>
      <c r="N115" s="18" t="s">
        <v>43</v>
      </c>
      <c r="O115" s="20" t="s">
        <v>369</v>
      </c>
      <c r="P115" s="21">
        <v>45608</v>
      </c>
      <c r="Q115" s="21"/>
      <c r="R115" s="22" t="s">
        <v>369</v>
      </c>
      <c r="S115" s="11">
        <f t="shared" si="12"/>
        <v>57000</v>
      </c>
      <c r="T115" s="11">
        <f t="shared" si="13"/>
        <v>357000</v>
      </c>
      <c r="U115" s="17">
        <v>295000</v>
      </c>
      <c r="V115" s="17">
        <f t="shared" si="14"/>
        <v>56050</v>
      </c>
      <c r="W115" s="17">
        <f t="shared" si="15"/>
        <v>351050</v>
      </c>
      <c r="X115" s="17">
        <v>280000</v>
      </c>
      <c r="Y115" s="17">
        <f t="shared" si="16"/>
        <v>53200</v>
      </c>
      <c r="Z115" s="17">
        <f t="shared" si="17"/>
        <v>333200</v>
      </c>
      <c r="AA115" s="17">
        <f t="shared" si="18"/>
        <v>291666.66666666669</v>
      </c>
      <c r="AB115" s="11">
        <f t="shared" si="21"/>
        <v>291667</v>
      </c>
      <c r="AC115" s="11">
        <f t="shared" si="19"/>
        <v>55416.73</v>
      </c>
      <c r="AD115" s="11">
        <f t="shared" si="20"/>
        <v>347083.73</v>
      </c>
      <c r="AE115" s="2"/>
      <c r="AF115" s="2"/>
      <c r="AG115" s="2"/>
    </row>
    <row r="116" spans="1:33" x14ac:dyDescent="0.25">
      <c r="A116" s="9">
        <v>112</v>
      </c>
      <c r="B116" s="10">
        <v>8</v>
      </c>
      <c r="C116" s="10" t="s">
        <v>341</v>
      </c>
      <c r="D116" s="10" t="s">
        <v>365</v>
      </c>
      <c r="E116" s="12" t="s">
        <v>37</v>
      </c>
      <c r="F116" s="10"/>
      <c r="G116" s="10"/>
      <c r="H116" s="10"/>
      <c r="I116" s="10" t="s">
        <v>97</v>
      </c>
      <c r="J116" s="10"/>
      <c r="K116" s="11">
        <v>300000</v>
      </c>
      <c r="L116" s="10" t="s">
        <v>34</v>
      </c>
      <c r="M116" s="10" t="s">
        <v>34</v>
      </c>
      <c r="N116" s="10" t="s">
        <v>43</v>
      </c>
      <c r="O116" s="13" t="s">
        <v>370</v>
      </c>
      <c r="P116" s="15">
        <v>45608</v>
      </c>
      <c r="Q116" s="15"/>
      <c r="R116" s="16" t="s">
        <v>370</v>
      </c>
      <c r="S116" s="11">
        <f t="shared" si="12"/>
        <v>57000</v>
      </c>
      <c r="T116" s="11">
        <f t="shared" si="13"/>
        <v>357000</v>
      </c>
      <c r="U116" s="17">
        <v>295000</v>
      </c>
      <c r="V116" s="17">
        <f t="shared" si="14"/>
        <v>56050</v>
      </c>
      <c r="W116" s="17">
        <f t="shared" si="15"/>
        <v>351050</v>
      </c>
      <c r="X116" s="17">
        <v>280000</v>
      </c>
      <c r="Y116" s="17">
        <f t="shared" si="16"/>
        <v>53200</v>
      </c>
      <c r="Z116" s="17">
        <f t="shared" si="17"/>
        <v>333200</v>
      </c>
      <c r="AA116" s="17">
        <f t="shared" si="18"/>
        <v>291666.66666666669</v>
      </c>
      <c r="AB116" s="11">
        <f t="shared" si="21"/>
        <v>291667</v>
      </c>
      <c r="AC116" s="11">
        <f t="shared" si="19"/>
        <v>55416.73</v>
      </c>
      <c r="AD116" s="11">
        <f t="shared" si="20"/>
        <v>347083.73</v>
      </c>
      <c r="AE116" s="2"/>
      <c r="AF116" s="2"/>
      <c r="AG116" s="2"/>
    </row>
    <row r="117" spans="1:33" x14ac:dyDescent="0.25">
      <c r="A117" s="9">
        <v>113</v>
      </c>
      <c r="B117" s="18">
        <v>8</v>
      </c>
      <c r="C117" s="18" t="s">
        <v>341</v>
      </c>
      <c r="D117" s="18" t="s">
        <v>371</v>
      </c>
      <c r="E117" s="18" t="s">
        <v>28</v>
      </c>
      <c r="F117" s="18" t="s">
        <v>102</v>
      </c>
      <c r="G117" s="18" t="s">
        <v>372</v>
      </c>
      <c r="H117" s="18" t="s">
        <v>373</v>
      </c>
      <c r="I117" s="18" t="s">
        <v>32</v>
      </c>
      <c r="J117" s="18" t="s">
        <v>374</v>
      </c>
      <c r="K117" s="11">
        <v>300000</v>
      </c>
      <c r="L117" s="18" t="s">
        <v>98</v>
      </c>
      <c r="M117" s="18" t="s">
        <v>34</v>
      </c>
      <c r="N117" s="18" t="s">
        <v>43</v>
      </c>
      <c r="O117" s="20" t="s">
        <v>375</v>
      </c>
      <c r="P117" s="21">
        <v>45608</v>
      </c>
      <c r="Q117" s="21"/>
      <c r="R117" s="22" t="s">
        <v>375</v>
      </c>
      <c r="S117" s="11">
        <f t="shared" si="12"/>
        <v>57000</v>
      </c>
      <c r="T117" s="11">
        <f t="shared" si="13"/>
        <v>357000</v>
      </c>
      <c r="U117" s="17">
        <v>295000</v>
      </c>
      <c r="V117" s="17">
        <f t="shared" si="14"/>
        <v>56050</v>
      </c>
      <c r="W117" s="17">
        <f t="shared" si="15"/>
        <v>351050</v>
      </c>
      <c r="X117" s="17">
        <v>280000</v>
      </c>
      <c r="Y117" s="17">
        <f t="shared" si="16"/>
        <v>53200</v>
      </c>
      <c r="Z117" s="17">
        <f t="shared" si="17"/>
        <v>333200</v>
      </c>
      <c r="AA117" s="17">
        <f t="shared" si="18"/>
        <v>291666.66666666669</v>
      </c>
      <c r="AB117" s="11">
        <f t="shared" si="21"/>
        <v>291667</v>
      </c>
      <c r="AC117" s="11">
        <f t="shared" si="19"/>
        <v>55416.73</v>
      </c>
      <c r="AD117" s="11">
        <f t="shared" si="20"/>
        <v>347083.73</v>
      </c>
      <c r="AE117" s="2"/>
      <c r="AF117" s="2"/>
      <c r="AG117" s="2"/>
    </row>
    <row r="118" spans="1:33" x14ac:dyDescent="0.25">
      <c r="A118" s="9">
        <v>114</v>
      </c>
      <c r="B118" s="10">
        <v>8</v>
      </c>
      <c r="C118" s="10" t="s">
        <v>341</v>
      </c>
      <c r="D118" s="10" t="s">
        <v>371</v>
      </c>
      <c r="E118" s="12" t="s">
        <v>37</v>
      </c>
      <c r="F118" s="10" t="s">
        <v>102</v>
      </c>
      <c r="G118" s="10" t="s">
        <v>372</v>
      </c>
      <c r="H118" s="10" t="s">
        <v>376</v>
      </c>
      <c r="I118" s="10" t="s">
        <v>32</v>
      </c>
      <c r="J118" s="10" t="s">
        <v>374</v>
      </c>
      <c r="K118" s="11">
        <v>300000</v>
      </c>
      <c r="L118" s="10" t="s">
        <v>98</v>
      </c>
      <c r="M118" s="10" t="s">
        <v>34</v>
      </c>
      <c r="N118" s="10" t="s">
        <v>43</v>
      </c>
      <c r="O118" s="13" t="s">
        <v>377</v>
      </c>
      <c r="P118" s="15">
        <v>45608</v>
      </c>
      <c r="Q118" s="15"/>
      <c r="R118" s="16" t="s">
        <v>377</v>
      </c>
      <c r="S118" s="11">
        <f t="shared" si="12"/>
        <v>57000</v>
      </c>
      <c r="T118" s="11">
        <f t="shared" si="13"/>
        <v>357000</v>
      </c>
      <c r="U118" s="17">
        <v>295000</v>
      </c>
      <c r="V118" s="17">
        <f t="shared" si="14"/>
        <v>56050</v>
      </c>
      <c r="W118" s="17">
        <f t="shared" si="15"/>
        <v>351050</v>
      </c>
      <c r="X118" s="17">
        <v>280000</v>
      </c>
      <c r="Y118" s="17">
        <f t="shared" si="16"/>
        <v>53200</v>
      </c>
      <c r="Z118" s="17">
        <f t="shared" si="17"/>
        <v>333200</v>
      </c>
      <c r="AA118" s="17">
        <f t="shared" si="18"/>
        <v>291666.66666666669</v>
      </c>
      <c r="AB118" s="11">
        <f t="shared" si="21"/>
        <v>291667</v>
      </c>
      <c r="AC118" s="11">
        <f t="shared" si="19"/>
        <v>55416.73</v>
      </c>
      <c r="AD118" s="11">
        <f t="shared" si="20"/>
        <v>347083.73</v>
      </c>
      <c r="AE118" s="2"/>
      <c r="AF118" s="2"/>
      <c r="AG118" s="2"/>
    </row>
    <row r="119" spans="1:33" x14ac:dyDescent="0.25">
      <c r="A119" s="9">
        <v>115</v>
      </c>
      <c r="B119" s="18">
        <v>8</v>
      </c>
      <c r="C119" s="18" t="s">
        <v>341</v>
      </c>
      <c r="D119" s="18" t="s">
        <v>378</v>
      </c>
      <c r="E119" s="18" t="s">
        <v>28</v>
      </c>
      <c r="F119" s="18" t="s">
        <v>102</v>
      </c>
      <c r="G119" s="18" t="s">
        <v>372</v>
      </c>
      <c r="H119" s="18" t="s">
        <v>379</v>
      </c>
      <c r="I119" s="18" t="s">
        <v>32</v>
      </c>
      <c r="J119" s="18" t="s">
        <v>374</v>
      </c>
      <c r="K119" s="11">
        <v>300000</v>
      </c>
      <c r="L119" s="18" t="s">
        <v>98</v>
      </c>
      <c r="M119" s="18" t="s">
        <v>34</v>
      </c>
      <c r="N119" s="18" t="s">
        <v>43</v>
      </c>
      <c r="O119" s="20" t="s">
        <v>380</v>
      </c>
      <c r="P119" s="21">
        <v>45608</v>
      </c>
      <c r="Q119" s="21"/>
      <c r="R119" s="22" t="s">
        <v>380</v>
      </c>
      <c r="S119" s="11">
        <f t="shared" si="12"/>
        <v>57000</v>
      </c>
      <c r="T119" s="11">
        <f t="shared" si="13"/>
        <v>357000</v>
      </c>
      <c r="U119" s="17">
        <v>295000</v>
      </c>
      <c r="V119" s="17">
        <f t="shared" si="14"/>
        <v>56050</v>
      </c>
      <c r="W119" s="17">
        <f t="shared" si="15"/>
        <v>351050</v>
      </c>
      <c r="X119" s="17">
        <v>280000</v>
      </c>
      <c r="Y119" s="17">
        <f t="shared" si="16"/>
        <v>53200</v>
      </c>
      <c r="Z119" s="17">
        <f t="shared" si="17"/>
        <v>333200</v>
      </c>
      <c r="AA119" s="17">
        <f t="shared" si="18"/>
        <v>291666.66666666669</v>
      </c>
      <c r="AB119" s="11">
        <f t="shared" si="21"/>
        <v>291667</v>
      </c>
      <c r="AC119" s="11">
        <f t="shared" si="19"/>
        <v>55416.73</v>
      </c>
      <c r="AD119" s="11">
        <f t="shared" si="20"/>
        <v>347083.73</v>
      </c>
      <c r="AE119" s="2"/>
      <c r="AF119" s="2"/>
      <c r="AG119" s="2"/>
    </row>
    <row r="120" spans="1:33" x14ac:dyDescent="0.25">
      <c r="A120" s="9">
        <v>116</v>
      </c>
      <c r="B120" s="10">
        <v>8</v>
      </c>
      <c r="C120" s="10" t="s">
        <v>341</v>
      </c>
      <c r="D120" s="10" t="s">
        <v>378</v>
      </c>
      <c r="E120" s="12" t="s">
        <v>37</v>
      </c>
      <c r="F120" s="10"/>
      <c r="G120" s="10"/>
      <c r="H120" s="10"/>
      <c r="I120" s="10" t="s">
        <v>32</v>
      </c>
      <c r="J120" s="10"/>
      <c r="K120" s="11">
        <v>300000</v>
      </c>
      <c r="L120" s="10" t="s">
        <v>98</v>
      </c>
      <c r="M120" s="10" t="s">
        <v>34</v>
      </c>
      <c r="N120" s="10" t="s">
        <v>43</v>
      </c>
      <c r="O120" s="13" t="s">
        <v>381</v>
      </c>
      <c r="P120" s="15">
        <v>45614</v>
      </c>
      <c r="Q120" s="15"/>
      <c r="R120" s="16" t="s">
        <v>381</v>
      </c>
      <c r="S120" s="11">
        <f t="shared" si="12"/>
        <v>57000</v>
      </c>
      <c r="T120" s="11">
        <f t="shared" si="13"/>
        <v>357000</v>
      </c>
      <c r="U120" s="17">
        <v>295000</v>
      </c>
      <c r="V120" s="17">
        <f t="shared" si="14"/>
        <v>56050</v>
      </c>
      <c r="W120" s="17">
        <f t="shared" si="15"/>
        <v>351050</v>
      </c>
      <c r="X120" s="17">
        <v>280000</v>
      </c>
      <c r="Y120" s="17">
        <f t="shared" si="16"/>
        <v>53200</v>
      </c>
      <c r="Z120" s="17">
        <f t="shared" si="17"/>
        <v>333200</v>
      </c>
      <c r="AA120" s="17">
        <f t="shared" si="18"/>
        <v>291666.66666666669</v>
      </c>
      <c r="AB120" s="11">
        <f t="shared" si="21"/>
        <v>291667</v>
      </c>
      <c r="AC120" s="11">
        <f t="shared" si="19"/>
        <v>55416.73</v>
      </c>
      <c r="AD120" s="11">
        <f t="shared" si="20"/>
        <v>347083.73</v>
      </c>
      <c r="AE120" s="2"/>
      <c r="AF120" s="2"/>
      <c r="AG120" s="2"/>
    </row>
    <row r="121" spans="1:33" x14ac:dyDescent="0.25">
      <c r="A121" s="9">
        <v>117</v>
      </c>
      <c r="B121" s="10">
        <v>12</v>
      </c>
      <c r="C121" s="10" t="s">
        <v>382</v>
      </c>
      <c r="D121" s="10" t="s">
        <v>383</v>
      </c>
      <c r="E121" s="10" t="s">
        <v>28</v>
      </c>
      <c r="F121" s="10" t="s">
        <v>55</v>
      </c>
      <c r="G121" s="10" t="s">
        <v>384</v>
      </c>
      <c r="H121" s="10" t="s">
        <v>385</v>
      </c>
      <c r="I121" s="10" t="s">
        <v>97</v>
      </c>
      <c r="J121" s="10" t="s">
        <v>386</v>
      </c>
      <c r="K121" s="11">
        <v>300000</v>
      </c>
      <c r="L121" s="10" t="s">
        <v>34</v>
      </c>
      <c r="M121" s="10" t="s">
        <v>34</v>
      </c>
      <c r="N121" s="10" t="s">
        <v>35</v>
      </c>
      <c r="O121" s="13" t="s">
        <v>387</v>
      </c>
      <c r="P121" s="14">
        <v>45456</v>
      </c>
      <c r="Q121" s="15"/>
      <c r="R121" s="16" t="s">
        <v>387</v>
      </c>
      <c r="S121" s="11">
        <f t="shared" si="12"/>
        <v>57000</v>
      </c>
      <c r="T121" s="11">
        <f t="shared" si="13"/>
        <v>357000</v>
      </c>
      <c r="U121" s="17">
        <v>295000</v>
      </c>
      <c r="V121" s="17">
        <f t="shared" si="14"/>
        <v>56050</v>
      </c>
      <c r="W121" s="17">
        <f t="shared" si="15"/>
        <v>351050</v>
      </c>
      <c r="X121" s="17">
        <v>280000</v>
      </c>
      <c r="Y121" s="17">
        <f t="shared" si="16"/>
        <v>53200</v>
      </c>
      <c r="Z121" s="17">
        <f t="shared" si="17"/>
        <v>333200</v>
      </c>
      <c r="AA121" s="17">
        <f t="shared" si="18"/>
        <v>291666.66666666669</v>
      </c>
      <c r="AB121" s="11">
        <f t="shared" si="21"/>
        <v>291667</v>
      </c>
      <c r="AC121" s="11">
        <f t="shared" si="19"/>
        <v>55416.73</v>
      </c>
      <c r="AD121" s="11">
        <f t="shared" si="20"/>
        <v>347083.73</v>
      </c>
      <c r="AE121" s="2"/>
      <c r="AF121" s="2"/>
      <c r="AG121" s="2"/>
    </row>
    <row r="122" spans="1:33" x14ac:dyDescent="0.25">
      <c r="A122" s="9">
        <v>118</v>
      </c>
      <c r="B122" s="18">
        <v>12</v>
      </c>
      <c r="C122" s="18" t="s">
        <v>382</v>
      </c>
      <c r="D122" s="18" t="s">
        <v>383</v>
      </c>
      <c r="E122" s="19" t="s">
        <v>37</v>
      </c>
      <c r="F122" s="18" t="s">
        <v>55</v>
      </c>
      <c r="G122" s="18" t="s">
        <v>384</v>
      </c>
      <c r="H122" s="18" t="s">
        <v>388</v>
      </c>
      <c r="I122" s="18" t="s">
        <v>97</v>
      </c>
      <c r="J122" s="18" t="s">
        <v>386</v>
      </c>
      <c r="K122" s="11">
        <v>300000</v>
      </c>
      <c r="L122" s="18" t="s">
        <v>34</v>
      </c>
      <c r="M122" s="18" t="s">
        <v>34</v>
      </c>
      <c r="N122" s="18" t="s">
        <v>35</v>
      </c>
      <c r="O122" s="20" t="s">
        <v>389</v>
      </c>
      <c r="P122" s="14">
        <v>45456</v>
      </c>
      <c r="Q122" s="21"/>
      <c r="R122" s="22" t="s">
        <v>389</v>
      </c>
      <c r="S122" s="11">
        <f t="shared" si="12"/>
        <v>57000</v>
      </c>
      <c r="T122" s="11">
        <f t="shared" si="13"/>
        <v>357000</v>
      </c>
      <c r="U122" s="17">
        <v>295000</v>
      </c>
      <c r="V122" s="17">
        <f t="shared" si="14"/>
        <v>56050</v>
      </c>
      <c r="W122" s="17">
        <f t="shared" si="15"/>
        <v>351050</v>
      </c>
      <c r="X122" s="17">
        <v>280000</v>
      </c>
      <c r="Y122" s="17">
        <f t="shared" si="16"/>
        <v>53200</v>
      </c>
      <c r="Z122" s="17">
        <f t="shared" si="17"/>
        <v>333200</v>
      </c>
      <c r="AA122" s="17">
        <f t="shared" si="18"/>
        <v>291666.66666666669</v>
      </c>
      <c r="AB122" s="11">
        <f t="shared" si="21"/>
        <v>291667</v>
      </c>
      <c r="AC122" s="11">
        <f t="shared" si="19"/>
        <v>55416.73</v>
      </c>
      <c r="AD122" s="11">
        <f t="shared" si="20"/>
        <v>347083.73</v>
      </c>
      <c r="AE122" s="2"/>
      <c r="AF122" s="2"/>
      <c r="AG122" s="2"/>
    </row>
    <row r="123" spans="1:33" x14ac:dyDescent="0.25">
      <c r="A123" s="9">
        <v>119</v>
      </c>
      <c r="B123" s="10">
        <v>12</v>
      </c>
      <c r="C123" s="10" t="s">
        <v>382</v>
      </c>
      <c r="D123" s="10" t="s">
        <v>390</v>
      </c>
      <c r="E123" s="10" t="s">
        <v>138</v>
      </c>
      <c r="F123" s="10" t="s">
        <v>55</v>
      </c>
      <c r="G123" s="10"/>
      <c r="H123" s="10"/>
      <c r="I123" s="10" t="s">
        <v>42</v>
      </c>
      <c r="J123" s="10"/>
      <c r="K123" s="11">
        <v>350000</v>
      </c>
      <c r="L123" s="10" t="s">
        <v>34</v>
      </c>
      <c r="M123" s="10" t="s">
        <v>34</v>
      </c>
      <c r="N123" s="10" t="s">
        <v>35</v>
      </c>
      <c r="O123" s="13" t="s">
        <v>391</v>
      </c>
      <c r="P123" s="14">
        <v>45456</v>
      </c>
      <c r="Q123" s="15"/>
      <c r="R123" s="16" t="s">
        <v>391</v>
      </c>
      <c r="S123" s="11">
        <f t="shared" si="12"/>
        <v>66500</v>
      </c>
      <c r="T123" s="11">
        <f t="shared" si="13"/>
        <v>416500</v>
      </c>
      <c r="U123" s="17">
        <v>390000</v>
      </c>
      <c r="V123" s="17">
        <f t="shared" si="14"/>
        <v>74100</v>
      </c>
      <c r="W123" s="17">
        <f t="shared" si="15"/>
        <v>464100</v>
      </c>
      <c r="X123" s="17">
        <v>360000</v>
      </c>
      <c r="Y123" s="17">
        <f t="shared" si="16"/>
        <v>68400</v>
      </c>
      <c r="Z123" s="17">
        <f t="shared" si="17"/>
        <v>428400</v>
      </c>
      <c r="AA123" s="17">
        <f t="shared" si="18"/>
        <v>366666.66666666669</v>
      </c>
      <c r="AB123" s="11">
        <f t="shared" si="21"/>
        <v>366667</v>
      </c>
      <c r="AC123" s="11">
        <f t="shared" si="19"/>
        <v>69666.73</v>
      </c>
      <c r="AD123" s="11">
        <f t="shared" si="20"/>
        <v>436333.73</v>
      </c>
      <c r="AE123" s="2"/>
      <c r="AF123" s="2"/>
      <c r="AG123" s="2"/>
    </row>
    <row r="124" spans="1:33" x14ac:dyDescent="0.25">
      <c r="A124" s="9">
        <v>120</v>
      </c>
      <c r="B124" s="18">
        <v>12</v>
      </c>
      <c r="C124" s="18" t="s">
        <v>382</v>
      </c>
      <c r="D124" s="18" t="s">
        <v>392</v>
      </c>
      <c r="E124" s="18" t="s">
        <v>28</v>
      </c>
      <c r="F124" s="18" t="s">
        <v>55</v>
      </c>
      <c r="G124" s="18" t="s">
        <v>393</v>
      </c>
      <c r="H124" s="18" t="s">
        <v>394</v>
      </c>
      <c r="I124" s="18" t="s">
        <v>395</v>
      </c>
      <c r="J124" s="18"/>
      <c r="K124" s="11">
        <v>300000</v>
      </c>
      <c r="L124" s="18" t="s">
        <v>34</v>
      </c>
      <c r="M124" s="18" t="s">
        <v>34</v>
      </c>
      <c r="N124" s="18" t="s">
        <v>35</v>
      </c>
      <c r="O124" s="20" t="s">
        <v>396</v>
      </c>
      <c r="P124" s="14">
        <v>45455</v>
      </c>
      <c r="Q124" s="21"/>
      <c r="R124" s="22" t="s">
        <v>396</v>
      </c>
      <c r="S124" s="11">
        <f t="shared" si="12"/>
        <v>57000</v>
      </c>
      <c r="T124" s="11">
        <f t="shared" si="13"/>
        <v>357000</v>
      </c>
      <c r="U124" s="17">
        <v>295000</v>
      </c>
      <c r="V124" s="17">
        <f t="shared" si="14"/>
        <v>56050</v>
      </c>
      <c r="W124" s="17">
        <f t="shared" si="15"/>
        <v>351050</v>
      </c>
      <c r="X124" s="17">
        <v>280000</v>
      </c>
      <c r="Y124" s="17">
        <f t="shared" si="16"/>
        <v>53200</v>
      </c>
      <c r="Z124" s="17">
        <f t="shared" si="17"/>
        <v>333200</v>
      </c>
      <c r="AA124" s="17">
        <f t="shared" si="18"/>
        <v>291666.66666666669</v>
      </c>
      <c r="AB124" s="11">
        <f t="shared" si="21"/>
        <v>291667</v>
      </c>
      <c r="AC124" s="11">
        <f t="shared" si="19"/>
        <v>55416.73</v>
      </c>
      <c r="AD124" s="11">
        <f t="shared" si="20"/>
        <v>347083.73</v>
      </c>
      <c r="AE124" s="2"/>
      <c r="AF124" s="2"/>
      <c r="AG124" s="2"/>
    </row>
    <row r="125" spans="1:33" x14ac:dyDescent="0.25">
      <c r="A125" s="9">
        <v>121</v>
      </c>
      <c r="B125" s="10">
        <v>13</v>
      </c>
      <c r="C125" s="10" t="s">
        <v>397</v>
      </c>
      <c r="D125" s="10" t="s">
        <v>398</v>
      </c>
      <c r="E125" s="10" t="s">
        <v>28</v>
      </c>
      <c r="F125" s="10" t="s">
        <v>399</v>
      </c>
      <c r="G125" s="10"/>
      <c r="H125" s="10"/>
      <c r="I125" s="10" t="s">
        <v>395</v>
      </c>
      <c r="J125" s="10"/>
      <c r="K125" s="11">
        <v>300000</v>
      </c>
      <c r="L125" s="10" t="s">
        <v>34</v>
      </c>
      <c r="M125" s="10" t="s">
        <v>34</v>
      </c>
      <c r="N125" s="10" t="s">
        <v>35</v>
      </c>
      <c r="O125" s="13" t="s">
        <v>400</v>
      </c>
      <c r="P125" s="15">
        <v>45625</v>
      </c>
      <c r="Q125" s="15"/>
      <c r="R125" s="16" t="s">
        <v>400</v>
      </c>
      <c r="S125" s="11">
        <f t="shared" si="12"/>
        <v>57000</v>
      </c>
      <c r="T125" s="11">
        <f t="shared" si="13"/>
        <v>357000</v>
      </c>
      <c r="U125" s="17">
        <v>295000</v>
      </c>
      <c r="V125" s="17">
        <f t="shared" si="14"/>
        <v>56050</v>
      </c>
      <c r="W125" s="17">
        <f t="shared" si="15"/>
        <v>351050</v>
      </c>
      <c r="X125" s="17">
        <v>280000</v>
      </c>
      <c r="Y125" s="17">
        <f t="shared" si="16"/>
        <v>53200</v>
      </c>
      <c r="Z125" s="17">
        <f t="shared" si="17"/>
        <v>333200</v>
      </c>
      <c r="AA125" s="17">
        <f t="shared" si="18"/>
        <v>291666.66666666669</v>
      </c>
      <c r="AB125" s="11">
        <f t="shared" si="21"/>
        <v>291667</v>
      </c>
      <c r="AC125" s="11">
        <f t="shared" si="19"/>
        <v>55416.73</v>
      </c>
      <c r="AD125" s="11">
        <f t="shared" si="20"/>
        <v>347083.73</v>
      </c>
      <c r="AE125" s="2"/>
      <c r="AF125" s="2"/>
      <c r="AG125" s="2"/>
    </row>
    <row r="126" spans="1:33" x14ac:dyDescent="0.25">
      <c r="A126" s="9">
        <v>122</v>
      </c>
      <c r="B126" s="18">
        <v>13</v>
      </c>
      <c r="C126" s="18" t="s">
        <v>397</v>
      </c>
      <c r="D126" s="18" t="s">
        <v>398</v>
      </c>
      <c r="E126" s="19" t="s">
        <v>37</v>
      </c>
      <c r="F126" s="18" t="s">
        <v>401</v>
      </c>
      <c r="G126" s="18"/>
      <c r="H126" s="18"/>
      <c r="I126" s="18" t="s">
        <v>97</v>
      </c>
      <c r="J126" s="18"/>
      <c r="K126" s="11">
        <v>300000</v>
      </c>
      <c r="L126" s="18" t="s">
        <v>34</v>
      </c>
      <c r="M126" s="18" t="s">
        <v>34</v>
      </c>
      <c r="N126" s="18" t="s">
        <v>35</v>
      </c>
      <c r="O126" s="20" t="s">
        <v>402</v>
      </c>
      <c r="P126" s="21">
        <v>45625</v>
      </c>
      <c r="Q126" s="21"/>
      <c r="R126" s="22" t="s">
        <v>402</v>
      </c>
      <c r="S126" s="11">
        <f t="shared" si="12"/>
        <v>57000</v>
      </c>
      <c r="T126" s="11">
        <f t="shared" si="13"/>
        <v>357000</v>
      </c>
      <c r="U126" s="17">
        <v>295000</v>
      </c>
      <c r="V126" s="17">
        <f t="shared" si="14"/>
        <v>56050</v>
      </c>
      <c r="W126" s="17">
        <f t="shared" si="15"/>
        <v>351050</v>
      </c>
      <c r="X126" s="17">
        <v>280000</v>
      </c>
      <c r="Y126" s="17">
        <f t="shared" si="16"/>
        <v>53200</v>
      </c>
      <c r="Z126" s="17">
        <f t="shared" si="17"/>
        <v>333200</v>
      </c>
      <c r="AA126" s="17">
        <f t="shared" si="18"/>
        <v>291666.66666666669</v>
      </c>
      <c r="AB126" s="11">
        <f t="shared" si="21"/>
        <v>291667</v>
      </c>
      <c r="AC126" s="11">
        <f t="shared" si="19"/>
        <v>55416.73</v>
      </c>
      <c r="AD126" s="11">
        <f t="shared" si="20"/>
        <v>347083.73</v>
      </c>
      <c r="AE126" s="2"/>
      <c r="AF126" s="2"/>
      <c r="AG126" s="2"/>
    </row>
    <row r="127" spans="1:33" x14ac:dyDescent="0.25">
      <c r="A127" s="9">
        <v>123</v>
      </c>
      <c r="B127" s="10">
        <v>13</v>
      </c>
      <c r="C127" s="10" t="s">
        <v>397</v>
      </c>
      <c r="D127" s="10" t="s">
        <v>403</v>
      </c>
      <c r="E127" s="10" t="s">
        <v>28</v>
      </c>
      <c r="F127" s="10" t="s">
        <v>206</v>
      </c>
      <c r="G127" s="10" t="s">
        <v>404</v>
      </c>
      <c r="H127" s="10" t="s">
        <v>405</v>
      </c>
      <c r="I127" s="10" t="s">
        <v>32</v>
      </c>
      <c r="J127" s="10" t="s">
        <v>406</v>
      </c>
      <c r="K127" s="11">
        <v>300000</v>
      </c>
      <c r="L127" s="10" t="s">
        <v>34</v>
      </c>
      <c r="M127" s="10" t="s">
        <v>34</v>
      </c>
      <c r="N127" s="10" t="s">
        <v>35</v>
      </c>
      <c r="O127" s="13" t="s">
        <v>407</v>
      </c>
      <c r="P127" s="15">
        <v>45625</v>
      </c>
      <c r="Q127" s="15"/>
      <c r="R127" s="16" t="s">
        <v>407</v>
      </c>
      <c r="S127" s="11">
        <f t="shared" si="12"/>
        <v>57000</v>
      </c>
      <c r="T127" s="11">
        <f t="shared" si="13"/>
        <v>357000</v>
      </c>
      <c r="U127" s="17">
        <v>295000</v>
      </c>
      <c r="V127" s="17">
        <f t="shared" si="14"/>
        <v>56050</v>
      </c>
      <c r="W127" s="17">
        <f t="shared" si="15"/>
        <v>351050</v>
      </c>
      <c r="X127" s="17">
        <v>280000</v>
      </c>
      <c r="Y127" s="17">
        <f t="shared" si="16"/>
        <v>53200</v>
      </c>
      <c r="Z127" s="17">
        <f t="shared" si="17"/>
        <v>333200</v>
      </c>
      <c r="AA127" s="17">
        <f t="shared" si="18"/>
        <v>291666.66666666669</v>
      </c>
      <c r="AB127" s="11">
        <f t="shared" si="21"/>
        <v>291667</v>
      </c>
      <c r="AC127" s="11">
        <f t="shared" si="19"/>
        <v>55416.73</v>
      </c>
      <c r="AD127" s="11">
        <f t="shared" si="20"/>
        <v>347083.73</v>
      </c>
      <c r="AE127" s="2"/>
      <c r="AF127" s="2"/>
      <c r="AG127" s="2"/>
    </row>
    <row r="128" spans="1:33" x14ac:dyDescent="0.25">
      <c r="A128" s="9">
        <v>124</v>
      </c>
      <c r="B128" s="18">
        <v>13</v>
      </c>
      <c r="C128" s="18" t="s">
        <v>397</v>
      </c>
      <c r="D128" s="18" t="s">
        <v>403</v>
      </c>
      <c r="E128" s="19" t="s">
        <v>37</v>
      </c>
      <c r="F128" s="18"/>
      <c r="G128" s="18"/>
      <c r="H128" s="18"/>
      <c r="I128" s="18" t="s">
        <v>32</v>
      </c>
      <c r="J128" s="18"/>
      <c r="K128" s="11">
        <v>300000</v>
      </c>
      <c r="L128" s="18" t="s">
        <v>34</v>
      </c>
      <c r="M128" s="18" t="s">
        <v>34</v>
      </c>
      <c r="N128" s="18" t="s">
        <v>35</v>
      </c>
      <c r="O128" s="20" t="s">
        <v>408</v>
      </c>
      <c r="P128" s="21">
        <v>45625</v>
      </c>
      <c r="Q128" s="21"/>
      <c r="R128" s="22" t="s">
        <v>408</v>
      </c>
      <c r="S128" s="11">
        <f t="shared" si="12"/>
        <v>57000</v>
      </c>
      <c r="T128" s="11">
        <f t="shared" si="13"/>
        <v>357000</v>
      </c>
      <c r="U128" s="17">
        <v>295000</v>
      </c>
      <c r="V128" s="17">
        <f t="shared" si="14"/>
        <v>56050</v>
      </c>
      <c r="W128" s="17">
        <f t="shared" si="15"/>
        <v>351050</v>
      </c>
      <c r="X128" s="17">
        <v>280000</v>
      </c>
      <c r="Y128" s="17">
        <f t="shared" si="16"/>
        <v>53200</v>
      </c>
      <c r="Z128" s="17">
        <f t="shared" si="17"/>
        <v>333200</v>
      </c>
      <c r="AA128" s="17">
        <f t="shared" si="18"/>
        <v>291666.66666666669</v>
      </c>
      <c r="AB128" s="11">
        <f t="shared" si="21"/>
        <v>291667</v>
      </c>
      <c r="AC128" s="11">
        <f t="shared" si="19"/>
        <v>55416.73</v>
      </c>
      <c r="AD128" s="11">
        <f t="shared" si="20"/>
        <v>347083.73</v>
      </c>
      <c r="AE128" s="2"/>
      <c r="AF128" s="2"/>
      <c r="AG128" s="2"/>
    </row>
    <row r="129" spans="1:33" x14ac:dyDescent="0.25">
      <c r="A129" s="9">
        <v>125</v>
      </c>
      <c r="B129" s="10">
        <v>13</v>
      </c>
      <c r="C129" s="10" t="s">
        <v>397</v>
      </c>
      <c r="D129" s="10" t="s">
        <v>409</v>
      </c>
      <c r="E129" s="10" t="s">
        <v>28</v>
      </c>
      <c r="F129" s="10" t="s">
        <v>410</v>
      </c>
      <c r="G129" s="10" t="s">
        <v>411</v>
      </c>
      <c r="H129" s="10"/>
      <c r="I129" s="10" t="s">
        <v>97</v>
      </c>
      <c r="J129" s="10"/>
      <c r="K129" s="11">
        <v>300000</v>
      </c>
      <c r="L129" s="12" t="s">
        <v>98</v>
      </c>
      <c r="M129" s="12" t="s">
        <v>34</v>
      </c>
      <c r="N129" s="10" t="s">
        <v>35</v>
      </c>
      <c r="O129" s="13" t="s">
        <v>412</v>
      </c>
      <c r="P129" s="15">
        <v>45625</v>
      </c>
      <c r="Q129" s="15"/>
      <c r="R129" s="16" t="s">
        <v>412</v>
      </c>
      <c r="S129" s="11">
        <f t="shared" si="12"/>
        <v>57000</v>
      </c>
      <c r="T129" s="11">
        <f t="shared" si="13"/>
        <v>357000</v>
      </c>
      <c r="U129" s="17">
        <v>295000</v>
      </c>
      <c r="V129" s="17">
        <f t="shared" si="14"/>
        <v>56050</v>
      </c>
      <c r="W129" s="17">
        <f t="shared" si="15"/>
        <v>351050</v>
      </c>
      <c r="X129" s="17">
        <v>280000</v>
      </c>
      <c r="Y129" s="17">
        <f t="shared" si="16"/>
        <v>53200</v>
      </c>
      <c r="Z129" s="17">
        <f t="shared" si="17"/>
        <v>333200</v>
      </c>
      <c r="AA129" s="17">
        <f t="shared" si="18"/>
        <v>291666.66666666669</v>
      </c>
      <c r="AB129" s="11">
        <f t="shared" si="21"/>
        <v>291667</v>
      </c>
      <c r="AC129" s="11">
        <f t="shared" si="19"/>
        <v>55416.73</v>
      </c>
      <c r="AD129" s="11">
        <f t="shared" si="20"/>
        <v>347083.73</v>
      </c>
      <c r="AE129" s="2"/>
      <c r="AF129" s="2"/>
      <c r="AG129" s="2"/>
    </row>
    <row r="130" spans="1:33" x14ac:dyDescent="0.25">
      <c r="A130" s="9">
        <v>126</v>
      </c>
      <c r="B130" s="18">
        <v>13</v>
      </c>
      <c r="C130" s="18" t="s">
        <v>397</v>
      </c>
      <c r="D130" s="18" t="s">
        <v>409</v>
      </c>
      <c r="E130" s="19" t="s">
        <v>37</v>
      </c>
      <c r="F130" s="18"/>
      <c r="G130" s="18"/>
      <c r="H130" s="18"/>
      <c r="I130" s="18" t="s">
        <v>97</v>
      </c>
      <c r="J130" s="18"/>
      <c r="K130" s="11">
        <v>300000</v>
      </c>
      <c r="L130" s="19" t="s">
        <v>98</v>
      </c>
      <c r="M130" s="19" t="s">
        <v>34</v>
      </c>
      <c r="N130" s="18" t="s">
        <v>35</v>
      </c>
      <c r="O130" s="20" t="s">
        <v>413</v>
      </c>
      <c r="P130" s="21">
        <v>45625</v>
      </c>
      <c r="Q130" s="21"/>
      <c r="R130" s="22" t="s">
        <v>413</v>
      </c>
      <c r="S130" s="11">
        <f t="shared" si="12"/>
        <v>57000</v>
      </c>
      <c r="T130" s="11">
        <f t="shared" si="13"/>
        <v>357000</v>
      </c>
      <c r="U130" s="17">
        <v>295000</v>
      </c>
      <c r="V130" s="17">
        <f t="shared" si="14"/>
        <v>56050</v>
      </c>
      <c r="W130" s="17">
        <f t="shared" si="15"/>
        <v>351050</v>
      </c>
      <c r="X130" s="17">
        <v>280000</v>
      </c>
      <c r="Y130" s="17">
        <f t="shared" si="16"/>
        <v>53200</v>
      </c>
      <c r="Z130" s="17">
        <f t="shared" si="17"/>
        <v>333200</v>
      </c>
      <c r="AA130" s="17">
        <f t="shared" si="18"/>
        <v>291666.66666666669</v>
      </c>
      <c r="AB130" s="11">
        <f t="shared" si="21"/>
        <v>291667</v>
      </c>
      <c r="AC130" s="11">
        <f t="shared" si="19"/>
        <v>55416.73</v>
      </c>
      <c r="AD130" s="11">
        <f t="shared" si="20"/>
        <v>347083.73</v>
      </c>
      <c r="AE130" s="2"/>
      <c r="AF130" s="2"/>
      <c r="AG130" s="2"/>
    </row>
    <row r="131" spans="1:33" x14ac:dyDescent="0.25">
      <c r="A131" s="9">
        <v>127</v>
      </c>
      <c r="B131" s="10">
        <v>13</v>
      </c>
      <c r="C131" s="10" t="s">
        <v>397</v>
      </c>
      <c r="D131" s="10" t="s">
        <v>414</v>
      </c>
      <c r="E131" s="10" t="s">
        <v>28</v>
      </c>
      <c r="F131" s="10" t="s">
        <v>102</v>
      </c>
      <c r="G131" s="10" t="s">
        <v>415</v>
      </c>
      <c r="H131" s="10" t="s">
        <v>416</v>
      </c>
      <c r="I131" s="10" t="s">
        <v>97</v>
      </c>
      <c r="J131" s="10" t="s">
        <v>417</v>
      </c>
      <c r="K131" s="11">
        <v>300000</v>
      </c>
      <c r="L131" s="12" t="s">
        <v>98</v>
      </c>
      <c r="M131" s="12" t="s">
        <v>34</v>
      </c>
      <c r="N131" s="10" t="s">
        <v>35</v>
      </c>
      <c r="O131" s="13" t="s">
        <v>418</v>
      </c>
      <c r="P131" s="15">
        <v>45625</v>
      </c>
      <c r="Q131" s="15"/>
      <c r="R131" s="16" t="s">
        <v>418</v>
      </c>
      <c r="S131" s="11">
        <f t="shared" si="12"/>
        <v>57000</v>
      </c>
      <c r="T131" s="11">
        <f t="shared" si="13"/>
        <v>357000</v>
      </c>
      <c r="U131" s="17">
        <v>295000</v>
      </c>
      <c r="V131" s="17">
        <f t="shared" si="14"/>
        <v>56050</v>
      </c>
      <c r="W131" s="17">
        <f t="shared" si="15"/>
        <v>351050</v>
      </c>
      <c r="X131" s="17">
        <v>280000</v>
      </c>
      <c r="Y131" s="17">
        <f t="shared" si="16"/>
        <v>53200</v>
      </c>
      <c r="Z131" s="17">
        <f t="shared" si="17"/>
        <v>333200</v>
      </c>
      <c r="AA131" s="17">
        <f t="shared" si="18"/>
        <v>291666.66666666669</v>
      </c>
      <c r="AB131" s="11">
        <f t="shared" si="21"/>
        <v>291667</v>
      </c>
      <c r="AC131" s="11">
        <f t="shared" si="19"/>
        <v>55416.73</v>
      </c>
      <c r="AD131" s="11">
        <f t="shared" si="20"/>
        <v>347083.73</v>
      </c>
      <c r="AE131" s="2"/>
      <c r="AF131" s="2"/>
      <c r="AG131" s="2"/>
    </row>
    <row r="132" spans="1:33" x14ac:dyDescent="0.25">
      <c r="A132" s="9">
        <v>128</v>
      </c>
      <c r="B132" s="18">
        <v>13</v>
      </c>
      <c r="C132" s="18" t="s">
        <v>397</v>
      </c>
      <c r="D132" s="18" t="s">
        <v>414</v>
      </c>
      <c r="E132" s="19" t="s">
        <v>37</v>
      </c>
      <c r="F132" s="18" t="s">
        <v>102</v>
      </c>
      <c r="G132" s="18" t="s">
        <v>419</v>
      </c>
      <c r="H132" s="18" t="s">
        <v>420</v>
      </c>
      <c r="I132" s="18" t="s">
        <v>97</v>
      </c>
      <c r="J132" s="18" t="s">
        <v>417</v>
      </c>
      <c r="K132" s="11">
        <v>300000</v>
      </c>
      <c r="L132" s="19" t="s">
        <v>98</v>
      </c>
      <c r="M132" s="19" t="s">
        <v>34</v>
      </c>
      <c r="N132" s="18" t="s">
        <v>35</v>
      </c>
      <c r="O132" s="20" t="s">
        <v>421</v>
      </c>
      <c r="P132" s="21">
        <v>45615</v>
      </c>
      <c r="Q132" s="21"/>
      <c r="R132" s="22" t="s">
        <v>421</v>
      </c>
      <c r="S132" s="11">
        <f t="shared" si="12"/>
        <v>57000</v>
      </c>
      <c r="T132" s="11">
        <f t="shared" si="13"/>
        <v>357000</v>
      </c>
      <c r="U132" s="17">
        <v>295000</v>
      </c>
      <c r="V132" s="17">
        <f t="shared" si="14"/>
        <v>56050</v>
      </c>
      <c r="W132" s="17">
        <f t="shared" si="15"/>
        <v>351050</v>
      </c>
      <c r="X132" s="17">
        <v>280000</v>
      </c>
      <c r="Y132" s="17">
        <f t="shared" si="16"/>
        <v>53200</v>
      </c>
      <c r="Z132" s="17">
        <f t="shared" si="17"/>
        <v>333200</v>
      </c>
      <c r="AA132" s="17">
        <f t="shared" si="18"/>
        <v>291666.66666666669</v>
      </c>
      <c r="AB132" s="11">
        <f t="shared" si="21"/>
        <v>291667</v>
      </c>
      <c r="AC132" s="11">
        <f t="shared" si="19"/>
        <v>55416.73</v>
      </c>
      <c r="AD132" s="11">
        <f t="shared" si="20"/>
        <v>347083.73</v>
      </c>
      <c r="AE132" s="2"/>
      <c r="AF132" s="2"/>
      <c r="AG132" s="2"/>
    </row>
    <row r="133" spans="1:33" x14ac:dyDescent="0.25">
      <c r="A133" s="9">
        <v>129</v>
      </c>
      <c r="B133" s="10">
        <v>13</v>
      </c>
      <c r="C133" s="10" t="s">
        <v>397</v>
      </c>
      <c r="D133" s="10" t="s">
        <v>422</v>
      </c>
      <c r="E133" s="10" t="s">
        <v>28</v>
      </c>
      <c r="F133" s="10" t="s">
        <v>248</v>
      </c>
      <c r="G133" s="10" t="s">
        <v>423</v>
      </c>
      <c r="H133" s="10" t="s">
        <v>424</v>
      </c>
      <c r="I133" s="10" t="s">
        <v>425</v>
      </c>
      <c r="J133" s="10" t="s">
        <v>426</v>
      </c>
      <c r="K133" s="11">
        <v>300000</v>
      </c>
      <c r="L133" s="10" t="s">
        <v>34</v>
      </c>
      <c r="M133" s="10" t="s">
        <v>34</v>
      </c>
      <c r="N133" s="10" t="s">
        <v>43</v>
      </c>
      <c r="O133" s="13" t="s">
        <v>427</v>
      </c>
      <c r="P133" s="15">
        <v>45615</v>
      </c>
      <c r="Q133" s="15"/>
      <c r="R133" s="16" t="s">
        <v>427</v>
      </c>
      <c r="S133" s="11">
        <f t="shared" si="12"/>
        <v>57000</v>
      </c>
      <c r="T133" s="11">
        <f t="shared" si="13"/>
        <v>357000</v>
      </c>
      <c r="U133" s="17">
        <v>295000</v>
      </c>
      <c r="V133" s="17">
        <f t="shared" si="14"/>
        <v>56050</v>
      </c>
      <c r="W133" s="17">
        <f t="shared" si="15"/>
        <v>351050</v>
      </c>
      <c r="X133" s="17">
        <v>280000</v>
      </c>
      <c r="Y133" s="17">
        <f t="shared" si="16"/>
        <v>53200</v>
      </c>
      <c r="Z133" s="17">
        <f t="shared" si="17"/>
        <v>333200</v>
      </c>
      <c r="AA133" s="17">
        <f t="shared" si="18"/>
        <v>291666.66666666669</v>
      </c>
      <c r="AB133" s="11">
        <f t="shared" ref="AB133:AB155" si="22">ROUND(AA133,0)</f>
        <v>291667</v>
      </c>
      <c r="AC133" s="11">
        <f t="shared" si="19"/>
        <v>55416.73</v>
      </c>
      <c r="AD133" s="11">
        <f t="shared" si="20"/>
        <v>347083.73</v>
      </c>
      <c r="AE133" s="2"/>
      <c r="AF133" s="2"/>
      <c r="AG133" s="2"/>
    </row>
    <row r="134" spans="1:33" x14ac:dyDescent="0.25">
      <c r="A134" s="9">
        <v>130</v>
      </c>
      <c r="B134" s="18">
        <v>13</v>
      </c>
      <c r="C134" s="18" t="s">
        <v>397</v>
      </c>
      <c r="D134" s="18" t="s">
        <v>422</v>
      </c>
      <c r="E134" s="19" t="s">
        <v>37</v>
      </c>
      <c r="F134" s="18" t="s">
        <v>428</v>
      </c>
      <c r="G134" s="18" t="s">
        <v>367</v>
      </c>
      <c r="H134" s="18"/>
      <c r="I134" s="18" t="s">
        <v>32</v>
      </c>
      <c r="J134" s="18"/>
      <c r="K134" s="11">
        <v>300000</v>
      </c>
      <c r="L134" s="19" t="s">
        <v>98</v>
      </c>
      <c r="M134" s="19" t="s">
        <v>34</v>
      </c>
      <c r="N134" s="18" t="s">
        <v>43</v>
      </c>
      <c r="O134" s="20" t="s">
        <v>429</v>
      </c>
      <c r="P134" s="21">
        <v>45615</v>
      </c>
      <c r="Q134" s="21"/>
      <c r="R134" s="22" t="s">
        <v>429</v>
      </c>
      <c r="S134" s="11">
        <f t="shared" ref="S134:S193" si="23">K134*19%</f>
        <v>57000</v>
      </c>
      <c r="T134" s="11">
        <f t="shared" ref="T134:T193" si="24">+K134+S134</f>
        <v>357000</v>
      </c>
      <c r="U134" s="17">
        <v>295000</v>
      </c>
      <c r="V134" s="17">
        <f t="shared" ref="V134:V155" si="25">U134*19%</f>
        <v>56050</v>
      </c>
      <c r="W134" s="17">
        <f t="shared" ref="W134:W155" si="26">+U134+V134</f>
        <v>351050</v>
      </c>
      <c r="X134" s="17">
        <v>280000</v>
      </c>
      <c r="Y134" s="17">
        <f t="shared" ref="Y134:Y155" si="27">+X134*19%</f>
        <v>53200</v>
      </c>
      <c r="Z134" s="17">
        <f t="shared" ref="Z134:Z155" si="28">+X134+Y134</f>
        <v>333200</v>
      </c>
      <c r="AA134" s="17">
        <f t="shared" ref="AA134:AA193" si="29">AVERAGE(K134,U134,X134)</f>
        <v>291666.66666666669</v>
      </c>
      <c r="AB134" s="11">
        <f t="shared" si="22"/>
        <v>291667</v>
      </c>
      <c r="AC134" s="11">
        <f t="shared" ref="AC134:AC193" si="30">AB134*19%</f>
        <v>55416.73</v>
      </c>
      <c r="AD134" s="11">
        <f t="shared" ref="AD134:AD193" si="31">+AB134+AC134</f>
        <v>347083.73</v>
      </c>
      <c r="AE134" s="2"/>
      <c r="AF134" s="2"/>
      <c r="AG134" s="2"/>
    </row>
    <row r="135" spans="1:33" ht="30" x14ac:dyDescent="0.25">
      <c r="A135" s="9">
        <v>131</v>
      </c>
      <c r="B135" s="10">
        <v>17</v>
      </c>
      <c r="C135" s="10" t="s">
        <v>430</v>
      </c>
      <c r="D135" s="10" t="s">
        <v>431</v>
      </c>
      <c r="E135" s="12" t="s">
        <v>432</v>
      </c>
      <c r="F135" s="10" t="s">
        <v>49</v>
      </c>
      <c r="G135" s="10" t="s">
        <v>433</v>
      </c>
      <c r="H135" s="10" t="s">
        <v>434</v>
      </c>
      <c r="I135" s="10" t="s">
        <v>135</v>
      </c>
      <c r="J135" s="10" t="s">
        <v>435</v>
      </c>
      <c r="K135" s="11">
        <v>500000</v>
      </c>
      <c r="L135" s="12" t="s">
        <v>34</v>
      </c>
      <c r="M135" s="12" t="s">
        <v>34</v>
      </c>
      <c r="N135" s="10" t="s">
        <v>35</v>
      </c>
      <c r="O135" s="13" t="s">
        <v>436</v>
      </c>
      <c r="P135" s="15">
        <v>45601</v>
      </c>
      <c r="Q135" s="15" t="s">
        <v>54</v>
      </c>
      <c r="R135" s="16" t="s">
        <v>436</v>
      </c>
      <c r="S135" s="11">
        <f t="shared" si="23"/>
        <v>95000</v>
      </c>
      <c r="T135" s="11">
        <f t="shared" si="24"/>
        <v>595000</v>
      </c>
      <c r="U135" s="17">
        <v>485000</v>
      </c>
      <c r="V135" s="17">
        <f t="shared" si="25"/>
        <v>92150</v>
      </c>
      <c r="W135" s="17">
        <f t="shared" si="26"/>
        <v>577150</v>
      </c>
      <c r="X135" s="17">
        <v>480000</v>
      </c>
      <c r="Y135" s="17">
        <f t="shared" si="27"/>
        <v>91200</v>
      </c>
      <c r="Z135" s="17">
        <f t="shared" si="28"/>
        <v>571200</v>
      </c>
      <c r="AA135" s="17">
        <f t="shared" si="29"/>
        <v>488333.33333333331</v>
      </c>
      <c r="AB135" s="11">
        <f t="shared" si="22"/>
        <v>488333</v>
      </c>
      <c r="AC135" s="11">
        <f t="shared" si="30"/>
        <v>92783.27</v>
      </c>
      <c r="AD135" s="11">
        <f t="shared" si="31"/>
        <v>581116.27</v>
      </c>
      <c r="AE135" s="2"/>
      <c r="AF135" s="2"/>
      <c r="AG135" s="2"/>
    </row>
    <row r="136" spans="1:33" ht="30" x14ac:dyDescent="0.25">
      <c r="A136" s="9">
        <v>132</v>
      </c>
      <c r="B136" s="18">
        <v>17</v>
      </c>
      <c r="C136" s="18" t="s">
        <v>430</v>
      </c>
      <c r="D136" s="18" t="s">
        <v>431</v>
      </c>
      <c r="E136" s="19" t="s">
        <v>432</v>
      </c>
      <c r="F136" s="18" t="s">
        <v>49</v>
      </c>
      <c r="G136" s="18" t="s">
        <v>437</v>
      </c>
      <c r="H136" s="18" t="s">
        <v>438</v>
      </c>
      <c r="I136" s="18" t="s">
        <v>135</v>
      </c>
      <c r="J136" s="18" t="s">
        <v>439</v>
      </c>
      <c r="K136" s="11">
        <v>500000</v>
      </c>
      <c r="L136" s="19" t="s">
        <v>34</v>
      </c>
      <c r="M136" s="19" t="s">
        <v>34</v>
      </c>
      <c r="N136" s="18" t="s">
        <v>35</v>
      </c>
      <c r="O136" s="20" t="s">
        <v>440</v>
      </c>
      <c r="P136" s="21">
        <v>45601</v>
      </c>
      <c r="Q136" s="21" t="s">
        <v>54</v>
      </c>
      <c r="R136" s="22" t="s">
        <v>440</v>
      </c>
      <c r="S136" s="11">
        <f t="shared" si="23"/>
        <v>95000</v>
      </c>
      <c r="T136" s="11">
        <f t="shared" si="24"/>
        <v>595000</v>
      </c>
      <c r="U136" s="17">
        <v>485000</v>
      </c>
      <c r="V136" s="17">
        <f t="shared" si="25"/>
        <v>92150</v>
      </c>
      <c r="W136" s="17">
        <f t="shared" si="26"/>
        <v>577150</v>
      </c>
      <c r="X136" s="17">
        <v>480000</v>
      </c>
      <c r="Y136" s="17">
        <f t="shared" si="27"/>
        <v>91200</v>
      </c>
      <c r="Z136" s="17">
        <f t="shared" si="28"/>
        <v>571200</v>
      </c>
      <c r="AA136" s="17">
        <f t="shared" si="29"/>
        <v>488333.33333333331</v>
      </c>
      <c r="AB136" s="11">
        <f t="shared" si="22"/>
        <v>488333</v>
      </c>
      <c r="AC136" s="11">
        <f t="shared" si="30"/>
        <v>92783.27</v>
      </c>
      <c r="AD136" s="11">
        <f t="shared" si="31"/>
        <v>581116.27</v>
      </c>
      <c r="AE136" s="2"/>
      <c r="AF136" s="2"/>
      <c r="AG136" s="2"/>
    </row>
    <row r="137" spans="1:33" x14ac:dyDescent="0.25">
      <c r="A137" s="9">
        <v>133</v>
      </c>
      <c r="B137" s="10">
        <v>14</v>
      </c>
      <c r="C137" s="10" t="s">
        <v>430</v>
      </c>
      <c r="D137" s="10" t="s">
        <v>441</v>
      </c>
      <c r="E137" s="10" t="s">
        <v>138</v>
      </c>
      <c r="F137" s="10" t="s">
        <v>49</v>
      </c>
      <c r="G137" s="10"/>
      <c r="H137" s="10"/>
      <c r="I137" s="10" t="s">
        <v>42</v>
      </c>
      <c r="J137" s="10"/>
      <c r="K137" s="11">
        <v>350000</v>
      </c>
      <c r="L137" s="10" t="s">
        <v>34</v>
      </c>
      <c r="M137" s="10" t="s">
        <v>34</v>
      </c>
      <c r="N137" s="10" t="s">
        <v>35</v>
      </c>
      <c r="O137" s="13" t="s">
        <v>442</v>
      </c>
      <c r="P137" s="15">
        <v>45601</v>
      </c>
      <c r="Q137" s="15" t="s">
        <v>54</v>
      </c>
      <c r="R137" s="23" t="s">
        <v>442</v>
      </c>
      <c r="S137" s="11">
        <f t="shared" si="23"/>
        <v>66500</v>
      </c>
      <c r="T137" s="11">
        <f t="shared" si="24"/>
        <v>416500</v>
      </c>
      <c r="U137" s="17">
        <v>390000</v>
      </c>
      <c r="V137" s="17">
        <f t="shared" si="25"/>
        <v>74100</v>
      </c>
      <c r="W137" s="17">
        <f t="shared" si="26"/>
        <v>464100</v>
      </c>
      <c r="X137" s="17">
        <v>360000</v>
      </c>
      <c r="Y137" s="17">
        <f t="shared" si="27"/>
        <v>68400</v>
      </c>
      <c r="Z137" s="17">
        <f t="shared" si="28"/>
        <v>428400</v>
      </c>
      <c r="AA137" s="17">
        <f t="shared" si="29"/>
        <v>366666.66666666669</v>
      </c>
      <c r="AB137" s="11">
        <f t="shared" si="22"/>
        <v>366667</v>
      </c>
      <c r="AC137" s="11">
        <f t="shared" si="30"/>
        <v>69666.73</v>
      </c>
      <c r="AD137" s="11">
        <f t="shared" si="31"/>
        <v>436333.73</v>
      </c>
      <c r="AE137" s="2"/>
      <c r="AF137" s="2"/>
      <c r="AG137" s="2"/>
    </row>
    <row r="138" spans="1:33" x14ac:dyDescent="0.25">
      <c r="A138" s="9">
        <v>134</v>
      </c>
      <c r="B138" s="18">
        <v>14</v>
      </c>
      <c r="C138" s="18" t="s">
        <v>430</v>
      </c>
      <c r="D138" s="18" t="s">
        <v>443</v>
      </c>
      <c r="E138" s="18" t="s">
        <v>138</v>
      </c>
      <c r="F138" s="18" t="s">
        <v>49</v>
      </c>
      <c r="G138" s="18"/>
      <c r="H138" s="18"/>
      <c r="I138" s="18" t="s">
        <v>42</v>
      </c>
      <c r="J138" s="18"/>
      <c r="K138" s="11">
        <v>350000</v>
      </c>
      <c r="L138" s="18" t="s">
        <v>34</v>
      </c>
      <c r="M138" s="18" t="s">
        <v>34</v>
      </c>
      <c r="N138" s="18" t="s">
        <v>35</v>
      </c>
      <c r="O138" s="20" t="s">
        <v>444</v>
      </c>
      <c r="P138" s="21">
        <v>45601</v>
      </c>
      <c r="Q138" s="21" t="s">
        <v>54</v>
      </c>
      <c r="R138" s="24" t="s">
        <v>444</v>
      </c>
      <c r="S138" s="11">
        <f t="shared" si="23"/>
        <v>66500</v>
      </c>
      <c r="T138" s="11">
        <f t="shared" si="24"/>
        <v>416500</v>
      </c>
      <c r="U138" s="17">
        <v>390000</v>
      </c>
      <c r="V138" s="17">
        <f t="shared" si="25"/>
        <v>74100</v>
      </c>
      <c r="W138" s="17">
        <f t="shared" si="26"/>
        <v>464100</v>
      </c>
      <c r="X138" s="17">
        <v>360000</v>
      </c>
      <c r="Y138" s="17">
        <f t="shared" si="27"/>
        <v>68400</v>
      </c>
      <c r="Z138" s="17">
        <f t="shared" si="28"/>
        <v>428400</v>
      </c>
      <c r="AA138" s="17">
        <f t="shared" si="29"/>
        <v>366666.66666666669</v>
      </c>
      <c r="AB138" s="11">
        <f t="shared" si="22"/>
        <v>366667</v>
      </c>
      <c r="AC138" s="11">
        <f t="shared" si="30"/>
        <v>69666.73</v>
      </c>
      <c r="AD138" s="11">
        <f t="shared" si="31"/>
        <v>436333.73</v>
      </c>
      <c r="AE138" s="2"/>
      <c r="AF138" s="2"/>
      <c r="AG138" s="2"/>
    </row>
    <row r="139" spans="1:33" x14ac:dyDescent="0.25">
      <c r="A139" s="9">
        <v>135</v>
      </c>
      <c r="B139" s="10">
        <v>14</v>
      </c>
      <c r="C139" s="10" t="s">
        <v>430</v>
      </c>
      <c r="D139" s="10" t="s">
        <v>445</v>
      </c>
      <c r="E139" s="10" t="s">
        <v>289</v>
      </c>
      <c r="F139" s="10" t="s">
        <v>49</v>
      </c>
      <c r="G139" s="10"/>
      <c r="H139" s="10"/>
      <c r="I139" s="10" t="s">
        <v>58</v>
      </c>
      <c r="J139" s="10"/>
      <c r="K139" s="11">
        <v>350000</v>
      </c>
      <c r="L139" s="10" t="s">
        <v>34</v>
      </c>
      <c r="M139" s="10" t="s">
        <v>34</v>
      </c>
      <c r="N139" s="10" t="s">
        <v>35</v>
      </c>
      <c r="O139" s="13" t="s">
        <v>446</v>
      </c>
      <c r="P139" s="15">
        <v>45601</v>
      </c>
      <c r="Q139" s="15" t="s">
        <v>54</v>
      </c>
      <c r="R139" s="23" t="s">
        <v>446</v>
      </c>
      <c r="S139" s="11">
        <f t="shared" si="23"/>
        <v>66500</v>
      </c>
      <c r="T139" s="11">
        <f t="shared" si="24"/>
        <v>416500</v>
      </c>
      <c r="U139" s="17">
        <v>390000</v>
      </c>
      <c r="V139" s="17">
        <f t="shared" si="25"/>
        <v>74100</v>
      </c>
      <c r="W139" s="17">
        <f t="shared" si="26"/>
        <v>464100</v>
      </c>
      <c r="X139" s="17">
        <v>360000</v>
      </c>
      <c r="Y139" s="17">
        <f t="shared" si="27"/>
        <v>68400</v>
      </c>
      <c r="Z139" s="17">
        <f t="shared" si="28"/>
        <v>428400</v>
      </c>
      <c r="AA139" s="17">
        <f t="shared" si="29"/>
        <v>366666.66666666669</v>
      </c>
      <c r="AB139" s="11">
        <f t="shared" si="22"/>
        <v>366667</v>
      </c>
      <c r="AC139" s="11">
        <f t="shared" si="30"/>
        <v>69666.73</v>
      </c>
      <c r="AD139" s="11">
        <f t="shared" si="31"/>
        <v>436333.73</v>
      </c>
      <c r="AE139" s="2"/>
      <c r="AF139" s="2"/>
      <c r="AG139" s="2"/>
    </row>
    <row r="140" spans="1:33" x14ac:dyDescent="0.25">
      <c r="A140" s="9">
        <v>136</v>
      </c>
      <c r="B140" s="18">
        <v>14</v>
      </c>
      <c r="C140" s="18" t="s">
        <v>430</v>
      </c>
      <c r="D140" s="18" t="s">
        <v>447</v>
      </c>
      <c r="E140" s="18" t="s">
        <v>289</v>
      </c>
      <c r="F140" s="18" t="s">
        <v>49</v>
      </c>
      <c r="G140" s="18"/>
      <c r="H140" s="18"/>
      <c r="I140" s="18" t="s">
        <v>58</v>
      </c>
      <c r="J140" s="18"/>
      <c r="K140" s="11">
        <v>350000</v>
      </c>
      <c r="L140" s="18" t="s">
        <v>34</v>
      </c>
      <c r="M140" s="18" t="s">
        <v>34</v>
      </c>
      <c r="N140" s="18" t="s">
        <v>35</v>
      </c>
      <c r="O140" s="20" t="s">
        <v>448</v>
      </c>
      <c r="P140" s="21">
        <v>45601</v>
      </c>
      <c r="Q140" s="21" t="s">
        <v>54</v>
      </c>
      <c r="R140" s="24" t="s">
        <v>448</v>
      </c>
      <c r="S140" s="11">
        <f t="shared" si="23"/>
        <v>66500</v>
      </c>
      <c r="T140" s="11">
        <f t="shared" si="24"/>
        <v>416500</v>
      </c>
      <c r="U140" s="17">
        <v>390000</v>
      </c>
      <c r="V140" s="17">
        <f t="shared" si="25"/>
        <v>74100</v>
      </c>
      <c r="W140" s="17">
        <f t="shared" si="26"/>
        <v>464100</v>
      </c>
      <c r="X140" s="17">
        <v>360000</v>
      </c>
      <c r="Y140" s="17">
        <f t="shared" si="27"/>
        <v>68400</v>
      </c>
      <c r="Z140" s="17">
        <f t="shared" si="28"/>
        <v>428400</v>
      </c>
      <c r="AA140" s="17">
        <f t="shared" si="29"/>
        <v>366666.66666666669</v>
      </c>
      <c r="AB140" s="11">
        <f t="shared" si="22"/>
        <v>366667</v>
      </c>
      <c r="AC140" s="11">
        <f t="shared" si="30"/>
        <v>69666.73</v>
      </c>
      <c r="AD140" s="11">
        <f t="shared" si="31"/>
        <v>436333.73</v>
      </c>
      <c r="AE140" s="2"/>
      <c r="AF140" s="2"/>
      <c r="AG140" s="2"/>
    </row>
    <row r="141" spans="1:33" x14ac:dyDescent="0.25">
      <c r="A141" s="9">
        <v>137</v>
      </c>
      <c r="B141" s="10">
        <v>14</v>
      </c>
      <c r="C141" s="10" t="s">
        <v>430</v>
      </c>
      <c r="D141" s="10" t="s">
        <v>449</v>
      </c>
      <c r="E141" s="10" t="s">
        <v>289</v>
      </c>
      <c r="F141" s="10" t="s">
        <v>49</v>
      </c>
      <c r="G141" s="10"/>
      <c r="H141" s="10"/>
      <c r="I141" s="10" t="s">
        <v>58</v>
      </c>
      <c r="J141" s="10"/>
      <c r="K141" s="11">
        <v>350000</v>
      </c>
      <c r="L141" s="10" t="s">
        <v>34</v>
      </c>
      <c r="M141" s="10" t="s">
        <v>34</v>
      </c>
      <c r="N141" s="10" t="s">
        <v>35</v>
      </c>
      <c r="O141" s="13" t="s">
        <v>450</v>
      </c>
      <c r="P141" s="15">
        <v>45601</v>
      </c>
      <c r="Q141" s="15" t="s">
        <v>54</v>
      </c>
      <c r="R141" s="23" t="s">
        <v>450</v>
      </c>
      <c r="S141" s="11">
        <f t="shared" si="23"/>
        <v>66500</v>
      </c>
      <c r="T141" s="11">
        <f t="shared" si="24"/>
        <v>416500</v>
      </c>
      <c r="U141" s="17">
        <v>390000</v>
      </c>
      <c r="V141" s="17">
        <f t="shared" si="25"/>
        <v>74100</v>
      </c>
      <c r="W141" s="17">
        <f t="shared" si="26"/>
        <v>464100</v>
      </c>
      <c r="X141" s="17">
        <v>360000</v>
      </c>
      <c r="Y141" s="17">
        <f t="shared" si="27"/>
        <v>68400</v>
      </c>
      <c r="Z141" s="17">
        <f t="shared" si="28"/>
        <v>428400</v>
      </c>
      <c r="AA141" s="17">
        <f t="shared" si="29"/>
        <v>366666.66666666669</v>
      </c>
      <c r="AB141" s="11">
        <f t="shared" si="22"/>
        <v>366667</v>
      </c>
      <c r="AC141" s="11">
        <f t="shared" si="30"/>
        <v>69666.73</v>
      </c>
      <c r="AD141" s="11">
        <f t="shared" si="31"/>
        <v>436333.73</v>
      </c>
      <c r="AE141" s="2"/>
      <c r="AF141" s="2"/>
      <c r="AG141" s="2"/>
    </row>
    <row r="142" spans="1:33" x14ac:dyDescent="0.25">
      <c r="A142" s="9">
        <v>138</v>
      </c>
      <c r="B142" s="18">
        <v>14</v>
      </c>
      <c r="C142" s="18" t="s">
        <v>430</v>
      </c>
      <c r="D142" s="19" t="s">
        <v>451</v>
      </c>
      <c r="E142" s="18" t="s">
        <v>138</v>
      </c>
      <c r="F142" s="18" t="s">
        <v>49</v>
      </c>
      <c r="G142" s="18"/>
      <c r="H142" s="18"/>
      <c r="I142" s="18" t="s">
        <v>42</v>
      </c>
      <c r="J142" s="18"/>
      <c r="K142" s="11">
        <v>350000</v>
      </c>
      <c r="L142" s="18" t="s">
        <v>34</v>
      </c>
      <c r="M142" s="18" t="s">
        <v>34</v>
      </c>
      <c r="N142" s="18" t="s">
        <v>35</v>
      </c>
      <c r="O142" s="20" t="s">
        <v>452</v>
      </c>
      <c r="P142" s="21">
        <v>45601</v>
      </c>
      <c r="Q142" s="21" t="s">
        <v>54</v>
      </c>
      <c r="R142" s="24" t="s">
        <v>452</v>
      </c>
      <c r="S142" s="11">
        <f t="shared" si="23"/>
        <v>66500</v>
      </c>
      <c r="T142" s="11">
        <f t="shared" si="24"/>
        <v>416500</v>
      </c>
      <c r="U142" s="17">
        <v>390000</v>
      </c>
      <c r="V142" s="17">
        <f t="shared" si="25"/>
        <v>74100</v>
      </c>
      <c r="W142" s="17">
        <f t="shared" si="26"/>
        <v>464100</v>
      </c>
      <c r="X142" s="17">
        <v>360000</v>
      </c>
      <c r="Y142" s="17">
        <f t="shared" si="27"/>
        <v>68400</v>
      </c>
      <c r="Z142" s="17">
        <f t="shared" si="28"/>
        <v>428400</v>
      </c>
      <c r="AA142" s="17">
        <f t="shared" si="29"/>
        <v>366666.66666666669</v>
      </c>
      <c r="AB142" s="11">
        <f t="shared" si="22"/>
        <v>366667</v>
      </c>
      <c r="AC142" s="11">
        <f t="shared" si="30"/>
        <v>69666.73</v>
      </c>
      <c r="AD142" s="11">
        <f t="shared" si="31"/>
        <v>436333.73</v>
      </c>
      <c r="AE142" s="2"/>
      <c r="AF142" s="2"/>
      <c r="AG142" s="2"/>
    </row>
    <row r="143" spans="1:33" ht="30" x14ac:dyDescent="0.25">
      <c r="A143" s="9">
        <v>139</v>
      </c>
      <c r="B143" s="10">
        <v>14</v>
      </c>
      <c r="C143" s="10" t="s">
        <v>430</v>
      </c>
      <c r="D143" s="12" t="s">
        <v>453</v>
      </c>
      <c r="E143" s="10" t="s">
        <v>138</v>
      </c>
      <c r="F143" s="10" t="s">
        <v>49</v>
      </c>
      <c r="G143" s="10"/>
      <c r="H143" s="10"/>
      <c r="I143" s="10" t="s">
        <v>42</v>
      </c>
      <c r="J143" s="10"/>
      <c r="K143" s="11">
        <v>350000</v>
      </c>
      <c r="L143" s="10" t="s">
        <v>34</v>
      </c>
      <c r="M143" s="10" t="s">
        <v>34</v>
      </c>
      <c r="N143" s="10" t="s">
        <v>35</v>
      </c>
      <c r="O143" s="13" t="s">
        <v>454</v>
      </c>
      <c r="P143" s="15">
        <v>45601</v>
      </c>
      <c r="Q143" s="15" t="s">
        <v>54</v>
      </c>
      <c r="R143" s="23" t="s">
        <v>454</v>
      </c>
      <c r="S143" s="11">
        <f t="shared" si="23"/>
        <v>66500</v>
      </c>
      <c r="T143" s="11">
        <f t="shared" si="24"/>
        <v>416500</v>
      </c>
      <c r="U143" s="17">
        <v>390000</v>
      </c>
      <c r="V143" s="17">
        <f t="shared" si="25"/>
        <v>74100</v>
      </c>
      <c r="W143" s="17">
        <f t="shared" si="26"/>
        <v>464100</v>
      </c>
      <c r="X143" s="17">
        <v>360000</v>
      </c>
      <c r="Y143" s="17">
        <f t="shared" si="27"/>
        <v>68400</v>
      </c>
      <c r="Z143" s="17">
        <f t="shared" si="28"/>
        <v>428400</v>
      </c>
      <c r="AA143" s="17">
        <f t="shared" si="29"/>
        <v>366666.66666666669</v>
      </c>
      <c r="AB143" s="11">
        <f t="shared" si="22"/>
        <v>366667</v>
      </c>
      <c r="AC143" s="11">
        <f t="shared" si="30"/>
        <v>69666.73</v>
      </c>
      <c r="AD143" s="11">
        <f t="shared" si="31"/>
        <v>436333.73</v>
      </c>
      <c r="AE143" s="2"/>
      <c r="AF143" s="2"/>
      <c r="AG143" s="2"/>
    </row>
    <row r="144" spans="1:33" x14ac:dyDescent="0.25">
      <c r="A144" s="9">
        <v>140</v>
      </c>
      <c r="B144" s="18">
        <v>14</v>
      </c>
      <c r="C144" s="18" t="s">
        <v>430</v>
      </c>
      <c r="D144" s="18" t="s">
        <v>392</v>
      </c>
      <c r="E144" s="18" t="s">
        <v>289</v>
      </c>
      <c r="F144" s="18" t="s">
        <v>49</v>
      </c>
      <c r="G144" s="18"/>
      <c r="H144" s="18"/>
      <c r="I144" s="18" t="s">
        <v>58</v>
      </c>
      <c r="J144" s="18"/>
      <c r="K144" s="11">
        <v>350000</v>
      </c>
      <c r="L144" s="18" t="s">
        <v>34</v>
      </c>
      <c r="M144" s="18" t="s">
        <v>34</v>
      </c>
      <c r="N144" s="18" t="s">
        <v>35</v>
      </c>
      <c r="O144" s="20" t="s">
        <v>455</v>
      </c>
      <c r="P144" s="21">
        <v>45601</v>
      </c>
      <c r="Q144" s="21" t="s">
        <v>54</v>
      </c>
      <c r="R144" s="24" t="s">
        <v>455</v>
      </c>
      <c r="S144" s="11">
        <f t="shared" si="23"/>
        <v>66500</v>
      </c>
      <c r="T144" s="11">
        <f t="shared" si="24"/>
        <v>416500</v>
      </c>
      <c r="U144" s="17">
        <v>390000</v>
      </c>
      <c r="V144" s="17">
        <f t="shared" si="25"/>
        <v>74100</v>
      </c>
      <c r="W144" s="17">
        <f t="shared" si="26"/>
        <v>464100</v>
      </c>
      <c r="X144" s="17">
        <v>360000</v>
      </c>
      <c r="Y144" s="17">
        <f t="shared" si="27"/>
        <v>68400</v>
      </c>
      <c r="Z144" s="17">
        <f t="shared" si="28"/>
        <v>428400</v>
      </c>
      <c r="AA144" s="17">
        <f t="shared" si="29"/>
        <v>366666.66666666669</v>
      </c>
      <c r="AB144" s="11">
        <f t="shared" si="22"/>
        <v>366667</v>
      </c>
      <c r="AC144" s="11">
        <f t="shared" si="30"/>
        <v>69666.73</v>
      </c>
      <c r="AD144" s="11">
        <f t="shared" si="31"/>
        <v>436333.73</v>
      </c>
      <c r="AE144" s="2"/>
      <c r="AF144" s="2"/>
      <c r="AG144" s="2"/>
    </row>
    <row r="145" spans="1:33" x14ac:dyDescent="0.25">
      <c r="A145" s="9">
        <v>141</v>
      </c>
      <c r="B145" s="10">
        <v>14</v>
      </c>
      <c r="C145" s="10" t="s">
        <v>430</v>
      </c>
      <c r="D145" s="10" t="s">
        <v>456</v>
      </c>
      <c r="E145" s="10" t="s">
        <v>289</v>
      </c>
      <c r="F145" s="10" t="s">
        <v>49</v>
      </c>
      <c r="G145" s="10"/>
      <c r="H145" s="10"/>
      <c r="I145" s="10" t="s">
        <v>58</v>
      </c>
      <c r="J145" s="10"/>
      <c r="K145" s="11">
        <v>350000</v>
      </c>
      <c r="L145" s="10" t="s">
        <v>34</v>
      </c>
      <c r="M145" s="10" t="s">
        <v>34</v>
      </c>
      <c r="N145" s="10" t="s">
        <v>35</v>
      </c>
      <c r="O145" s="13" t="s">
        <v>457</v>
      </c>
      <c r="P145" s="15">
        <v>45601</v>
      </c>
      <c r="Q145" s="15" t="s">
        <v>54</v>
      </c>
      <c r="R145" s="23" t="s">
        <v>457</v>
      </c>
      <c r="S145" s="11">
        <f t="shared" si="23"/>
        <v>66500</v>
      </c>
      <c r="T145" s="11">
        <f t="shared" si="24"/>
        <v>416500</v>
      </c>
      <c r="U145" s="17">
        <v>390000</v>
      </c>
      <c r="V145" s="17">
        <f t="shared" si="25"/>
        <v>74100</v>
      </c>
      <c r="W145" s="17">
        <f t="shared" si="26"/>
        <v>464100</v>
      </c>
      <c r="X145" s="17">
        <v>360000</v>
      </c>
      <c r="Y145" s="17">
        <f t="shared" si="27"/>
        <v>68400</v>
      </c>
      <c r="Z145" s="17">
        <f t="shared" si="28"/>
        <v>428400</v>
      </c>
      <c r="AA145" s="17">
        <f t="shared" si="29"/>
        <v>366666.66666666669</v>
      </c>
      <c r="AB145" s="11">
        <f t="shared" si="22"/>
        <v>366667</v>
      </c>
      <c r="AC145" s="11">
        <f t="shared" si="30"/>
        <v>69666.73</v>
      </c>
      <c r="AD145" s="11">
        <f t="shared" si="31"/>
        <v>436333.73</v>
      </c>
      <c r="AE145" s="2"/>
      <c r="AF145" s="2"/>
      <c r="AG145" s="2"/>
    </row>
    <row r="146" spans="1:33" ht="30" x14ac:dyDescent="0.25">
      <c r="A146" s="9">
        <v>142</v>
      </c>
      <c r="B146" s="18">
        <v>14</v>
      </c>
      <c r="C146" s="19" t="s">
        <v>458</v>
      </c>
      <c r="D146" s="18" t="s">
        <v>459</v>
      </c>
      <c r="E146" s="18" t="s">
        <v>161</v>
      </c>
      <c r="F146" s="18" t="s">
        <v>49</v>
      </c>
      <c r="G146" s="18" t="s">
        <v>460</v>
      </c>
      <c r="H146" s="18" t="s">
        <v>461</v>
      </c>
      <c r="I146" s="18" t="s">
        <v>462</v>
      </c>
      <c r="J146" s="18"/>
      <c r="K146" s="11">
        <v>400000</v>
      </c>
      <c r="L146" s="18" t="s">
        <v>34</v>
      </c>
      <c r="M146" s="18" t="s">
        <v>34</v>
      </c>
      <c r="N146" s="18" t="s">
        <v>43</v>
      </c>
      <c r="O146" s="18" t="s">
        <v>463</v>
      </c>
      <c r="P146" s="14">
        <v>45462</v>
      </c>
      <c r="Q146" s="21"/>
      <c r="R146" s="24" t="s">
        <v>463</v>
      </c>
      <c r="S146" s="11">
        <f t="shared" si="23"/>
        <v>76000</v>
      </c>
      <c r="T146" s="11">
        <f t="shared" si="24"/>
        <v>476000</v>
      </c>
      <c r="U146" s="17">
        <v>380000</v>
      </c>
      <c r="V146" s="17">
        <f t="shared" si="25"/>
        <v>72200</v>
      </c>
      <c r="W146" s="17">
        <f t="shared" si="26"/>
        <v>452200</v>
      </c>
      <c r="X146" s="17">
        <v>360000</v>
      </c>
      <c r="Y146" s="17">
        <f t="shared" si="27"/>
        <v>68400</v>
      </c>
      <c r="Z146" s="17">
        <f t="shared" si="28"/>
        <v>428400</v>
      </c>
      <c r="AA146" s="17">
        <f t="shared" si="29"/>
        <v>380000</v>
      </c>
      <c r="AB146" s="11">
        <f t="shared" si="22"/>
        <v>380000</v>
      </c>
      <c r="AC146" s="11">
        <f t="shared" si="30"/>
        <v>72200</v>
      </c>
      <c r="AD146" s="11">
        <f t="shared" si="31"/>
        <v>452200</v>
      </c>
      <c r="AE146" s="2"/>
      <c r="AF146" s="2"/>
      <c r="AG146" s="2"/>
    </row>
    <row r="147" spans="1:33" ht="30" x14ac:dyDescent="0.25">
      <c r="A147" s="9">
        <v>143</v>
      </c>
      <c r="B147" s="10">
        <v>14</v>
      </c>
      <c r="C147" s="12" t="s">
        <v>458</v>
      </c>
      <c r="D147" s="10" t="s">
        <v>464</v>
      </c>
      <c r="E147" s="10" t="s">
        <v>161</v>
      </c>
      <c r="F147" s="10" t="s">
        <v>49</v>
      </c>
      <c r="G147" s="10" t="s">
        <v>460</v>
      </c>
      <c r="H147" s="10" t="s">
        <v>465</v>
      </c>
      <c r="I147" s="10" t="s">
        <v>462</v>
      </c>
      <c r="J147" s="10"/>
      <c r="K147" s="11">
        <v>400000</v>
      </c>
      <c r="L147" s="10" t="s">
        <v>34</v>
      </c>
      <c r="M147" s="10" t="s">
        <v>34</v>
      </c>
      <c r="N147" s="10" t="s">
        <v>43</v>
      </c>
      <c r="O147" s="10" t="s">
        <v>466</v>
      </c>
      <c r="P147" s="14">
        <v>45462</v>
      </c>
      <c r="Q147" s="15"/>
      <c r="R147" s="23" t="s">
        <v>466</v>
      </c>
      <c r="S147" s="11">
        <f t="shared" si="23"/>
        <v>76000</v>
      </c>
      <c r="T147" s="11">
        <f t="shared" si="24"/>
        <v>476000</v>
      </c>
      <c r="U147" s="17">
        <v>380000</v>
      </c>
      <c r="V147" s="17">
        <f t="shared" si="25"/>
        <v>72200</v>
      </c>
      <c r="W147" s="17">
        <f t="shared" si="26"/>
        <v>452200</v>
      </c>
      <c r="X147" s="17">
        <v>360000</v>
      </c>
      <c r="Y147" s="17">
        <f t="shared" si="27"/>
        <v>68400</v>
      </c>
      <c r="Z147" s="17">
        <f t="shared" si="28"/>
        <v>428400</v>
      </c>
      <c r="AA147" s="17">
        <f t="shared" si="29"/>
        <v>380000</v>
      </c>
      <c r="AB147" s="11">
        <f t="shared" si="22"/>
        <v>380000</v>
      </c>
      <c r="AC147" s="11">
        <f t="shared" si="30"/>
        <v>72200</v>
      </c>
      <c r="AD147" s="11">
        <f t="shared" si="31"/>
        <v>452200</v>
      </c>
      <c r="AE147" s="2"/>
      <c r="AF147" s="2"/>
      <c r="AG147" s="2"/>
    </row>
    <row r="148" spans="1:33" x14ac:dyDescent="0.25">
      <c r="A148" s="9">
        <v>144</v>
      </c>
      <c r="B148" s="18">
        <v>16</v>
      </c>
      <c r="C148" s="18" t="s">
        <v>467</v>
      </c>
      <c r="D148" s="18" t="s">
        <v>468</v>
      </c>
      <c r="E148" s="18" t="s">
        <v>161</v>
      </c>
      <c r="F148" s="18" t="s">
        <v>55</v>
      </c>
      <c r="G148" s="18" t="s">
        <v>469</v>
      </c>
      <c r="H148" s="18" t="s">
        <v>470</v>
      </c>
      <c r="I148" s="18" t="s">
        <v>471</v>
      </c>
      <c r="J148" s="18" t="s">
        <v>472</v>
      </c>
      <c r="K148" s="11">
        <v>400000</v>
      </c>
      <c r="L148" s="18" t="s">
        <v>34</v>
      </c>
      <c r="M148" s="18" t="s">
        <v>34</v>
      </c>
      <c r="N148" s="18" t="s">
        <v>35</v>
      </c>
      <c r="O148" s="20" t="s">
        <v>473</v>
      </c>
      <c r="P148" s="14">
        <v>45448</v>
      </c>
      <c r="Q148" s="21"/>
      <c r="R148" s="22" t="s">
        <v>473</v>
      </c>
      <c r="S148" s="11">
        <f t="shared" si="23"/>
        <v>76000</v>
      </c>
      <c r="T148" s="11">
        <f t="shared" si="24"/>
        <v>476000</v>
      </c>
      <c r="U148" s="17">
        <v>380000</v>
      </c>
      <c r="V148" s="17">
        <f t="shared" si="25"/>
        <v>72200</v>
      </c>
      <c r="W148" s="17">
        <f t="shared" si="26"/>
        <v>452200</v>
      </c>
      <c r="X148" s="17">
        <v>360000</v>
      </c>
      <c r="Y148" s="17">
        <f t="shared" si="27"/>
        <v>68400</v>
      </c>
      <c r="Z148" s="17">
        <f t="shared" si="28"/>
        <v>428400</v>
      </c>
      <c r="AA148" s="17">
        <f t="shared" si="29"/>
        <v>380000</v>
      </c>
      <c r="AB148" s="11">
        <f t="shared" si="22"/>
        <v>380000</v>
      </c>
      <c r="AC148" s="11">
        <f t="shared" si="30"/>
        <v>72200</v>
      </c>
      <c r="AD148" s="11">
        <f t="shared" si="31"/>
        <v>452200</v>
      </c>
      <c r="AE148" s="2"/>
      <c r="AF148" s="2"/>
      <c r="AG148" s="2"/>
    </row>
    <row r="149" spans="1:33" x14ac:dyDescent="0.25">
      <c r="A149" s="9">
        <v>145</v>
      </c>
      <c r="B149" s="10">
        <v>17</v>
      </c>
      <c r="C149" s="10" t="s">
        <v>467</v>
      </c>
      <c r="D149" s="10" t="s">
        <v>474</v>
      </c>
      <c r="E149" s="12" t="s">
        <v>164</v>
      </c>
      <c r="F149" s="10" t="s">
        <v>55</v>
      </c>
      <c r="G149" s="10" t="s">
        <v>475</v>
      </c>
      <c r="H149" s="10" t="s">
        <v>476</v>
      </c>
      <c r="I149" s="10" t="s">
        <v>471</v>
      </c>
      <c r="J149" s="10" t="s">
        <v>472</v>
      </c>
      <c r="K149" s="11">
        <v>400000</v>
      </c>
      <c r="L149" s="10" t="s">
        <v>34</v>
      </c>
      <c r="M149" s="10" t="s">
        <v>34</v>
      </c>
      <c r="N149" s="10" t="s">
        <v>35</v>
      </c>
      <c r="O149" s="13" t="s">
        <v>477</v>
      </c>
      <c r="P149" s="14">
        <v>45448</v>
      </c>
      <c r="Q149" s="15"/>
      <c r="R149" s="16" t="s">
        <v>477</v>
      </c>
      <c r="S149" s="11">
        <f t="shared" si="23"/>
        <v>76000</v>
      </c>
      <c r="T149" s="11">
        <f t="shared" si="24"/>
        <v>476000</v>
      </c>
      <c r="U149" s="17">
        <v>380000</v>
      </c>
      <c r="V149" s="17">
        <f t="shared" si="25"/>
        <v>72200</v>
      </c>
      <c r="W149" s="17">
        <f t="shared" si="26"/>
        <v>452200</v>
      </c>
      <c r="X149" s="17">
        <v>360000</v>
      </c>
      <c r="Y149" s="17">
        <f t="shared" si="27"/>
        <v>68400</v>
      </c>
      <c r="Z149" s="17">
        <f t="shared" si="28"/>
        <v>428400</v>
      </c>
      <c r="AA149" s="17">
        <f t="shared" si="29"/>
        <v>380000</v>
      </c>
      <c r="AB149" s="11">
        <f t="shared" si="22"/>
        <v>380000</v>
      </c>
      <c r="AC149" s="11">
        <f t="shared" si="30"/>
        <v>72200</v>
      </c>
      <c r="AD149" s="11">
        <f t="shared" si="31"/>
        <v>452200</v>
      </c>
      <c r="AE149" s="2"/>
      <c r="AF149" s="2"/>
      <c r="AG149" s="2"/>
    </row>
    <row r="150" spans="1:33" x14ac:dyDescent="0.25">
      <c r="A150" s="9">
        <v>146</v>
      </c>
      <c r="B150" s="18">
        <v>16</v>
      </c>
      <c r="C150" s="18" t="s">
        <v>467</v>
      </c>
      <c r="D150" s="18" t="s">
        <v>468</v>
      </c>
      <c r="E150" s="18" t="s">
        <v>28</v>
      </c>
      <c r="F150" s="18" t="s">
        <v>102</v>
      </c>
      <c r="G150" s="18" t="s">
        <v>478</v>
      </c>
      <c r="H150" s="18" t="s">
        <v>479</v>
      </c>
      <c r="I150" s="18" t="s">
        <v>42</v>
      </c>
      <c r="J150" s="18" t="s">
        <v>480</v>
      </c>
      <c r="K150" s="11">
        <v>300000</v>
      </c>
      <c r="L150" s="18" t="s">
        <v>34</v>
      </c>
      <c r="M150" s="18" t="s">
        <v>34</v>
      </c>
      <c r="N150" s="18" t="s">
        <v>35</v>
      </c>
      <c r="O150" s="20" t="s">
        <v>481</v>
      </c>
      <c r="P150" s="21">
        <v>45601</v>
      </c>
      <c r="Q150" s="21" t="s">
        <v>54</v>
      </c>
      <c r="R150" s="22" t="s">
        <v>481</v>
      </c>
      <c r="S150" s="11">
        <f t="shared" si="23"/>
        <v>57000</v>
      </c>
      <c r="T150" s="11">
        <f t="shared" si="24"/>
        <v>357000</v>
      </c>
      <c r="U150" s="17">
        <v>295000</v>
      </c>
      <c r="V150" s="17">
        <f t="shared" si="25"/>
        <v>56050</v>
      </c>
      <c r="W150" s="17">
        <f t="shared" si="26"/>
        <v>351050</v>
      </c>
      <c r="X150" s="17">
        <v>280000</v>
      </c>
      <c r="Y150" s="17">
        <f t="shared" si="27"/>
        <v>53200</v>
      </c>
      <c r="Z150" s="17">
        <f t="shared" si="28"/>
        <v>333200</v>
      </c>
      <c r="AA150" s="17">
        <f t="shared" si="29"/>
        <v>291666.66666666669</v>
      </c>
      <c r="AB150" s="11">
        <f t="shared" si="22"/>
        <v>291667</v>
      </c>
      <c r="AC150" s="11">
        <f t="shared" si="30"/>
        <v>55416.73</v>
      </c>
      <c r="AD150" s="11">
        <f t="shared" si="31"/>
        <v>347083.73</v>
      </c>
      <c r="AE150" s="2"/>
      <c r="AF150" s="2"/>
      <c r="AG150" s="2"/>
    </row>
    <row r="151" spans="1:33" x14ac:dyDescent="0.25">
      <c r="A151" s="9">
        <v>147</v>
      </c>
      <c r="B151" s="10">
        <v>17</v>
      </c>
      <c r="C151" s="10" t="s">
        <v>467</v>
      </c>
      <c r="D151" s="10" t="s">
        <v>482</v>
      </c>
      <c r="E151" s="12" t="s">
        <v>37</v>
      </c>
      <c r="F151" s="10" t="s">
        <v>102</v>
      </c>
      <c r="G151" s="10" t="s">
        <v>483</v>
      </c>
      <c r="H151" s="10" t="s">
        <v>484</v>
      </c>
      <c r="I151" s="10" t="s">
        <v>42</v>
      </c>
      <c r="J151" s="10" t="s">
        <v>480</v>
      </c>
      <c r="K151" s="11">
        <v>300000</v>
      </c>
      <c r="L151" s="10" t="s">
        <v>34</v>
      </c>
      <c r="M151" s="10" t="s">
        <v>34</v>
      </c>
      <c r="N151" s="10" t="s">
        <v>35</v>
      </c>
      <c r="O151" s="13" t="s">
        <v>485</v>
      </c>
      <c r="P151" s="15">
        <v>45601</v>
      </c>
      <c r="Q151" s="15" t="s">
        <v>54</v>
      </c>
      <c r="R151" s="16" t="s">
        <v>485</v>
      </c>
      <c r="S151" s="11">
        <f t="shared" si="23"/>
        <v>57000</v>
      </c>
      <c r="T151" s="11">
        <f t="shared" si="24"/>
        <v>357000</v>
      </c>
      <c r="U151" s="17">
        <v>295000</v>
      </c>
      <c r="V151" s="17">
        <f t="shared" si="25"/>
        <v>56050</v>
      </c>
      <c r="W151" s="17">
        <f t="shared" si="26"/>
        <v>351050</v>
      </c>
      <c r="X151" s="17">
        <v>280000</v>
      </c>
      <c r="Y151" s="17">
        <f t="shared" si="27"/>
        <v>53200</v>
      </c>
      <c r="Z151" s="17">
        <f t="shared" si="28"/>
        <v>333200</v>
      </c>
      <c r="AA151" s="17">
        <f t="shared" si="29"/>
        <v>291666.66666666669</v>
      </c>
      <c r="AB151" s="11">
        <f t="shared" si="22"/>
        <v>291667</v>
      </c>
      <c r="AC151" s="11">
        <f t="shared" si="30"/>
        <v>55416.73</v>
      </c>
      <c r="AD151" s="11">
        <f t="shared" si="31"/>
        <v>347083.73</v>
      </c>
      <c r="AE151" s="2"/>
      <c r="AF151" s="2"/>
      <c r="AG151" s="2"/>
    </row>
    <row r="152" spans="1:33" x14ac:dyDescent="0.25">
      <c r="A152" s="9">
        <v>148</v>
      </c>
      <c r="B152" s="18">
        <v>16</v>
      </c>
      <c r="C152" s="18" t="s">
        <v>467</v>
      </c>
      <c r="D152" s="18" t="s">
        <v>486</v>
      </c>
      <c r="E152" s="18" t="s">
        <v>28</v>
      </c>
      <c r="F152" s="18" t="s">
        <v>55</v>
      </c>
      <c r="G152" s="18"/>
      <c r="H152" s="18" t="s">
        <v>487</v>
      </c>
      <c r="I152" s="18" t="s">
        <v>42</v>
      </c>
      <c r="J152" s="18"/>
      <c r="K152" s="11">
        <v>300000</v>
      </c>
      <c r="L152" s="18" t="s">
        <v>34</v>
      </c>
      <c r="M152" s="18" t="s">
        <v>34</v>
      </c>
      <c r="N152" s="18" t="s">
        <v>43</v>
      </c>
      <c r="O152" s="20" t="s">
        <v>488</v>
      </c>
      <c r="P152" s="21">
        <v>45601</v>
      </c>
      <c r="Q152" s="21" t="s">
        <v>54</v>
      </c>
      <c r="R152" s="22" t="s">
        <v>488</v>
      </c>
      <c r="S152" s="11">
        <f t="shared" si="23"/>
        <v>57000</v>
      </c>
      <c r="T152" s="11">
        <f t="shared" si="24"/>
        <v>357000</v>
      </c>
      <c r="U152" s="17">
        <v>295000</v>
      </c>
      <c r="V152" s="17">
        <f t="shared" si="25"/>
        <v>56050</v>
      </c>
      <c r="W152" s="17">
        <f t="shared" si="26"/>
        <v>351050</v>
      </c>
      <c r="X152" s="17">
        <v>280000</v>
      </c>
      <c r="Y152" s="17">
        <f t="shared" si="27"/>
        <v>53200</v>
      </c>
      <c r="Z152" s="17">
        <f t="shared" si="28"/>
        <v>333200</v>
      </c>
      <c r="AA152" s="17">
        <f t="shared" si="29"/>
        <v>291666.66666666669</v>
      </c>
      <c r="AB152" s="11">
        <f t="shared" si="22"/>
        <v>291667</v>
      </c>
      <c r="AC152" s="11">
        <f t="shared" si="30"/>
        <v>55416.73</v>
      </c>
      <c r="AD152" s="11">
        <f t="shared" si="31"/>
        <v>347083.73</v>
      </c>
      <c r="AE152" s="2"/>
      <c r="AF152" s="2"/>
      <c r="AG152" s="2"/>
    </row>
    <row r="153" spans="1:33" x14ac:dyDescent="0.25">
      <c r="A153" s="9">
        <v>149</v>
      </c>
      <c r="B153" s="10">
        <v>16</v>
      </c>
      <c r="C153" s="10" t="s">
        <v>467</v>
      </c>
      <c r="D153" s="10" t="s">
        <v>489</v>
      </c>
      <c r="E153" s="10" t="s">
        <v>161</v>
      </c>
      <c r="F153" s="10" t="s">
        <v>49</v>
      </c>
      <c r="G153" s="10" t="s">
        <v>490</v>
      </c>
      <c r="H153" s="10" t="s">
        <v>491</v>
      </c>
      <c r="I153" s="10" t="s">
        <v>42</v>
      </c>
      <c r="J153" s="10" t="s">
        <v>492</v>
      </c>
      <c r="K153" s="11">
        <v>400000</v>
      </c>
      <c r="L153" s="10" t="s">
        <v>34</v>
      </c>
      <c r="M153" s="10" t="s">
        <v>34</v>
      </c>
      <c r="N153" s="10" t="s">
        <v>43</v>
      </c>
      <c r="O153" s="13" t="s">
        <v>493</v>
      </c>
      <c r="P153" s="15">
        <v>45601</v>
      </c>
      <c r="Q153" s="15" t="s">
        <v>54</v>
      </c>
      <c r="R153" s="16" t="s">
        <v>493</v>
      </c>
      <c r="S153" s="11">
        <f t="shared" si="23"/>
        <v>76000</v>
      </c>
      <c r="T153" s="11">
        <f t="shared" si="24"/>
        <v>476000</v>
      </c>
      <c r="U153" s="17">
        <v>380000</v>
      </c>
      <c r="V153" s="17">
        <f t="shared" si="25"/>
        <v>72200</v>
      </c>
      <c r="W153" s="17">
        <f t="shared" si="26"/>
        <v>452200</v>
      </c>
      <c r="X153" s="17">
        <v>360000</v>
      </c>
      <c r="Y153" s="17">
        <f t="shared" si="27"/>
        <v>68400</v>
      </c>
      <c r="Z153" s="17">
        <f t="shared" si="28"/>
        <v>428400</v>
      </c>
      <c r="AA153" s="17">
        <f t="shared" si="29"/>
        <v>380000</v>
      </c>
      <c r="AB153" s="11">
        <f t="shared" si="22"/>
        <v>380000</v>
      </c>
      <c r="AC153" s="11">
        <f t="shared" si="30"/>
        <v>72200</v>
      </c>
      <c r="AD153" s="11">
        <f t="shared" si="31"/>
        <v>452200</v>
      </c>
      <c r="AE153" s="2"/>
      <c r="AF153" s="2"/>
      <c r="AG153" s="2"/>
    </row>
    <row r="154" spans="1:33" x14ac:dyDescent="0.25">
      <c r="A154" s="9">
        <v>150</v>
      </c>
      <c r="B154" s="18">
        <v>8</v>
      </c>
      <c r="C154" s="18" t="s">
        <v>341</v>
      </c>
      <c r="D154" s="18" t="s">
        <v>494</v>
      </c>
      <c r="E154" s="18" t="s">
        <v>28</v>
      </c>
      <c r="F154" s="18" t="s">
        <v>102</v>
      </c>
      <c r="G154" s="18" t="s">
        <v>478</v>
      </c>
      <c r="H154" s="18" t="s">
        <v>495</v>
      </c>
      <c r="I154" s="18" t="s">
        <v>42</v>
      </c>
      <c r="J154" s="18" t="s">
        <v>496</v>
      </c>
      <c r="K154" s="11">
        <v>300000</v>
      </c>
      <c r="L154" s="18" t="s">
        <v>34</v>
      </c>
      <c r="M154" s="18" t="s">
        <v>34</v>
      </c>
      <c r="N154" s="18" t="s">
        <v>35</v>
      </c>
      <c r="O154" s="18" t="s">
        <v>497</v>
      </c>
      <c r="P154" s="21">
        <v>45615</v>
      </c>
      <c r="Q154" s="21"/>
      <c r="R154" s="24" t="s">
        <v>497</v>
      </c>
      <c r="S154" s="11">
        <f t="shared" si="23"/>
        <v>57000</v>
      </c>
      <c r="T154" s="11">
        <f t="shared" si="24"/>
        <v>357000</v>
      </c>
      <c r="U154" s="17">
        <v>295000</v>
      </c>
      <c r="V154" s="17">
        <f t="shared" si="25"/>
        <v>56050</v>
      </c>
      <c r="W154" s="17">
        <f t="shared" si="26"/>
        <v>351050</v>
      </c>
      <c r="X154" s="17">
        <v>280000</v>
      </c>
      <c r="Y154" s="17">
        <f t="shared" si="27"/>
        <v>53200</v>
      </c>
      <c r="Z154" s="17">
        <f t="shared" si="28"/>
        <v>333200</v>
      </c>
      <c r="AA154" s="17">
        <f t="shared" si="29"/>
        <v>291666.66666666669</v>
      </c>
      <c r="AB154" s="11">
        <f t="shared" si="22"/>
        <v>291667</v>
      </c>
      <c r="AC154" s="11">
        <f t="shared" si="30"/>
        <v>55416.73</v>
      </c>
      <c r="AD154" s="11">
        <f t="shared" si="31"/>
        <v>347083.73</v>
      </c>
      <c r="AE154" s="2"/>
      <c r="AF154" s="2"/>
      <c r="AG154" s="2"/>
    </row>
    <row r="155" spans="1:33" x14ac:dyDescent="0.25">
      <c r="A155" s="9">
        <v>151</v>
      </c>
      <c r="B155" s="10">
        <v>8</v>
      </c>
      <c r="C155" s="10" t="s">
        <v>341</v>
      </c>
      <c r="D155" s="10" t="s">
        <v>494</v>
      </c>
      <c r="E155" s="12" t="s">
        <v>37</v>
      </c>
      <c r="F155" s="10" t="s">
        <v>102</v>
      </c>
      <c r="G155" s="10" t="s">
        <v>483</v>
      </c>
      <c r="H155" s="10" t="s">
        <v>498</v>
      </c>
      <c r="I155" s="10" t="s">
        <v>42</v>
      </c>
      <c r="J155" s="10" t="s">
        <v>496</v>
      </c>
      <c r="K155" s="11">
        <v>300000</v>
      </c>
      <c r="L155" s="10" t="s">
        <v>34</v>
      </c>
      <c r="M155" s="10" t="s">
        <v>34</v>
      </c>
      <c r="N155" s="10" t="s">
        <v>35</v>
      </c>
      <c r="O155" s="10" t="s">
        <v>499</v>
      </c>
      <c r="P155" s="15">
        <v>45615</v>
      </c>
      <c r="Q155" s="15"/>
      <c r="R155" s="23" t="s">
        <v>499</v>
      </c>
      <c r="S155" s="11">
        <f t="shared" si="23"/>
        <v>57000</v>
      </c>
      <c r="T155" s="11">
        <f t="shared" si="24"/>
        <v>357000</v>
      </c>
      <c r="U155" s="17">
        <v>295000</v>
      </c>
      <c r="V155" s="17">
        <f t="shared" si="25"/>
        <v>56050</v>
      </c>
      <c r="W155" s="17">
        <f t="shared" si="26"/>
        <v>351050</v>
      </c>
      <c r="X155" s="17">
        <v>280000</v>
      </c>
      <c r="Y155" s="17">
        <f t="shared" si="27"/>
        <v>53200</v>
      </c>
      <c r="Z155" s="17">
        <f t="shared" si="28"/>
        <v>333200</v>
      </c>
      <c r="AA155" s="17">
        <f t="shared" si="29"/>
        <v>291666.66666666669</v>
      </c>
      <c r="AB155" s="11">
        <f t="shared" si="22"/>
        <v>291667</v>
      </c>
      <c r="AC155" s="11">
        <f t="shared" si="30"/>
        <v>55416.73</v>
      </c>
      <c r="AD155" s="11">
        <f t="shared" si="31"/>
        <v>347083.73</v>
      </c>
      <c r="AE155" s="2"/>
      <c r="AF155" s="2"/>
      <c r="AG155" s="2"/>
    </row>
    <row r="156" spans="1:33" ht="18" customHeight="1" x14ac:dyDescent="0.25">
      <c r="A156" s="9"/>
      <c r="B156" s="49" t="s">
        <v>500</v>
      </c>
      <c r="C156" s="49"/>
      <c r="D156" s="49"/>
      <c r="E156" s="49"/>
      <c r="F156" s="49"/>
      <c r="G156" s="49"/>
      <c r="H156" s="49"/>
      <c r="I156" s="49"/>
      <c r="J156" s="49"/>
      <c r="K156" s="49"/>
      <c r="L156" s="10"/>
      <c r="M156" s="10"/>
      <c r="N156" s="10"/>
      <c r="O156" s="10"/>
      <c r="P156" s="15"/>
      <c r="Q156" s="15"/>
      <c r="R156" s="23"/>
      <c r="S156" s="11">
        <f t="shared" si="23"/>
        <v>0</v>
      </c>
      <c r="T156" s="11">
        <f t="shared" si="24"/>
        <v>0</v>
      </c>
      <c r="U156" s="2"/>
      <c r="V156" s="2"/>
      <c r="W156" s="2"/>
      <c r="X156" s="2"/>
      <c r="Y156" s="2"/>
      <c r="Z156" s="2"/>
      <c r="AA156" s="17"/>
      <c r="AB156" s="50" t="s">
        <v>11</v>
      </c>
      <c r="AC156" s="50"/>
      <c r="AD156" s="50"/>
      <c r="AE156" s="2"/>
      <c r="AF156" s="2"/>
      <c r="AG156" s="2"/>
    </row>
    <row r="157" spans="1:33" ht="38.450000000000003" customHeight="1" x14ac:dyDescent="0.25">
      <c r="A157" s="9"/>
      <c r="B157" s="10"/>
      <c r="C157" s="10"/>
      <c r="D157" s="10" t="s">
        <v>501</v>
      </c>
      <c r="E157" s="12" t="s">
        <v>502</v>
      </c>
      <c r="F157" s="12" t="s">
        <v>503</v>
      </c>
      <c r="G157" s="10"/>
      <c r="H157" s="10"/>
      <c r="I157" s="25"/>
      <c r="J157" s="10"/>
      <c r="K157" s="4" t="s">
        <v>15</v>
      </c>
      <c r="L157" s="1"/>
      <c r="M157" s="1"/>
      <c r="N157" s="1"/>
      <c r="O157" s="5"/>
      <c r="P157" s="5"/>
      <c r="Q157" s="6"/>
      <c r="R157" s="6"/>
      <c r="S157" s="7" t="s">
        <v>23</v>
      </c>
      <c r="T157" s="7" t="s">
        <v>24</v>
      </c>
      <c r="U157" s="4" t="s">
        <v>15</v>
      </c>
      <c r="V157" s="7" t="s">
        <v>23</v>
      </c>
      <c r="W157" s="7" t="s">
        <v>24</v>
      </c>
      <c r="X157" s="4" t="s">
        <v>15</v>
      </c>
      <c r="Y157" s="7" t="s">
        <v>23</v>
      </c>
      <c r="Z157" s="7" t="s">
        <v>24</v>
      </c>
      <c r="AA157" s="17"/>
      <c r="AB157" s="8" t="s">
        <v>15</v>
      </c>
      <c r="AC157" s="8" t="s">
        <v>23</v>
      </c>
      <c r="AD157" s="8" t="s">
        <v>24</v>
      </c>
      <c r="AE157" s="2"/>
      <c r="AF157" s="2"/>
      <c r="AG157" s="2"/>
    </row>
    <row r="158" spans="1:33" x14ac:dyDescent="0.25">
      <c r="A158" s="9">
        <v>152</v>
      </c>
      <c r="B158" s="10"/>
      <c r="C158" s="10"/>
      <c r="D158" s="10" t="s">
        <v>504</v>
      </c>
      <c r="E158" s="12" t="s">
        <v>505</v>
      </c>
      <c r="F158" s="10">
        <v>1</v>
      </c>
      <c r="G158" s="10"/>
      <c r="H158" s="10"/>
      <c r="I158" s="25"/>
      <c r="J158" s="10"/>
      <c r="K158" s="25">
        <v>9500</v>
      </c>
      <c r="L158" s="10"/>
      <c r="M158" s="10"/>
      <c r="N158" s="10"/>
      <c r="O158" s="10"/>
      <c r="P158" s="15"/>
      <c r="Q158" s="15"/>
      <c r="R158" s="23"/>
      <c r="S158" s="11">
        <f t="shared" si="23"/>
        <v>1805</v>
      </c>
      <c r="T158" s="11">
        <f t="shared" si="24"/>
        <v>11305</v>
      </c>
      <c r="U158" s="17">
        <v>9800</v>
      </c>
      <c r="V158" s="17">
        <f t="shared" ref="V158:V193" si="32">U158*19%</f>
        <v>1862</v>
      </c>
      <c r="W158" s="17">
        <f t="shared" ref="W158:W193" si="33">+U158+V158</f>
        <v>11662</v>
      </c>
      <c r="X158" s="26">
        <v>9700</v>
      </c>
      <c r="Y158" s="17">
        <f>+X158*19%</f>
        <v>1843</v>
      </c>
      <c r="Z158" s="17">
        <f>+X158+Y158</f>
        <v>11543</v>
      </c>
      <c r="AA158" s="17">
        <f t="shared" si="29"/>
        <v>9666.6666666666661</v>
      </c>
      <c r="AB158" s="11">
        <f t="shared" ref="AB158:AB193" si="34">ROUND(AA158,0)</f>
        <v>9667</v>
      </c>
      <c r="AC158" s="11">
        <f t="shared" si="30"/>
        <v>1836.73</v>
      </c>
      <c r="AD158" s="11">
        <f t="shared" si="31"/>
        <v>11503.73</v>
      </c>
      <c r="AE158" s="2"/>
      <c r="AF158" s="2"/>
      <c r="AG158" s="2"/>
    </row>
    <row r="159" spans="1:33" x14ac:dyDescent="0.25">
      <c r="A159" s="9">
        <v>153</v>
      </c>
      <c r="B159" s="10"/>
      <c r="C159" s="10"/>
      <c r="D159" s="10" t="s">
        <v>506</v>
      </c>
      <c r="E159" s="12" t="s">
        <v>507</v>
      </c>
      <c r="F159" s="10">
        <v>1</v>
      </c>
      <c r="G159" s="10"/>
      <c r="H159" s="10"/>
      <c r="I159" s="25"/>
      <c r="J159" s="10"/>
      <c r="K159" s="25">
        <v>8000</v>
      </c>
      <c r="L159" s="10"/>
      <c r="M159" s="10"/>
      <c r="N159" s="10"/>
      <c r="O159" s="10"/>
      <c r="P159" s="15"/>
      <c r="Q159" s="15"/>
      <c r="R159" s="23"/>
      <c r="S159" s="11">
        <f t="shared" si="23"/>
        <v>1520</v>
      </c>
      <c r="T159" s="11">
        <f t="shared" si="24"/>
        <v>9520</v>
      </c>
      <c r="U159" s="17">
        <v>7800</v>
      </c>
      <c r="V159" s="17">
        <f t="shared" si="32"/>
        <v>1482</v>
      </c>
      <c r="W159" s="17">
        <f t="shared" si="33"/>
        <v>9282</v>
      </c>
      <c r="X159" s="26">
        <v>8500</v>
      </c>
      <c r="Y159" s="17">
        <f t="shared" ref="Y159:Y193" si="35">+X159*19%</f>
        <v>1615</v>
      </c>
      <c r="Z159" s="17">
        <f t="shared" ref="Z159:Z193" si="36">+X159+Y159</f>
        <v>10115</v>
      </c>
      <c r="AA159" s="17">
        <f t="shared" si="29"/>
        <v>8100</v>
      </c>
      <c r="AB159" s="11">
        <f t="shared" si="34"/>
        <v>8100</v>
      </c>
      <c r="AC159" s="11">
        <f t="shared" si="30"/>
        <v>1539</v>
      </c>
      <c r="AD159" s="11">
        <f t="shared" si="31"/>
        <v>9639</v>
      </c>
      <c r="AE159" s="2"/>
      <c r="AF159" s="2"/>
      <c r="AG159" s="2"/>
    </row>
    <row r="160" spans="1:33" x14ac:dyDescent="0.25">
      <c r="A160" s="9">
        <v>154</v>
      </c>
      <c r="B160" s="10"/>
      <c r="C160" s="10"/>
      <c r="D160" s="10" t="s">
        <v>508</v>
      </c>
      <c r="E160" s="12" t="s">
        <v>509</v>
      </c>
      <c r="F160" s="10">
        <v>1</v>
      </c>
      <c r="G160" s="10"/>
      <c r="H160" s="10"/>
      <c r="I160" s="25"/>
      <c r="J160" s="10"/>
      <c r="K160" s="25">
        <v>47000</v>
      </c>
      <c r="L160" s="10"/>
      <c r="M160" s="10"/>
      <c r="N160" s="10"/>
      <c r="O160" s="10"/>
      <c r="P160" s="15"/>
      <c r="Q160" s="15"/>
      <c r="R160" s="23"/>
      <c r="S160" s="11">
        <f t="shared" si="23"/>
        <v>8930</v>
      </c>
      <c r="T160" s="11">
        <f t="shared" si="24"/>
        <v>55930</v>
      </c>
      <c r="U160" s="17">
        <v>49000</v>
      </c>
      <c r="V160" s="17">
        <f t="shared" si="32"/>
        <v>9310</v>
      </c>
      <c r="W160" s="17">
        <f t="shared" si="33"/>
        <v>58310</v>
      </c>
      <c r="X160" s="26">
        <v>47959</v>
      </c>
      <c r="Y160" s="17">
        <f t="shared" si="35"/>
        <v>9112.2100000000009</v>
      </c>
      <c r="Z160" s="17">
        <f t="shared" si="36"/>
        <v>57071.21</v>
      </c>
      <c r="AA160" s="17">
        <f t="shared" si="29"/>
        <v>47986.333333333336</v>
      </c>
      <c r="AB160" s="11">
        <f t="shared" si="34"/>
        <v>47986</v>
      </c>
      <c r="AC160" s="11">
        <f t="shared" si="30"/>
        <v>9117.34</v>
      </c>
      <c r="AD160" s="11">
        <f t="shared" si="31"/>
        <v>57103.34</v>
      </c>
      <c r="AE160" s="2"/>
      <c r="AF160" s="2"/>
      <c r="AG160" s="2"/>
    </row>
    <row r="161" spans="1:33" x14ac:dyDescent="0.25">
      <c r="A161" s="9">
        <v>155</v>
      </c>
      <c r="B161" s="10"/>
      <c r="C161" s="10"/>
      <c r="D161" s="10" t="s">
        <v>510</v>
      </c>
      <c r="E161" s="12" t="s">
        <v>509</v>
      </c>
      <c r="F161" s="10">
        <v>1</v>
      </c>
      <c r="G161" s="10"/>
      <c r="H161" s="10"/>
      <c r="I161" s="25"/>
      <c r="J161" s="10"/>
      <c r="K161" s="25">
        <v>35500</v>
      </c>
      <c r="L161" s="10"/>
      <c r="M161" s="10"/>
      <c r="N161" s="10"/>
      <c r="O161" s="10"/>
      <c r="P161" s="15"/>
      <c r="Q161" s="15"/>
      <c r="R161" s="23"/>
      <c r="S161" s="11">
        <f t="shared" si="23"/>
        <v>6745</v>
      </c>
      <c r="T161" s="11">
        <f t="shared" si="24"/>
        <v>42245</v>
      </c>
      <c r="U161" s="17">
        <v>37000</v>
      </c>
      <c r="V161" s="17">
        <f t="shared" si="32"/>
        <v>7030</v>
      </c>
      <c r="W161" s="17">
        <f t="shared" si="33"/>
        <v>44030</v>
      </c>
      <c r="X161" s="26">
        <v>35760</v>
      </c>
      <c r="Y161" s="17">
        <f t="shared" si="35"/>
        <v>6794.4</v>
      </c>
      <c r="Z161" s="17">
        <f t="shared" si="36"/>
        <v>42554.400000000001</v>
      </c>
      <c r="AA161" s="17">
        <f t="shared" si="29"/>
        <v>36086.666666666664</v>
      </c>
      <c r="AB161" s="11">
        <f t="shared" si="34"/>
        <v>36087</v>
      </c>
      <c r="AC161" s="11">
        <f t="shared" si="30"/>
        <v>6856.53</v>
      </c>
      <c r="AD161" s="11">
        <f t="shared" si="31"/>
        <v>42943.53</v>
      </c>
      <c r="AE161" s="2"/>
      <c r="AF161" s="2"/>
      <c r="AG161" s="2"/>
    </row>
    <row r="162" spans="1:33" x14ac:dyDescent="0.25">
      <c r="A162" s="9">
        <v>156</v>
      </c>
      <c r="B162" s="10"/>
      <c r="C162" s="10"/>
      <c r="D162" s="10" t="s">
        <v>511</v>
      </c>
      <c r="E162" s="12" t="s">
        <v>509</v>
      </c>
      <c r="F162" s="10">
        <v>1</v>
      </c>
      <c r="G162" s="10"/>
      <c r="H162" s="10"/>
      <c r="I162" s="25"/>
      <c r="J162" s="10"/>
      <c r="K162" s="25">
        <v>28000</v>
      </c>
      <c r="L162" s="10"/>
      <c r="M162" s="10"/>
      <c r="N162" s="10"/>
      <c r="O162" s="10"/>
      <c r="P162" s="15"/>
      <c r="Q162" s="15"/>
      <c r="R162" s="23"/>
      <c r="S162" s="11">
        <f t="shared" si="23"/>
        <v>5320</v>
      </c>
      <c r="T162" s="11">
        <f t="shared" si="24"/>
        <v>33320</v>
      </c>
      <c r="U162" s="17">
        <v>29000</v>
      </c>
      <c r="V162" s="17">
        <f t="shared" si="32"/>
        <v>5510</v>
      </c>
      <c r="W162" s="17">
        <f t="shared" si="33"/>
        <v>34510</v>
      </c>
      <c r="X162" s="26">
        <v>27480</v>
      </c>
      <c r="Y162" s="17">
        <f t="shared" si="35"/>
        <v>5221.2</v>
      </c>
      <c r="Z162" s="17">
        <f t="shared" si="36"/>
        <v>32701.200000000001</v>
      </c>
      <c r="AA162" s="17">
        <f t="shared" si="29"/>
        <v>28160</v>
      </c>
      <c r="AB162" s="11">
        <f t="shared" si="34"/>
        <v>28160</v>
      </c>
      <c r="AC162" s="11">
        <f t="shared" si="30"/>
        <v>5350.4</v>
      </c>
      <c r="AD162" s="11">
        <f t="shared" si="31"/>
        <v>33510.400000000001</v>
      </c>
      <c r="AE162" s="2"/>
      <c r="AF162" s="2"/>
      <c r="AG162" s="2"/>
    </row>
    <row r="163" spans="1:33" x14ac:dyDescent="0.25">
      <c r="A163" s="9">
        <v>157</v>
      </c>
      <c r="B163" s="10"/>
      <c r="C163" s="10"/>
      <c r="D163" s="10" t="s">
        <v>512</v>
      </c>
      <c r="E163" s="12" t="s">
        <v>509</v>
      </c>
      <c r="F163" s="10">
        <v>1</v>
      </c>
      <c r="G163" s="10"/>
      <c r="H163" s="10"/>
      <c r="I163" s="25"/>
      <c r="J163" s="10"/>
      <c r="K163" s="25">
        <v>25500</v>
      </c>
      <c r="L163" s="10"/>
      <c r="M163" s="10"/>
      <c r="N163" s="10"/>
      <c r="O163" s="10"/>
      <c r="P163" s="15"/>
      <c r="Q163" s="15"/>
      <c r="R163" s="23"/>
      <c r="S163" s="11">
        <f t="shared" si="23"/>
        <v>4845</v>
      </c>
      <c r="T163" s="11">
        <f t="shared" si="24"/>
        <v>30345</v>
      </c>
      <c r="U163" s="17">
        <v>27000</v>
      </c>
      <c r="V163" s="17">
        <f t="shared" si="32"/>
        <v>5130</v>
      </c>
      <c r="W163" s="17">
        <f t="shared" si="33"/>
        <v>32130</v>
      </c>
      <c r="X163" s="26">
        <v>26000</v>
      </c>
      <c r="Y163" s="17">
        <f t="shared" si="35"/>
        <v>4940</v>
      </c>
      <c r="Z163" s="17">
        <f t="shared" si="36"/>
        <v>30940</v>
      </c>
      <c r="AA163" s="17">
        <f t="shared" si="29"/>
        <v>26166.666666666668</v>
      </c>
      <c r="AB163" s="11">
        <f t="shared" si="34"/>
        <v>26167</v>
      </c>
      <c r="AC163" s="11">
        <f t="shared" si="30"/>
        <v>4971.7300000000005</v>
      </c>
      <c r="AD163" s="11">
        <f t="shared" si="31"/>
        <v>31138.73</v>
      </c>
      <c r="AE163" s="2"/>
      <c r="AF163" s="2"/>
      <c r="AG163" s="2"/>
    </row>
    <row r="164" spans="1:33" x14ac:dyDescent="0.25">
      <c r="A164" s="9">
        <v>158</v>
      </c>
      <c r="B164" s="10"/>
      <c r="C164" s="10"/>
      <c r="D164" s="10" t="s">
        <v>513</v>
      </c>
      <c r="E164" s="12" t="s">
        <v>509</v>
      </c>
      <c r="F164" s="10">
        <v>1</v>
      </c>
      <c r="G164" s="10"/>
      <c r="H164" s="10"/>
      <c r="I164" s="25"/>
      <c r="J164" s="10"/>
      <c r="K164" s="25">
        <v>19000</v>
      </c>
      <c r="L164" s="10"/>
      <c r="M164" s="10"/>
      <c r="N164" s="10"/>
      <c r="O164" s="10"/>
      <c r="P164" s="15"/>
      <c r="Q164" s="15"/>
      <c r="R164" s="23"/>
      <c r="S164" s="11">
        <f t="shared" si="23"/>
        <v>3610</v>
      </c>
      <c r="T164" s="11">
        <f t="shared" si="24"/>
        <v>22610</v>
      </c>
      <c r="U164" s="17">
        <v>20000</v>
      </c>
      <c r="V164" s="17">
        <f t="shared" si="32"/>
        <v>3800</v>
      </c>
      <c r="W164" s="17">
        <f t="shared" si="33"/>
        <v>23800</v>
      </c>
      <c r="X164" s="26">
        <v>18900</v>
      </c>
      <c r="Y164" s="17">
        <f t="shared" si="35"/>
        <v>3591</v>
      </c>
      <c r="Z164" s="17">
        <f t="shared" si="36"/>
        <v>22491</v>
      </c>
      <c r="AA164" s="17">
        <f t="shared" si="29"/>
        <v>19300</v>
      </c>
      <c r="AB164" s="11">
        <f t="shared" si="34"/>
        <v>19300</v>
      </c>
      <c r="AC164" s="11">
        <f t="shared" si="30"/>
        <v>3667</v>
      </c>
      <c r="AD164" s="11">
        <f t="shared" si="31"/>
        <v>22967</v>
      </c>
      <c r="AE164" s="2"/>
      <c r="AF164" s="2"/>
      <c r="AG164" s="2"/>
    </row>
    <row r="165" spans="1:33" x14ac:dyDescent="0.25">
      <c r="A165" s="9">
        <v>159</v>
      </c>
      <c r="B165" s="10"/>
      <c r="C165" s="10"/>
      <c r="D165" s="10" t="s">
        <v>514</v>
      </c>
      <c r="E165" s="12" t="s">
        <v>515</v>
      </c>
      <c r="F165" s="10">
        <v>1</v>
      </c>
      <c r="G165" s="10"/>
      <c r="H165" s="10"/>
      <c r="I165" s="25"/>
      <c r="J165" s="10"/>
      <c r="K165" s="25">
        <v>3700</v>
      </c>
      <c r="L165" s="10"/>
      <c r="M165" s="10"/>
      <c r="N165" s="10"/>
      <c r="O165" s="10"/>
      <c r="P165" s="15"/>
      <c r="Q165" s="15"/>
      <c r="R165" s="23"/>
      <c r="S165" s="11">
        <f t="shared" si="23"/>
        <v>703</v>
      </c>
      <c r="T165" s="11">
        <f t="shared" si="24"/>
        <v>4403</v>
      </c>
      <c r="U165" s="17">
        <v>4000</v>
      </c>
      <c r="V165" s="17">
        <f t="shared" si="32"/>
        <v>760</v>
      </c>
      <c r="W165" s="17">
        <f t="shared" si="33"/>
        <v>4760</v>
      </c>
      <c r="X165" s="26">
        <v>3800</v>
      </c>
      <c r="Y165" s="17">
        <f t="shared" si="35"/>
        <v>722</v>
      </c>
      <c r="Z165" s="17">
        <f t="shared" si="36"/>
        <v>4522</v>
      </c>
      <c r="AA165" s="17">
        <f t="shared" si="29"/>
        <v>3833.3333333333335</v>
      </c>
      <c r="AB165" s="11">
        <f t="shared" si="34"/>
        <v>3833</v>
      </c>
      <c r="AC165" s="11">
        <f t="shared" si="30"/>
        <v>728.27</v>
      </c>
      <c r="AD165" s="11">
        <f t="shared" si="31"/>
        <v>4561.2700000000004</v>
      </c>
      <c r="AE165" s="2"/>
      <c r="AF165" s="2"/>
      <c r="AG165" s="2"/>
    </row>
    <row r="166" spans="1:33" x14ac:dyDescent="0.25">
      <c r="A166" s="9">
        <v>160</v>
      </c>
      <c r="B166" s="10"/>
      <c r="C166" s="10"/>
      <c r="D166" s="10" t="s">
        <v>516</v>
      </c>
      <c r="E166" s="12" t="s">
        <v>517</v>
      </c>
      <c r="F166" s="10">
        <v>1</v>
      </c>
      <c r="G166" s="10"/>
      <c r="H166" s="10"/>
      <c r="I166" s="25"/>
      <c r="J166" s="10"/>
      <c r="K166" s="25">
        <v>470000</v>
      </c>
      <c r="L166" s="10"/>
      <c r="M166" s="10"/>
      <c r="N166" s="10"/>
      <c r="O166" s="10"/>
      <c r="P166" s="15"/>
      <c r="Q166" s="15"/>
      <c r="R166" s="23"/>
      <c r="S166" s="11">
        <f t="shared" si="23"/>
        <v>89300</v>
      </c>
      <c r="T166" s="11">
        <f t="shared" si="24"/>
        <v>559300</v>
      </c>
      <c r="U166" s="17">
        <v>380000</v>
      </c>
      <c r="V166" s="17">
        <f t="shared" si="32"/>
        <v>72200</v>
      </c>
      <c r="W166" s="17">
        <f t="shared" si="33"/>
        <v>452200</v>
      </c>
      <c r="X166" s="26">
        <v>480000</v>
      </c>
      <c r="Y166" s="17">
        <f>+X166*19%</f>
        <v>91200</v>
      </c>
      <c r="Z166" s="17">
        <f t="shared" si="36"/>
        <v>571200</v>
      </c>
      <c r="AA166" s="17">
        <f t="shared" si="29"/>
        <v>443333.33333333331</v>
      </c>
      <c r="AB166" s="11">
        <f t="shared" si="34"/>
        <v>443333</v>
      </c>
      <c r="AC166" s="11">
        <f t="shared" si="30"/>
        <v>84233.27</v>
      </c>
      <c r="AD166" s="11">
        <f t="shared" si="31"/>
        <v>527566.27</v>
      </c>
      <c r="AE166" s="2"/>
      <c r="AF166" s="2"/>
      <c r="AG166" s="2"/>
    </row>
    <row r="167" spans="1:33" x14ac:dyDescent="0.25">
      <c r="A167" s="9">
        <v>161</v>
      </c>
      <c r="B167" s="10"/>
      <c r="C167" s="10"/>
      <c r="D167" s="10" t="s">
        <v>518</v>
      </c>
      <c r="E167" s="12" t="s">
        <v>519</v>
      </c>
      <c r="F167" s="10">
        <v>1</v>
      </c>
      <c r="G167" s="10"/>
      <c r="H167" s="10"/>
      <c r="I167" s="25"/>
      <c r="J167" s="10"/>
      <c r="K167" s="25">
        <v>250000</v>
      </c>
      <c r="L167" s="10"/>
      <c r="M167" s="10"/>
      <c r="N167" s="10"/>
      <c r="O167" s="10"/>
      <c r="P167" s="15"/>
      <c r="Q167" s="15"/>
      <c r="R167" s="23"/>
      <c r="S167" s="11">
        <f t="shared" si="23"/>
        <v>47500</v>
      </c>
      <c r="T167" s="11">
        <f t="shared" si="24"/>
        <v>297500</v>
      </c>
      <c r="U167" s="17">
        <v>270000</v>
      </c>
      <c r="V167" s="17">
        <f t="shared" si="32"/>
        <v>51300</v>
      </c>
      <c r="W167" s="17">
        <f t="shared" si="33"/>
        <v>321300</v>
      </c>
      <c r="X167" s="26">
        <v>260000</v>
      </c>
      <c r="Y167" s="17">
        <f t="shared" si="35"/>
        <v>49400</v>
      </c>
      <c r="Z167" s="17">
        <f t="shared" si="36"/>
        <v>309400</v>
      </c>
      <c r="AA167" s="17">
        <f t="shared" si="29"/>
        <v>260000</v>
      </c>
      <c r="AB167" s="11">
        <f t="shared" si="34"/>
        <v>260000</v>
      </c>
      <c r="AC167" s="11">
        <f t="shared" si="30"/>
        <v>49400</v>
      </c>
      <c r="AD167" s="11">
        <f t="shared" si="31"/>
        <v>309400</v>
      </c>
      <c r="AE167" s="2"/>
      <c r="AF167" s="2"/>
      <c r="AG167" s="2"/>
    </row>
    <row r="168" spans="1:33" x14ac:dyDescent="0.25">
      <c r="A168" s="9">
        <v>162</v>
      </c>
      <c r="B168" s="10"/>
      <c r="C168" s="10"/>
      <c r="D168" s="10" t="s">
        <v>520</v>
      </c>
      <c r="E168" s="12" t="s">
        <v>521</v>
      </c>
      <c r="F168" s="10">
        <v>1</v>
      </c>
      <c r="G168" s="10"/>
      <c r="H168" s="10"/>
      <c r="I168" s="25"/>
      <c r="J168" s="10"/>
      <c r="K168" s="25">
        <v>700000</v>
      </c>
      <c r="L168" s="10"/>
      <c r="M168" s="10"/>
      <c r="N168" s="10"/>
      <c r="O168" s="10"/>
      <c r="P168" s="15"/>
      <c r="Q168" s="15"/>
      <c r="R168" s="23"/>
      <c r="S168" s="11">
        <f t="shared" si="23"/>
        <v>133000</v>
      </c>
      <c r="T168" s="11">
        <f t="shared" si="24"/>
        <v>833000</v>
      </c>
      <c r="U168" s="17">
        <v>820000</v>
      </c>
      <c r="V168" s="17">
        <f t="shared" si="32"/>
        <v>155800</v>
      </c>
      <c r="W168" s="17">
        <f t="shared" si="33"/>
        <v>975800</v>
      </c>
      <c r="X168" s="26">
        <v>720000</v>
      </c>
      <c r="Y168" s="17">
        <f t="shared" si="35"/>
        <v>136800</v>
      </c>
      <c r="Z168" s="17">
        <f t="shared" si="36"/>
        <v>856800</v>
      </c>
      <c r="AA168" s="17">
        <f t="shared" si="29"/>
        <v>746666.66666666663</v>
      </c>
      <c r="AB168" s="11">
        <f t="shared" si="34"/>
        <v>746667</v>
      </c>
      <c r="AC168" s="11">
        <f t="shared" si="30"/>
        <v>141866.73000000001</v>
      </c>
      <c r="AD168" s="11">
        <f t="shared" si="31"/>
        <v>888533.73</v>
      </c>
      <c r="AE168" s="2"/>
      <c r="AF168" s="2"/>
      <c r="AG168" s="2"/>
    </row>
    <row r="169" spans="1:33" x14ac:dyDescent="0.25">
      <c r="A169" s="9">
        <v>163</v>
      </c>
      <c r="B169" s="10"/>
      <c r="C169" s="10"/>
      <c r="D169" s="10" t="s">
        <v>522</v>
      </c>
      <c r="E169" s="12" t="s">
        <v>523</v>
      </c>
      <c r="F169" s="10">
        <v>1</v>
      </c>
      <c r="G169" s="10"/>
      <c r="H169" s="10"/>
      <c r="I169" s="25"/>
      <c r="J169" s="10"/>
      <c r="K169" s="25">
        <v>800000</v>
      </c>
      <c r="L169" s="10"/>
      <c r="M169" s="10"/>
      <c r="N169" s="10"/>
      <c r="O169" s="10"/>
      <c r="P169" s="15"/>
      <c r="Q169" s="15"/>
      <c r="R169" s="23"/>
      <c r="S169" s="11">
        <f t="shared" si="23"/>
        <v>152000</v>
      </c>
      <c r="T169" s="11">
        <f t="shared" si="24"/>
        <v>952000</v>
      </c>
      <c r="U169" s="17">
        <v>940000</v>
      </c>
      <c r="V169" s="17">
        <f t="shared" si="32"/>
        <v>178600</v>
      </c>
      <c r="W169" s="17">
        <f t="shared" si="33"/>
        <v>1118600</v>
      </c>
      <c r="X169" s="26">
        <v>835000</v>
      </c>
      <c r="Y169" s="17">
        <f t="shared" si="35"/>
        <v>158650</v>
      </c>
      <c r="Z169" s="17">
        <f t="shared" si="36"/>
        <v>993650</v>
      </c>
      <c r="AA169" s="17">
        <f t="shared" si="29"/>
        <v>858333.33333333337</v>
      </c>
      <c r="AB169" s="11">
        <f t="shared" si="34"/>
        <v>858333</v>
      </c>
      <c r="AC169" s="11">
        <f t="shared" si="30"/>
        <v>163083.26999999999</v>
      </c>
      <c r="AD169" s="11">
        <f t="shared" si="31"/>
        <v>1021416.27</v>
      </c>
      <c r="AE169" s="2"/>
      <c r="AF169" s="2"/>
      <c r="AG169" s="2"/>
    </row>
    <row r="170" spans="1:33" x14ac:dyDescent="0.25">
      <c r="A170" s="9">
        <v>164</v>
      </c>
      <c r="B170" s="10"/>
      <c r="C170" s="10"/>
      <c r="D170" s="10" t="s">
        <v>524</v>
      </c>
      <c r="E170" s="12" t="s">
        <v>523</v>
      </c>
      <c r="F170" s="10">
        <v>1</v>
      </c>
      <c r="G170" s="10"/>
      <c r="H170" s="10"/>
      <c r="I170" s="25"/>
      <c r="J170" s="10"/>
      <c r="K170" s="25">
        <v>1280000</v>
      </c>
      <c r="L170" s="10"/>
      <c r="M170" s="10"/>
      <c r="N170" s="10"/>
      <c r="O170" s="10"/>
      <c r="P170" s="15"/>
      <c r="Q170" s="15"/>
      <c r="R170" s="23"/>
      <c r="S170" s="11">
        <f t="shared" si="23"/>
        <v>243200</v>
      </c>
      <c r="T170" s="11">
        <f t="shared" si="24"/>
        <v>1523200</v>
      </c>
      <c r="U170" s="17">
        <v>1250000</v>
      </c>
      <c r="V170" s="17">
        <f t="shared" si="32"/>
        <v>237500</v>
      </c>
      <c r="W170" s="17">
        <f t="shared" si="33"/>
        <v>1487500</v>
      </c>
      <c r="X170" s="26">
        <v>1300000</v>
      </c>
      <c r="Y170" s="17">
        <f t="shared" si="35"/>
        <v>247000</v>
      </c>
      <c r="Z170" s="17">
        <f t="shared" si="36"/>
        <v>1547000</v>
      </c>
      <c r="AA170" s="17">
        <f t="shared" si="29"/>
        <v>1276666.6666666667</v>
      </c>
      <c r="AB170" s="11">
        <f t="shared" si="34"/>
        <v>1276667</v>
      </c>
      <c r="AC170" s="11">
        <f t="shared" si="30"/>
        <v>242566.73</v>
      </c>
      <c r="AD170" s="11">
        <f t="shared" si="31"/>
        <v>1519233.73</v>
      </c>
      <c r="AE170" s="2"/>
      <c r="AF170" s="2"/>
      <c r="AG170" s="2"/>
    </row>
    <row r="171" spans="1:33" x14ac:dyDescent="0.25">
      <c r="A171" s="9">
        <v>165</v>
      </c>
      <c r="B171" s="10"/>
      <c r="C171" s="10"/>
      <c r="D171" s="10" t="s">
        <v>525</v>
      </c>
      <c r="E171" s="12" t="s">
        <v>521</v>
      </c>
      <c r="F171" s="10">
        <v>1</v>
      </c>
      <c r="G171" s="10"/>
      <c r="H171" s="10"/>
      <c r="I171" s="25"/>
      <c r="J171" s="10"/>
      <c r="K171" s="25">
        <v>1750000</v>
      </c>
      <c r="L171" s="10"/>
      <c r="M171" s="10"/>
      <c r="N171" s="10"/>
      <c r="O171" s="10"/>
      <c r="P171" s="15"/>
      <c r="Q171" s="15"/>
      <c r="R171" s="23"/>
      <c r="S171" s="11">
        <f t="shared" si="23"/>
        <v>332500</v>
      </c>
      <c r="T171" s="11">
        <f t="shared" si="24"/>
        <v>2082500</v>
      </c>
      <c r="U171" s="17">
        <v>175000</v>
      </c>
      <c r="V171" s="17">
        <f t="shared" si="32"/>
        <v>33250</v>
      </c>
      <c r="W171" s="17">
        <f t="shared" si="33"/>
        <v>208250</v>
      </c>
      <c r="X171" s="26">
        <v>180000</v>
      </c>
      <c r="Y171" s="17">
        <f t="shared" si="35"/>
        <v>34200</v>
      </c>
      <c r="Z171" s="17">
        <f t="shared" si="36"/>
        <v>214200</v>
      </c>
      <c r="AA171" s="17">
        <f t="shared" si="29"/>
        <v>701666.66666666663</v>
      </c>
      <c r="AB171" s="11">
        <f t="shared" si="34"/>
        <v>701667</v>
      </c>
      <c r="AC171" s="11">
        <f t="shared" si="30"/>
        <v>133316.73000000001</v>
      </c>
      <c r="AD171" s="11">
        <f t="shared" si="31"/>
        <v>834983.73</v>
      </c>
      <c r="AE171" s="2"/>
      <c r="AF171" s="2"/>
      <c r="AG171" s="2"/>
    </row>
    <row r="172" spans="1:33" x14ac:dyDescent="0.25">
      <c r="A172" s="9">
        <v>166</v>
      </c>
      <c r="B172" s="10"/>
      <c r="C172" s="10"/>
      <c r="D172" s="10" t="s">
        <v>526</v>
      </c>
      <c r="E172" s="12" t="s">
        <v>521</v>
      </c>
      <c r="F172" s="10">
        <v>1</v>
      </c>
      <c r="G172" s="10"/>
      <c r="H172" s="10"/>
      <c r="I172" s="25"/>
      <c r="J172" s="10"/>
      <c r="K172" s="25">
        <v>1630000</v>
      </c>
      <c r="L172" s="10"/>
      <c r="M172" s="10"/>
      <c r="N172" s="10"/>
      <c r="O172" s="10"/>
      <c r="P172" s="15"/>
      <c r="Q172" s="15"/>
      <c r="R172" s="23"/>
      <c r="S172" s="11">
        <f t="shared" si="23"/>
        <v>309700</v>
      </c>
      <c r="T172" s="11">
        <f t="shared" si="24"/>
        <v>1939700</v>
      </c>
      <c r="U172" s="17">
        <v>168000</v>
      </c>
      <c r="V172" s="17">
        <f t="shared" si="32"/>
        <v>31920</v>
      </c>
      <c r="W172" s="17">
        <f t="shared" si="33"/>
        <v>199920</v>
      </c>
      <c r="X172" s="26">
        <v>165000</v>
      </c>
      <c r="Y172" s="17">
        <f t="shared" si="35"/>
        <v>31350</v>
      </c>
      <c r="Z172" s="17">
        <f t="shared" si="36"/>
        <v>196350</v>
      </c>
      <c r="AA172" s="17">
        <f t="shared" si="29"/>
        <v>654333.33333333337</v>
      </c>
      <c r="AB172" s="11">
        <f t="shared" si="34"/>
        <v>654333</v>
      </c>
      <c r="AC172" s="11">
        <f t="shared" si="30"/>
        <v>124323.27</v>
      </c>
      <c r="AD172" s="11">
        <f t="shared" si="31"/>
        <v>778656.27</v>
      </c>
      <c r="AE172" s="2"/>
      <c r="AF172" s="2"/>
      <c r="AG172" s="2"/>
    </row>
    <row r="173" spans="1:33" x14ac:dyDescent="0.25">
      <c r="A173" s="9">
        <v>167</v>
      </c>
      <c r="B173" s="10"/>
      <c r="C173" s="10"/>
      <c r="D173" s="10" t="s">
        <v>527</v>
      </c>
      <c r="E173" s="12" t="s">
        <v>521</v>
      </c>
      <c r="F173" s="10">
        <v>1</v>
      </c>
      <c r="G173" s="10"/>
      <c r="H173" s="10"/>
      <c r="I173" s="25"/>
      <c r="J173" s="10"/>
      <c r="K173" s="25">
        <v>1800000</v>
      </c>
      <c r="L173" s="10"/>
      <c r="M173" s="10"/>
      <c r="N173" s="10"/>
      <c r="O173" s="10"/>
      <c r="P173" s="15"/>
      <c r="Q173" s="15"/>
      <c r="R173" s="23"/>
      <c r="S173" s="11">
        <f t="shared" si="23"/>
        <v>342000</v>
      </c>
      <c r="T173" s="11">
        <f t="shared" si="24"/>
        <v>2142000</v>
      </c>
      <c r="U173" s="17">
        <v>179000</v>
      </c>
      <c r="V173" s="17">
        <f t="shared" si="32"/>
        <v>34010</v>
      </c>
      <c r="W173" s="17">
        <f t="shared" si="33"/>
        <v>213010</v>
      </c>
      <c r="X173" s="26">
        <v>185000</v>
      </c>
      <c r="Y173" s="17">
        <f t="shared" si="35"/>
        <v>35150</v>
      </c>
      <c r="Z173" s="17">
        <f t="shared" si="36"/>
        <v>220150</v>
      </c>
      <c r="AA173" s="17">
        <f t="shared" si="29"/>
        <v>721333.33333333337</v>
      </c>
      <c r="AB173" s="11">
        <f t="shared" si="34"/>
        <v>721333</v>
      </c>
      <c r="AC173" s="11">
        <f t="shared" si="30"/>
        <v>137053.26999999999</v>
      </c>
      <c r="AD173" s="11">
        <f t="shared" si="31"/>
        <v>858386.27</v>
      </c>
      <c r="AE173" s="2"/>
      <c r="AF173" s="2"/>
      <c r="AG173" s="2"/>
    </row>
    <row r="174" spans="1:33" x14ac:dyDescent="0.25">
      <c r="A174" s="9">
        <v>168</v>
      </c>
      <c r="B174" s="10"/>
      <c r="C174" s="10"/>
      <c r="D174" s="10" t="s">
        <v>528</v>
      </c>
      <c r="E174" s="12" t="s">
        <v>529</v>
      </c>
      <c r="F174" s="10">
        <v>1</v>
      </c>
      <c r="G174" s="10"/>
      <c r="H174" s="10"/>
      <c r="I174" s="25"/>
      <c r="J174" s="10"/>
      <c r="K174" s="25">
        <v>120000</v>
      </c>
      <c r="L174" s="10"/>
      <c r="M174" s="10"/>
      <c r="N174" s="10"/>
      <c r="O174" s="10"/>
      <c r="P174" s="15"/>
      <c r="Q174" s="15"/>
      <c r="R174" s="23"/>
      <c r="S174" s="11">
        <f t="shared" si="23"/>
        <v>22800</v>
      </c>
      <c r="T174" s="11">
        <f t="shared" si="24"/>
        <v>142800</v>
      </c>
      <c r="U174" s="17">
        <v>128000</v>
      </c>
      <c r="V174" s="17">
        <f t="shared" si="32"/>
        <v>24320</v>
      </c>
      <c r="W174" s="17">
        <f t="shared" si="33"/>
        <v>152320</v>
      </c>
      <c r="X174" s="26">
        <v>123000</v>
      </c>
      <c r="Y174" s="17">
        <f t="shared" si="35"/>
        <v>23370</v>
      </c>
      <c r="Z174" s="17">
        <f t="shared" si="36"/>
        <v>146370</v>
      </c>
      <c r="AA174" s="17">
        <f t="shared" si="29"/>
        <v>123666.66666666667</v>
      </c>
      <c r="AB174" s="11">
        <f t="shared" si="34"/>
        <v>123667</v>
      </c>
      <c r="AC174" s="11">
        <f t="shared" si="30"/>
        <v>23496.73</v>
      </c>
      <c r="AD174" s="11">
        <f t="shared" si="31"/>
        <v>147163.73000000001</v>
      </c>
      <c r="AE174" s="2"/>
      <c r="AF174" s="2"/>
      <c r="AG174" s="2"/>
    </row>
    <row r="175" spans="1:33" x14ac:dyDescent="0.25">
      <c r="A175" s="9">
        <v>169</v>
      </c>
      <c r="B175" s="10"/>
      <c r="C175" s="10"/>
      <c r="D175" s="10" t="s">
        <v>530</v>
      </c>
      <c r="E175" s="12" t="s">
        <v>531</v>
      </c>
      <c r="F175" s="10">
        <v>1</v>
      </c>
      <c r="G175" s="10"/>
      <c r="H175" s="10"/>
      <c r="I175" s="25"/>
      <c r="J175" s="10"/>
      <c r="K175" s="25">
        <v>7500</v>
      </c>
      <c r="L175" s="10"/>
      <c r="M175" s="10"/>
      <c r="N175" s="10"/>
      <c r="O175" s="10"/>
      <c r="P175" s="15"/>
      <c r="Q175" s="15"/>
      <c r="R175" s="23"/>
      <c r="S175" s="11">
        <f t="shared" si="23"/>
        <v>1425</v>
      </c>
      <c r="T175" s="11">
        <f t="shared" si="24"/>
        <v>8925</v>
      </c>
      <c r="U175" s="17">
        <v>7600</v>
      </c>
      <c r="V175" s="17">
        <f t="shared" si="32"/>
        <v>1444</v>
      </c>
      <c r="W175" s="17">
        <f t="shared" si="33"/>
        <v>9044</v>
      </c>
      <c r="X175" s="26">
        <v>7540</v>
      </c>
      <c r="Y175" s="17">
        <f t="shared" si="35"/>
        <v>1432.6</v>
      </c>
      <c r="Z175" s="17">
        <f t="shared" si="36"/>
        <v>8972.6</v>
      </c>
      <c r="AA175" s="17">
        <f t="shared" si="29"/>
        <v>7546.666666666667</v>
      </c>
      <c r="AB175" s="11">
        <f t="shared" si="34"/>
        <v>7547</v>
      </c>
      <c r="AC175" s="11">
        <f t="shared" si="30"/>
        <v>1433.93</v>
      </c>
      <c r="AD175" s="11">
        <f t="shared" si="31"/>
        <v>8980.93</v>
      </c>
      <c r="AE175" s="2"/>
      <c r="AF175" s="2"/>
      <c r="AG175" s="2"/>
    </row>
    <row r="176" spans="1:33" x14ac:dyDescent="0.25">
      <c r="A176" s="9">
        <v>170</v>
      </c>
      <c r="B176" s="10"/>
      <c r="C176" s="10"/>
      <c r="D176" s="10" t="s">
        <v>532</v>
      </c>
      <c r="E176" s="12" t="s">
        <v>531</v>
      </c>
      <c r="F176" s="10">
        <v>1</v>
      </c>
      <c r="G176" s="10"/>
      <c r="H176" s="10"/>
      <c r="I176" s="25"/>
      <c r="J176" s="10"/>
      <c r="K176" s="25">
        <v>7400</v>
      </c>
      <c r="L176" s="10"/>
      <c r="M176" s="10"/>
      <c r="N176" s="10"/>
      <c r="O176" s="10"/>
      <c r="P176" s="15"/>
      <c r="Q176" s="15"/>
      <c r="R176" s="23"/>
      <c r="S176" s="11">
        <f t="shared" si="23"/>
        <v>1406</v>
      </c>
      <c r="T176" s="11">
        <f t="shared" si="24"/>
        <v>8806</v>
      </c>
      <c r="U176" s="17">
        <v>7800</v>
      </c>
      <c r="V176" s="17">
        <f t="shared" si="32"/>
        <v>1482</v>
      </c>
      <c r="W176" s="17">
        <f t="shared" si="33"/>
        <v>9282</v>
      </c>
      <c r="X176" s="26">
        <v>7800</v>
      </c>
      <c r="Y176" s="17">
        <f t="shared" si="35"/>
        <v>1482</v>
      </c>
      <c r="Z176" s="17">
        <f t="shared" si="36"/>
        <v>9282</v>
      </c>
      <c r="AA176" s="17">
        <f t="shared" si="29"/>
        <v>7666.666666666667</v>
      </c>
      <c r="AB176" s="11">
        <f t="shared" si="34"/>
        <v>7667</v>
      </c>
      <c r="AC176" s="11">
        <f t="shared" si="30"/>
        <v>1456.73</v>
      </c>
      <c r="AD176" s="11">
        <f t="shared" si="31"/>
        <v>9123.73</v>
      </c>
      <c r="AE176" s="2"/>
      <c r="AF176" s="2"/>
      <c r="AG176" s="2"/>
    </row>
    <row r="177" spans="1:33" x14ac:dyDescent="0.25">
      <c r="A177" s="9">
        <v>171</v>
      </c>
      <c r="B177" s="10"/>
      <c r="C177" s="10"/>
      <c r="D177" s="10" t="s">
        <v>533</v>
      </c>
      <c r="E177" s="12" t="s">
        <v>531</v>
      </c>
      <c r="F177" s="10">
        <v>1</v>
      </c>
      <c r="G177" s="10"/>
      <c r="H177" s="10"/>
      <c r="I177" s="25"/>
      <c r="J177" s="10"/>
      <c r="K177" s="25">
        <v>3600</v>
      </c>
      <c r="L177" s="10"/>
      <c r="M177" s="10"/>
      <c r="N177" s="10"/>
      <c r="O177" s="10"/>
      <c r="P177" s="15"/>
      <c r="Q177" s="15"/>
      <c r="R177" s="23"/>
      <c r="S177" s="11">
        <f t="shared" si="23"/>
        <v>684</v>
      </c>
      <c r="T177" s="11">
        <f t="shared" si="24"/>
        <v>4284</v>
      </c>
      <c r="U177" s="17">
        <v>3900</v>
      </c>
      <c r="V177" s="17">
        <f t="shared" si="32"/>
        <v>741</v>
      </c>
      <c r="W177" s="17">
        <f t="shared" si="33"/>
        <v>4641</v>
      </c>
      <c r="X177" s="26">
        <v>3800</v>
      </c>
      <c r="Y177" s="17">
        <f t="shared" si="35"/>
        <v>722</v>
      </c>
      <c r="Z177" s="17">
        <f t="shared" si="36"/>
        <v>4522</v>
      </c>
      <c r="AA177" s="17">
        <f t="shared" si="29"/>
        <v>3766.6666666666665</v>
      </c>
      <c r="AB177" s="11">
        <f t="shared" si="34"/>
        <v>3767</v>
      </c>
      <c r="AC177" s="11">
        <f t="shared" si="30"/>
        <v>715.73</v>
      </c>
      <c r="AD177" s="11">
        <f t="shared" si="31"/>
        <v>4482.7299999999996</v>
      </c>
      <c r="AE177" s="2"/>
      <c r="AF177" s="2"/>
      <c r="AG177" s="2"/>
    </row>
    <row r="178" spans="1:33" x14ac:dyDescent="0.25">
      <c r="A178" s="9">
        <v>172</v>
      </c>
      <c r="B178" s="10"/>
      <c r="C178" s="10"/>
      <c r="D178" s="10" t="s">
        <v>534</v>
      </c>
      <c r="E178" s="12" t="s">
        <v>531</v>
      </c>
      <c r="F178" s="10">
        <v>1</v>
      </c>
      <c r="G178" s="10"/>
      <c r="H178" s="10"/>
      <c r="I178" s="25"/>
      <c r="J178" s="10"/>
      <c r="K178" s="25">
        <v>5000</v>
      </c>
      <c r="L178" s="10"/>
      <c r="M178" s="10"/>
      <c r="N178" s="10"/>
      <c r="O178" s="10"/>
      <c r="P178" s="15"/>
      <c r="Q178" s="15"/>
      <c r="R178" s="23"/>
      <c r="S178" s="11">
        <f t="shared" si="23"/>
        <v>950</v>
      </c>
      <c r="T178" s="11">
        <f t="shared" si="24"/>
        <v>5950</v>
      </c>
      <c r="U178" s="17">
        <v>5100</v>
      </c>
      <c r="V178" s="17">
        <f t="shared" si="32"/>
        <v>969</v>
      </c>
      <c r="W178" s="17">
        <f t="shared" si="33"/>
        <v>6069</v>
      </c>
      <c r="X178" s="26">
        <v>5200</v>
      </c>
      <c r="Y178" s="17">
        <f t="shared" si="35"/>
        <v>988</v>
      </c>
      <c r="Z178" s="17">
        <f t="shared" si="36"/>
        <v>6188</v>
      </c>
      <c r="AA178" s="17">
        <f t="shared" si="29"/>
        <v>5100</v>
      </c>
      <c r="AB178" s="11">
        <f t="shared" si="34"/>
        <v>5100</v>
      </c>
      <c r="AC178" s="11">
        <f t="shared" si="30"/>
        <v>969</v>
      </c>
      <c r="AD178" s="11">
        <f t="shared" si="31"/>
        <v>6069</v>
      </c>
      <c r="AE178" s="2"/>
      <c r="AF178" s="2"/>
      <c r="AG178" s="2"/>
    </row>
    <row r="179" spans="1:33" x14ac:dyDescent="0.25">
      <c r="A179" s="9">
        <v>173</v>
      </c>
      <c r="B179" s="10"/>
      <c r="C179" s="10"/>
      <c r="D179" s="10" t="s">
        <v>535</v>
      </c>
      <c r="E179" s="12" t="s">
        <v>536</v>
      </c>
      <c r="F179" s="10">
        <v>1</v>
      </c>
      <c r="G179" s="10"/>
      <c r="H179" s="10"/>
      <c r="I179" s="25"/>
      <c r="J179" s="10"/>
      <c r="K179" s="25">
        <v>330000</v>
      </c>
      <c r="L179" s="10"/>
      <c r="M179" s="10"/>
      <c r="N179" s="10"/>
      <c r="O179" s="10"/>
      <c r="P179" s="15"/>
      <c r="Q179" s="15"/>
      <c r="R179" s="23"/>
      <c r="S179" s="11">
        <f t="shared" si="23"/>
        <v>62700</v>
      </c>
      <c r="T179" s="11">
        <f t="shared" si="24"/>
        <v>392700</v>
      </c>
      <c r="U179" s="17">
        <v>360000</v>
      </c>
      <c r="V179" s="17">
        <f t="shared" si="32"/>
        <v>68400</v>
      </c>
      <c r="W179" s="17">
        <f t="shared" si="33"/>
        <v>428400</v>
      </c>
      <c r="X179" s="26">
        <v>350000</v>
      </c>
      <c r="Y179" s="17">
        <f t="shared" si="35"/>
        <v>66500</v>
      </c>
      <c r="Z179" s="17">
        <f t="shared" si="36"/>
        <v>416500</v>
      </c>
      <c r="AA179" s="17">
        <f t="shared" si="29"/>
        <v>346666.66666666669</v>
      </c>
      <c r="AB179" s="11">
        <f t="shared" si="34"/>
        <v>346667</v>
      </c>
      <c r="AC179" s="11">
        <f t="shared" si="30"/>
        <v>65866.73</v>
      </c>
      <c r="AD179" s="11">
        <f t="shared" si="31"/>
        <v>412533.73</v>
      </c>
      <c r="AE179" s="2"/>
      <c r="AF179" s="2"/>
      <c r="AG179" s="2"/>
    </row>
    <row r="180" spans="1:33" x14ac:dyDescent="0.25">
      <c r="A180" s="9">
        <v>174</v>
      </c>
      <c r="B180" s="10"/>
      <c r="C180" s="10"/>
      <c r="D180" s="10" t="s">
        <v>537</v>
      </c>
      <c r="E180" s="12" t="s">
        <v>536</v>
      </c>
      <c r="F180" s="10">
        <v>1</v>
      </c>
      <c r="G180" s="10"/>
      <c r="H180" s="10"/>
      <c r="I180" s="25"/>
      <c r="J180" s="10"/>
      <c r="K180" s="25">
        <v>80000</v>
      </c>
      <c r="L180" s="10"/>
      <c r="M180" s="10"/>
      <c r="N180" s="10"/>
      <c r="O180" s="10"/>
      <c r="P180" s="15"/>
      <c r="Q180" s="15"/>
      <c r="R180" s="23"/>
      <c r="S180" s="11">
        <f t="shared" si="23"/>
        <v>15200</v>
      </c>
      <c r="T180" s="11">
        <f t="shared" si="24"/>
        <v>95200</v>
      </c>
      <c r="U180" s="17">
        <v>80000</v>
      </c>
      <c r="V180" s="17">
        <f t="shared" si="32"/>
        <v>15200</v>
      </c>
      <c r="W180" s="17">
        <f t="shared" si="33"/>
        <v>95200</v>
      </c>
      <c r="X180" s="26">
        <v>95000</v>
      </c>
      <c r="Y180" s="17">
        <f t="shared" si="35"/>
        <v>18050</v>
      </c>
      <c r="Z180" s="17">
        <f t="shared" si="36"/>
        <v>113050</v>
      </c>
      <c r="AA180" s="17">
        <f t="shared" si="29"/>
        <v>85000</v>
      </c>
      <c r="AB180" s="11">
        <f t="shared" si="34"/>
        <v>85000</v>
      </c>
      <c r="AC180" s="11">
        <f t="shared" si="30"/>
        <v>16150</v>
      </c>
      <c r="AD180" s="11">
        <f t="shared" si="31"/>
        <v>101150</v>
      </c>
      <c r="AE180" s="2"/>
      <c r="AF180" s="2"/>
      <c r="AG180" s="2"/>
    </row>
    <row r="181" spans="1:33" x14ac:dyDescent="0.25">
      <c r="A181" s="9">
        <v>175</v>
      </c>
      <c r="B181" s="10"/>
      <c r="C181" s="10"/>
      <c r="D181" s="10" t="s">
        <v>538</v>
      </c>
      <c r="E181" s="12" t="s">
        <v>539</v>
      </c>
      <c r="F181" s="10">
        <v>1</v>
      </c>
      <c r="G181" s="10"/>
      <c r="H181" s="10"/>
      <c r="I181" s="25"/>
      <c r="J181" s="10"/>
      <c r="K181" s="25">
        <v>780000</v>
      </c>
      <c r="L181" s="10"/>
      <c r="M181" s="10"/>
      <c r="N181" s="10"/>
      <c r="O181" s="10"/>
      <c r="P181" s="15"/>
      <c r="Q181" s="15"/>
      <c r="R181" s="23"/>
      <c r="S181" s="11">
        <f t="shared" si="23"/>
        <v>148200</v>
      </c>
      <c r="T181" s="11">
        <f t="shared" si="24"/>
        <v>928200</v>
      </c>
      <c r="U181" s="17">
        <v>190000</v>
      </c>
      <c r="V181" s="17">
        <f t="shared" si="32"/>
        <v>36100</v>
      </c>
      <c r="W181" s="17">
        <f t="shared" si="33"/>
        <v>226100</v>
      </c>
      <c r="X181" s="26">
        <v>186000</v>
      </c>
      <c r="Y181" s="17">
        <f t="shared" si="35"/>
        <v>35340</v>
      </c>
      <c r="Z181" s="17">
        <f t="shared" si="36"/>
        <v>221340</v>
      </c>
      <c r="AA181" s="17">
        <f t="shared" si="29"/>
        <v>385333.33333333331</v>
      </c>
      <c r="AB181" s="11">
        <f t="shared" si="34"/>
        <v>385333</v>
      </c>
      <c r="AC181" s="11">
        <f t="shared" si="30"/>
        <v>73213.27</v>
      </c>
      <c r="AD181" s="11">
        <f t="shared" si="31"/>
        <v>458546.27</v>
      </c>
      <c r="AE181" s="2"/>
      <c r="AF181" s="2"/>
      <c r="AG181" s="2"/>
    </row>
    <row r="182" spans="1:33" x14ac:dyDescent="0.25">
      <c r="A182" s="9">
        <v>176</v>
      </c>
      <c r="B182" s="10"/>
      <c r="C182" s="10"/>
      <c r="D182" s="10" t="s">
        <v>540</v>
      </c>
      <c r="E182" s="12" t="s">
        <v>539</v>
      </c>
      <c r="F182" s="10">
        <v>1</v>
      </c>
      <c r="G182" s="10"/>
      <c r="H182" s="10"/>
      <c r="I182" s="25"/>
      <c r="J182" s="10"/>
      <c r="K182" s="25">
        <v>168000</v>
      </c>
      <c r="L182" s="10"/>
      <c r="M182" s="10"/>
      <c r="N182" s="10"/>
      <c r="O182" s="10"/>
      <c r="P182" s="15"/>
      <c r="Q182" s="15"/>
      <c r="R182" s="23"/>
      <c r="S182" s="11">
        <f t="shared" si="23"/>
        <v>31920</v>
      </c>
      <c r="T182" s="11">
        <f t="shared" si="24"/>
        <v>199920</v>
      </c>
      <c r="U182" s="17">
        <v>180000</v>
      </c>
      <c r="V182" s="17">
        <f t="shared" si="32"/>
        <v>34200</v>
      </c>
      <c r="W182" s="17">
        <f t="shared" si="33"/>
        <v>214200</v>
      </c>
      <c r="X182" s="26">
        <v>175000</v>
      </c>
      <c r="Y182" s="17">
        <f t="shared" si="35"/>
        <v>33250</v>
      </c>
      <c r="Z182" s="17">
        <f t="shared" si="36"/>
        <v>208250</v>
      </c>
      <c r="AA182" s="17">
        <f t="shared" si="29"/>
        <v>174333.33333333334</v>
      </c>
      <c r="AB182" s="11">
        <f t="shared" si="34"/>
        <v>174333</v>
      </c>
      <c r="AC182" s="11">
        <f t="shared" si="30"/>
        <v>33123.269999999997</v>
      </c>
      <c r="AD182" s="11">
        <f t="shared" si="31"/>
        <v>207456.27</v>
      </c>
      <c r="AE182" s="2"/>
      <c r="AF182" s="2"/>
      <c r="AG182" s="2"/>
    </row>
    <row r="183" spans="1:33" x14ac:dyDescent="0.25">
      <c r="A183" s="9">
        <v>177</v>
      </c>
      <c r="B183" s="10"/>
      <c r="C183" s="10"/>
      <c r="D183" s="10" t="s">
        <v>541</v>
      </c>
      <c r="E183" s="12" t="s">
        <v>539</v>
      </c>
      <c r="F183" s="10">
        <v>1</v>
      </c>
      <c r="G183" s="10"/>
      <c r="H183" s="10"/>
      <c r="I183" s="25"/>
      <c r="J183" s="10"/>
      <c r="K183" s="25">
        <v>350000</v>
      </c>
      <c r="L183" s="10"/>
      <c r="M183" s="10"/>
      <c r="N183" s="10"/>
      <c r="O183" s="10"/>
      <c r="P183" s="15"/>
      <c r="Q183" s="15"/>
      <c r="R183" s="23"/>
      <c r="S183" s="11">
        <f t="shared" si="23"/>
        <v>66500</v>
      </c>
      <c r="T183" s="11">
        <f t="shared" si="24"/>
        <v>416500</v>
      </c>
      <c r="U183" s="17">
        <v>360000</v>
      </c>
      <c r="V183" s="17">
        <f t="shared" si="32"/>
        <v>68400</v>
      </c>
      <c r="W183" s="17">
        <f t="shared" si="33"/>
        <v>428400</v>
      </c>
      <c r="X183" s="26">
        <v>360000</v>
      </c>
      <c r="Y183" s="17">
        <f t="shared" si="35"/>
        <v>68400</v>
      </c>
      <c r="Z183" s="17">
        <f t="shared" si="36"/>
        <v>428400</v>
      </c>
      <c r="AA183" s="17">
        <f t="shared" si="29"/>
        <v>356666.66666666669</v>
      </c>
      <c r="AB183" s="11">
        <f t="shared" si="34"/>
        <v>356667</v>
      </c>
      <c r="AC183" s="11">
        <f t="shared" si="30"/>
        <v>67766.73</v>
      </c>
      <c r="AD183" s="11">
        <f t="shared" si="31"/>
        <v>424433.73</v>
      </c>
      <c r="AE183" s="2"/>
      <c r="AF183" s="2"/>
      <c r="AG183" s="2"/>
    </row>
    <row r="184" spans="1:33" x14ac:dyDescent="0.25">
      <c r="A184" s="9">
        <v>178</v>
      </c>
      <c r="B184" s="10"/>
      <c r="C184" s="10"/>
      <c r="D184" s="10" t="s">
        <v>542</v>
      </c>
      <c r="E184" s="12" t="s">
        <v>543</v>
      </c>
      <c r="F184" s="10">
        <v>1</v>
      </c>
      <c r="G184" s="10"/>
      <c r="H184" s="10"/>
      <c r="I184" s="25"/>
      <c r="J184" s="10"/>
      <c r="K184" s="25">
        <v>140000</v>
      </c>
      <c r="L184" s="10"/>
      <c r="M184" s="10"/>
      <c r="N184" s="10"/>
      <c r="O184" s="10"/>
      <c r="P184" s="15"/>
      <c r="Q184" s="15"/>
      <c r="R184" s="23"/>
      <c r="S184" s="11">
        <f t="shared" si="23"/>
        <v>26600</v>
      </c>
      <c r="T184" s="11">
        <f t="shared" si="24"/>
        <v>166600</v>
      </c>
      <c r="U184" s="17">
        <v>149000</v>
      </c>
      <c r="V184" s="17">
        <f t="shared" si="32"/>
        <v>28310</v>
      </c>
      <c r="W184" s="17">
        <f t="shared" si="33"/>
        <v>177310</v>
      </c>
      <c r="X184" s="26">
        <v>148000</v>
      </c>
      <c r="Y184" s="17">
        <f t="shared" si="35"/>
        <v>28120</v>
      </c>
      <c r="Z184" s="17">
        <f t="shared" si="36"/>
        <v>176120</v>
      </c>
      <c r="AA184" s="17">
        <f t="shared" si="29"/>
        <v>145666.66666666666</v>
      </c>
      <c r="AB184" s="11">
        <f t="shared" si="34"/>
        <v>145667</v>
      </c>
      <c r="AC184" s="11">
        <f t="shared" si="30"/>
        <v>27676.73</v>
      </c>
      <c r="AD184" s="11">
        <f t="shared" si="31"/>
        <v>173343.73</v>
      </c>
      <c r="AE184" s="2"/>
      <c r="AF184" s="2"/>
      <c r="AG184" s="2"/>
    </row>
    <row r="185" spans="1:33" x14ac:dyDescent="0.25">
      <c r="A185" s="9">
        <v>179</v>
      </c>
      <c r="B185" s="10"/>
      <c r="C185" s="10"/>
      <c r="D185" s="10" t="s">
        <v>544</v>
      </c>
      <c r="E185" s="12" t="s">
        <v>543</v>
      </c>
      <c r="F185" s="10">
        <v>1</v>
      </c>
      <c r="G185" s="10"/>
      <c r="H185" s="10"/>
      <c r="I185" s="25"/>
      <c r="J185" s="10"/>
      <c r="K185" s="25">
        <v>138000</v>
      </c>
      <c r="L185" s="10"/>
      <c r="M185" s="10"/>
      <c r="N185" s="10"/>
      <c r="O185" s="10"/>
      <c r="P185" s="15"/>
      <c r="Q185" s="15"/>
      <c r="R185" s="23"/>
      <c r="S185" s="11">
        <f t="shared" si="23"/>
        <v>26220</v>
      </c>
      <c r="T185" s="11">
        <f t="shared" si="24"/>
        <v>164220</v>
      </c>
      <c r="U185" s="17">
        <v>130000</v>
      </c>
      <c r="V185" s="17">
        <f t="shared" si="32"/>
        <v>24700</v>
      </c>
      <c r="W185" s="17">
        <f t="shared" si="33"/>
        <v>154700</v>
      </c>
      <c r="X185" s="26">
        <v>148000</v>
      </c>
      <c r="Y185" s="17">
        <f t="shared" si="35"/>
        <v>28120</v>
      </c>
      <c r="Z185" s="17">
        <f t="shared" si="36"/>
        <v>176120</v>
      </c>
      <c r="AA185" s="17">
        <f t="shared" si="29"/>
        <v>138666.66666666666</v>
      </c>
      <c r="AB185" s="11">
        <f t="shared" si="34"/>
        <v>138667</v>
      </c>
      <c r="AC185" s="11">
        <f t="shared" si="30"/>
        <v>26346.73</v>
      </c>
      <c r="AD185" s="11">
        <f t="shared" si="31"/>
        <v>165013.73000000001</v>
      </c>
      <c r="AE185" s="2"/>
      <c r="AF185" s="2"/>
      <c r="AG185" s="2"/>
    </row>
    <row r="186" spans="1:33" x14ac:dyDescent="0.25">
      <c r="A186" s="9">
        <v>180</v>
      </c>
      <c r="B186" s="10"/>
      <c r="C186" s="10"/>
      <c r="D186" s="10" t="s">
        <v>545</v>
      </c>
      <c r="E186" s="12" t="s">
        <v>543</v>
      </c>
      <c r="F186" s="10">
        <v>1</v>
      </c>
      <c r="G186" s="10"/>
      <c r="H186" s="10"/>
      <c r="I186" s="25"/>
      <c r="J186" s="10"/>
      <c r="K186" s="25">
        <v>135000</v>
      </c>
      <c r="L186" s="10"/>
      <c r="M186" s="10"/>
      <c r="N186" s="10"/>
      <c r="O186" s="10"/>
      <c r="P186" s="15"/>
      <c r="Q186" s="15"/>
      <c r="R186" s="23"/>
      <c r="S186" s="11">
        <f t="shared" si="23"/>
        <v>25650</v>
      </c>
      <c r="T186" s="11">
        <f t="shared" si="24"/>
        <v>160650</v>
      </c>
      <c r="U186" s="17">
        <v>128000</v>
      </c>
      <c r="V186" s="17">
        <f t="shared" si="32"/>
        <v>24320</v>
      </c>
      <c r="W186" s="17">
        <f t="shared" si="33"/>
        <v>152320</v>
      </c>
      <c r="X186" s="26">
        <v>142000</v>
      </c>
      <c r="Y186" s="17">
        <f t="shared" si="35"/>
        <v>26980</v>
      </c>
      <c r="Z186" s="17">
        <f t="shared" si="36"/>
        <v>168980</v>
      </c>
      <c r="AA186" s="17">
        <f t="shared" si="29"/>
        <v>135000</v>
      </c>
      <c r="AB186" s="11">
        <f t="shared" si="34"/>
        <v>135000</v>
      </c>
      <c r="AC186" s="11">
        <f t="shared" si="30"/>
        <v>25650</v>
      </c>
      <c r="AD186" s="11">
        <f t="shared" si="31"/>
        <v>160650</v>
      </c>
      <c r="AE186" s="2"/>
      <c r="AF186" s="2"/>
      <c r="AG186" s="2"/>
    </row>
    <row r="187" spans="1:33" x14ac:dyDescent="0.25">
      <c r="A187" s="9">
        <v>181</v>
      </c>
      <c r="B187" s="10"/>
      <c r="C187" s="10"/>
      <c r="D187" s="10" t="s">
        <v>546</v>
      </c>
      <c r="E187" s="12" t="s">
        <v>543</v>
      </c>
      <c r="F187" s="10">
        <v>1</v>
      </c>
      <c r="G187" s="10"/>
      <c r="H187" s="10"/>
      <c r="I187" s="25"/>
      <c r="J187" s="10"/>
      <c r="K187" s="25">
        <v>135000</v>
      </c>
      <c r="L187" s="10"/>
      <c r="M187" s="10"/>
      <c r="N187" s="10"/>
      <c r="O187" s="10"/>
      <c r="P187" s="15"/>
      <c r="Q187" s="15"/>
      <c r="R187" s="23"/>
      <c r="S187" s="11">
        <f t="shared" si="23"/>
        <v>25650</v>
      </c>
      <c r="T187" s="11">
        <f t="shared" si="24"/>
        <v>160650</v>
      </c>
      <c r="U187" s="17">
        <v>134000</v>
      </c>
      <c r="V187" s="17">
        <f t="shared" si="32"/>
        <v>25460</v>
      </c>
      <c r="W187" s="17">
        <f t="shared" si="33"/>
        <v>159460</v>
      </c>
      <c r="X187" s="26">
        <v>150000</v>
      </c>
      <c r="Y187" s="17">
        <f t="shared" si="35"/>
        <v>28500</v>
      </c>
      <c r="Z187" s="17">
        <f t="shared" si="36"/>
        <v>178500</v>
      </c>
      <c r="AA187" s="17">
        <f t="shared" si="29"/>
        <v>139666.66666666666</v>
      </c>
      <c r="AB187" s="11">
        <f t="shared" si="34"/>
        <v>139667</v>
      </c>
      <c r="AC187" s="11">
        <f t="shared" si="30"/>
        <v>26536.73</v>
      </c>
      <c r="AD187" s="11">
        <f t="shared" si="31"/>
        <v>166203.73000000001</v>
      </c>
      <c r="AE187" s="2"/>
      <c r="AF187" s="2"/>
      <c r="AG187" s="2"/>
    </row>
    <row r="188" spans="1:33" x14ac:dyDescent="0.25">
      <c r="A188" s="9">
        <v>182</v>
      </c>
      <c r="B188" s="10"/>
      <c r="C188" s="10"/>
      <c r="D188" s="10" t="s">
        <v>547</v>
      </c>
      <c r="E188" s="12" t="s">
        <v>543</v>
      </c>
      <c r="F188" s="10">
        <v>1</v>
      </c>
      <c r="G188" s="10"/>
      <c r="H188" s="10"/>
      <c r="I188" s="25"/>
      <c r="J188" s="10"/>
      <c r="K188" s="25">
        <v>85000</v>
      </c>
      <c r="L188" s="10"/>
      <c r="M188" s="10"/>
      <c r="N188" s="10"/>
      <c r="O188" s="10"/>
      <c r="P188" s="15"/>
      <c r="Q188" s="15"/>
      <c r="R188" s="23"/>
      <c r="S188" s="11">
        <f t="shared" si="23"/>
        <v>16150</v>
      </c>
      <c r="T188" s="11">
        <f t="shared" si="24"/>
        <v>101150</v>
      </c>
      <c r="U188" s="17">
        <v>86000</v>
      </c>
      <c r="V188" s="17">
        <f t="shared" si="32"/>
        <v>16340</v>
      </c>
      <c r="W188" s="17">
        <f t="shared" si="33"/>
        <v>102340</v>
      </c>
      <c r="X188" s="26">
        <v>90000</v>
      </c>
      <c r="Y188" s="17">
        <f t="shared" si="35"/>
        <v>17100</v>
      </c>
      <c r="Z188" s="17">
        <f t="shared" si="36"/>
        <v>107100</v>
      </c>
      <c r="AA188" s="17">
        <f t="shared" si="29"/>
        <v>87000</v>
      </c>
      <c r="AB188" s="11">
        <f t="shared" si="34"/>
        <v>87000</v>
      </c>
      <c r="AC188" s="11">
        <f t="shared" si="30"/>
        <v>16530</v>
      </c>
      <c r="AD188" s="11">
        <f t="shared" si="31"/>
        <v>103530</v>
      </c>
      <c r="AE188" s="2"/>
      <c r="AF188" s="2"/>
      <c r="AG188" s="2"/>
    </row>
    <row r="189" spans="1:33" x14ac:dyDescent="0.25">
      <c r="A189" s="9">
        <v>183</v>
      </c>
      <c r="B189" s="10"/>
      <c r="C189" s="10"/>
      <c r="D189" s="10" t="s">
        <v>548</v>
      </c>
      <c r="E189" s="12" t="s">
        <v>549</v>
      </c>
      <c r="F189" s="10">
        <v>1</v>
      </c>
      <c r="G189" s="10"/>
      <c r="H189" s="10"/>
      <c r="I189" s="25"/>
      <c r="J189" s="10"/>
      <c r="K189" s="25">
        <v>65000</v>
      </c>
      <c r="L189" s="10"/>
      <c r="M189" s="10"/>
      <c r="N189" s="10"/>
      <c r="O189" s="10"/>
      <c r="P189" s="15"/>
      <c r="Q189" s="15"/>
      <c r="R189" s="23"/>
      <c r="S189" s="11">
        <f t="shared" si="23"/>
        <v>12350</v>
      </c>
      <c r="T189" s="11">
        <f t="shared" si="24"/>
        <v>77350</v>
      </c>
      <c r="U189" s="17">
        <v>70000</v>
      </c>
      <c r="V189" s="17">
        <f t="shared" si="32"/>
        <v>13300</v>
      </c>
      <c r="W189" s="17">
        <f t="shared" si="33"/>
        <v>83300</v>
      </c>
      <c r="X189" s="26">
        <v>67800</v>
      </c>
      <c r="Y189" s="17">
        <f t="shared" si="35"/>
        <v>12882</v>
      </c>
      <c r="Z189" s="17">
        <f t="shared" si="36"/>
        <v>80682</v>
      </c>
      <c r="AA189" s="17">
        <f t="shared" si="29"/>
        <v>67600</v>
      </c>
      <c r="AB189" s="11">
        <f t="shared" si="34"/>
        <v>67600</v>
      </c>
      <c r="AC189" s="11">
        <f t="shared" si="30"/>
        <v>12844</v>
      </c>
      <c r="AD189" s="11">
        <f t="shared" si="31"/>
        <v>80444</v>
      </c>
      <c r="AE189" s="2"/>
      <c r="AF189" s="2"/>
      <c r="AG189" s="2"/>
    </row>
    <row r="190" spans="1:33" x14ac:dyDescent="0.25">
      <c r="A190" s="9">
        <v>184</v>
      </c>
      <c r="B190" s="10"/>
      <c r="C190" s="10"/>
      <c r="D190" s="10" t="s">
        <v>550</v>
      </c>
      <c r="E190" s="12" t="s">
        <v>551</v>
      </c>
      <c r="F190" s="10">
        <v>1</v>
      </c>
      <c r="G190" s="10"/>
      <c r="H190" s="10"/>
      <c r="I190" s="25"/>
      <c r="J190" s="10"/>
      <c r="K190" s="25">
        <v>150000</v>
      </c>
      <c r="L190" s="10"/>
      <c r="M190" s="10"/>
      <c r="N190" s="10"/>
      <c r="O190" s="10"/>
      <c r="P190" s="15"/>
      <c r="Q190" s="15"/>
      <c r="R190" s="23"/>
      <c r="S190" s="11">
        <f t="shared" si="23"/>
        <v>28500</v>
      </c>
      <c r="T190" s="11">
        <f t="shared" si="24"/>
        <v>178500</v>
      </c>
      <c r="U190" s="17">
        <v>180000</v>
      </c>
      <c r="V190" s="17">
        <f t="shared" si="32"/>
        <v>34200</v>
      </c>
      <c r="W190" s="17">
        <f t="shared" si="33"/>
        <v>214200</v>
      </c>
      <c r="X190" s="26">
        <v>160000</v>
      </c>
      <c r="Y190" s="17">
        <f t="shared" si="35"/>
        <v>30400</v>
      </c>
      <c r="Z190" s="17">
        <f t="shared" si="36"/>
        <v>190400</v>
      </c>
      <c r="AA190" s="17">
        <f t="shared" si="29"/>
        <v>163333.33333333334</v>
      </c>
      <c r="AB190" s="11">
        <f t="shared" si="34"/>
        <v>163333</v>
      </c>
      <c r="AC190" s="11">
        <f t="shared" si="30"/>
        <v>31033.27</v>
      </c>
      <c r="AD190" s="11">
        <f t="shared" si="31"/>
        <v>194366.27</v>
      </c>
      <c r="AE190" s="2"/>
      <c r="AF190" s="2"/>
      <c r="AG190" s="2"/>
    </row>
    <row r="191" spans="1:33" x14ac:dyDescent="0.25">
      <c r="A191" s="9">
        <v>185</v>
      </c>
      <c r="B191" s="10"/>
      <c r="C191" s="10"/>
      <c r="D191" s="10" t="s">
        <v>552</v>
      </c>
      <c r="E191" s="12" t="s">
        <v>539</v>
      </c>
      <c r="F191" s="10">
        <v>1</v>
      </c>
      <c r="G191" s="10"/>
      <c r="H191" s="10"/>
      <c r="I191" s="25"/>
      <c r="J191" s="10"/>
      <c r="K191" s="25">
        <v>365000</v>
      </c>
      <c r="L191" s="10"/>
      <c r="M191" s="10"/>
      <c r="N191" s="10"/>
      <c r="O191" s="10"/>
      <c r="P191" s="15"/>
      <c r="Q191" s="15"/>
      <c r="R191" s="23"/>
      <c r="S191" s="11">
        <f t="shared" si="23"/>
        <v>69350</v>
      </c>
      <c r="T191" s="11">
        <f t="shared" si="24"/>
        <v>434350</v>
      </c>
      <c r="U191" s="17">
        <v>370000</v>
      </c>
      <c r="V191" s="17">
        <f t="shared" si="32"/>
        <v>70300</v>
      </c>
      <c r="W191" s="17">
        <f t="shared" si="33"/>
        <v>440300</v>
      </c>
      <c r="X191" s="26">
        <v>360000</v>
      </c>
      <c r="Y191" s="17">
        <f t="shared" si="35"/>
        <v>68400</v>
      </c>
      <c r="Z191" s="17">
        <f t="shared" si="36"/>
        <v>428400</v>
      </c>
      <c r="AA191" s="17">
        <f t="shared" si="29"/>
        <v>365000</v>
      </c>
      <c r="AB191" s="11">
        <f t="shared" si="34"/>
        <v>365000</v>
      </c>
      <c r="AC191" s="11">
        <f t="shared" si="30"/>
        <v>69350</v>
      </c>
      <c r="AD191" s="11">
        <f t="shared" si="31"/>
        <v>434350</v>
      </c>
      <c r="AE191" s="2"/>
      <c r="AF191" s="2"/>
      <c r="AG191" s="2"/>
    </row>
    <row r="192" spans="1:33" x14ac:dyDescent="0.25">
      <c r="A192" s="9">
        <v>186</v>
      </c>
      <c r="B192" s="10"/>
      <c r="C192" s="10"/>
      <c r="D192" s="10" t="s">
        <v>553</v>
      </c>
      <c r="E192" s="12" t="s">
        <v>554</v>
      </c>
      <c r="F192" s="10">
        <v>1</v>
      </c>
      <c r="G192" s="10"/>
      <c r="H192" s="10"/>
      <c r="I192" s="25"/>
      <c r="J192" s="10"/>
      <c r="K192" s="25">
        <v>128000</v>
      </c>
      <c r="L192" s="10"/>
      <c r="M192" s="10"/>
      <c r="N192" s="10"/>
      <c r="O192" s="10"/>
      <c r="P192" s="15"/>
      <c r="Q192" s="15"/>
      <c r="R192" s="23"/>
      <c r="S192" s="11">
        <f t="shared" si="23"/>
        <v>24320</v>
      </c>
      <c r="T192" s="11">
        <f t="shared" si="24"/>
        <v>152320</v>
      </c>
      <c r="U192" s="17">
        <v>128000</v>
      </c>
      <c r="V192" s="17">
        <f t="shared" si="32"/>
        <v>24320</v>
      </c>
      <c r="W192" s="17">
        <f t="shared" si="33"/>
        <v>152320</v>
      </c>
      <c r="X192" s="26">
        <v>130000</v>
      </c>
      <c r="Y192" s="17">
        <f t="shared" si="35"/>
        <v>24700</v>
      </c>
      <c r="Z192" s="17">
        <f t="shared" si="36"/>
        <v>154700</v>
      </c>
      <c r="AA192" s="17">
        <f t="shared" si="29"/>
        <v>128666.66666666667</v>
      </c>
      <c r="AB192" s="11">
        <f t="shared" si="34"/>
        <v>128667</v>
      </c>
      <c r="AC192" s="11">
        <f t="shared" si="30"/>
        <v>24446.73</v>
      </c>
      <c r="AD192" s="11">
        <f t="shared" si="31"/>
        <v>153113.73000000001</v>
      </c>
      <c r="AE192" s="2"/>
      <c r="AF192" s="2"/>
      <c r="AG192" s="2"/>
    </row>
    <row r="193" spans="1:33" x14ac:dyDescent="0.25">
      <c r="A193" s="9">
        <v>187</v>
      </c>
      <c r="B193" s="10"/>
      <c r="C193" s="10"/>
      <c r="D193" s="10" t="s">
        <v>555</v>
      </c>
      <c r="E193" s="12" t="s">
        <v>554</v>
      </c>
      <c r="F193" s="10">
        <v>1</v>
      </c>
      <c r="G193" s="10"/>
      <c r="H193" s="10"/>
      <c r="I193" s="25"/>
      <c r="J193" s="10"/>
      <c r="K193" s="25">
        <v>128000</v>
      </c>
      <c r="L193" s="10"/>
      <c r="M193" s="10"/>
      <c r="N193" s="10"/>
      <c r="O193" s="10"/>
      <c r="P193" s="15"/>
      <c r="Q193" s="15"/>
      <c r="R193" s="23"/>
      <c r="S193" s="11">
        <f t="shared" si="23"/>
        <v>24320</v>
      </c>
      <c r="T193" s="11">
        <f t="shared" si="24"/>
        <v>152320</v>
      </c>
      <c r="U193" s="17">
        <v>128000</v>
      </c>
      <c r="V193" s="17">
        <f t="shared" si="32"/>
        <v>24320</v>
      </c>
      <c r="W193" s="17">
        <f t="shared" si="33"/>
        <v>152320</v>
      </c>
      <c r="X193" s="26">
        <v>130000</v>
      </c>
      <c r="Y193" s="17">
        <f t="shared" si="35"/>
        <v>24700</v>
      </c>
      <c r="Z193" s="17">
        <f t="shared" si="36"/>
        <v>154700</v>
      </c>
      <c r="AA193" s="17">
        <f t="shared" si="29"/>
        <v>128666.66666666667</v>
      </c>
      <c r="AB193" s="11">
        <f t="shared" si="34"/>
        <v>128667</v>
      </c>
      <c r="AC193" s="11">
        <f t="shared" si="30"/>
        <v>24446.73</v>
      </c>
      <c r="AD193" s="11">
        <f t="shared" si="31"/>
        <v>153113.73000000001</v>
      </c>
      <c r="AE193" s="2"/>
      <c r="AF193" s="2"/>
      <c r="AG193" s="2"/>
    </row>
    <row r="194" spans="1:33" ht="50.45" customHeight="1" x14ac:dyDescent="0.25">
      <c r="A194" s="41" t="s">
        <v>559</v>
      </c>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30">
        <f>SUM(AD5:AD193)</f>
        <v>104332468.17000014</v>
      </c>
      <c r="AE194" s="2"/>
      <c r="AF194" s="2"/>
      <c r="AG194" s="31">
        <f>SUM(AG5:AG193)</f>
        <v>0</v>
      </c>
    </row>
    <row r="195" spans="1:33" ht="28.5" customHeight="1" x14ac:dyDescent="0.25">
      <c r="A195" s="43" t="s">
        <v>565</v>
      </c>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c r="AD195" s="43"/>
      <c r="AE195" s="43"/>
      <c r="AF195" s="43"/>
      <c r="AG195" s="43"/>
    </row>
    <row r="196" spans="1:33" ht="33" customHeight="1" x14ac:dyDescent="0.25">
      <c r="A196" s="44" t="s">
        <v>566</v>
      </c>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row>
    <row r="198" spans="1:33" ht="18" x14ac:dyDescent="0.25">
      <c r="A198" s="51" t="s">
        <v>560</v>
      </c>
      <c r="B198" s="51"/>
      <c r="C198" s="32"/>
    </row>
    <row r="199" spans="1:33" ht="18" x14ac:dyDescent="0.25">
      <c r="A199" s="51" t="s">
        <v>561</v>
      </c>
      <c r="B199" s="51"/>
      <c r="C199" s="32"/>
    </row>
    <row r="200" spans="1:33" ht="18" x14ac:dyDescent="0.25">
      <c r="A200" s="51" t="s">
        <v>562</v>
      </c>
      <c r="B200" s="51"/>
      <c r="E200" s="32"/>
    </row>
    <row r="201" spans="1:33" ht="18" x14ac:dyDescent="0.25">
      <c r="A201" s="51" t="s">
        <v>563</v>
      </c>
      <c r="B201" s="51"/>
      <c r="E201" s="32"/>
    </row>
    <row r="202" spans="1:33" ht="18.75" x14ac:dyDescent="0.3">
      <c r="A202" s="33"/>
      <c r="B202" s="34"/>
    </row>
    <row r="203" spans="1:33" ht="18" x14ac:dyDescent="0.25">
      <c r="A203" s="51" t="s">
        <v>564</v>
      </c>
      <c r="B203" s="51"/>
    </row>
    <row r="204" spans="1:33" ht="18.75" x14ac:dyDescent="0.3">
      <c r="A204" s="35"/>
      <c r="B204" s="34"/>
    </row>
  </sheetData>
  <autoFilter ref="B4:K196" xr:uid="{00000000-0009-0000-0000-000000000000}"/>
  <mergeCells count="24">
    <mergeCell ref="A198:B198"/>
    <mergeCell ref="A199:B199"/>
    <mergeCell ref="A200:B200"/>
    <mergeCell ref="A201:B201"/>
    <mergeCell ref="A203:B203"/>
    <mergeCell ref="A1:AG1"/>
    <mergeCell ref="A2:AG2"/>
    <mergeCell ref="A194:AC194"/>
    <mergeCell ref="A195:AG195"/>
    <mergeCell ref="A196:AG196"/>
    <mergeCell ref="I3:I4"/>
    <mergeCell ref="K3:T3"/>
    <mergeCell ref="U3:W3"/>
    <mergeCell ref="X3:Z3"/>
    <mergeCell ref="AB3:AD3"/>
    <mergeCell ref="B156:K156"/>
    <mergeCell ref="AB156:AD156"/>
    <mergeCell ref="A3:A4"/>
    <mergeCell ref="B3:B4"/>
    <mergeCell ref="C3:C4"/>
    <mergeCell ref="D3:D4"/>
    <mergeCell ref="E3:E4"/>
    <mergeCell ref="F3:F4"/>
    <mergeCell ref="AE3:AG3"/>
  </mergeCells>
  <hyperlinks>
    <hyperlink ref="R155" r:id="rId1" xr:uid="{93B5874A-0076-4F81-9C2D-DAA019C795D9}"/>
    <hyperlink ref="R154" r:id="rId2" xr:uid="{71579360-3944-4A7D-BD44-E558525675EC}"/>
    <hyperlink ref="R153" r:id="rId3" xr:uid="{DE8B3D74-C3B4-4A80-8C5C-039218D1F613}"/>
    <hyperlink ref="R152" r:id="rId4" xr:uid="{C095E0C1-E0C4-4643-90AE-B83B6C7E6A40}"/>
    <hyperlink ref="R151" r:id="rId5" xr:uid="{07D069BF-FC26-45C4-A643-F4E378884822}"/>
    <hyperlink ref="R150" r:id="rId6" xr:uid="{E92C8DA6-95D0-479A-8E71-6FFC84E1ED59}"/>
    <hyperlink ref="R149" r:id="rId7" xr:uid="{0BB6C835-045B-4D48-ACB4-F23339D0F673}"/>
    <hyperlink ref="R148" r:id="rId8" xr:uid="{2EBA4D8A-EC0D-423E-87CA-EA21EBC9148A}"/>
    <hyperlink ref="R136" r:id="rId9" xr:uid="{51EFB3AA-3E8F-4067-84C4-E6DB5AF7A695}"/>
    <hyperlink ref="R135" r:id="rId10" xr:uid="{F63FC1A2-0DDE-4A27-8D64-F29F5F52BC9A}"/>
    <hyperlink ref="R134" r:id="rId11" xr:uid="{13EBD7BC-9226-42EA-9315-03CBB8897271}"/>
    <hyperlink ref="R133" r:id="rId12" xr:uid="{13DC17E6-B1AD-454E-9776-324E5E2196FE}"/>
    <hyperlink ref="R145" r:id="rId13" xr:uid="{1F9929C9-8667-420C-A44C-21904CE5F024}"/>
    <hyperlink ref="R144" r:id="rId14" xr:uid="{7CB8779A-1032-40A6-ABAF-8E6F218758A1}"/>
    <hyperlink ref="R141" r:id="rId15" xr:uid="{061559A7-133F-43D2-B184-37AACBFF6C34}"/>
    <hyperlink ref="R140" r:id="rId16" xr:uid="{EADDBEF8-ACBB-4C3C-B9DA-6581FA131673}"/>
    <hyperlink ref="R139" r:id="rId17" xr:uid="{558DFCDB-2C9F-4F5B-AA2D-FD9718DD503D}"/>
    <hyperlink ref="R143" r:id="rId18" xr:uid="{D5B333B7-A346-4AB1-B204-D5D61CD93196}"/>
    <hyperlink ref="R142" r:id="rId19" xr:uid="{FA423BA9-28F9-4ECB-B41A-8EC8456EA75B}"/>
    <hyperlink ref="R138" r:id="rId20" xr:uid="{D494D727-033C-4EB3-9551-BCED5434EF22}"/>
    <hyperlink ref="R137" r:id="rId21" xr:uid="{4834095B-41F7-45F1-A5DB-830711EC306F}"/>
    <hyperlink ref="R147" r:id="rId22" xr:uid="{46F9BFDA-3ED5-476D-8DFC-52F024A47ACC}"/>
    <hyperlink ref="R146" r:id="rId23" xr:uid="{3A841A81-43BD-491D-A9EF-3B586E9114A0}"/>
    <hyperlink ref="R132" r:id="rId24" xr:uid="{3F150D24-0676-43D0-B1FE-CA057F93497D}"/>
    <hyperlink ref="R131" r:id="rId25" xr:uid="{22B8731B-699A-451D-A4E3-DB5773F3F6A9}"/>
    <hyperlink ref="R130" r:id="rId26" xr:uid="{7F2C6DDC-7753-485E-8AEE-8AD6B4613E13}"/>
    <hyperlink ref="R129" r:id="rId27" xr:uid="{6CACF8BE-CBD8-43FC-9FD1-B141CD3F749F}"/>
    <hyperlink ref="R128" r:id="rId28" xr:uid="{5F06DEE9-43AA-4993-8E65-31FCF62DE5C6}"/>
    <hyperlink ref="R127" r:id="rId29" xr:uid="{DD2A4CFA-538D-4B3F-B860-F55B664E06B9}"/>
    <hyperlink ref="R126" r:id="rId30" xr:uid="{B8CCC1BD-B131-42B9-AC7F-99966381EE2E}"/>
    <hyperlink ref="R125" r:id="rId31" xr:uid="{B91E101C-472F-4C38-8F11-2A8FA75745AD}"/>
    <hyperlink ref="R124" r:id="rId32" xr:uid="{14D5D7FD-52B5-41C7-B725-4AFEA0DD5B5F}"/>
    <hyperlink ref="R123" r:id="rId33" xr:uid="{CB276FE8-14D2-44AD-B294-AB0B1B4C1AE8}"/>
    <hyperlink ref="R122" r:id="rId34" xr:uid="{3EE1EBF1-AB40-4A1D-AED6-6BCC782EE04C}"/>
    <hyperlink ref="R121" r:id="rId35" xr:uid="{AA58C550-2A4C-4DCA-86F3-EC28EDCBDBCD}"/>
    <hyperlink ref="R110" r:id="rId36" xr:uid="{AE04D4F5-B667-4724-A75D-F4FD30E15A87}"/>
    <hyperlink ref="R109" r:id="rId37" xr:uid="{4989FAC7-A0F3-428D-BD8C-D4117636682F}"/>
    <hyperlink ref="R108" r:id="rId38" xr:uid="{3614E0C2-7BBB-4DB8-A1EE-77FD40F18052}"/>
    <hyperlink ref="R107" r:id="rId39" xr:uid="{A7B2359D-BB62-432C-A480-A58B1B371474}"/>
    <hyperlink ref="R120" r:id="rId40" xr:uid="{37556EA5-B1F6-44CD-A457-43F0B0811295}"/>
    <hyperlink ref="R119" r:id="rId41" xr:uid="{CD485B42-5D6B-4F48-B438-6ADED01FD02E}"/>
    <hyperlink ref="R118" r:id="rId42" xr:uid="{8CF77ADE-859E-4549-85C3-442E7918E9B3}"/>
    <hyperlink ref="R117" r:id="rId43" xr:uid="{35D5C28B-5B84-4346-BE76-FE56E4B72A17}"/>
    <hyperlink ref="R116" r:id="rId44" xr:uid="{C903D741-CD48-4001-A4EC-F3EC00307A6F}"/>
    <hyperlink ref="R115" r:id="rId45" xr:uid="{CBD2FFCC-5776-4501-9473-186C4976505C}"/>
    <hyperlink ref="R114" r:id="rId46" xr:uid="{2EFB0DB3-6E0C-46BD-97F9-CFD6748BFDA0}"/>
    <hyperlink ref="R113" r:id="rId47" xr:uid="{6CA34A1F-19AC-4BA3-B437-2DBEB605CDF2}"/>
    <hyperlink ref="R112" r:id="rId48" xr:uid="{0AF15809-0B79-4EBB-B418-9D5BB85373E5}"/>
    <hyperlink ref="R111" r:id="rId49" xr:uid="{299B3CF6-AE99-4C0A-93BE-F8CD4C857A74}"/>
    <hyperlink ref="R78" r:id="rId50" xr:uid="{3AD87144-858F-4525-B011-4D37DE6F0115}"/>
    <hyperlink ref="R77" r:id="rId51" xr:uid="{46DD8E5B-701D-436B-85B0-491166EF170C}"/>
    <hyperlink ref="R75" r:id="rId52" xr:uid="{950051B3-94A3-45D4-9D54-B15C4642620C}"/>
    <hyperlink ref="R79" r:id="rId53" xr:uid="{8D25AAC6-E852-4DFC-8D2F-73B7C8DFB29F}"/>
    <hyperlink ref="R74" r:id="rId54" xr:uid="{24EB2AE6-D284-4F27-9010-8D41732AC224}"/>
    <hyperlink ref="R80" r:id="rId55" xr:uid="{324C62CE-32A4-41A4-8FF4-214D9D301079}"/>
    <hyperlink ref="R76" r:id="rId56" xr:uid="{D8DA4443-E9A7-4054-8155-2CFB27904390}"/>
    <hyperlink ref="R73" r:id="rId57" xr:uid="{6646A6F5-DB8B-46D5-B9F6-D5DBD8D34DCE}"/>
    <hyperlink ref="R88" r:id="rId58" xr:uid="{52407BC3-2A44-4561-87E8-AFC44BA8180C}"/>
    <hyperlink ref="R87" r:id="rId59" xr:uid="{785BEA16-D8E3-4233-A2BD-FF29734B97F3}"/>
    <hyperlink ref="R90" r:id="rId60" xr:uid="{9BDF507C-9496-4154-99C7-406579C629D7}"/>
    <hyperlink ref="R86" r:id="rId61" xr:uid="{475622FC-CE37-4003-89E6-0911C76F6C5D}"/>
    <hyperlink ref="R91" r:id="rId62" xr:uid="{76A68FDF-9010-40B2-97CA-4BF432B68402}"/>
    <hyperlink ref="R85" r:id="rId63" xr:uid="{0158B541-DE3E-48EB-B059-EC6596AAF79D}"/>
    <hyperlink ref="R96" r:id="rId64" xr:uid="{CC0C2361-8CD8-43CA-AB85-168E9FF31E4A}"/>
    <hyperlink ref="R84" r:id="rId65" xr:uid="{8E70259A-3A7D-4414-ACC5-EBF75EE0C738}"/>
    <hyperlink ref="R83" r:id="rId66" xr:uid="{F3B64D6B-4DAF-430E-88E4-7B2B589556E7}"/>
    <hyperlink ref="R97" r:id="rId67" xr:uid="{00A6DC2B-B395-4257-845F-B8E72E829736}"/>
    <hyperlink ref="R82" r:id="rId68" xr:uid="{EEA3868E-E4D8-45B5-9383-8F638C569D10}"/>
    <hyperlink ref="R105" r:id="rId69" xr:uid="{30E4FFE4-81E5-4997-BB49-4BFB6F0508CB}"/>
    <hyperlink ref="R104" r:id="rId70" xr:uid="{82FE2B1A-CD5F-42E8-8D8E-8BC56AD0D858}"/>
    <hyperlink ref="R103" r:id="rId71" xr:uid="{969EF97B-F258-4066-9C74-6018371A7ED5}"/>
    <hyperlink ref="R102" r:id="rId72" xr:uid="{264CB42F-A772-45FE-AC1F-1AB738F8D2FC}"/>
    <hyperlink ref="R101" r:id="rId73" xr:uid="{4030A2DC-B249-4099-8C1A-E29E684BDD07}"/>
    <hyperlink ref="R100" r:id="rId74" xr:uid="{24B6DE64-1B23-40D8-862F-BE762E5A7280}"/>
    <hyperlink ref="R99" r:id="rId75" xr:uid="{902A534B-EAED-4A83-9B18-09160D595973}"/>
    <hyperlink ref="R106" r:id="rId76" xr:uid="{77A38687-3732-4252-ABA2-6F48A75DB2FB}"/>
    <hyperlink ref="R95" r:id="rId77" xr:uid="{39CFBFE9-2255-4116-B7DB-FCBCCB7FD407}"/>
    <hyperlink ref="R94" r:id="rId78" xr:uid="{22A30DC7-6D2F-4693-8A43-11D8B37306B5}"/>
    <hyperlink ref="R93" r:id="rId79" xr:uid="{DF30FE3D-2D21-40E2-ACBF-7516F97CDD5A}"/>
    <hyperlink ref="R92" r:id="rId80" xr:uid="{90BCD5CB-DAB9-4E8B-8F41-5A0C73EE4276}"/>
    <hyperlink ref="R98" r:id="rId81" xr:uid="{99DBBFF7-BC08-4A13-B42D-CE91B9995240}"/>
    <hyperlink ref="R89" r:id="rId82" xr:uid="{5F2B3C5B-528C-4E4D-BC8D-341170F8B1DC}"/>
    <hyperlink ref="R81" r:id="rId83" xr:uid="{03665D70-43F3-4525-A1A4-BC4846AC40CB}"/>
    <hyperlink ref="R72" r:id="rId84" xr:uid="{BC3D8931-3B0E-4884-A186-839276C14D9F}"/>
    <hyperlink ref="R71" r:id="rId85" xr:uid="{157F4F04-74B3-4CED-B8A2-74D350759D28}"/>
    <hyperlink ref="R70" r:id="rId86" xr:uid="{51AB4D69-B71C-478A-BA06-DA87D96791B7}"/>
    <hyperlink ref="R69" r:id="rId87" xr:uid="{4176CF89-806D-4300-8E31-87F0BDA9D3C0}"/>
    <hyperlink ref="R68" r:id="rId88" xr:uid="{532CE0FC-58E0-4168-8EF7-D2E6A55810E0}"/>
    <hyperlink ref="R67" r:id="rId89" xr:uid="{B083041F-C49F-41CF-A717-DD5A41B97CB0}"/>
    <hyperlink ref="R66" r:id="rId90" xr:uid="{3A1E07B7-79AD-4508-98A6-0A78047394C8}"/>
    <hyperlink ref="R65" r:id="rId91" xr:uid="{7F9E685E-ABAF-4450-AB51-5A7A9FBE4BA9}"/>
    <hyperlink ref="R64" r:id="rId92" xr:uid="{E084DE3D-54F1-469D-AA5F-97E2E5756735}"/>
    <hyperlink ref="R63" r:id="rId93" xr:uid="{1077559C-F97D-401A-AD2E-3C1D0F1A8127}"/>
    <hyperlink ref="R62" r:id="rId94" xr:uid="{B959764C-C91F-4F6C-B531-F263AB9B54F9}"/>
    <hyperlink ref="R61" r:id="rId95" xr:uid="{29147365-ED79-4892-890E-1642BD288E01}"/>
    <hyperlink ref="R60" r:id="rId96" xr:uid="{A47CD768-915B-4818-882C-970F6A1F8C37}"/>
    <hyperlink ref="R59" r:id="rId97" xr:uid="{77CD990B-4D9D-4901-8D29-FF28A981BCAB}"/>
    <hyperlink ref="R37" r:id="rId98" xr:uid="{0B0350C2-1204-4114-BAB0-EBED436B39F2}"/>
    <hyperlink ref="R39" r:id="rId99" xr:uid="{057B31E8-98A8-4C31-BD55-4D1DB14CA8FE}"/>
    <hyperlink ref="R33" r:id="rId100" xr:uid="{4E4B9B14-D651-4283-B474-198ADDDE1BCE}"/>
    <hyperlink ref="R42" r:id="rId101" xr:uid="{6969632D-EC66-42CE-A698-868C85549055}"/>
    <hyperlink ref="R34" r:id="rId102" xr:uid="{CEB94277-F6F4-42AE-89A1-BB9336EC12D0}"/>
    <hyperlink ref="R43" r:id="rId103" xr:uid="{9C66A4A6-6A31-4211-9215-AA7F9DDA9811}"/>
    <hyperlink ref="R46" r:id="rId104" xr:uid="{F4D8E528-A32B-48A7-87F7-1D25BB40CC75}"/>
    <hyperlink ref="R38" r:id="rId105" xr:uid="{F641777F-E34B-4613-91B5-405D0BD1E881}"/>
    <hyperlink ref="R45" r:id="rId106" xr:uid="{EA233D3E-BA65-4978-865C-244CB83E3125}"/>
    <hyperlink ref="R32" r:id="rId107" xr:uid="{544E1C78-0D48-4B4F-9C22-BC6A1297B62D}"/>
    <hyperlink ref="R44" r:id="rId108" xr:uid="{E0926C8A-A49A-46CD-8C15-7E62DAEBACCF}"/>
    <hyperlink ref="R29" r:id="rId109" xr:uid="{9B9930EE-CAD9-47BF-A325-3CB073F0CD9D}"/>
    <hyperlink ref="R28" r:id="rId110" xr:uid="{83C6458F-C4A6-4F3D-91F6-229919427EAC}"/>
    <hyperlink ref="R27" r:id="rId111" xr:uid="{2EF2C486-AEDB-4FBF-93DF-A4EEFD906AE8}"/>
    <hyperlink ref="R41" r:id="rId112" xr:uid="{E31E43A7-B3CC-491A-9B6E-25771D635B40}"/>
    <hyperlink ref="R36" r:id="rId113" xr:uid="{BC3B3380-79EB-45EF-A21E-8418583682F1}"/>
    <hyperlink ref="R31" r:id="rId114" xr:uid="{590AE640-1C89-4C91-895E-607A3ABDEB6E}"/>
    <hyperlink ref="R26" r:id="rId115" xr:uid="{3D3AC810-183B-45AB-A67D-25C04FF1B2C4}"/>
    <hyperlink ref="R40" r:id="rId116" xr:uid="{3748C7E7-8819-4928-9557-D023425EA56C}"/>
    <hyperlink ref="R35" r:id="rId117" xr:uid="{FC7F119A-78A9-4D0A-A020-BDD5D2DEB21E}"/>
    <hyperlink ref="R30" r:id="rId118" xr:uid="{1C27015B-8FD3-47EE-838F-2EADC8E27750}"/>
    <hyperlink ref="R57" r:id="rId119" xr:uid="{745CEE3D-EEC1-42A8-A7B3-62274AE930AE}"/>
    <hyperlink ref="R54" r:id="rId120" xr:uid="{8490A50B-0459-44C1-B436-8115A19D0272}"/>
    <hyperlink ref="R50" r:id="rId121" xr:uid="{FF09CA27-B9ED-42A6-BA60-F1EFED3CAE16}"/>
    <hyperlink ref="R58" r:id="rId122" xr:uid="{85F53BE3-DECB-446A-9F2C-AAAC31F28D76}"/>
    <hyperlink ref="R53" r:id="rId123" xr:uid="{6CE28F0C-6E87-4C3A-8757-9A93D186653A}"/>
    <hyperlink ref="R49" r:id="rId124" xr:uid="{AFFA9D91-0716-4BBA-80E3-4BC65DAE127D}"/>
    <hyperlink ref="R56" r:id="rId125" xr:uid="{AC1810B5-9D34-492C-973E-C4D180AEFF44}"/>
    <hyperlink ref="R52" r:id="rId126" xr:uid="{D50FA008-D1B3-4E93-B2CC-667442CF30E1}"/>
    <hyperlink ref="R48" r:id="rId127" xr:uid="{F96E88AD-8F26-4540-9AFA-0134E00FA949}"/>
    <hyperlink ref="R55" r:id="rId128" xr:uid="{AF5EA54F-4FA5-4C1B-BB6D-C9D444AED77F}"/>
    <hyperlink ref="R51" r:id="rId129" xr:uid="{D5D850E4-3DF5-4ACF-B5AC-1FBAC3822AD1}"/>
    <hyperlink ref="R47" r:id="rId130" xr:uid="{62D6BDCF-C4DC-4E39-8328-E8350D6C649D}"/>
    <hyperlink ref="R25" r:id="rId131" xr:uid="{C9A2A53E-0FB8-4FBE-96D8-415050FC93FA}"/>
    <hyperlink ref="R24" r:id="rId132" xr:uid="{896EBD70-1852-4385-96E4-E6AE4056A2EC}"/>
    <hyperlink ref="R21" r:id="rId133" xr:uid="{ADE4DC4E-9C08-41EA-990D-11E22EE0F518}"/>
    <hyperlink ref="R20" r:id="rId134" xr:uid="{5D652EFA-82F3-4F5D-92DE-1FB69BC8DFDD}"/>
    <hyperlink ref="R19" r:id="rId135" xr:uid="{348A00A6-F4B3-444C-AB8E-58CF636E1CB1}"/>
    <hyperlink ref="R18" r:id="rId136" xr:uid="{C9C4F5B6-7A95-4363-8DE5-83A1DCB63B35}"/>
    <hyperlink ref="R17" r:id="rId137" xr:uid="{8F26FFD7-4F96-41EC-82E9-1661A9D08C2E}"/>
    <hyperlink ref="R16" r:id="rId138" xr:uid="{10F9E912-25F1-4C6C-B710-C01823822E51}"/>
    <hyperlink ref="R15" r:id="rId139" xr:uid="{BA96CA9D-EC4D-48FF-93FA-00F33DD28E32}"/>
    <hyperlink ref="R14" r:id="rId140" xr:uid="{0BF6E27B-0CD5-42E5-B4B8-E99447954F1A}"/>
    <hyperlink ref="R23" r:id="rId141" xr:uid="{12DE082B-ED79-4674-B558-65AF0B7B86E4}"/>
    <hyperlink ref="R22" r:id="rId142" xr:uid="{4FF90BAF-7153-46B6-B004-D754B1EE8233}"/>
    <hyperlink ref="R13" r:id="rId143" xr:uid="{87F188B7-ABBE-4FD5-9128-690705E45421}"/>
    <hyperlink ref="R12" r:id="rId144" xr:uid="{8AA9F008-2179-4509-955A-0210CF26F9AC}"/>
    <hyperlink ref="R11" r:id="rId145" xr:uid="{07AFAE08-3D78-4ABF-8367-AFF9A7831AAB}"/>
    <hyperlink ref="R10" r:id="rId146" xr:uid="{0BD28867-07A3-49D0-BAE7-923D5AECEC13}"/>
    <hyperlink ref="R9" r:id="rId147" xr:uid="{FEDF89ED-E33E-49B8-9CC6-7F435E1C3571}"/>
    <hyperlink ref="R8" r:id="rId148" xr:uid="{F4EE74F0-C723-4F18-90B5-1FC72DE78A9B}"/>
    <hyperlink ref="R7" r:id="rId149" xr:uid="{5E909131-9BDE-4B03-BFD1-CBEBDA7F2E50}"/>
    <hyperlink ref="R5" r:id="rId150" xr:uid="{8380552E-EFF2-482A-8113-B20DEDD326D6}"/>
    <hyperlink ref="R6" r:id="rId151" xr:uid="{EF7A9F99-4D5A-475B-8D89-47607D888415}"/>
  </hyperlinks>
  <pageMargins left="0.23622047244094491" right="0.23622047244094491" top="0.39370078740157483" bottom="0.39370078740157483" header="0.31496062992125984" footer="0.31496062992125984"/>
  <pageSetup scale="45" orientation="landscape" r:id="rId1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COTIZACIONES</vt:lpstr>
      <vt:lpstr>COTIZACIONES!Títulos_a_imprimir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vAReLa FaJaRdO</dc:creator>
  <cp:lastModifiedBy>Javier Fernando Delgado Salazar</cp:lastModifiedBy>
  <cp:lastPrinted>2024-12-03T00:08:52Z</cp:lastPrinted>
  <dcterms:created xsi:type="dcterms:W3CDTF">2024-12-02T23:33:40Z</dcterms:created>
  <dcterms:modified xsi:type="dcterms:W3CDTF">2024-12-04T21:05:54Z</dcterms:modified>
</cp:coreProperties>
</file>