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C:\Users\czuluagapa\OneDrive - Consejo Superior de la Judicatura\Procesos_2024\Minima Cuantia\IP48-2024MantenimientoChevrolet\04EstudiosPrevios\"/>
    </mc:Choice>
  </mc:AlternateContent>
  <xr:revisionPtr revIDLastSave="1" documentId="8_{3480686A-E6EE-4BC5-B22C-AE422E5A3D44}" xr6:coauthVersionLast="36" xr6:coauthVersionMax="47" xr10:uidLastSave="{D2DB0B3F-C633-48BC-938A-192AA0E90518}"/>
  <bookViews>
    <workbookView xWindow="-120" yWindow="-120" windowWidth="29040" windowHeight="15840" xr2:uid="{FD6CF492-A662-42A4-AB52-05F0C3BFC695}"/>
  </bookViews>
  <sheets>
    <sheet name="oferta economica"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95" i="1" l="1"/>
  <c r="G4" i="1" l="1"/>
  <c r="K4" i="1"/>
  <c r="G5" i="1"/>
  <c r="K5" i="1"/>
  <c r="G6" i="1"/>
  <c r="K6" i="1"/>
  <c r="G7" i="1"/>
  <c r="K7" i="1"/>
  <c r="G8" i="1"/>
  <c r="K8" i="1"/>
  <c r="G9" i="1"/>
  <c r="K9" i="1"/>
  <c r="G10" i="1"/>
  <c r="K10" i="1"/>
  <c r="G11" i="1"/>
  <c r="K11" i="1"/>
  <c r="G12" i="1"/>
  <c r="K12" i="1"/>
  <c r="G13" i="1"/>
  <c r="K13" i="1"/>
  <c r="G14" i="1"/>
  <c r="K14" i="1"/>
  <c r="G15" i="1"/>
  <c r="K15" i="1"/>
  <c r="G16" i="1"/>
  <c r="K16" i="1"/>
  <c r="G17" i="1"/>
  <c r="K17" i="1"/>
  <c r="G18" i="1"/>
  <c r="K18" i="1"/>
  <c r="G19" i="1"/>
  <c r="K19" i="1"/>
  <c r="G20" i="1"/>
  <c r="K20" i="1"/>
  <c r="G21" i="1"/>
  <c r="K21" i="1"/>
  <c r="G22" i="1"/>
  <c r="K22" i="1"/>
  <c r="G23" i="1"/>
  <c r="K23" i="1"/>
  <c r="G24" i="1"/>
  <c r="K24" i="1"/>
  <c r="G25" i="1"/>
  <c r="K25" i="1"/>
  <c r="G26" i="1"/>
  <c r="K26" i="1"/>
  <c r="G27" i="1"/>
  <c r="K27" i="1"/>
  <c r="G28" i="1"/>
  <c r="K28" i="1"/>
  <c r="G29" i="1"/>
  <c r="K29" i="1"/>
  <c r="G30" i="1"/>
  <c r="K30" i="1"/>
  <c r="G31" i="1"/>
  <c r="K31" i="1"/>
  <c r="G32" i="1"/>
  <c r="K32" i="1"/>
  <c r="G33" i="1"/>
  <c r="K33" i="1"/>
  <c r="G34" i="1"/>
  <c r="K34" i="1"/>
  <c r="G35" i="1"/>
  <c r="K35" i="1"/>
  <c r="G36" i="1"/>
  <c r="K36" i="1"/>
  <c r="G37" i="1"/>
  <c r="K37" i="1"/>
  <c r="G38" i="1"/>
  <c r="K38" i="1"/>
  <c r="G39" i="1"/>
  <c r="K39" i="1"/>
  <c r="G40" i="1"/>
  <c r="K40" i="1"/>
  <c r="G41" i="1"/>
  <c r="K41" i="1"/>
  <c r="G42" i="1"/>
  <c r="K42" i="1"/>
  <c r="G43" i="1"/>
  <c r="K43" i="1"/>
  <c r="G44" i="1"/>
  <c r="K44" i="1"/>
  <c r="G45" i="1"/>
  <c r="K45" i="1"/>
  <c r="G46" i="1"/>
  <c r="K46" i="1"/>
  <c r="G47" i="1"/>
  <c r="K47" i="1"/>
  <c r="G48" i="1"/>
  <c r="K48" i="1"/>
  <c r="G49" i="1"/>
  <c r="K49" i="1"/>
  <c r="G50" i="1"/>
  <c r="K50" i="1"/>
  <c r="G51" i="1"/>
  <c r="K51" i="1"/>
  <c r="G52" i="1"/>
  <c r="K52" i="1"/>
  <c r="G53" i="1"/>
  <c r="K53" i="1"/>
  <c r="G54" i="1"/>
  <c r="K54" i="1"/>
  <c r="G55" i="1"/>
  <c r="K55" i="1"/>
  <c r="G56" i="1"/>
  <c r="K56" i="1"/>
  <c r="G57" i="1"/>
  <c r="K57" i="1"/>
  <c r="G58" i="1"/>
  <c r="K58" i="1"/>
  <c r="G59" i="1"/>
  <c r="K59" i="1"/>
  <c r="G60" i="1"/>
  <c r="K60" i="1"/>
  <c r="G61" i="1"/>
  <c r="K61" i="1"/>
  <c r="G62" i="1"/>
  <c r="K62" i="1"/>
  <c r="G63" i="1"/>
  <c r="K63" i="1"/>
  <c r="G64" i="1"/>
  <c r="K64" i="1"/>
  <c r="G65" i="1"/>
  <c r="K65" i="1"/>
  <c r="G66" i="1"/>
  <c r="K66" i="1"/>
  <c r="G67" i="1"/>
  <c r="K67" i="1"/>
  <c r="G68" i="1"/>
  <c r="K68" i="1"/>
  <c r="G69" i="1"/>
  <c r="K69" i="1"/>
  <c r="G70" i="1"/>
  <c r="K70" i="1"/>
  <c r="G71" i="1"/>
  <c r="K71" i="1"/>
  <c r="G72" i="1"/>
  <c r="K72" i="1"/>
  <c r="G73" i="1"/>
  <c r="K73" i="1"/>
  <c r="G74" i="1"/>
  <c r="K74" i="1"/>
  <c r="G75" i="1"/>
  <c r="K75" i="1"/>
  <c r="G76" i="1"/>
  <c r="K76" i="1"/>
  <c r="G77" i="1"/>
  <c r="K77" i="1"/>
  <c r="G78" i="1"/>
  <c r="K78" i="1"/>
  <c r="G79" i="1"/>
  <c r="K79" i="1"/>
  <c r="G80" i="1"/>
  <c r="K80" i="1"/>
  <c r="G81" i="1"/>
  <c r="K81" i="1"/>
  <c r="G82" i="1"/>
  <c r="K82" i="1"/>
  <c r="G83" i="1"/>
  <c r="K83" i="1"/>
  <c r="G84" i="1"/>
  <c r="K84" i="1"/>
  <c r="G85" i="1"/>
  <c r="K85" i="1"/>
  <c r="G86" i="1"/>
  <c r="K86" i="1"/>
  <c r="G87" i="1"/>
  <c r="K87" i="1"/>
  <c r="G88" i="1"/>
  <c r="K88" i="1"/>
  <c r="G89" i="1"/>
  <c r="K89" i="1"/>
  <c r="G90" i="1"/>
  <c r="K90" i="1"/>
  <c r="G91" i="1"/>
  <c r="K91" i="1"/>
  <c r="G92" i="1"/>
  <c r="K92" i="1"/>
  <c r="G93" i="1"/>
  <c r="K93" i="1"/>
  <c r="G94" i="1"/>
  <c r="K94" i="1"/>
  <c r="G95" i="1"/>
  <c r="K95" i="1"/>
  <c r="G96" i="1"/>
  <c r="K96" i="1"/>
  <c r="G97" i="1"/>
  <c r="K97" i="1"/>
  <c r="G98" i="1"/>
  <c r="K98" i="1"/>
  <c r="G99" i="1"/>
  <c r="K99" i="1"/>
  <c r="E102" i="1"/>
  <c r="I102" i="1"/>
  <c r="I100" i="1" l="1"/>
  <c r="I103" i="1" s="1"/>
  <c r="E100" i="1"/>
  <c r="E103" i="1" s="1"/>
  <c r="E104" i="1" l="1"/>
</calcChain>
</file>

<file path=xl/sharedStrings.xml><?xml version="1.0" encoding="utf-8"?>
<sst xmlns="http://schemas.openxmlformats.org/spreadsheetml/2006/main" count="308" uniqueCount="170">
  <si>
    <t xml:space="preserve"> ANEXO - OFERTA ECONÓMICA VEHÍCULOS CHEVROLET</t>
  </si>
  <si>
    <t>Código Lista DEAJ</t>
  </si>
  <si>
    <t>Tipo</t>
  </si>
  <si>
    <t>Descripción Mano de Obra</t>
  </si>
  <si>
    <t>VALOR TECHO INCLUIDO IVA TAHOE Z71 - Modelo 2023</t>
  </si>
  <si>
    <t>TAHOE Z71 - Modelo 2023</t>
  </si>
  <si>
    <t>VALOR TECHO INCLUIDO IVA NHR - Modelo 2017</t>
  </si>
  <si>
    <t>NHR - Modelo 2017</t>
  </si>
  <si>
    <t>Valor Antes de IVA</t>
  </si>
  <si>
    <t>IVA</t>
  </si>
  <si>
    <t>Valor IVA incluido</t>
  </si>
  <si>
    <t>MO_CHE_01</t>
  </si>
  <si>
    <t>Mano de Obra</t>
  </si>
  <si>
    <t>ALINEACION DE LLANTAS</t>
  </si>
  <si>
    <t>MO_CHE_02</t>
  </si>
  <si>
    <t>BALANCEO DE LLANTAS</t>
  </si>
  <si>
    <t>MO_CHE_03</t>
  </si>
  <si>
    <t>LIQUIDO DE FRENOS X PINTA</t>
  </si>
  <si>
    <t>MO_CHE_04</t>
  </si>
  <si>
    <t>ACEITE MOTOR</t>
  </si>
  <si>
    <t>MO_CHE_05</t>
  </si>
  <si>
    <t>FILTRO DE ACEITE</t>
  </si>
  <si>
    <t>MO_CHE_06</t>
  </si>
  <si>
    <t>VALVULINA TRANSMISION X 1 CUARTO</t>
  </si>
  <si>
    <t>MO_CHE_07</t>
  </si>
  <si>
    <t>ACEITE HIDRAULICO</t>
  </si>
  <si>
    <t>MO_CHE_08</t>
  </si>
  <si>
    <t>CORREA UNICA ACCESORIOS</t>
  </si>
  <si>
    <t>MO_CHE_09</t>
  </si>
  <si>
    <t>FILTRO DE COMBUSTIBLE</t>
  </si>
  <si>
    <t>MO_CHE_10</t>
  </si>
  <si>
    <t>FILTRO DE AIRE</t>
  </si>
  <si>
    <t>MO_CHE_11</t>
  </si>
  <si>
    <t>PLUMILLAS LIMPIA BRISAS</t>
  </si>
  <si>
    <t>MO_CHE_12</t>
  </si>
  <si>
    <t>LIQUIDO REFRIGERANTE</t>
  </si>
  <si>
    <t>MO_CHE_13</t>
  </si>
  <si>
    <t>MANTENIMIENTO GENERAL DE FRENOS</t>
  </si>
  <si>
    <t>MO_CHE_14</t>
  </si>
  <si>
    <t>ROTACIÓN DE LLANTAS</t>
  </si>
  <si>
    <t>MO_CHE_15</t>
  </si>
  <si>
    <t>ANILLO SINCRONIZADOR DE CUARTA</t>
  </si>
  <si>
    <t>MO_CHE_16</t>
  </si>
  <si>
    <t>ANILLO SINCRONIZADOR DE PRIMERA</t>
  </si>
  <si>
    <t>MO_CHE_17</t>
  </si>
  <si>
    <t>ANILLO SINCRONIZADOR DE QUINTA</t>
  </si>
  <si>
    <t>MO_CHE_18</t>
  </si>
  <si>
    <t>ANILLO SINCRONIZADOR DE SEGUNDA</t>
  </si>
  <si>
    <t>MO_CHE_19</t>
  </si>
  <si>
    <t>ANILLO SINCRONIZADOR DE TERCERA</t>
  </si>
  <si>
    <t>MO_CHE_20</t>
  </si>
  <si>
    <t>ANILLO SINCRONIZADOR PRIMERA Y REVERSO</t>
  </si>
  <si>
    <t>MO_CHE_21</t>
  </si>
  <si>
    <t>BRONCES SINCRONIZADORES (JUEGO)</t>
  </si>
  <si>
    <t>MO_CHE_22</t>
  </si>
  <si>
    <t>CUBO SINCRONIZADOR DE 1-2 MARCHAS</t>
  </si>
  <si>
    <t>MO_CHE_23</t>
  </si>
  <si>
    <t>CUBO SINCRONIZADOR DE 3 Y 4 MARCHAS</t>
  </si>
  <si>
    <t>MO_CHE_24</t>
  </si>
  <si>
    <t>MANGAS SINCRONIZADORAS CAMBIOS</t>
  </si>
  <si>
    <t>MO_CHE_25</t>
  </si>
  <si>
    <t>MANGUITO SINCRONIZADOR DE 1-2 MARCHAS</t>
  </si>
  <si>
    <t>MO_CHE_26</t>
  </si>
  <si>
    <t>MANGUITO SINCRONIZADOR DE 3 Y 4 MARCHAS</t>
  </si>
  <si>
    <t>MO_CHE_27</t>
  </si>
  <si>
    <t>MO_CHE_28</t>
  </si>
  <si>
    <t>ENGRACE GENERAL</t>
  </si>
  <si>
    <t>MO_CHE_29</t>
  </si>
  <si>
    <t>PASTILLAS FRENOS (X 4 UNID) DELANTERAS</t>
  </si>
  <si>
    <t>MO_CHE_30</t>
  </si>
  <si>
    <t>PASTILLAS FRENOS (X 4 UNID) TRASERAS</t>
  </si>
  <si>
    <t>MO_CHE_31</t>
  </si>
  <si>
    <t>AMORTIGUADOR DELANTERO</t>
  </si>
  <si>
    <t>MO_CHE_32</t>
  </si>
  <si>
    <t>AMORTIGUADOR TRASERO</t>
  </si>
  <si>
    <t>MO_CHE_33</t>
  </si>
  <si>
    <t>PLUMILLAS LIMPIA BRISAS DELANTERAS</t>
  </si>
  <si>
    <t>MO_CHE_34</t>
  </si>
  <si>
    <t>PLUMILLA LIMPIA BRISA TRASERA</t>
  </si>
  <si>
    <t>MO_CHE_35</t>
  </si>
  <si>
    <t>CORREA AIRE ACONDICIONADO</t>
  </si>
  <si>
    <t>MO_CHE_36</t>
  </si>
  <si>
    <t>CORREA ALTERNADOR</t>
  </si>
  <si>
    <t>MO_CHE_37</t>
  </si>
  <si>
    <t>LLANTA</t>
  </si>
  <si>
    <t>MO_CHE_38</t>
  </si>
  <si>
    <t>DESPINCHE RUEDA</t>
  </si>
  <si>
    <t>MO_CHE_39</t>
  </si>
  <si>
    <t>BATERIA</t>
  </si>
  <si>
    <t>MO_CHE_40</t>
  </si>
  <si>
    <t>GRADUAR FRENOS</t>
  </si>
  <si>
    <t>MO_CHE_41</t>
  </si>
  <si>
    <t>BUJIA MOTOR</t>
  </si>
  <si>
    <t>MO_CHE_42</t>
  </si>
  <si>
    <t>BUJIA PRE- CALENTAMIENTO</t>
  </si>
  <si>
    <t>MO_CHE_43</t>
  </si>
  <si>
    <t>BANDAS FRENOS</t>
  </si>
  <si>
    <t>MO_CHE_44</t>
  </si>
  <si>
    <t>BOMBILLO UNIDAD LUZ DIA</t>
  </si>
  <si>
    <t>MO_CHE_45</t>
  </si>
  <si>
    <t>BOMBILLO HALOGENO</t>
  </si>
  <si>
    <t>MO_CHE_46</t>
  </si>
  <si>
    <t>BOMBILLO DIRECCIONAL</t>
  </si>
  <si>
    <t>MO_CHE_47</t>
  </si>
  <si>
    <t>BOMBILLO REVERSA</t>
  </si>
  <si>
    <t>MO_CHE_48</t>
  </si>
  <si>
    <t>BOMBILLO STOP</t>
  </si>
  <si>
    <t>MO_CHE_49</t>
  </si>
  <si>
    <t>BOMBILLO LUZ TECHO</t>
  </si>
  <si>
    <t>MO_CHE_50</t>
  </si>
  <si>
    <t>Repuesto</t>
  </si>
  <si>
    <t>ACEITE MOTOR X 1 CUARTO</t>
  </si>
  <si>
    <t>MO_CHE_51</t>
  </si>
  <si>
    <t>MO_CHE_52</t>
  </si>
  <si>
    <t>MO_CHE_53</t>
  </si>
  <si>
    <t>ARANDELA TAPON CARTER</t>
  </si>
  <si>
    <t>MO_CHE_54</t>
  </si>
  <si>
    <t>MO_CHE_55</t>
  </si>
  <si>
    <t>CORREA COMPRESOR</t>
  </si>
  <si>
    <t>MO_CHE_56</t>
  </si>
  <si>
    <t>MO_CHE_57</t>
  </si>
  <si>
    <t>MO_CHE_58</t>
  </si>
  <si>
    <t>MO_CHE_59</t>
  </si>
  <si>
    <t>FILTRO DE AIRE ACONDICIONADO</t>
  </si>
  <si>
    <t>MO_CHE_60</t>
  </si>
  <si>
    <t>MO_CHE_61</t>
  </si>
  <si>
    <t>LIMPIADOR PARTES DE FRENO</t>
  </si>
  <si>
    <t>MO_CHE_62</t>
  </si>
  <si>
    <t>MO_CHE_63</t>
  </si>
  <si>
    <t>MO_CHE_64</t>
  </si>
  <si>
    <t>MO_CHE_65</t>
  </si>
  <si>
    <t>MO_CHE_66</t>
  </si>
  <si>
    <t>MO_CHE_67</t>
  </si>
  <si>
    <t>MO_CHE_68</t>
  </si>
  <si>
    <t>MO_CHE_69</t>
  </si>
  <si>
    <t>MO_CHE_70</t>
  </si>
  <si>
    <t>MO_CHE_71</t>
  </si>
  <si>
    <t>MO_CHE_72</t>
  </si>
  <si>
    <t>MO_CHE_73</t>
  </si>
  <si>
    <t>MO_CHE_74</t>
  </si>
  <si>
    <t>MO_CHE_75</t>
  </si>
  <si>
    <t>MO_CHE_76</t>
  </si>
  <si>
    <t>MO_CHE_77</t>
  </si>
  <si>
    <t>MO_CHE_78</t>
  </si>
  <si>
    <t>MO_CHE_79</t>
  </si>
  <si>
    <t>MO_CHE_80</t>
  </si>
  <si>
    <t>MO_CHE_81</t>
  </si>
  <si>
    <t>MO_CHE_82</t>
  </si>
  <si>
    <t>MO_CHE_83</t>
  </si>
  <si>
    <t>MO_CHE_84</t>
  </si>
  <si>
    <t>MO_CHE_85</t>
  </si>
  <si>
    <t>MO_CHE_86</t>
  </si>
  <si>
    <t>MO_CHE_87</t>
  </si>
  <si>
    <t>MO_CHE_88</t>
  </si>
  <si>
    <t>MO_CHE_89</t>
  </si>
  <si>
    <t>MO_CHE_90</t>
  </si>
  <si>
    <t>MO_CHE_91</t>
  </si>
  <si>
    <t>MO_CHE_92</t>
  </si>
  <si>
    <t>MO_CHE_93</t>
  </si>
  <si>
    <t>MO_CHE_94</t>
  </si>
  <si>
    <t>MO_CHE_95</t>
  </si>
  <si>
    <t>BOTIQUIN</t>
  </si>
  <si>
    <t>MO_CHE_96</t>
  </si>
  <si>
    <t>MUÑECO O TEMPLETE ESTABILIZADORA</t>
  </si>
  <si>
    <t>Valor Total Oferta por Tipo de Vehículo</t>
  </si>
  <si>
    <t>Cantidad Tipo de Vehículo</t>
  </si>
  <si>
    <t>Ponderación Oferta por Tipo de Vehículo</t>
  </si>
  <si>
    <t>Valor Ponderado Oferta Económica por Tipo de Vehículo</t>
  </si>
  <si>
    <t>Valor Oferta Económica Ponderada (Para evaluación)</t>
  </si>
  <si>
    <r>
      <rPr>
        <b/>
        <sz val="10"/>
        <color theme="1"/>
        <rFont val="Montserrat"/>
      </rPr>
      <t>NOTA:</t>
    </r>
    <r>
      <rPr>
        <sz val="10"/>
        <color theme="1"/>
        <rFont val="Montserrat"/>
      </rPr>
      <t xml:space="preserve">  Diligenciar el valor en cada casilla respectivamente en las columnas E y I sin IVA, tenga en cuenta si el servicio está sujeto a IVA. En caso afirmativo, diligenciar el valor con IVA; de lo contrario, estipular el valor cero (0). Asimismo, recuerde que el proceso de adjudicación se realizará por el valor del presupuesto oficial, otorgándose al proponente que ofrezca el menor valor ponderado en la casilla E104. Por tal motivo, es importante no exceder los precios techo establecidos para cada ítem, y considerar la ponderación correspondiente de cada referencia de vehiculos.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</si>
</sst>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6">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0"/>
      <color theme="1"/>
      <name val="Montserrat"/>
    </font>
    <font>
      <b/>
      <sz val="10"/>
      <color theme="1"/>
      <name val="Montserrat"/>
    </font>
  </fonts>
  <fills count="9">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CC"/>
        <bgColor indexed="64"/>
      </patternFill>
    </fill>
    <fill>
      <patternFill patternType="solid">
        <fgColor theme="3" tint="0.89999084444715716"/>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3" tint="0.499984740745262"/>
        <bgColor indexed="64"/>
      </patternFill>
    </fill>
  </fills>
  <borders count="13">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7">
    <xf numFmtId="0" fontId="0" fillId="0" borderId="0" xfId="0"/>
    <xf numFmtId="44" fontId="4" fillId="2" borderId="0" xfId="1" applyFont="1" applyFill="1" applyBorder="1" applyAlignment="1">
      <alignment horizontal="center" vertical="center" wrapText="1"/>
    </xf>
    <xf numFmtId="9" fontId="4" fillId="2" borderId="0" xfId="2"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0" fillId="3" borderId="9" xfId="0" applyFill="1" applyBorder="1"/>
    <xf numFmtId="164" fontId="0" fillId="4" borderId="9" xfId="0" applyNumberFormat="1" applyFill="1" applyBorder="1"/>
    <xf numFmtId="0" fontId="0" fillId="5" borderId="9" xfId="0" applyFill="1" applyBorder="1"/>
    <xf numFmtId="0" fontId="0" fillId="0" borderId="9" xfId="0" applyBorder="1"/>
    <xf numFmtId="0" fontId="0" fillId="6" borderId="9" xfId="0" applyFill="1" applyBorder="1"/>
    <xf numFmtId="0" fontId="0" fillId="7" borderId="9" xfId="0" applyFill="1" applyBorder="1"/>
    <xf numFmtId="0" fontId="3" fillId="3" borderId="9"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4" fillId="0" borderId="8" xfId="0" applyFont="1" applyBorder="1" applyAlignment="1">
      <alignment horizontal="left" vertical="top" wrapText="1"/>
    </xf>
    <xf numFmtId="0" fontId="4" fillId="0" borderId="7" xfId="0" applyFont="1" applyBorder="1" applyAlignment="1">
      <alignment horizontal="left" vertical="top" wrapText="1"/>
    </xf>
    <xf numFmtId="0" fontId="4" fillId="0" borderId="6"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3" fillId="0" borderId="0" xfId="0" applyFont="1" applyAlignment="1">
      <alignment horizontal="center" vertical="center"/>
    </xf>
    <xf numFmtId="44" fontId="4" fillId="0" borderId="9" xfId="1" applyFont="1" applyBorder="1" applyAlignment="1">
      <alignment horizontal="center" vertical="center" wrapText="1"/>
    </xf>
    <xf numFmtId="0" fontId="4" fillId="0" borderId="9" xfId="1" applyNumberFormat="1" applyFont="1" applyBorder="1" applyAlignment="1">
      <alignment horizontal="center" vertical="center" wrapText="1"/>
    </xf>
    <xf numFmtId="9" fontId="4" fillId="0" borderId="9" xfId="2" applyFont="1" applyBorder="1" applyAlignment="1">
      <alignment horizontal="center" vertical="center" wrapText="1"/>
    </xf>
    <xf numFmtId="44" fontId="4" fillId="0" borderId="10" xfId="1" applyFont="1" applyBorder="1" applyAlignment="1">
      <alignment horizontal="center" vertical="center" wrapText="1"/>
    </xf>
    <xf numFmtId="44" fontId="5" fillId="0" borderId="9" xfId="0" applyNumberFormat="1" applyFont="1" applyBorder="1" applyAlignment="1">
      <alignment horizontal="center" wrapText="1"/>
    </xf>
    <xf numFmtId="0" fontId="4" fillId="0" borderId="9" xfId="0" applyFont="1" applyBorder="1" applyAlignment="1">
      <alignment horizontal="center" vertical="center" wrapText="1"/>
    </xf>
    <xf numFmtId="0" fontId="5" fillId="0" borderId="9" xfId="0" applyFont="1" applyBorder="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horizontal="center" vertical="center"/>
    </xf>
    <xf numFmtId="0" fontId="2" fillId="8" borderId="9" xfId="0" applyFont="1" applyFill="1" applyBorder="1" applyAlignment="1">
      <alignment horizontal="center"/>
    </xf>
    <xf numFmtId="0" fontId="0" fillId="5" borderId="9" xfId="0" applyFill="1" applyBorder="1" applyProtection="1">
      <protection locked="0"/>
    </xf>
    <xf numFmtId="0" fontId="0" fillId="3" borderId="9" xfId="0" applyFill="1" applyBorder="1" applyProtection="1">
      <protection locked="0"/>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421CA-03BD-41B3-8A81-95F0C9CF6A00}">
  <dimension ref="A1:M108"/>
  <sheetViews>
    <sheetView tabSelected="1" topLeftCell="A81" workbookViewId="0">
      <selection activeCell="E91" sqref="E91"/>
    </sheetView>
  </sheetViews>
  <sheetFormatPr baseColWidth="10" defaultColWidth="11.375" defaultRowHeight="14.25"/>
  <cols>
    <col min="2" max="2" width="17.625" customWidth="1"/>
    <col min="3" max="3" width="35.625" customWidth="1"/>
    <col min="4" max="4" width="13.875" customWidth="1"/>
    <col min="5" max="5" width="16.625" customWidth="1"/>
    <col min="6" max="6" width="11.125" customWidth="1"/>
    <col min="8" max="8" width="15.25" customWidth="1"/>
    <col min="9" max="9" width="18.625" customWidth="1"/>
  </cols>
  <sheetData>
    <row r="1" spans="1:11" ht="15">
      <c r="A1" s="24" t="s">
        <v>0</v>
      </c>
      <c r="B1" s="24"/>
      <c r="C1" s="24"/>
      <c r="D1" s="24"/>
      <c r="E1" s="24"/>
      <c r="F1" s="24"/>
      <c r="G1" s="24"/>
      <c r="H1" s="24"/>
      <c r="I1" s="24"/>
      <c r="J1" s="24"/>
      <c r="K1" s="24"/>
    </row>
    <row r="2" spans="1:11" ht="15">
      <c r="A2" s="32" t="s">
        <v>1</v>
      </c>
      <c r="B2" s="33" t="s">
        <v>2</v>
      </c>
      <c r="C2" s="33" t="s">
        <v>3</v>
      </c>
      <c r="D2" s="32" t="s">
        <v>4</v>
      </c>
      <c r="E2" s="34" t="s">
        <v>5</v>
      </c>
      <c r="F2" s="34"/>
      <c r="G2" s="34"/>
      <c r="H2" s="32" t="s">
        <v>6</v>
      </c>
      <c r="I2" s="34" t="s">
        <v>7</v>
      </c>
      <c r="J2" s="34"/>
      <c r="K2" s="34"/>
    </row>
    <row r="3" spans="1:11" ht="60.75" customHeight="1">
      <c r="A3" s="32"/>
      <c r="B3" s="33"/>
      <c r="C3" s="33"/>
      <c r="D3" s="32"/>
      <c r="E3" s="14" t="s">
        <v>8</v>
      </c>
      <c r="F3" s="13" t="s">
        <v>9</v>
      </c>
      <c r="G3" s="12" t="s">
        <v>10</v>
      </c>
      <c r="H3" s="32"/>
      <c r="I3" s="11" t="s">
        <v>8</v>
      </c>
      <c r="J3" s="10" t="s">
        <v>9</v>
      </c>
      <c r="K3" s="10" t="s">
        <v>10</v>
      </c>
    </row>
    <row r="4" spans="1:11">
      <c r="A4" s="7" t="s">
        <v>11</v>
      </c>
      <c r="B4" s="9" t="s">
        <v>12</v>
      </c>
      <c r="C4" s="7" t="s">
        <v>13</v>
      </c>
      <c r="D4" s="5">
        <v>93742.300575000016</v>
      </c>
      <c r="E4" s="35"/>
      <c r="F4" s="35"/>
      <c r="G4" s="6">
        <f t="shared" ref="G4:G35" si="0">+E4+F4</f>
        <v>0</v>
      </c>
      <c r="H4" s="5">
        <v>174728.27120000002</v>
      </c>
      <c r="I4" s="36"/>
      <c r="J4" s="36"/>
      <c r="K4" s="4">
        <f t="shared" ref="K4:K35" si="1">+I4+J4</f>
        <v>0</v>
      </c>
    </row>
    <row r="5" spans="1:11">
      <c r="A5" s="7" t="s">
        <v>14</v>
      </c>
      <c r="B5" s="9" t="s">
        <v>12</v>
      </c>
      <c r="C5" s="7" t="s">
        <v>15</v>
      </c>
      <c r="D5" s="5">
        <v>95015.71957500001</v>
      </c>
      <c r="E5" s="35"/>
      <c r="F5" s="35"/>
      <c r="G5" s="6">
        <f t="shared" si="0"/>
        <v>0</v>
      </c>
      <c r="H5" s="5">
        <v>196144.31445000003</v>
      </c>
      <c r="I5" s="36"/>
      <c r="J5" s="36"/>
      <c r="K5" s="4">
        <f t="shared" si="1"/>
        <v>0</v>
      </c>
    </row>
    <row r="6" spans="1:11">
      <c r="A6" s="7" t="s">
        <v>16</v>
      </c>
      <c r="B6" s="9" t="s">
        <v>12</v>
      </c>
      <c r="C6" s="7" t="s">
        <v>17</v>
      </c>
      <c r="D6" s="5">
        <v>146222.34182500001</v>
      </c>
      <c r="E6" s="35"/>
      <c r="F6" s="35"/>
      <c r="G6" s="6">
        <f t="shared" si="0"/>
        <v>0</v>
      </c>
      <c r="H6" s="5">
        <v>96358.131800000003</v>
      </c>
      <c r="I6" s="36"/>
      <c r="J6" s="36"/>
      <c r="K6" s="4">
        <f t="shared" si="1"/>
        <v>0</v>
      </c>
    </row>
    <row r="7" spans="1:11">
      <c r="A7" s="7" t="s">
        <v>18</v>
      </c>
      <c r="B7" s="9" t="s">
        <v>12</v>
      </c>
      <c r="C7" s="7" t="s">
        <v>19</v>
      </c>
      <c r="D7" s="5">
        <v>94890.906425000008</v>
      </c>
      <c r="E7" s="35"/>
      <c r="F7" s="35"/>
      <c r="G7" s="6">
        <f t="shared" si="0"/>
        <v>0</v>
      </c>
      <c r="H7" s="5">
        <v>110365.22315000001</v>
      </c>
      <c r="I7" s="36"/>
      <c r="J7" s="36"/>
      <c r="K7" s="4">
        <f t="shared" si="1"/>
        <v>0</v>
      </c>
    </row>
    <row r="8" spans="1:11">
      <c r="A8" s="7" t="s">
        <v>20</v>
      </c>
      <c r="B8" s="9" t="s">
        <v>12</v>
      </c>
      <c r="C8" s="7" t="s">
        <v>21</v>
      </c>
      <c r="D8" s="5">
        <v>42958.961324999997</v>
      </c>
      <c r="E8" s="35"/>
      <c r="F8" s="35"/>
      <c r="G8" s="6">
        <f t="shared" si="0"/>
        <v>0</v>
      </c>
      <c r="H8" s="5">
        <v>65685.126150000011</v>
      </c>
      <c r="I8" s="36"/>
      <c r="J8" s="36"/>
      <c r="K8" s="4">
        <f t="shared" si="1"/>
        <v>0</v>
      </c>
    </row>
    <row r="9" spans="1:11">
      <c r="A9" s="7" t="s">
        <v>22</v>
      </c>
      <c r="B9" s="9" t="s">
        <v>12</v>
      </c>
      <c r="C9" s="7" t="s">
        <v>23</v>
      </c>
      <c r="D9" s="5">
        <v>86159.013675000009</v>
      </c>
      <c r="E9" s="35"/>
      <c r="F9" s="35"/>
      <c r="G9" s="6">
        <f t="shared" si="0"/>
        <v>0</v>
      </c>
      <c r="H9" s="5">
        <v>86481.887449999995</v>
      </c>
      <c r="I9" s="36"/>
      <c r="J9" s="36"/>
      <c r="K9" s="4">
        <f t="shared" si="1"/>
        <v>0</v>
      </c>
    </row>
    <row r="10" spans="1:11">
      <c r="A10" s="7" t="s">
        <v>24</v>
      </c>
      <c r="B10" s="9" t="s">
        <v>12</v>
      </c>
      <c r="C10" s="7" t="s">
        <v>25</v>
      </c>
      <c r="D10" s="5">
        <v>123071.08222500001</v>
      </c>
      <c r="E10" s="35"/>
      <c r="F10" s="35"/>
      <c r="G10" s="6">
        <f t="shared" si="0"/>
        <v>0</v>
      </c>
      <c r="H10" s="5">
        <v>179640.59714999999</v>
      </c>
      <c r="I10" s="36"/>
      <c r="J10" s="36"/>
      <c r="K10" s="4">
        <f t="shared" si="1"/>
        <v>0</v>
      </c>
    </row>
    <row r="11" spans="1:11">
      <c r="A11" s="7" t="s">
        <v>26</v>
      </c>
      <c r="B11" s="9" t="s">
        <v>12</v>
      </c>
      <c r="C11" s="7" t="s">
        <v>27</v>
      </c>
      <c r="D11" s="5">
        <v>192043.6637</v>
      </c>
      <c r="E11" s="35"/>
      <c r="F11" s="35"/>
      <c r="G11" s="6">
        <f t="shared" si="0"/>
        <v>0</v>
      </c>
      <c r="H11" s="5">
        <v>162337.45570000005</v>
      </c>
      <c r="I11" s="36"/>
      <c r="J11" s="36"/>
      <c r="K11" s="4">
        <f t="shared" si="1"/>
        <v>0</v>
      </c>
    </row>
    <row r="12" spans="1:11">
      <c r="A12" s="7" t="s">
        <v>28</v>
      </c>
      <c r="B12" s="9" t="s">
        <v>12</v>
      </c>
      <c r="C12" s="7" t="s">
        <v>29</v>
      </c>
      <c r="D12" s="5">
        <v>77071.700649999999</v>
      </c>
      <c r="E12" s="35"/>
      <c r="F12" s="35"/>
      <c r="G12" s="6">
        <f t="shared" si="0"/>
        <v>0</v>
      </c>
      <c r="H12" s="5">
        <v>67109.526400000002</v>
      </c>
      <c r="I12" s="36"/>
      <c r="J12" s="36"/>
      <c r="K12" s="4">
        <f t="shared" si="1"/>
        <v>0</v>
      </c>
    </row>
    <row r="13" spans="1:11">
      <c r="A13" s="7" t="s">
        <v>30</v>
      </c>
      <c r="B13" s="9" t="s">
        <v>12</v>
      </c>
      <c r="C13" s="7" t="s">
        <v>31</v>
      </c>
      <c r="D13" s="5">
        <v>39654.283724999994</v>
      </c>
      <c r="E13" s="35"/>
      <c r="F13" s="35"/>
      <c r="G13" s="6">
        <f t="shared" si="0"/>
        <v>0</v>
      </c>
      <c r="H13" s="5">
        <v>65685.126150000011</v>
      </c>
      <c r="I13" s="36"/>
      <c r="J13" s="36"/>
      <c r="K13" s="4">
        <f t="shared" si="1"/>
        <v>0</v>
      </c>
    </row>
    <row r="14" spans="1:11">
      <c r="A14" s="7" t="s">
        <v>32</v>
      </c>
      <c r="B14" s="9" t="s">
        <v>12</v>
      </c>
      <c r="C14" s="7" t="s">
        <v>33</v>
      </c>
      <c r="D14" s="5">
        <v>30209.426274999998</v>
      </c>
      <c r="E14" s="35"/>
      <c r="F14" s="35"/>
      <c r="G14" s="6">
        <f t="shared" si="0"/>
        <v>0</v>
      </c>
      <c r="H14" s="5">
        <v>52227.7791</v>
      </c>
      <c r="I14" s="36"/>
      <c r="J14" s="36"/>
      <c r="K14" s="4">
        <f t="shared" si="1"/>
        <v>0</v>
      </c>
    </row>
    <row r="15" spans="1:11">
      <c r="A15" s="7" t="s">
        <v>34</v>
      </c>
      <c r="B15" s="9" t="s">
        <v>12</v>
      </c>
      <c r="C15" s="7" t="s">
        <v>35</v>
      </c>
      <c r="D15" s="5">
        <v>131019.51169999999</v>
      </c>
      <c r="E15" s="35"/>
      <c r="F15" s="35"/>
      <c r="G15" s="6">
        <f t="shared" si="0"/>
        <v>0</v>
      </c>
      <c r="H15" s="5">
        <v>182610.01010000001</v>
      </c>
      <c r="I15" s="36"/>
      <c r="J15" s="36"/>
      <c r="K15" s="4">
        <f t="shared" si="1"/>
        <v>0</v>
      </c>
    </row>
    <row r="16" spans="1:11">
      <c r="A16" s="7" t="s">
        <v>36</v>
      </c>
      <c r="B16" s="9" t="s">
        <v>12</v>
      </c>
      <c r="C16" s="7" t="s">
        <v>37</v>
      </c>
      <c r="D16" s="5">
        <v>315193.96720000007</v>
      </c>
      <c r="E16" s="35"/>
      <c r="F16" s="35"/>
      <c r="G16" s="6">
        <f t="shared" si="0"/>
        <v>0</v>
      </c>
      <c r="H16" s="5">
        <v>491037.95860000001</v>
      </c>
      <c r="I16" s="36"/>
      <c r="J16" s="36"/>
      <c r="K16" s="4">
        <f t="shared" si="1"/>
        <v>0</v>
      </c>
    </row>
    <row r="17" spans="1:11">
      <c r="A17" s="7" t="s">
        <v>38</v>
      </c>
      <c r="B17" s="9" t="s">
        <v>12</v>
      </c>
      <c r="C17" s="7" t="s">
        <v>39</v>
      </c>
      <c r="D17" s="5">
        <v>69635.943999999989</v>
      </c>
      <c r="E17" s="35"/>
      <c r="F17" s="35"/>
      <c r="G17" s="6">
        <f t="shared" si="0"/>
        <v>0</v>
      </c>
      <c r="H17" s="5">
        <v>126536.26405000001</v>
      </c>
      <c r="I17" s="36"/>
      <c r="J17" s="36"/>
      <c r="K17" s="4">
        <f t="shared" si="1"/>
        <v>0</v>
      </c>
    </row>
    <row r="18" spans="1:11">
      <c r="A18" s="7" t="s">
        <v>40</v>
      </c>
      <c r="B18" s="9" t="s">
        <v>12</v>
      </c>
      <c r="C18" s="7" t="s">
        <v>41</v>
      </c>
      <c r="D18" s="5">
        <v>628246.94589999993</v>
      </c>
      <c r="E18" s="35"/>
      <c r="F18" s="35"/>
      <c r="G18" s="6">
        <f t="shared" si="0"/>
        <v>0</v>
      </c>
      <c r="H18" s="5">
        <v>1421192.7180499998</v>
      </c>
      <c r="I18" s="36"/>
      <c r="J18" s="36"/>
      <c r="K18" s="4">
        <f t="shared" si="1"/>
        <v>0</v>
      </c>
    </row>
    <row r="19" spans="1:11">
      <c r="A19" s="7" t="s">
        <v>42</v>
      </c>
      <c r="B19" s="9" t="s">
        <v>12</v>
      </c>
      <c r="C19" s="7" t="s">
        <v>43</v>
      </c>
      <c r="D19" s="5">
        <v>628246.94589999993</v>
      </c>
      <c r="E19" s="35"/>
      <c r="F19" s="35"/>
      <c r="G19" s="6">
        <f t="shared" si="0"/>
        <v>0</v>
      </c>
      <c r="H19" s="5">
        <v>1428066.5923999997</v>
      </c>
      <c r="I19" s="36"/>
      <c r="J19" s="36"/>
      <c r="K19" s="4">
        <f t="shared" si="1"/>
        <v>0</v>
      </c>
    </row>
    <row r="20" spans="1:11">
      <c r="A20" s="7" t="s">
        <v>44</v>
      </c>
      <c r="B20" s="9" t="s">
        <v>12</v>
      </c>
      <c r="C20" s="7" t="s">
        <v>45</v>
      </c>
      <c r="D20" s="5">
        <v>628246.94589999993</v>
      </c>
      <c r="E20" s="35"/>
      <c r="F20" s="35"/>
      <c r="G20" s="6">
        <f t="shared" si="0"/>
        <v>0</v>
      </c>
      <c r="H20" s="5">
        <v>1428066.5923999997</v>
      </c>
      <c r="I20" s="36"/>
      <c r="J20" s="36"/>
      <c r="K20" s="4">
        <f t="shared" si="1"/>
        <v>0</v>
      </c>
    </row>
    <row r="21" spans="1:11">
      <c r="A21" s="7" t="s">
        <v>46</v>
      </c>
      <c r="B21" s="9" t="s">
        <v>12</v>
      </c>
      <c r="C21" s="7" t="s">
        <v>47</v>
      </c>
      <c r="D21" s="5">
        <v>628246.94589999993</v>
      </c>
      <c r="E21" s="35"/>
      <c r="F21" s="35"/>
      <c r="G21" s="6">
        <f t="shared" si="0"/>
        <v>0</v>
      </c>
      <c r="H21" s="5">
        <v>1428066.5923999997</v>
      </c>
      <c r="I21" s="36"/>
      <c r="J21" s="36"/>
      <c r="K21" s="4">
        <f t="shared" si="1"/>
        <v>0</v>
      </c>
    </row>
    <row r="22" spans="1:11">
      <c r="A22" s="7" t="s">
        <v>48</v>
      </c>
      <c r="B22" s="9" t="s">
        <v>12</v>
      </c>
      <c r="C22" s="7" t="s">
        <v>49</v>
      </c>
      <c r="D22" s="5">
        <v>628246.94589999993</v>
      </c>
      <c r="E22" s="35"/>
      <c r="F22" s="35"/>
      <c r="G22" s="6">
        <f t="shared" si="0"/>
        <v>0</v>
      </c>
      <c r="H22" s="5">
        <v>1428066.5923999997</v>
      </c>
      <c r="I22" s="36"/>
      <c r="J22" s="36"/>
      <c r="K22" s="4">
        <f t="shared" si="1"/>
        <v>0</v>
      </c>
    </row>
    <row r="23" spans="1:11">
      <c r="A23" s="7" t="s">
        <v>50</v>
      </c>
      <c r="B23" s="9" t="s">
        <v>12</v>
      </c>
      <c r="C23" s="7" t="s">
        <v>51</v>
      </c>
      <c r="D23" s="5">
        <v>628246.94589999993</v>
      </c>
      <c r="E23" s="35"/>
      <c r="F23" s="35"/>
      <c r="G23" s="6">
        <f t="shared" si="0"/>
        <v>0</v>
      </c>
      <c r="H23" s="5">
        <v>1428066.5923999997</v>
      </c>
      <c r="I23" s="36"/>
      <c r="J23" s="36"/>
      <c r="K23" s="4">
        <f t="shared" si="1"/>
        <v>0</v>
      </c>
    </row>
    <row r="24" spans="1:11">
      <c r="A24" s="7" t="s">
        <v>52</v>
      </c>
      <c r="B24" s="9" t="s">
        <v>12</v>
      </c>
      <c r="C24" s="7" t="s">
        <v>53</v>
      </c>
      <c r="D24" s="5">
        <v>729634.13372499996</v>
      </c>
      <c r="E24" s="35"/>
      <c r="F24" s="35"/>
      <c r="G24" s="6">
        <f t="shared" si="0"/>
        <v>0</v>
      </c>
      <c r="H24" s="5">
        <v>1672234.33265</v>
      </c>
      <c r="I24" s="36"/>
      <c r="J24" s="36"/>
      <c r="K24" s="4">
        <f t="shared" si="1"/>
        <v>0</v>
      </c>
    </row>
    <row r="25" spans="1:11">
      <c r="A25" s="7" t="s">
        <v>54</v>
      </c>
      <c r="B25" s="9" t="s">
        <v>12</v>
      </c>
      <c r="C25" s="7" t="s">
        <v>55</v>
      </c>
      <c r="D25" s="5">
        <v>653844.22074999986</v>
      </c>
      <c r="E25" s="35"/>
      <c r="F25" s="35"/>
      <c r="G25" s="6">
        <f t="shared" si="0"/>
        <v>0</v>
      </c>
      <c r="H25" s="5">
        <v>1505150.5440999998</v>
      </c>
      <c r="I25" s="36"/>
      <c r="J25" s="36"/>
      <c r="K25" s="4">
        <f t="shared" si="1"/>
        <v>0</v>
      </c>
    </row>
    <row r="26" spans="1:11">
      <c r="A26" s="7" t="s">
        <v>56</v>
      </c>
      <c r="B26" s="9" t="s">
        <v>12</v>
      </c>
      <c r="C26" s="7" t="s">
        <v>57</v>
      </c>
      <c r="D26" s="5">
        <v>653844.22074999986</v>
      </c>
      <c r="E26" s="35"/>
      <c r="F26" s="35"/>
      <c r="G26" s="6">
        <f t="shared" si="0"/>
        <v>0</v>
      </c>
      <c r="H26" s="5">
        <v>1505150.5440999998</v>
      </c>
      <c r="I26" s="36"/>
      <c r="J26" s="36"/>
      <c r="K26" s="4">
        <f t="shared" si="1"/>
        <v>0</v>
      </c>
    </row>
    <row r="27" spans="1:11">
      <c r="A27" s="7" t="s">
        <v>58</v>
      </c>
      <c r="B27" s="9" t="s">
        <v>12</v>
      </c>
      <c r="C27" s="7" t="s">
        <v>59</v>
      </c>
      <c r="D27" s="5">
        <v>1096223.2638000001</v>
      </c>
      <c r="E27" s="35"/>
      <c r="F27" s="35"/>
      <c r="G27" s="6">
        <f t="shared" si="0"/>
        <v>0</v>
      </c>
      <c r="H27" s="5">
        <v>1215254.63815</v>
      </c>
      <c r="I27" s="36"/>
      <c r="J27" s="36"/>
      <c r="K27" s="4">
        <f t="shared" si="1"/>
        <v>0</v>
      </c>
    </row>
    <row r="28" spans="1:11">
      <c r="A28" s="7" t="s">
        <v>60</v>
      </c>
      <c r="B28" s="9" t="s">
        <v>12</v>
      </c>
      <c r="C28" s="7" t="s">
        <v>61</v>
      </c>
      <c r="D28" s="5">
        <v>1212173.0676999998</v>
      </c>
      <c r="E28" s="35"/>
      <c r="F28" s="35"/>
      <c r="G28" s="6">
        <f t="shared" si="0"/>
        <v>0</v>
      </c>
      <c r="H28" s="5">
        <v>1419877.7144999998</v>
      </c>
      <c r="I28" s="36"/>
      <c r="J28" s="36"/>
      <c r="K28" s="4">
        <f t="shared" si="1"/>
        <v>0</v>
      </c>
    </row>
    <row r="29" spans="1:11">
      <c r="A29" s="7" t="s">
        <v>62</v>
      </c>
      <c r="B29" s="9" t="s">
        <v>12</v>
      </c>
      <c r="C29" s="7" t="s">
        <v>63</v>
      </c>
      <c r="D29" s="5">
        <v>1212173.0676999998</v>
      </c>
      <c r="E29" s="35"/>
      <c r="F29" s="35"/>
      <c r="G29" s="6">
        <f t="shared" si="0"/>
        <v>0</v>
      </c>
      <c r="H29" s="5">
        <v>1419877.7144999998</v>
      </c>
      <c r="I29" s="36"/>
      <c r="J29" s="36"/>
      <c r="K29" s="4">
        <f t="shared" si="1"/>
        <v>0</v>
      </c>
    </row>
    <row r="30" spans="1:11">
      <c r="A30" s="7" t="s">
        <v>64</v>
      </c>
      <c r="B30" s="9" t="s">
        <v>12</v>
      </c>
      <c r="C30" s="7" t="s">
        <v>37</v>
      </c>
      <c r="D30" s="5">
        <v>315193.96720000007</v>
      </c>
      <c r="E30" s="35"/>
      <c r="F30" s="35"/>
      <c r="G30" s="6">
        <f t="shared" si="0"/>
        <v>0</v>
      </c>
      <c r="H30" s="5">
        <v>491037.95860000001</v>
      </c>
      <c r="I30" s="36"/>
      <c r="J30" s="36"/>
      <c r="K30" s="4">
        <f t="shared" si="1"/>
        <v>0</v>
      </c>
    </row>
    <row r="31" spans="1:11">
      <c r="A31" s="7" t="s">
        <v>65</v>
      </c>
      <c r="B31" s="9" t="s">
        <v>12</v>
      </c>
      <c r="C31" s="7" t="s">
        <v>66</v>
      </c>
      <c r="D31" s="5">
        <v>135862.731375</v>
      </c>
      <c r="E31" s="35"/>
      <c r="F31" s="35"/>
      <c r="G31" s="6">
        <f t="shared" si="0"/>
        <v>0</v>
      </c>
      <c r="H31" s="5">
        <v>187570.1324</v>
      </c>
      <c r="I31" s="36"/>
      <c r="J31" s="36"/>
      <c r="K31" s="4">
        <f t="shared" si="1"/>
        <v>0</v>
      </c>
    </row>
    <row r="32" spans="1:11">
      <c r="A32" s="7" t="s">
        <v>67</v>
      </c>
      <c r="B32" s="9" t="s">
        <v>12</v>
      </c>
      <c r="C32" s="7" t="s">
        <v>68</v>
      </c>
      <c r="D32" s="5">
        <v>142823.48465</v>
      </c>
      <c r="E32" s="35"/>
      <c r="F32" s="35"/>
      <c r="G32" s="6">
        <f t="shared" si="0"/>
        <v>0</v>
      </c>
      <c r="H32" s="5">
        <v>349463.61695000005</v>
      </c>
      <c r="I32" s="36"/>
      <c r="J32" s="36"/>
      <c r="K32" s="4">
        <f t="shared" si="1"/>
        <v>0</v>
      </c>
    </row>
    <row r="33" spans="1:11">
      <c r="A33" s="7" t="s">
        <v>69</v>
      </c>
      <c r="B33" s="9" t="s">
        <v>12</v>
      </c>
      <c r="C33" s="7" t="s">
        <v>70</v>
      </c>
      <c r="D33" s="5">
        <v>142823.48465</v>
      </c>
      <c r="E33" s="35"/>
      <c r="F33" s="35"/>
      <c r="G33" s="6">
        <f t="shared" si="0"/>
        <v>0</v>
      </c>
      <c r="H33" s="5">
        <v>320974.74919999996</v>
      </c>
      <c r="I33" s="36"/>
      <c r="J33" s="36"/>
      <c r="K33" s="4">
        <f t="shared" si="1"/>
        <v>0</v>
      </c>
    </row>
    <row r="34" spans="1:11">
      <c r="A34" s="7" t="s">
        <v>71</v>
      </c>
      <c r="B34" s="9" t="s">
        <v>12</v>
      </c>
      <c r="C34" s="7" t="s">
        <v>72</v>
      </c>
      <c r="D34" s="5">
        <v>138004.16315000001</v>
      </c>
      <c r="E34" s="35"/>
      <c r="F34" s="35"/>
      <c r="G34" s="6">
        <f t="shared" si="0"/>
        <v>0</v>
      </c>
      <c r="H34" s="5">
        <v>176296.92325000002</v>
      </c>
      <c r="I34" s="36"/>
      <c r="J34" s="36"/>
      <c r="K34" s="4">
        <f t="shared" si="1"/>
        <v>0</v>
      </c>
    </row>
    <row r="35" spans="1:11">
      <c r="A35" s="7" t="s">
        <v>73</v>
      </c>
      <c r="B35" s="9" t="s">
        <v>12</v>
      </c>
      <c r="C35" s="7" t="s">
        <v>74</v>
      </c>
      <c r="D35" s="5">
        <v>130122.25170000001</v>
      </c>
      <c r="E35" s="35"/>
      <c r="F35" s="35"/>
      <c r="G35" s="6">
        <f t="shared" si="0"/>
        <v>0</v>
      </c>
      <c r="H35" s="5">
        <v>162052.57565000001</v>
      </c>
      <c r="I35" s="36"/>
      <c r="J35" s="36"/>
      <c r="K35" s="4">
        <f t="shared" si="1"/>
        <v>0</v>
      </c>
    </row>
    <row r="36" spans="1:11">
      <c r="A36" s="7" t="s">
        <v>75</v>
      </c>
      <c r="B36" s="9" t="s">
        <v>12</v>
      </c>
      <c r="C36" s="7" t="s">
        <v>76</v>
      </c>
      <c r="D36" s="5">
        <v>29176.714524999996</v>
      </c>
      <c r="E36" s="35"/>
      <c r="F36" s="35"/>
      <c r="G36" s="6">
        <f t="shared" ref="G36:G67" si="2">+E36+F36</f>
        <v>0</v>
      </c>
      <c r="H36" s="5">
        <v>44223.529700000006</v>
      </c>
      <c r="I36" s="36"/>
      <c r="J36" s="36"/>
      <c r="K36" s="4">
        <f t="shared" ref="K36:K67" si="3">+I36+J36</f>
        <v>0</v>
      </c>
    </row>
    <row r="37" spans="1:11">
      <c r="A37" s="7" t="s">
        <v>77</v>
      </c>
      <c r="B37" s="9" t="s">
        <v>12</v>
      </c>
      <c r="C37" s="7" t="s">
        <v>78</v>
      </c>
      <c r="D37" s="5">
        <v>104146.71452499999</v>
      </c>
      <c r="E37" s="35"/>
      <c r="F37" s="35"/>
      <c r="G37" s="6">
        <f t="shared" si="2"/>
        <v>0</v>
      </c>
      <c r="H37" s="5">
        <v>42799.12945</v>
      </c>
      <c r="I37" s="36"/>
      <c r="J37" s="36"/>
      <c r="K37" s="4">
        <f t="shared" si="3"/>
        <v>0</v>
      </c>
    </row>
    <row r="38" spans="1:11">
      <c r="A38" s="7" t="s">
        <v>79</v>
      </c>
      <c r="B38" s="9" t="s">
        <v>12</v>
      </c>
      <c r="C38" s="7" t="s">
        <v>80</v>
      </c>
      <c r="D38" s="5">
        <v>117654.02075</v>
      </c>
      <c r="E38" s="35"/>
      <c r="F38" s="35"/>
      <c r="G38" s="6">
        <f t="shared" si="2"/>
        <v>0</v>
      </c>
      <c r="H38" s="5">
        <v>158064.08240000001</v>
      </c>
      <c r="I38" s="36"/>
      <c r="J38" s="36"/>
      <c r="K38" s="4">
        <f t="shared" si="3"/>
        <v>0</v>
      </c>
    </row>
    <row r="39" spans="1:11">
      <c r="A39" s="7" t="s">
        <v>81</v>
      </c>
      <c r="B39" s="9" t="s">
        <v>12</v>
      </c>
      <c r="C39" s="7" t="s">
        <v>82</v>
      </c>
      <c r="D39" s="5">
        <v>117654.02075</v>
      </c>
      <c r="E39" s="35"/>
      <c r="F39" s="35"/>
      <c r="G39" s="6">
        <f t="shared" si="2"/>
        <v>0</v>
      </c>
      <c r="H39" s="5">
        <v>158064.08240000001</v>
      </c>
      <c r="I39" s="36"/>
      <c r="J39" s="36"/>
      <c r="K39" s="4">
        <f t="shared" si="3"/>
        <v>0</v>
      </c>
    </row>
    <row r="40" spans="1:11">
      <c r="A40" s="7" t="s">
        <v>83</v>
      </c>
      <c r="B40" s="9" t="s">
        <v>12</v>
      </c>
      <c r="C40" s="7" t="s">
        <v>84</v>
      </c>
      <c r="D40" s="5">
        <v>78120.426825000002</v>
      </c>
      <c r="E40" s="35"/>
      <c r="F40" s="35"/>
      <c r="G40" s="6">
        <f t="shared" si="2"/>
        <v>0</v>
      </c>
      <c r="H40" s="5">
        <v>82455.088099999994</v>
      </c>
      <c r="I40" s="36"/>
      <c r="J40" s="36"/>
      <c r="K40" s="4">
        <f t="shared" si="3"/>
        <v>0</v>
      </c>
    </row>
    <row r="41" spans="1:11">
      <c r="A41" s="7" t="s">
        <v>85</v>
      </c>
      <c r="B41" s="9" t="s">
        <v>12</v>
      </c>
      <c r="C41" s="7" t="s">
        <v>86</v>
      </c>
      <c r="D41" s="5">
        <v>62801.607400000008</v>
      </c>
      <c r="E41" s="35"/>
      <c r="F41" s="35"/>
      <c r="G41" s="6">
        <f t="shared" si="2"/>
        <v>0</v>
      </c>
      <c r="H41" s="5">
        <v>105626.30995000001</v>
      </c>
      <c r="I41" s="36"/>
      <c r="J41" s="36"/>
      <c r="K41" s="4">
        <f t="shared" si="3"/>
        <v>0</v>
      </c>
    </row>
    <row r="42" spans="1:11">
      <c r="A42" s="7" t="s">
        <v>87</v>
      </c>
      <c r="B42" s="9" t="s">
        <v>12</v>
      </c>
      <c r="C42" s="7" t="s">
        <v>88</v>
      </c>
      <c r="D42" s="5">
        <v>73343.811450000008</v>
      </c>
      <c r="E42" s="35"/>
      <c r="F42" s="35"/>
      <c r="G42" s="6">
        <f t="shared" si="2"/>
        <v>0</v>
      </c>
      <c r="H42" s="5">
        <v>72929.81044999999</v>
      </c>
      <c r="I42" s="36"/>
      <c r="J42" s="36"/>
      <c r="K42" s="4">
        <f t="shared" si="3"/>
        <v>0</v>
      </c>
    </row>
    <row r="43" spans="1:11">
      <c r="A43" s="7" t="s">
        <v>89</v>
      </c>
      <c r="B43" s="9" t="s">
        <v>12</v>
      </c>
      <c r="C43" s="7" t="s">
        <v>90</v>
      </c>
      <c r="D43" s="5">
        <v>85151.232424999995</v>
      </c>
      <c r="E43" s="35"/>
      <c r="F43" s="35"/>
      <c r="G43" s="6">
        <f t="shared" si="2"/>
        <v>0</v>
      </c>
      <c r="H43" s="5">
        <v>148567.79314999998</v>
      </c>
      <c r="I43" s="36"/>
      <c r="J43" s="36"/>
      <c r="K43" s="4">
        <f t="shared" si="3"/>
        <v>0</v>
      </c>
    </row>
    <row r="44" spans="1:11">
      <c r="A44" s="7" t="s">
        <v>91</v>
      </c>
      <c r="B44" s="9" t="s">
        <v>12</v>
      </c>
      <c r="C44" s="7" t="s">
        <v>92</v>
      </c>
      <c r="D44" s="5">
        <v>99867.307925000016</v>
      </c>
      <c r="E44" s="35"/>
      <c r="F44" s="35"/>
      <c r="G44" s="6">
        <f t="shared" si="2"/>
        <v>0</v>
      </c>
      <c r="H44" s="5">
        <v>163708.71055000002</v>
      </c>
      <c r="I44" s="36"/>
      <c r="J44" s="36"/>
      <c r="K44" s="4">
        <f t="shared" si="3"/>
        <v>0</v>
      </c>
    </row>
    <row r="45" spans="1:11">
      <c r="A45" s="7" t="s">
        <v>93</v>
      </c>
      <c r="B45" s="9" t="s">
        <v>12</v>
      </c>
      <c r="C45" s="7" t="s">
        <v>94</v>
      </c>
      <c r="D45" s="5">
        <v>174893.05645000003</v>
      </c>
      <c r="E45" s="35"/>
      <c r="F45" s="35"/>
      <c r="G45" s="6">
        <f t="shared" si="2"/>
        <v>0</v>
      </c>
      <c r="H45" s="5">
        <v>255415.41200000001</v>
      </c>
      <c r="I45" s="36"/>
      <c r="J45" s="36"/>
      <c r="K45" s="4">
        <f t="shared" si="3"/>
        <v>0</v>
      </c>
    </row>
    <row r="46" spans="1:11">
      <c r="A46" s="7" t="s">
        <v>95</v>
      </c>
      <c r="B46" s="9" t="s">
        <v>12</v>
      </c>
      <c r="C46" s="7" t="s">
        <v>96</v>
      </c>
      <c r="D46" s="5">
        <v>319711.68319999997</v>
      </c>
      <c r="E46" s="35"/>
      <c r="F46" s="35"/>
      <c r="G46" s="6">
        <f t="shared" si="2"/>
        <v>0</v>
      </c>
      <c r="H46" s="5">
        <v>370347.86109999992</v>
      </c>
      <c r="I46" s="36"/>
      <c r="J46" s="36"/>
      <c r="K46" s="4">
        <f t="shared" si="3"/>
        <v>0</v>
      </c>
    </row>
    <row r="47" spans="1:11">
      <c r="A47" s="7" t="s">
        <v>97</v>
      </c>
      <c r="B47" s="9" t="s">
        <v>12</v>
      </c>
      <c r="C47" s="7" t="s">
        <v>98</v>
      </c>
      <c r="D47" s="5">
        <v>57514.193449999999</v>
      </c>
      <c r="E47" s="35"/>
      <c r="F47" s="35"/>
      <c r="G47" s="6">
        <f t="shared" si="2"/>
        <v>0</v>
      </c>
      <c r="H47" s="5">
        <v>80479.390600000013</v>
      </c>
      <c r="I47" s="36"/>
      <c r="J47" s="36"/>
      <c r="K47" s="4">
        <f t="shared" si="3"/>
        <v>0</v>
      </c>
    </row>
    <row r="48" spans="1:11">
      <c r="A48" s="7" t="s">
        <v>99</v>
      </c>
      <c r="B48" s="9" t="s">
        <v>12</v>
      </c>
      <c r="C48" s="7" t="s">
        <v>100</v>
      </c>
      <c r="D48" s="5">
        <v>66972.521700000012</v>
      </c>
      <c r="E48" s="35"/>
      <c r="F48" s="35"/>
      <c r="G48" s="6">
        <f t="shared" si="2"/>
        <v>0</v>
      </c>
      <c r="H48" s="5">
        <v>80479.390600000013</v>
      </c>
      <c r="I48" s="36"/>
      <c r="J48" s="36"/>
      <c r="K48" s="4">
        <f t="shared" si="3"/>
        <v>0</v>
      </c>
    </row>
    <row r="49" spans="1:11">
      <c r="A49" s="7" t="s">
        <v>101</v>
      </c>
      <c r="B49" s="9" t="s">
        <v>12</v>
      </c>
      <c r="C49" s="7" t="s">
        <v>102</v>
      </c>
      <c r="D49" s="5">
        <v>34741.452025000006</v>
      </c>
      <c r="E49" s="35"/>
      <c r="F49" s="35"/>
      <c r="G49" s="6">
        <f t="shared" si="2"/>
        <v>0</v>
      </c>
      <c r="H49" s="5">
        <v>54669.534150000007</v>
      </c>
      <c r="I49" s="36"/>
      <c r="J49" s="36"/>
      <c r="K49" s="4">
        <f t="shared" si="3"/>
        <v>0</v>
      </c>
    </row>
    <row r="50" spans="1:11">
      <c r="A50" s="7" t="s">
        <v>103</v>
      </c>
      <c r="B50" s="9" t="s">
        <v>12</v>
      </c>
      <c r="C50" s="7" t="s">
        <v>104</v>
      </c>
      <c r="D50" s="5">
        <v>33915.282625</v>
      </c>
      <c r="E50" s="35"/>
      <c r="F50" s="35"/>
      <c r="G50" s="6">
        <f t="shared" si="2"/>
        <v>0</v>
      </c>
      <c r="H50" s="5">
        <v>54669.534150000007</v>
      </c>
      <c r="I50" s="36"/>
      <c r="J50" s="36"/>
      <c r="K50" s="4">
        <f t="shared" si="3"/>
        <v>0</v>
      </c>
    </row>
    <row r="51" spans="1:11">
      <c r="A51" s="7" t="s">
        <v>105</v>
      </c>
      <c r="B51" s="9" t="s">
        <v>12</v>
      </c>
      <c r="C51" s="7" t="s">
        <v>106</v>
      </c>
      <c r="D51" s="5">
        <v>47236.452025000006</v>
      </c>
      <c r="E51" s="35"/>
      <c r="F51" s="35"/>
      <c r="G51" s="6">
        <f t="shared" si="2"/>
        <v>0</v>
      </c>
      <c r="H51" s="5">
        <v>54669.534150000007</v>
      </c>
      <c r="I51" s="36"/>
      <c r="J51" s="36"/>
      <c r="K51" s="4">
        <f t="shared" si="3"/>
        <v>0</v>
      </c>
    </row>
    <row r="52" spans="1:11">
      <c r="A52" s="7" t="s">
        <v>107</v>
      </c>
      <c r="B52" s="9" t="s">
        <v>12</v>
      </c>
      <c r="C52" s="7" t="s">
        <v>108</v>
      </c>
      <c r="D52" s="5">
        <v>33345.522524999993</v>
      </c>
      <c r="E52" s="35"/>
      <c r="F52" s="35"/>
      <c r="G52" s="6">
        <f t="shared" si="2"/>
        <v>0</v>
      </c>
      <c r="H52" s="5">
        <v>53435.111450000004</v>
      </c>
      <c r="I52" s="36"/>
      <c r="J52" s="36"/>
      <c r="K52" s="4">
        <f t="shared" si="3"/>
        <v>0</v>
      </c>
    </row>
    <row r="53" spans="1:11">
      <c r="A53" s="7" t="s">
        <v>109</v>
      </c>
      <c r="B53" s="8" t="s">
        <v>110</v>
      </c>
      <c r="C53" s="7" t="s">
        <v>111</v>
      </c>
      <c r="D53" s="5">
        <v>44514.165251111117</v>
      </c>
      <c r="E53" s="35"/>
      <c r="F53" s="35"/>
      <c r="G53" s="6">
        <f t="shared" si="2"/>
        <v>0</v>
      </c>
      <c r="H53" s="5">
        <v>36962.108645</v>
      </c>
      <c r="I53" s="36"/>
      <c r="J53" s="36"/>
      <c r="K53" s="4">
        <f t="shared" si="3"/>
        <v>0</v>
      </c>
    </row>
    <row r="54" spans="1:11">
      <c r="A54" s="7" t="s">
        <v>112</v>
      </c>
      <c r="B54" s="8" t="s">
        <v>110</v>
      </c>
      <c r="C54" s="7" t="s">
        <v>23</v>
      </c>
      <c r="D54" s="5">
        <v>71724.725877777775</v>
      </c>
      <c r="E54" s="35"/>
      <c r="F54" s="35"/>
      <c r="G54" s="6">
        <f t="shared" si="2"/>
        <v>0</v>
      </c>
      <c r="H54" s="5">
        <v>79152.856842499998</v>
      </c>
      <c r="I54" s="36"/>
      <c r="J54" s="36"/>
      <c r="K54" s="4">
        <f t="shared" si="3"/>
        <v>0</v>
      </c>
    </row>
    <row r="55" spans="1:11">
      <c r="A55" s="7" t="s">
        <v>113</v>
      </c>
      <c r="B55" s="8" t="s">
        <v>110</v>
      </c>
      <c r="C55" s="7" t="s">
        <v>25</v>
      </c>
      <c r="D55" s="5">
        <v>60603.684804444449</v>
      </c>
      <c r="E55" s="35"/>
      <c r="F55" s="35"/>
      <c r="G55" s="6">
        <f t="shared" si="2"/>
        <v>0</v>
      </c>
      <c r="H55" s="5">
        <v>51386.326232499996</v>
      </c>
      <c r="I55" s="36"/>
      <c r="J55" s="36"/>
      <c r="K55" s="4">
        <f t="shared" si="3"/>
        <v>0</v>
      </c>
    </row>
    <row r="56" spans="1:11">
      <c r="A56" s="7" t="s">
        <v>114</v>
      </c>
      <c r="B56" s="8" t="s">
        <v>110</v>
      </c>
      <c r="C56" s="7" t="s">
        <v>115</v>
      </c>
      <c r="D56" s="5">
        <v>18854.060119999998</v>
      </c>
      <c r="E56" s="35"/>
      <c r="F56" s="35"/>
      <c r="G56" s="6">
        <f t="shared" si="2"/>
        <v>0</v>
      </c>
      <c r="H56" s="5">
        <v>20020.164027499999</v>
      </c>
      <c r="I56" s="36"/>
      <c r="J56" s="36"/>
      <c r="K56" s="4">
        <f t="shared" si="3"/>
        <v>0</v>
      </c>
    </row>
    <row r="57" spans="1:11">
      <c r="A57" s="7" t="s">
        <v>116</v>
      </c>
      <c r="B57" s="8" t="s">
        <v>110</v>
      </c>
      <c r="C57" s="7" t="s">
        <v>82</v>
      </c>
      <c r="D57" s="5">
        <v>274111.80333444441</v>
      </c>
      <c r="E57" s="35"/>
      <c r="F57" s="35"/>
      <c r="G57" s="6">
        <f t="shared" si="2"/>
        <v>0</v>
      </c>
      <c r="H57" s="5">
        <v>236675.46841749997</v>
      </c>
      <c r="I57" s="36"/>
      <c r="J57" s="36"/>
      <c r="K57" s="4">
        <f t="shared" si="3"/>
        <v>0</v>
      </c>
    </row>
    <row r="58" spans="1:11">
      <c r="A58" s="7" t="s">
        <v>117</v>
      </c>
      <c r="B58" s="8" t="s">
        <v>110</v>
      </c>
      <c r="C58" s="7" t="s">
        <v>118</v>
      </c>
      <c r="D58" s="5">
        <v>380791.99632444442</v>
      </c>
      <c r="E58" s="35"/>
      <c r="F58" s="35"/>
      <c r="G58" s="6">
        <f t="shared" si="2"/>
        <v>0</v>
      </c>
      <c r="H58" s="5">
        <v>303314.75531000004</v>
      </c>
      <c r="I58" s="36"/>
      <c r="J58" s="36"/>
      <c r="K58" s="4">
        <f t="shared" si="3"/>
        <v>0</v>
      </c>
    </row>
    <row r="59" spans="1:11">
      <c r="A59" s="7" t="s">
        <v>119</v>
      </c>
      <c r="B59" s="8" t="s">
        <v>110</v>
      </c>
      <c r="C59" s="7" t="s">
        <v>29</v>
      </c>
      <c r="D59" s="5">
        <v>178495.60942888889</v>
      </c>
      <c r="E59" s="35"/>
      <c r="F59" s="35"/>
      <c r="G59" s="6">
        <f t="shared" si="2"/>
        <v>0</v>
      </c>
      <c r="H59" s="5">
        <v>244897.70023250001</v>
      </c>
      <c r="I59" s="36"/>
      <c r="J59" s="36"/>
      <c r="K59" s="4">
        <f t="shared" si="3"/>
        <v>0</v>
      </c>
    </row>
    <row r="60" spans="1:11">
      <c r="A60" s="7" t="s">
        <v>120</v>
      </c>
      <c r="B60" s="8" t="s">
        <v>110</v>
      </c>
      <c r="C60" s="7" t="s">
        <v>21</v>
      </c>
      <c r="D60" s="5">
        <v>129337.11244222223</v>
      </c>
      <c r="E60" s="35"/>
      <c r="F60" s="35"/>
      <c r="G60" s="6">
        <f t="shared" si="2"/>
        <v>0</v>
      </c>
      <c r="H60" s="5">
        <v>166496.87638499998</v>
      </c>
      <c r="I60" s="36"/>
      <c r="J60" s="36"/>
      <c r="K60" s="4">
        <f t="shared" si="3"/>
        <v>0</v>
      </c>
    </row>
    <row r="61" spans="1:11">
      <c r="A61" s="7" t="s">
        <v>121</v>
      </c>
      <c r="B61" s="8" t="s">
        <v>110</v>
      </c>
      <c r="C61" s="7" t="s">
        <v>31</v>
      </c>
      <c r="D61" s="5">
        <v>203142.3080477778</v>
      </c>
      <c r="E61" s="35"/>
      <c r="F61" s="35"/>
      <c r="G61" s="6">
        <f t="shared" si="2"/>
        <v>0</v>
      </c>
      <c r="H61" s="5">
        <v>186563.76308500001</v>
      </c>
      <c r="I61" s="36"/>
      <c r="J61" s="36"/>
      <c r="K61" s="4">
        <f t="shared" si="3"/>
        <v>0</v>
      </c>
    </row>
    <row r="62" spans="1:11">
      <c r="A62" s="7" t="s">
        <v>122</v>
      </c>
      <c r="B62" s="8" t="s">
        <v>110</v>
      </c>
      <c r="C62" s="7" t="s">
        <v>123</v>
      </c>
      <c r="D62" s="5">
        <v>136071.81576333335</v>
      </c>
      <c r="E62" s="35"/>
      <c r="F62" s="35"/>
      <c r="G62" s="6">
        <f t="shared" si="2"/>
        <v>0</v>
      </c>
      <c r="H62" s="5">
        <v>260839.23594749998</v>
      </c>
      <c r="I62" s="36"/>
      <c r="J62" s="36"/>
      <c r="K62" s="4">
        <f t="shared" si="3"/>
        <v>0</v>
      </c>
    </row>
    <row r="63" spans="1:11">
      <c r="A63" s="7" t="s">
        <v>124</v>
      </c>
      <c r="B63" s="8" t="s">
        <v>110</v>
      </c>
      <c r="C63" s="7" t="s">
        <v>33</v>
      </c>
      <c r="D63" s="5">
        <v>183756.42687888889</v>
      </c>
      <c r="E63" s="35"/>
      <c r="F63" s="35"/>
      <c r="G63" s="6">
        <f t="shared" si="2"/>
        <v>0</v>
      </c>
      <c r="H63" s="5">
        <v>193379.54342</v>
      </c>
      <c r="I63" s="36"/>
      <c r="J63" s="36"/>
      <c r="K63" s="4">
        <f t="shared" si="3"/>
        <v>0</v>
      </c>
    </row>
    <row r="64" spans="1:11">
      <c r="A64" s="7" t="s">
        <v>125</v>
      </c>
      <c r="B64" s="8" t="s">
        <v>110</v>
      </c>
      <c r="C64" s="7" t="s">
        <v>126</v>
      </c>
      <c r="D64" s="5">
        <v>106347.43448</v>
      </c>
      <c r="E64" s="35"/>
      <c r="F64" s="35"/>
      <c r="G64" s="6">
        <f t="shared" si="2"/>
        <v>0</v>
      </c>
      <c r="H64" s="5">
        <v>90876.90760749999</v>
      </c>
      <c r="I64" s="36"/>
      <c r="J64" s="36"/>
      <c r="K64" s="4">
        <f t="shared" si="3"/>
        <v>0</v>
      </c>
    </row>
    <row r="65" spans="1:11">
      <c r="A65" s="7" t="s">
        <v>127</v>
      </c>
      <c r="B65" s="8" t="s">
        <v>110</v>
      </c>
      <c r="C65" s="7" t="s">
        <v>17</v>
      </c>
      <c r="D65" s="5">
        <v>32395.272816666667</v>
      </c>
      <c r="E65" s="35"/>
      <c r="F65" s="35"/>
      <c r="G65" s="6">
        <f t="shared" si="2"/>
        <v>0</v>
      </c>
      <c r="H65" s="5">
        <v>50084.178549999997</v>
      </c>
      <c r="I65" s="36"/>
      <c r="J65" s="36"/>
      <c r="K65" s="4">
        <f t="shared" si="3"/>
        <v>0</v>
      </c>
    </row>
    <row r="66" spans="1:11">
      <c r="A66" s="7" t="s">
        <v>128</v>
      </c>
      <c r="B66" s="8" t="s">
        <v>110</v>
      </c>
      <c r="C66" s="7" t="s">
        <v>35</v>
      </c>
      <c r="D66" s="5">
        <v>92949.359743333334</v>
      </c>
      <c r="E66" s="35"/>
      <c r="F66" s="35"/>
      <c r="G66" s="6">
        <f t="shared" si="2"/>
        <v>0</v>
      </c>
      <c r="H66" s="5">
        <v>110128.911165</v>
      </c>
      <c r="I66" s="36"/>
      <c r="J66" s="36"/>
      <c r="K66" s="4">
        <f t="shared" si="3"/>
        <v>0</v>
      </c>
    </row>
    <row r="67" spans="1:11">
      <c r="A67" s="7" t="s">
        <v>129</v>
      </c>
      <c r="B67" s="8" t="s">
        <v>110</v>
      </c>
      <c r="C67" s="7" t="s">
        <v>41</v>
      </c>
      <c r="D67" s="5">
        <v>1164434.9161044443</v>
      </c>
      <c r="E67" s="35"/>
      <c r="F67" s="35"/>
      <c r="G67" s="6">
        <f t="shared" si="2"/>
        <v>0</v>
      </c>
      <c r="H67" s="5">
        <v>874272.85419250012</v>
      </c>
      <c r="I67" s="36"/>
      <c r="J67" s="36"/>
      <c r="K67" s="4">
        <f t="shared" si="3"/>
        <v>0</v>
      </c>
    </row>
    <row r="68" spans="1:11">
      <c r="A68" s="7" t="s">
        <v>130</v>
      </c>
      <c r="B68" s="8" t="s">
        <v>110</v>
      </c>
      <c r="C68" s="7" t="s">
        <v>43</v>
      </c>
      <c r="D68" s="5">
        <v>1146388.5146699999</v>
      </c>
      <c r="E68" s="35"/>
      <c r="F68" s="35"/>
      <c r="G68" s="6">
        <f t="shared" ref="G68:G99" si="4">+E68+F68</f>
        <v>0</v>
      </c>
      <c r="H68" s="5">
        <v>1001047.394025</v>
      </c>
      <c r="I68" s="36"/>
      <c r="J68" s="36"/>
      <c r="K68" s="4">
        <f t="shared" ref="K68:K99" si="5">+I68+J68</f>
        <v>0</v>
      </c>
    </row>
    <row r="69" spans="1:11">
      <c r="A69" s="7" t="s">
        <v>131</v>
      </c>
      <c r="B69" s="8" t="s">
        <v>110</v>
      </c>
      <c r="C69" s="7" t="s">
        <v>45</v>
      </c>
      <c r="D69" s="5">
        <v>1207636.2383166668</v>
      </c>
      <c r="E69" s="35"/>
      <c r="F69" s="35"/>
      <c r="G69" s="6">
        <f t="shared" si="4"/>
        <v>0</v>
      </c>
      <c r="H69" s="5">
        <v>871596.81105000002</v>
      </c>
      <c r="I69" s="36"/>
      <c r="J69" s="36"/>
      <c r="K69" s="4">
        <f t="shared" si="5"/>
        <v>0</v>
      </c>
    </row>
    <row r="70" spans="1:11">
      <c r="A70" s="7" t="s">
        <v>132</v>
      </c>
      <c r="B70" s="8" t="s">
        <v>110</v>
      </c>
      <c r="C70" s="7" t="s">
        <v>47</v>
      </c>
      <c r="D70" s="5">
        <v>1145312.6629077778</v>
      </c>
      <c r="E70" s="35"/>
      <c r="F70" s="35"/>
      <c r="G70" s="6">
        <f t="shared" si="4"/>
        <v>0</v>
      </c>
      <c r="H70" s="5">
        <v>962899.94899000006</v>
      </c>
      <c r="I70" s="36"/>
      <c r="J70" s="36"/>
      <c r="K70" s="4">
        <f t="shared" si="5"/>
        <v>0</v>
      </c>
    </row>
    <row r="71" spans="1:11">
      <c r="A71" s="7" t="s">
        <v>133</v>
      </c>
      <c r="B71" s="8" t="s">
        <v>110</v>
      </c>
      <c r="C71" s="7" t="s">
        <v>49</v>
      </c>
      <c r="D71" s="5">
        <v>1141985.6267944444</v>
      </c>
      <c r="E71" s="35"/>
      <c r="F71" s="35"/>
      <c r="G71" s="6">
        <f t="shared" si="4"/>
        <v>0</v>
      </c>
      <c r="H71" s="5">
        <v>886934.434855</v>
      </c>
      <c r="I71" s="36"/>
      <c r="J71" s="36"/>
      <c r="K71" s="4">
        <f t="shared" si="5"/>
        <v>0</v>
      </c>
    </row>
    <row r="72" spans="1:11">
      <c r="A72" s="7" t="s">
        <v>134</v>
      </c>
      <c r="B72" s="8" t="s">
        <v>110</v>
      </c>
      <c r="C72" s="7" t="s">
        <v>51</v>
      </c>
      <c r="D72" s="5">
        <v>1185459.0340775</v>
      </c>
      <c r="E72" s="35"/>
      <c r="F72" s="35"/>
      <c r="G72" s="6">
        <f t="shared" si="4"/>
        <v>0</v>
      </c>
      <c r="H72" s="5">
        <v>971810.96321750013</v>
      </c>
      <c r="I72" s="36"/>
      <c r="J72" s="36"/>
      <c r="K72" s="4">
        <f t="shared" si="5"/>
        <v>0</v>
      </c>
    </row>
    <row r="73" spans="1:11">
      <c r="A73" s="7" t="s">
        <v>135</v>
      </c>
      <c r="B73" s="8" t="s">
        <v>110</v>
      </c>
      <c r="C73" s="7" t="s">
        <v>53</v>
      </c>
      <c r="D73" s="5">
        <v>1354561.6579249999</v>
      </c>
      <c r="E73" s="35"/>
      <c r="F73" s="35"/>
      <c r="G73" s="6">
        <f t="shared" si="4"/>
        <v>0</v>
      </c>
      <c r="H73" s="5">
        <v>5138812.7553350003</v>
      </c>
      <c r="I73" s="36"/>
      <c r="J73" s="36"/>
      <c r="K73" s="4">
        <f t="shared" si="5"/>
        <v>0</v>
      </c>
    </row>
    <row r="74" spans="1:11">
      <c r="A74" s="7" t="s">
        <v>136</v>
      </c>
      <c r="B74" s="8" t="s">
        <v>110</v>
      </c>
      <c r="C74" s="7" t="s">
        <v>55</v>
      </c>
      <c r="D74" s="5">
        <v>1140664.6679555557</v>
      </c>
      <c r="E74" s="35"/>
      <c r="F74" s="35"/>
      <c r="G74" s="6">
        <f t="shared" si="4"/>
        <v>0</v>
      </c>
      <c r="H74" s="5">
        <v>1745343.6507324998</v>
      </c>
      <c r="I74" s="36"/>
      <c r="J74" s="36"/>
      <c r="K74" s="4">
        <f t="shared" si="5"/>
        <v>0</v>
      </c>
    </row>
    <row r="75" spans="1:11">
      <c r="A75" s="7" t="s">
        <v>137</v>
      </c>
      <c r="B75" s="8" t="s">
        <v>110</v>
      </c>
      <c r="C75" s="7" t="s">
        <v>57</v>
      </c>
      <c r="D75" s="5">
        <v>1157504.4888555557</v>
      </c>
      <c r="E75" s="35"/>
      <c r="F75" s="35"/>
      <c r="G75" s="6">
        <f t="shared" si="4"/>
        <v>0</v>
      </c>
      <c r="H75" s="5">
        <v>1791350.7119725</v>
      </c>
      <c r="I75" s="36"/>
      <c r="J75" s="36"/>
      <c r="K75" s="4">
        <f t="shared" si="5"/>
        <v>0</v>
      </c>
    </row>
    <row r="76" spans="1:11">
      <c r="A76" s="7" t="s">
        <v>138</v>
      </c>
      <c r="B76" s="8" t="s">
        <v>110</v>
      </c>
      <c r="C76" s="7" t="s">
        <v>59</v>
      </c>
      <c r="D76" s="5">
        <v>925149.7360700001</v>
      </c>
      <c r="E76" s="35"/>
      <c r="F76" s="35"/>
      <c r="G76" s="6">
        <f t="shared" si="4"/>
        <v>0</v>
      </c>
      <c r="H76" s="5">
        <v>837787.84213250014</v>
      </c>
      <c r="I76" s="36"/>
      <c r="J76" s="36"/>
      <c r="K76" s="4">
        <f t="shared" si="5"/>
        <v>0</v>
      </c>
    </row>
    <row r="77" spans="1:11">
      <c r="A77" s="7" t="s">
        <v>139</v>
      </c>
      <c r="B77" s="8" t="s">
        <v>110</v>
      </c>
      <c r="C77" s="7" t="s">
        <v>61</v>
      </c>
      <c r="D77" s="5">
        <v>817127.23587249999</v>
      </c>
      <c r="E77" s="35"/>
      <c r="F77" s="35"/>
      <c r="G77" s="6">
        <f t="shared" si="4"/>
        <v>0</v>
      </c>
      <c r="H77" s="5">
        <v>1343033.0953025003</v>
      </c>
      <c r="I77" s="36"/>
      <c r="J77" s="36"/>
      <c r="K77" s="4">
        <f t="shared" si="5"/>
        <v>0</v>
      </c>
    </row>
    <row r="78" spans="1:11">
      <c r="A78" s="7" t="s">
        <v>140</v>
      </c>
      <c r="B78" s="8" t="s">
        <v>110</v>
      </c>
      <c r="C78" s="7" t="s">
        <v>63</v>
      </c>
      <c r="D78" s="5">
        <v>878104.30135749991</v>
      </c>
      <c r="E78" s="35"/>
      <c r="F78" s="35"/>
      <c r="G78" s="6">
        <f t="shared" si="4"/>
        <v>0</v>
      </c>
      <c r="H78" s="5">
        <v>1432613.1629249998</v>
      </c>
      <c r="I78" s="36"/>
      <c r="J78" s="36"/>
      <c r="K78" s="4">
        <f t="shared" si="5"/>
        <v>0</v>
      </c>
    </row>
    <row r="79" spans="1:11">
      <c r="A79" s="7" t="s">
        <v>141</v>
      </c>
      <c r="B79" s="8" t="s">
        <v>110</v>
      </c>
      <c r="C79" s="7" t="s">
        <v>68</v>
      </c>
      <c r="D79" s="5">
        <v>1008870.9353799999</v>
      </c>
      <c r="E79" s="35"/>
      <c r="F79" s="35"/>
      <c r="G79" s="6">
        <f t="shared" si="4"/>
        <v>0</v>
      </c>
      <c r="H79" s="5">
        <v>985654.5263400001</v>
      </c>
      <c r="I79" s="36"/>
      <c r="J79" s="36"/>
      <c r="K79" s="4">
        <f t="shared" si="5"/>
        <v>0</v>
      </c>
    </row>
    <row r="80" spans="1:11">
      <c r="A80" s="7" t="s">
        <v>142</v>
      </c>
      <c r="B80" s="8" t="s">
        <v>110</v>
      </c>
      <c r="C80" s="7" t="s">
        <v>70</v>
      </c>
      <c r="D80" s="5">
        <v>720508.70891000004</v>
      </c>
      <c r="E80" s="35"/>
      <c r="F80" s="35"/>
      <c r="G80" s="6">
        <f t="shared" si="4"/>
        <v>0</v>
      </c>
      <c r="H80" s="5">
        <v>974638.08796666679</v>
      </c>
      <c r="I80" s="36"/>
      <c r="J80" s="36"/>
      <c r="K80" s="4">
        <f t="shared" si="5"/>
        <v>0</v>
      </c>
    </row>
    <row r="81" spans="1:13">
      <c r="A81" s="7" t="s">
        <v>143</v>
      </c>
      <c r="B81" s="8" t="s">
        <v>110</v>
      </c>
      <c r="C81" s="7" t="s">
        <v>72</v>
      </c>
      <c r="D81" s="5">
        <v>1239124.846431111</v>
      </c>
      <c r="E81" s="35"/>
      <c r="F81" s="35"/>
      <c r="G81" s="6">
        <f t="shared" si="4"/>
        <v>0</v>
      </c>
      <c r="H81" s="5">
        <v>979495.69285749993</v>
      </c>
      <c r="I81" s="36"/>
      <c r="J81" s="36"/>
      <c r="K81" s="4">
        <f t="shared" si="5"/>
        <v>0</v>
      </c>
    </row>
    <row r="82" spans="1:13">
      <c r="A82" s="7" t="s">
        <v>144</v>
      </c>
      <c r="B82" s="8" t="s">
        <v>110</v>
      </c>
      <c r="C82" s="7" t="s">
        <v>74</v>
      </c>
      <c r="D82" s="5">
        <v>991527.38351333339</v>
      </c>
      <c r="E82" s="35"/>
      <c r="F82" s="35"/>
      <c r="G82" s="6">
        <f t="shared" si="4"/>
        <v>0</v>
      </c>
      <c r="H82" s="5">
        <v>952553.34434750001</v>
      </c>
      <c r="I82" s="36"/>
      <c r="J82" s="36"/>
      <c r="K82" s="4">
        <f t="shared" si="5"/>
        <v>0</v>
      </c>
    </row>
    <row r="83" spans="1:13">
      <c r="A83" s="7" t="s">
        <v>145</v>
      </c>
      <c r="B83" s="8" t="s">
        <v>110</v>
      </c>
      <c r="C83" s="7" t="s">
        <v>76</v>
      </c>
      <c r="D83" s="5">
        <v>236036.50951999999</v>
      </c>
      <c r="E83" s="35"/>
      <c r="F83" s="35"/>
      <c r="G83" s="6">
        <f t="shared" si="4"/>
        <v>0</v>
      </c>
      <c r="H83" s="5">
        <v>144166.08786999999</v>
      </c>
      <c r="I83" s="36"/>
      <c r="J83" s="36"/>
      <c r="K83" s="4">
        <f t="shared" si="5"/>
        <v>0</v>
      </c>
    </row>
    <row r="84" spans="1:13">
      <c r="A84" s="7" t="s">
        <v>146</v>
      </c>
      <c r="B84" s="8" t="s">
        <v>110</v>
      </c>
      <c r="C84" s="7" t="s">
        <v>78</v>
      </c>
      <c r="D84" s="5">
        <v>149094.13833125</v>
      </c>
      <c r="E84" s="35"/>
      <c r="F84" s="35"/>
      <c r="G84" s="6">
        <f t="shared" si="4"/>
        <v>0</v>
      </c>
      <c r="H84" s="5">
        <v>226461.66995666671</v>
      </c>
      <c r="I84" s="36"/>
      <c r="J84" s="36"/>
      <c r="K84" s="4">
        <f t="shared" si="5"/>
        <v>0</v>
      </c>
    </row>
    <row r="85" spans="1:13">
      <c r="A85" s="7" t="s">
        <v>147</v>
      </c>
      <c r="B85" s="8" t="s">
        <v>110</v>
      </c>
      <c r="C85" s="7" t="s">
        <v>80</v>
      </c>
      <c r="D85" s="5">
        <v>286071.23352111108</v>
      </c>
      <c r="E85" s="35"/>
      <c r="F85" s="35"/>
      <c r="G85" s="6">
        <f t="shared" si="4"/>
        <v>0</v>
      </c>
      <c r="H85" s="5">
        <v>269527.84066250001</v>
      </c>
      <c r="I85" s="36"/>
      <c r="J85" s="36"/>
      <c r="K85" s="4">
        <f t="shared" si="5"/>
        <v>0</v>
      </c>
    </row>
    <row r="86" spans="1:13">
      <c r="A86" s="7" t="s">
        <v>148</v>
      </c>
      <c r="B86" s="8" t="s">
        <v>110</v>
      </c>
      <c r="C86" s="7" t="s">
        <v>82</v>
      </c>
      <c r="D86" s="5">
        <v>274111.80333444441</v>
      </c>
      <c r="E86" s="35"/>
      <c r="F86" s="35"/>
      <c r="G86" s="6">
        <f t="shared" si="4"/>
        <v>0</v>
      </c>
      <c r="H86" s="5">
        <v>236675.46841749997</v>
      </c>
      <c r="I86" s="36"/>
      <c r="J86" s="36"/>
      <c r="K86" s="4">
        <f t="shared" si="5"/>
        <v>0</v>
      </c>
    </row>
    <row r="87" spans="1:13">
      <c r="A87" s="7" t="s">
        <v>149</v>
      </c>
      <c r="B87" s="8" t="s">
        <v>110</v>
      </c>
      <c r="C87" s="7" t="s">
        <v>88</v>
      </c>
      <c r="D87" s="5">
        <v>935847.55404000008</v>
      </c>
      <c r="E87" s="35"/>
      <c r="F87" s="35"/>
      <c r="G87" s="6">
        <f t="shared" si="4"/>
        <v>0</v>
      </c>
      <c r="H87" s="5">
        <v>1157754.6354499999</v>
      </c>
      <c r="I87" s="36"/>
      <c r="J87" s="36"/>
      <c r="K87" s="4">
        <f t="shared" si="5"/>
        <v>0</v>
      </c>
    </row>
    <row r="88" spans="1:13">
      <c r="A88" s="7" t="s">
        <v>150</v>
      </c>
      <c r="B88" s="8" t="s">
        <v>110</v>
      </c>
      <c r="C88" s="7" t="s">
        <v>84</v>
      </c>
      <c r="D88" s="5">
        <v>2796549.2312255558</v>
      </c>
      <c r="E88" s="35"/>
      <c r="F88" s="35"/>
      <c r="G88" s="6">
        <f t="shared" si="4"/>
        <v>0</v>
      </c>
      <c r="H88" s="5">
        <v>1892302.8143775002</v>
      </c>
      <c r="I88" s="36"/>
      <c r="J88" s="36"/>
      <c r="K88" s="4">
        <f t="shared" si="5"/>
        <v>0</v>
      </c>
    </row>
    <row r="89" spans="1:13">
      <c r="A89" s="7" t="s">
        <v>151</v>
      </c>
      <c r="B89" s="8" t="s">
        <v>110</v>
      </c>
      <c r="C89" s="7" t="s">
        <v>92</v>
      </c>
      <c r="D89" s="5">
        <v>88580.282279999999</v>
      </c>
      <c r="E89" s="35"/>
      <c r="F89" s="35"/>
      <c r="G89" s="6">
        <f t="shared" si="4"/>
        <v>0</v>
      </c>
      <c r="H89" s="5">
        <v>147216.12604</v>
      </c>
      <c r="I89" s="36"/>
      <c r="J89" s="36"/>
      <c r="K89" s="4">
        <f t="shared" si="5"/>
        <v>0</v>
      </c>
    </row>
    <row r="90" spans="1:13">
      <c r="A90" s="7" t="s">
        <v>152</v>
      </c>
      <c r="B90" s="8" t="s">
        <v>110</v>
      </c>
      <c r="C90" s="7" t="s">
        <v>94</v>
      </c>
      <c r="D90" s="5">
        <v>229109.27517333333</v>
      </c>
      <c r="E90" s="35"/>
      <c r="F90" s="35"/>
      <c r="G90" s="6">
        <f t="shared" si="4"/>
        <v>0</v>
      </c>
      <c r="H90" s="5">
        <v>366171.19404249999</v>
      </c>
      <c r="I90" s="36"/>
      <c r="J90" s="36"/>
      <c r="K90" s="4">
        <f t="shared" si="5"/>
        <v>0</v>
      </c>
    </row>
    <row r="91" spans="1:13">
      <c r="A91" s="7" t="s">
        <v>153</v>
      </c>
      <c r="B91" s="8" t="s">
        <v>110</v>
      </c>
      <c r="C91" s="7" t="s">
        <v>96</v>
      </c>
      <c r="D91" s="5">
        <v>746350.58051555557</v>
      </c>
      <c r="E91" s="35"/>
      <c r="F91" s="35"/>
      <c r="G91" s="6">
        <f t="shared" si="4"/>
        <v>0</v>
      </c>
      <c r="H91" s="5">
        <v>1090697.6121475</v>
      </c>
      <c r="I91" s="36"/>
      <c r="J91" s="36"/>
      <c r="K91" s="4">
        <f t="shared" si="5"/>
        <v>0</v>
      </c>
    </row>
    <row r="92" spans="1:13">
      <c r="A92" s="7" t="s">
        <v>154</v>
      </c>
      <c r="B92" s="8" t="s">
        <v>110</v>
      </c>
      <c r="C92" s="7" t="s">
        <v>98</v>
      </c>
      <c r="D92" s="5">
        <v>101878.81814444443</v>
      </c>
      <c r="E92" s="35"/>
      <c r="F92" s="35"/>
      <c r="G92" s="6">
        <f t="shared" si="4"/>
        <v>0</v>
      </c>
      <c r="H92" s="5">
        <v>90590.050075000006</v>
      </c>
      <c r="I92" s="36"/>
      <c r="J92" s="36"/>
      <c r="K92" s="4">
        <f t="shared" si="5"/>
        <v>0</v>
      </c>
    </row>
    <row r="93" spans="1:13">
      <c r="A93" s="7" t="s">
        <v>155</v>
      </c>
      <c r="B93" s="8" t="s">
        <v>110</v>
      </c>
      <c r="C93" s="7" t="s">
        <v>100</v>
      </c>
      <c r="D93" s="5">
        <v>99229.424622222228</v>
      </c>
      <c r="E93" s="35"/>
      <c r="F93" s="35"/>
      <c r="G93" s="6">
        <f t="shared" si="4"/>
        <v>0</v>
      </c>
      <c r="H93" s="5">
        <v>89932.940999999992</v>
      </c>
      <c r="I93" s="36"/>
      <c r="J93" s="36"/>
      <c r="K93" s="4">
        <f t="shared" si="5"/>
        <v>0</v>
      </c>
    </row>
    <row r="94" spans="1:13">
      <c r="A94" s="7" t="s">
        <v>156</v>
      </c>
      <c r="B94" s="8" t="s">
        <v>110</v>
      </c>
      <c r="C94" s="7" t="s">
        <v>102</v>
      </c>
      <c r="D94" s="5">
        <v>55607.52547</v>
      </c>
      <c r="E94" s="35"/>
      <c r="F94" s="35"/>
      <c r="G94" s="6">
        <f t="shared" si="4"/>
        <v>0</v>
      </c>
      <c r="H94" s="5">
        <v>28621.4620125</v>
      </c>
      <c r="I94" s="36"/>
      <c r="J94" s="36"/>
      <c r="K94" s="4">
        <f t="shared" si="5"/>
        <v>0</v>
      </c>
    </row>
    <row r="95" spans="1:13">
      <c r="A95" s="7" t="s">
        <v>157</v>
      </c>
      <c r="B95" s="8" t="s">
        <v>110</v>
      </c>
      <c r="C95" s="7" t="s">
        <v>104</v>
      </c>
      <c r="D95" s="5">
        <v>30622.831680000003</v>
      </c>
      <c r="E95" s="35"/>
      <c r="F95" s="35"/>
      <c r="G95" s="6">
        <f t="shared" si="4"/>
        <v>0</v>
      </c>
      <c r="H95" s="5">
        <v>13133.814312499999</v>
      </c>
      <c r="I95" s="36"/>
      <c r="J95" s="36"/>
      <c r="K95" s="4">
        <f t="shared" si="5"/>
        <v>0</v>
      </c>
      <c r="M95" t="e">
        <f>E75:F98</f>
        <v>#VALUE!</v>
      </c>
    </row>
    <row r="96" spans="1:13">
      <c r="A96" s="7" t="s">
        <v>158</v>
      </c>
      <c r="B96" s="8" t="s">
        <v>110</v>
      </c>
      <c r="C96" s="7" t="s">
        <v>106</v>
      </c>
      <c r="D96" s="5">
        <v>32090.498346666667</v>
      </c>
      <c r="E96" s="35"/>
      <c r="F96" s="35"/>
      <c r="G96" s="6">
        <f t="shared" si="4"/>
        <v>0</v>
      </c>
      <c r="H96" s="5">
        <v>16727.465562499998</v>
      </c>
      <c r="I96" s="36"/>
      <c r="J96" s="36"/>
      <c r="K96" s="4">
        <f t="shared" si="5"/>
        <v>0</v>
      </c>
    </row>
    <row r="97" spans="1:11">
      <c r="A97" s="7" t="s">
        <v>159</v>
      </c>
      <c r="B97" s="8" t="s">
        <v>110</v>
      </c>
      <c r="C97" s="7" t="s">
        <v>108</v>
      </c>
      <c r="D97" s="5">
        <v>17032.216662222221</v>
      </c>
      <c r="E97" s="35"/>
      <c r="F97" s="35"/>
      <c r="G97" s="6">
        <f t="shared" si="4"/>
        <v>0</v>
      </c>
      <c r="H97" s="5">
        <v>21838.543229999999</v>
      </c>
      <c r="I97" s="36"/>
      <c r="J97" s="36"/>
      <c r="K97" s="4">
        <f t="shared" si="5"/>
        <v>0</v>
      </c>
    </row>
    <row r="98" spans="1:11">
      <c r="A98" s="7" t="s">
        <v>160</v>
      </c>
      <c r="B98" s="8" t="s">
        <v>110</v>
      </c>
      <c r="C98" s="7" t="s">
        <v>161</v>
      </c>
      <c r="D98" s="5">
        <v>110957.829465</v>
      </c>
      <c r="E98" s="35"/>
      <c r="F98" s="35"/>
      <c r="G98" s="6">
        <f t="shared" si="4"/>
        <v>0</v>
      </c>
      <c r="H98" s="5">
        <v>154871.50190749997</v>
      </c>
      <c r="I98" s="36"/>
      <c r="J98" s="36"/>
      <c r="K98" s="4">
        <f t="shared" si="5"/>
        <v>0</v>
      </c>
    </row>
    <row r="99" spans="1:11">
      <c r="A99" s="7" t="s">
        <v>162</v>
      </c>
      <c r="B99" s="8" t="s">
        <v>110</v>
      </c>
      <c r="C99" s="7" t="s">
        <v>163</v>
      </c>
      <c r="D99" s="5">
        <v>401962.56822555559</v>
      </c>
      <c r="E99" s="35"/>
      <c r="F99" s="35"/>
      <c r="G99" s="6">
        <f t="shared" si="4"/>
        <v>0</v>
      </c>
      <c r="H99" s="5">
        <v>407449.86911999999</v>
      </c>
      <c r="I99" s="36"/>
      <c r="J99" s="36"/>
      <c r="K99" s="4">
        <f t="shared" si="5"/>
        <v>0</v>
      </c>
    </row>
    <row r="100" spans="1:11" ht="15" customHeight="1">
      <c r="A100" s="30" t="s">
        <v>164</v>
      </c>
      <c r="B100" s="30"/>
      <c r="C100" s="30"/>
      <c r="D100" s="30"/>
      <c r="E100" s="25">
        <f>+SUM(G4:G99)</f>
        <v>0</v>
      </c>
      <c r="F100" s="25"/>
      <c r="G100" s="25"/>
      <c r="H100" s="1"/>
      <c r="I100" s="25">
        <f>+SUM(K4:K99)</f>
        <v>0</v>
      </c>
      <c r="J100" s="25"/>
      <c r="K100" s="25"/>
    </row>
    <row r="101" spans="1:11" ht="15" customHeight="1">
      <c r="A101" s="30" t="s">
        <v>165</v>
      </c>
      <c r="B101" s="30"/>
      <c r="C101" s="30"/>
      <c r="D101" s="30"/>
      <c r="E101" s="26">
        <v>3</v>
      </c>
      <c r="F101" s="26"/>
      <c r="G101" s="26"/>
      <c r="H101" s="3"/>
      <c r="I101" s="26">
        <v>1</v>
      </c>
      <c r="J101" s="26"/>
      <c r="K101" s="26"/>
    </row>
    <row r="102" spans="1:11" ht="15" customHeight="1">
      <c r="A102" s="30" t="s">
        <v>166</v>
      </c>
      <c r="B102" s="30"/>
      <c r="C102" s="30"/>
      <c r="D102" s="30"/>
      <c r="E102" s="27">
        <f>+E101/SUM(E101:K101)</f>
        <v>0.75</v>
      </c>
      <c r="F102" s="27"/>
      <c r="G102" s="27"/>
      <c r="H102" s="2"/>
      <c r="I102" s="27">
        <f>+I101/SUM(E101:K101)</f>
        <v>0.25</v>
      </c>
      <c r="J102" s="27"/>
      <c r="K102" s="27"/>
    </row>
    <row r="103" spans="1:11" ht="15" customHeight="1">
      <c r="A103" s="30" t="s">
        <v>167</v>
      </c>
      <c r="B103" s="30"/>
      <c r="C103" s="30"/>
      <c r="D103" s="30"/>
      <c r="E103" s="28">
        <f>+E100*E102</f>
        <v>0</v>
      </c>
      <c r="F103" s="28"/>
      <c r="G103" s="28"/>
      <c r="H103" s="1"/>
      <c r="I103" s="28">
        <f>+I100*I102</f>
        <v>0</v>
      </c>
      <c r="J103" s="28"/>
      <c r="K103" s="28"/>
    </row>
    <row r="104" spans="1:11" ht="15.75" customHeight="1">
      <c r="A104" s="31" t="s">
        <v>168</v>
      </c>
      <c r="B104" s="31"/>
      <c r="C104" s="31"/>
      <c r="D104" s="31"/>
      <c r="E104" s="29">
        <f>+SUM(E103:I103)</f>
        <v>0</v>
      </c>
      <c r="F104" s="29"/>
      <c r="G104" s="29"/>
      <c r="H104" s="29"/>
      <c r="I104" s="29"/>
      <c r="J104" s="29"/>
      <c r="K104" s="29"/>
    </row>
    <row r="105" spans="1:11" ht="15" thickBot="1"/>
    <row r="106" spans="1:11" ht="15" customHeight="1">
      <c r="A106" s="15" t="s">
        <v>169</v>
      </c>
      <c r="B106" s="16"/>
      <c r="C106" s="16"/>
      <c r="D106" s="16"/>
      <c r="E106" s="16"/>
      <c r="F106" s="16"/>
      <c r="G106" s="16"/>
      <c r="H106" s="16"/>
      <c r="I106" s="16"/>
      <c r="J106" s="16"/>
      <c r="K106" s="17"/>
    </row>
    <row r="107" spans="1:11">
      <c r="A107" s="18"/>
      <c r="B107" s="19"/>
      <c r="C107" s="19"/>
      <c r="D107" s="19"/>
      <c r="E107" s="19"/>
      <c r="F107" s="19"/>
      <c r="G107" s="19"/>
      <c r="H107" s="19"/>
      <c r="I107" s="19"/>
      <c r="J107" s="19"/>
      <c r="K107" s="20"/>
    </row>
    <row r="108" spans="1:11" ht="43.5" customHeight="1" thickBot="1">
      <c r="A108" s="21"/>
      <c r="B108" s="22"/>
      <c r="C108" s="22"/>
      <c r="D108" s="22"/>
      <c r="E108" s="22"/>
      <c r="F108" s="22"/>
      <c r="G108" s="22"/>
      <c r="H108" s="22"/>
      <c r="I108" s="22"/>
      <c r="J108" s="22"/>
      <c r="K108" s="23"/>
    </row>
  </sheetData>
  <sheetProtection algorithmName="SHA-512" hashValue="LBqFPOsIhSdJwbSrdKuCbZ9sgzjQ2hkEfxYSmIm3H+h0Ae34gU03pn23X6qHk+Lvdzbf2v/AoB4z+supD/bG2g==" saltValue="Z9enKxO2oSEBJkAy/5BjVA==" spinCount="100000" sheet="1" objects="1" scenarios="1"/>
  <mergeCells count="23">
    <mergeCell ref="A2:A3"/>
    <mergeCell ref="B2:B3"/>
    <mergeCell ref="C2:C3"/>
    <mergeCell ref="E2:G2"/>
    <mergeCell ref="I2:K2"/>
    <mergeCell ref="D2:D3"/>
    <mergeCell ref="H2:H3"/>
    <mergeCell ref="A106:K108"/>
    <mergeCell ref="A1:K1"/>
    <mergeCell ref="I100:K100"/>
    <mergeCell ref="I101:K101"/>
    <mergeCell ref="I102:K102"/>
    <mergeCell ref="I103:K103"/>
    <mergeCell ref="E104:K104"/>
    <mergeCell ref="A100:D100"/>
    <mergeCell ref="A101:D101"/>
    <mergeCell ref="A102:D102"/>
    <mergeCell ref="A103:D103"/>
    <mergeCell ref="A104:D104"/>
    <mergeCell ref="E103:G103"/>
    <mergeCell ref="E100:G100"/>
    <mergeCell ref="E101:G101"/>
    <mergeCell ref="E102:G10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Andres Paez Tellez</dc:creator>
  <cp:keywords/>
  <dc:description/>
  <cp:lastModifiedBy>Carlos Eduardo Zuluaga Parra</cp:lastModifiedBy>
  <cp:revision/>
  <dcterms:created xsi:type="dcterms:W3CDTF">2024-11-20T21:14:40Z</dcterms:created>
  <dcterms:modified xsi:type="dcterms:W3CDTF">2024-12-10T16:03:47Z</dcterms:modified>
  <cp:category/>
  <cp:contentStatus/>
</cp:coreProperties>
</file>