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C:\Users\YRomeroG\Desktop\CONTRATACION\CCTV\ESTUDIOS AJUSTADOS\"/>
    </mc:Choice>
  </mc:AlternateContent>
  <xr:revisionPtr revIDLastSave="0" documentId="13_ncr:1_{89ED24B1-DE2E-49C6-8611-FD00FC964E72}" xr6:coauthVersionLast="36" xr6:coauthVersionMax="36" xr10:uidLastSave="{00000000-0000-0000-0000-000000000000}"/>
  <bookViews>
    <workbookView xWindow="0" yWindow="0" windowWidth="28800" windowHeight="11325" xr2:uid="{5A8DA75F-2EE5-4C0F-B4F1-F0C624CCC8B5}"/>
  </bookViews>
  <sheets>
    <sheet name="Hoja1" sheetId="1" r:id="rId1"/>
    <sheet name="Hoja2" sheetId="2" r:id="rId2"/>
    <sheet name="Hoja3"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 i="1" l="1"/>
  <c r="I22" i="1"/>
  <c r="I21" i="1"/>
  <c r="I17" i="1"/>
  <c r="I16" i="1"/>
  <c r="I4" i="1"/>
  <c r="J34" i="1"/>
  <c r="J22" i="1"/>
  <c r="J21" i="1"/>
  <c r="J16" i="1"/>
  <c r="J4" i="1"/>
  <c r="H34" i="1"/>
  <c r="H22" i="1"/>
  <c r="H21" i="1"/>
  <c r="H17" i="1"/>
  <c r="H16" i="1"/>
  <c r="H4" i="1"/>
  <c r="G35" i="1"/>
  <c r="I35" i="1" l="1"/>
  <c r="H35" i="1"/>
  <c r="E35" i="1" l="1"/>
  <c r="F34" i="1"/>
  <c r="F22" i="1"/>
  <c r="F17" i="1"/>
  <c r="J17" i="1" s="1"/>
  <c r="J35" i="1" s="1"/>
  <c r="J38" i="1" s="1"/>
  <c r="F21" i="1"/>
  <c r="F16" i="1"/>
  <c r="F4" i="1"/>
  <c r="F35" i="1" l="1"/>
</calcChain>
</file>

<file path=xl/sharedStrings.xml><?xml version="1.0" encoding="utf-8"?>
<sst xmlns="http://schemas.openxmlformats.org/spreadsheetml/2006/main" count="60" uniqueCount="55">
  <si>
    <t>ELEMENTO</t>
  </si>
  <si>
    <t>CANTIDAD</t>
  </si>
  <si>
    <t>ESPECIFICACIONES</t>
  </si>
  <si>
    <t>UPS</t>
  </si>
  <si>
    <t>Batería </t>
  </si>
  <si>
    <t>Tipo y cantidad de baterías: 12V / 9Ah (2) </t>
  </si>
  <si>
    <t>Entrada</t>
  </si>
  <si>
    <t>Tensión nominal: 110-127VCA</t>
  </si>
  <si>
    <t>Margen de tensión (transferencia por baja tensión): 90VCA / 80VCA / 70VCA / 60VCA ± 3% (basado en un porcentaje de carga del 100%-80%</t>
  </si>
  <si>
    <t>Salida</t>
  </si>
  <si>
    <t>Tensión nominal: 110/115/120/127VCA</t>
  </si>
  <si>
    <t>Regulación de la tensión de CA (modo de batería): ± 1%</t>
  </si>
  <si>
    <t>Comunicaciones</t>
  </si>
  <si>
    <t>Puertos de comunicación: SNMP, RS-232, USB</t>
  </si>
  <si>
    <t>Software de administración de energía</t>
  </si>
  <si>
    <t>NVR</t>
  </si>
  <si>
    <t>Grabador NVR, 8/16 Canales, 4K, 16 puertos POE, H265+ H264+, 2HDD,  Tecnología PoE (Power over Ethernet)</t>
  </si>
  <si>
    <t>CAMARA DOMO</t>
  </si>
  <si>
    <t>Condiciones de operación:</t>
  </si>
  <si>
    <t> -30 ° C ~ 60 ° C (-22 ° F ~ 140 ° F) Humedad 95% o menos (sin condensación)</t>
  </si>
  <si>
    <t>•El consumo de energía: 12 VDC, 0.5A, máx                                             •Protección contra impactos: IK10                                                                 •Prueba de clima: IP67                                                                                      • Rango IR: Hasta 30m.</t>
  </si>
  <si>
    <t>CAMARA BULLET</t>
  </si>
  <si>
    <t>Video 8MP 4K UHD (3840 x 2160) a 20 fps                        LED IR inteligentes y ocultos con visión nocturna con un alcance de 30 metros (98 pies).                                                                                        Para exteriores, con clasificación climática IP67                 Equilibrado de imagen Wide Dynamic Range de 120dB    Tecnología PoE (Power over Ethernet)                                Programación de la grabación activada por la detección de movimientos y envío de alertas por correo electrónico                                                                              Apps gratuitas             </t>
  </si>
  <si>
    <t>MONITOR</t>
  </si>
  <si>
    <t>Imagen y Pantalla</t>
  </si>
  <si>
    <t>Tipo de Pantalla              LED </t>
  </si>
  <si>
    <t>Resolución Pantalla        FHD </t>
  </si>
  <si>
    <t>Diseño de la pantalla       Plano </t>
  </si>
  <si>
    <t>Tamaño Pantalla          &gt;    24 a 32  Pulgadas</t>
  </si>
  <si>
    <t>Contraste                           3,000:1(Typ.) </t>
  </si>
  <si>
    <t>Velocidad de Respuesta del Monitor         5  Milisegundos</t>
  </si>
  <si>
    <t>Conectividad</t>
  </si>
  <si>
    <t>Fuentes de Alimentación de Energía         Energía Eléctrica </t>
  </si>
  <si>
    <t>Tipos de Puertos Entradas y Salidas        </t>
  </si>
  <si>
    <t>Puerto DVI </t>
  </si>
  <si>
    <t>Puerto HDMI</t>
  </si>
  <si>
    <t>TOTAL</t>
  </si>
  <si>
    <r>
      <t>Capacidad</t>
    </r>
    <r>
      <rPr>
        <sz val="8"/>
        <color rgb="FF000000"/>
        <rFont val="Arial"/>
        <family val="2"/>
      </rPr>
      <t>: 1000VA/900W                                                       </t>
    </r>
  </si>
  <si>
    <r>
      <t>• Fuente de Alimentación: 12 VDC ± 25%, </t>
    </r>
    <r>
      <rPr>
        <b/>
        <sz val="8"/>
        <color rgb="FF000000"/>
        <rFont val="Arial"/>
        <family val="2"/>
      </rPr>
      <t>PoE </t>
    </r>
    <r>
      <rPr>
        <sz val="8"/>
        <color rgb="FF000000"/>
        <rFont val="Arial"/>
        <family val="2"/>
      </rPr>
      <t>(802.3af Class3)         </t>
    </r>
  </si>
  <si>
    <t>Instalación y puesta en funcionamiento (incluye cableado y configuración)</t>
  </si>
  <si>
    <t>VALOR UNITARIO INCLUIDO IMPUESTOS</t>
  </si>
  <si>
    <t>VALOR TOTAL</t>
  </si>
  <si>
    <t>INSTALACION EQUIPOS Y DEMAS</t>
  </si>
  <si>
    <t>COTIZACION 1</t>
  </si>
  <si>
    <t>VALOR PROMEDIO</t>
  </si>
  <si>
    <t>CIRCUITOS A INSTALAR</t>
  </si>
  <si>
    <t>CUENTA</t>
  </si>
  <si>
    <t>RUBRO</t>
  </si>
  <si>
    <t>CDP</t>
  </si>
  <si>
    <t>UNIDAD EJECUTORA</t>
  </si>
  <si>
    <t>VIGENCIA</t>
  </si>
  <si>
    <t>A- 02-01-01-004-007</t>
  </si>
  <si>
    <t>EQUIPO Y APARATOS DE RADIO, TELEVISION Y COMUNICACIONES</t>
  </si>
  <si>
    <t>VALOR CDP</t>
  </si>
  <si>
    <t>VALOR A AFECTAR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</si>
</sst>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1"/>
      <color theme="1"/>
      <name val="Calibri"/>
      <family val="2"/>
      <scheme val="minor"/>
    </font>
    <font>
      <sz val="8"/>
      <color theme="1"/>
      <name val="Arial"/>
      <family val="2"/>
    </font>
    <font>
      <b/>
      <sz val="8"/>
      <color rgb="FF000000"/>
      <name val="Arial"/>
      <family val="2"/>
    </font>
    <font>
      <sz val="8"/>
      <color rgb="FF000000"/>
      <name val="Arial"/>
      <family val="2"/>
    </font>
    <font>
      <b/>
      <sz val="8"/>
      <color theme="1"/>
      <name val="Arial"/>
      <family val="2"/>
    </font>
    <font>
      <b/>
      <sz val="7"/>
      <color rgb="FF000000"/>
      <name val="Arial"/>
      <family val="2"/>
    </font>
    <font>
      <sz val="7"/>
      <color rgb="FF000000"/>
      <name val="Arial"/>
      <family val="2"/>
    </font>
  </fonts>
  <fills count="6">
    <fill>
      <patternFill patternType="none"/>
    </fill>
    <fill>
      <patternFill patternType="gray125"/>
    </fill>
    <fill>
      <patternFill patternType="solid">
        <fgColor rgb="FFFFFFFF"/>
        <bgColor indexed="64"/>
      </patternFill>
    </fill>
    <fill>
      <patternFill patternType="solid">
        <fgColor rgb="FFF8F8F8"/>
        <bgColor indexed="64"/>
      </patternFill>
    </fill>
    <fill>
      <patternFill patternType="solid">
        <fgColor theme="0" tint="-0.249977111117893"/>
        <bgColor indexed="64"/>
      </patternFill>
    </fill>
    <fill>
      <patternFill patternType="solid">
        <fgColor rgb="FFD0CECE"/>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30">
    <xf numFmtId="0" fontId="0" fillId="0" borderId="0" xfId="0"/>
    <xf numFmtId="0" fontId="2" fillId="0" borderId="0" xfId="0" applyFont="1"/>
    <xf numFmtId="0" fontId="3" fillId="3"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164" fontId="4" fillId="0" borderId="1" xfId="1" applyNumberFormat="1" applyFont="1" applyFill="1" applyBorder="1" applyAlignment="1">
      <alignment horizontal="center" vertical="center" wrapText="1"/>
    </xf>
    <xf numFmtId="164" fontId="4" fillId="0" borderId="1" xfId="1" applyNumberFormat="1" applyFont="1" applyFill="1" applyBorder="1" applyAlignment="1">
      <alignment vertical="center" wrapText="1"/>
    </xf>
    <xf numFmtId="164" fontId="3" fillId="0" borderId="1" xfId="1" applyNumberFormat="1" applyFont="1" applyFill="1" applyBorder="1" applyAlignment="1">
      <alignment vertical="center" wrapText="1"/>
    </xf>
    <xf numFmtId="164" fontId="2" fillId="0" borderId="1" xfId="1" applyNumberFormat="1" applyFont="1" applyFill="1" applyBorder="1"/>
    <xf numFmtId="164" fontId="4" fillId="0" borderId="1" xfId="1"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64" fontId="2" fillId="0" borderId="0" xfId="0" applyNumberFormat="1" applyFont="1"/>
    <xf numFmtId="0" fontId="6" fillId="5" borderId="1" xfId="0" applyFont="1" applyFill="1" applyBorder="1" applyAlignment="1">
      <alignment horizontal="center" vertical="center" wrapText="1"/>
    </xf>
    <xf numFmtId="0" fontId="7" fillId="0" borderId="1" xfId="0" applyFont="1" applyBorder="1" applyAlignment="1">
      <alignment horizontal="center" vertical="center" wrapText="1"/>
    </xf>
    <xf numFmtId="4" fontId="7" fillId="0" borderId="1" xfId="0" applyNumberFormat="1" applyFont="1" applyBorder="1" applyAlignment="1">
      <alignment horizontal="right" vertical="center" wrapText="1"/>
    </xf>
    <xf numFmtId="43" fontId="7" fillId="0" borderId="1" xfId="1" applyFont="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164" fontId="4" fillId="0" borderId="1" xfId="1" applyNumberFormat="1" applyFont="1" applyFill="1" applyBorder="1" applyAlignment="1">
      <alignment horizontal="center" vertical="center" wrapText="1"/>
    </xf>
    <xf numFmtId="0" fontId="5" fillId="4" borderId="1" xfId="0" applyFont="1" applyFill="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D0C59-4A72-4355-B942-3741C11D3BA0}">
  <dimension ref="B2:J38"/>
  <sheetViews>
    <sheetView tabSelected="1" topLeftCell="A8" workbookViewId="0">
      <selection activeCell="B2" sqref="B2:J38"/>
    </sheetView>
  </sheetViews>
  <sheetFormatPr baseColWidth="10" defaultRowHeight="11.25" x14ac:dyDescent="0.2"/>
  <cols>
    <col min="1" max="1" width="11.42578125" style="1"/>
    <col min="2" max="2" width="11.28515625" style="1" customWidth="1"/>
    <col min="3" max="3" width="9.85546875" style="1" customWidth="1"/>
    <col min="4" max="4" width="59.7109375" style="1" customWidth="1"/>
    <col min="5" max="6" width="11.7109375" style="1" bestFit="1" customWidth="1"/>
    <col min="7" max="7" width="11.42578125" style="1"/>
    <col min="8" max="8" width="12.42578125" style="1" customWidth="1"/>
    <col min="9" max="9" width="11.42578125" style="1"/>
    <col min="10" max="10" width="12.7109375" style="1" customWidth="1"/>
    <col min="11" max="16384" width="11.42578125" style="1"/>
  </cols>
  <sheetData>
    <row r="2" spans="2:10" ht="15" customHeight="1" x14ac:dyDescent="0.2">
      <c r="B2" s="19" t="s">
        <v>0</v>
      </c>
      <c r="C2" s="21" t="s">
        <v>1</v>
      </c>
      <c r="D2" s="19" t="s">
        <v>2</v>
      </c>
      <c r="E2" s="24" t="s">
        <v>43</v>
      </c>
      <c r="F2" s="24"/>
      <c r="G2" s="24" t="s">
        <v>43</v>
      </c>
      <c r="H2" s="24"/>
      <c r="I2" s="24" t="s">
        <v>44</v>
      </c>
      <c r="J2" s="24"/>
    </row>
    <row r="3" spans="2:10" ht="46.5" customHeight="1" x14ac:dyDescent="0.2">
      <c r="B3" s="20"/>
      <c r="C3" s="22"/>
      <c r="D3" s="20"/>
      <c r="E3" s="13" t="s">
        <v>40</v>
      </c>
      <c r="F3" s="13" t="s">
        <v>41</v>
      </c>
      <c r="G3" s="13" t="s">
        <v>40</v>
      </c>
      <c r="H3" s="13" t="s">
        <v>41</v>
      </c>
      <c r="I3" s="13" t="s">
        <v>40</v>
      </c>
      <c r="J3" s="13" t="s">
        <v>41</v>
      </c>
    </row>
    <row r="4" spans="2:10" x14ac:dyDescent="0.2">
      <c r="B4" s="29" t="s">
        <v>3</v>
      </c>
      <c r="C4" s="29">
        <v>1</v>
      </c>
      <c r="D4" s="2" t="s">
        <v>37</v>
      </c>
      <c r="E4" s="23">
        <v>2154844</v>
      </c>
      <c r="F4" s="23">
        <f>C4*E4</f>
        <v>2154844</v>
      </c>
      <c r="G4" s="23">
        <v>1320000</v>
      </c>
      <c r="H4" s="23">
        <f>C4*G4</f>
        <v>1320000</v>
      </c>
      <c r="I4" s="23">
        <f>(E4+G4)/2</f>
        <v>1737422</v>
      </c>
      <c r="J4" s="23">
        <f>(F4+H4)/2</f>
        <v>1737422</v>
      </c>
    </row>
    <row r="5" spans="2:10" x14ac:dyDescent="0.2">
      <c r="B5" s="29"/>
      <c r="C5" s="29"/>
      <c r="D5" s="2" t="s">
        <v>4</v>
      </c>
      <c r="E5" s="23"/>
      <c r="F5" s="23"/>
      <c r="G5" s="23"/>
      <c r="H5" s="23"/>
      <c r="I5" s="23"/>
      <c r="J5" s="23"/>
    </row>
    <row r="6" spans="2:10" x14ac:dyDescent="0.2">
      <c r="B6" s="29"/>
      <c r="C6" s="29"/>
      <c r="D6" s="3" t="s">
        <v>5</v>
      </c>
      <c r="E6" s="23"/>
      <c r="F6" s="23"/>
      <c r="G6" s="23"/>
      <c r="H6" s="23"/>
      <c r="I6" s="23"/>
      <c r="J6" s="23"/>
    </row>
    <row r="7" spans="2:10" x14ac:dyDescent="0.2">
      <c r="B7" s="29"/>
      <c r="C7" s="29"/>
      <c r="D7" s="2" t="s">
        <v>6</v>
      </c>
      <c r="E7" s="23"/>
      <c r="F7" s="23"/>
      <c r="G7" s="23"/>
      <c r="H7" s="23"/>
      <c r="I7" s="23"/>
      <c r="J7" s="23"/>
    </row>
    <row r="8" spans="2:10" x14ac:dyDescent="0.2">
      <c r="B8" s="29"/>
      <c r="C8" s="29"/>
      <c r="D8" s="3" t="s">
        <v>7</v>
      </c>
      <c r="E8" s="23"/>
      <c r="F8" s="23"/>
      <c r="G8" s="23"/>
      <c r="H8" s="23"/>
      <c r="I8" s="23"/>
      <c r="J8" s="23"/>
    </row>
    <row r="9" spans="2:10" ht="22.5" x14ac:dyDescent="0.2">
      <c r="B9" s="29"/>
      <c r="C9" s="29"/>
      <c r="D9" s="3" t="s">
        <v>8</v>
      </c>
      <c r="E9" s="23"/>
      <c r="F9" s="23"/>
      <c r="G9" s="23"/>
      <c r="H9" s="23"/>
      <c r="I9" s="23"/>
      <c r="J9" s="23"/>
    </row>
    <row r="10" spans="2:10" x14ac:dyDescent="0.2">
      <c r="B10" s="29"/>
      <c r="C10" s="29"/>
      <c r="D10" s="2" t="s">
        <v>9</v>
      </c>
      <c r="E10" s="23"/>
      <c r="F10" s="23"/>
      <c r="G10" s="23"/>
      <c r="H10" s="23"/>
      <c r="I10" s="23"/>
      <c r="J10" s="23"/>
    </row>
    <row r="11" spans="2:10" x14ac:dyDescent="0.2">
      <c r="B11" s="29"/>
      <c r="C11" s="29"/>
      <c r="D11" s="3" t="s">
        <v>10</v>
      </c>
      <c r="E11" s="23"/>
      <c r="F11" s="23"/>
      <c r="G11" s="23"/>
      <c r="H11" s="23"/>
      <c r="I11" s="23"/>
      <c r="J11" s="23"/>
    </row>
    <row r="12" spans="2:10" x14ac:dyDescent="0.2">
      <c r="B12" s="29"/>
      <c r="C12" s="29"/>
      <c r="D12" s="3" t="s">
        <v>11</v>
      </c>
      <c r="E12" s="23"/>
      <c r="F12" s="23"/>
      <c r="G12" s="23"/>
      <c r="H12" s="23"/>
      <c r="I12" s="23"/>
      <c r="J12" s="23"/>
    </row>
    <row r="13" spans="2:10" x14ac:dyDescent="0.2">
      <c r="B13" s="29"/>
      <c r="C13" s="29"/>
      <c r="D13" s="2" t="s">
        <v>12</v>
      </c>
      <c r="E13" s="23"/>
      <c r="F13" s="23"/>
      <c r="G13" s="23"/>
      <c r="H13" s="23"/>
      <c r="I13" s="23"/>
      <c r="J13" s="23"/>
    </row>
    <row r="14" spans="2:10" x14ac:dyDescent="0.2">
      <c r="B14" s="29"/>
      <c r="C14" s="29"/>
      <c r="D14" s="2" t="s">
        <v>13</v>
      </c>
      <c r="E14" s="23"/>
      <c r="F14" s="23"/>
      <c r="G14" s="23"/>
      <c r="H14" s="23"/>
      <c r="I14" s="23"/>
      <c r="J14" s="23"/>
    </row>
    <row r="15" spans="2:10" x14ac:dyDescent="0.2">
      <c r="B15" s="29"/>
      <c r="C15" s="29"/>
      <c r="D15" s="2" t="s">
        <v>14</v>
      </c>
      <c r="E15" s="23"/>
      <c r="F15" s="23"/>
      <c r="G15" s="23"/>
      <c r="H15" s="23"/>
      <c r="I15" s="23"/>
      <c r="J15" s="23"/>
    </row>
    <row r="16" spans="2:10" ht="22.5" x14ac:dyDescent="0.2">
      <c r="B16" s="4" t="s">
        <v>15</v>
      </c>
      <c r="C16" s="4">
        <v>1</v>
      </c>
      <c r="D16" s="3" t="s">
        <v>16</v>
      </c>
      <c r="E16" s="8">
        <v>0</v>
      </c>
      <c r="F16" s="8">
        <f>C16*E16</f>
        <v>0</v>
      </c>
      <c r="G16" s="12">
        <v>1949000</v>
      </c>
      <c r="H16" s="12">
        <f>C16*G16</f>
        <v>1949000</v>
      </c>
      <c r="I16" s="12">
        <f>(E16+G16)/1</f>
        <v>1949000</v>
      </c>
      <c r="J16" s="12">
        <f>(F16+H16)/1</f>
        <v>1949000</v>
      </c>
    </row>
    <row r="17" spans="2:10" x14ac:dyDescent="0.2">
      <c r="B17" s="29" t="s">
        <v>17</v>
      </c>
      <c r="C17" s="29">
        <v>3</v>
      </c>
      <c r="D17" s="3" t="s">
        <v>18</v>
      </c>
      <c r="E17" s="23">
        <v>2545841</v>
      </c>
      <c r="F17" s="23">
        <f>C17*E17</f>
        <v>7637523</v>
      </c>
      <c r="G17" s="23">
        <v>835950</v>
      </c>
      <c r="H17" s="23">
        <f>C17*G17</f>
        <v>2507850</v>
      </c>
      <c r="I17" s="23">
        <f>(E17+G17)/2</f>
        <v>1690895.5</v>
      </c>
      <c r="J17" s="23">
        <f>(F17+H17)/2</f>
        <v>5072686.5</v>
      </c>
    </row>
    <row r="18" spans="2:10" ht="18.75" customHeight="1" x14ac:dyDescent="0.2">
      <c r="B18" s="29"/>
      <c r="C18" s="29"/>
      <c r="D18" s="3" t="s">
        <v>19</v>
      </c>
      <c r="E18" s="23"/>
      <c r="F18" s="23"/>
      <c r="G18" s="23"/>
      <c r="H18" s="23"/>
      <c r="I18" s="23"/>
      <c r="J18" s="23"/>
    </row>
    <row r="19" spans="2:10" x14ac:dyDescent="0.2">
      <c r="B19" s="29"/>
      <c r="C19" s="29"/>
      <c r="D19" s="3" t="s">
        <v>38</v>
      </c>
      <c r="E19" s="23"/>
      <c r="F19" s="23"/>
      <c r="G19" s="23"/>
      <c r="H19" s="23"/>
      <c r="I19" s="23"/>
      <c r="J19" s="23"/>
    </row>
    <row r="20" spans="2:10" ht="36.75" customHeight="1" x14ac:dyDescent="0.2">
      <c r="B20" s="29"/>
      <c r="C20" s="29"/>
      <c r="D20" s="3" t="s">
        <v>20</v>
      </c>
      <c r="E20" s="23"/>
      <c r="F20" s="23"/>
      <c r="G20" s="23"/>
      <c r="H20" s="23"/>
      <c r="I20" s="23"/>
      <c r="J20" s="23"/>
    </row>
    <row r="21" spans="2:10" ht="90" x14ac:dyDescent="0.2">
      <c r="B21" s="4" t="s">
        <v>21</v>
      </c>
      <c r="C21" s="4">
        <v>3</v>
      </c>
      <c r="D21" s="3" t="s">
        <v>22</v>
      </c>
      <c r="E21" s="8">
        <v>2723315</v>
      </c>
      <c r="F21" s="8">
        <f>C21*E21</f>
        <v>8169945</v>
      </c>
      <c r="G21" s="12">
        <v>1385000</v>
      </c>
      <c r="H21" s="12">
        <f>C21*G21</f>
        <v>4155000</v>
      </c>
      <c r="I21" s="12">
        <f>(E21+G21)/2</f>
        <v>2054157.5</v>
      </c>
      <c r="J21" s="12">
        <f>(F21+H21)/2</f>
        <v>6162472.5</v>
      </c>
    </row>
    <row r="22" spans="2:10" x14ac:dyDescent="0.2">
      <c r="B22" s="28" t="s">
        <v>23</v>
      </c>
      <c r="C22" s="28">
        <v>1</v>
      </c>
      <c r="D22" s="7" t="s">
        <v>24</v>
      </c>
      <c r="E22" s="23">
        <v>645844</v>
      </c>
      <c r="F22" s="23">
        <f>C22*E22</f>
        <v>645844</v>
      </c>
      <c r="G22" s="23">
        <v>1228000</v>
      </c>
      <c r="H22" s="23">
        <f>C22*G22</f>
        <v>1228000</v>
      </c>
      <c r="I22" s="23">
        <f>(E22+G22)/2</f>
        <v>936922</v>
      </c>
      <c r="J22" s="23">
        <f>(F22+H22)/2</f>
        <v>936922</v>
      </c>
    </row>
    <row r="23" spans="2:10" x14ac:dyDescent="0.2">
      <c r="B23" s="28"/>
      <c r="C23" s="28"/>
      <c r="D23" s="7" t="s">
        <v>25</v>
      </c>
      <c r="E23" s="23"/>
      <c r="F23" s="23"/>
      <c r="G23" s="23"/>
      <c r="H23" s="23"/>
      <c r="I23" s="23"/>
      <c r="J23" s="23"/>
    </row>
    <row r="24" spans="2:10" x14ac:dyDescent="0.2">
      <c r="B24" s="28"/>
      <c r="C24" s="28"/>
      <c r="D24" s="7" t="s">
        <v>26</v>
      </c>
      <c r="E24" s="23"/>
      <c r="F24" s="23"/>
      <c r="G24" s="23"/>
      <c r="H24" s="23"/>
      <c r="I24" s="23"/>
      <c r="J24" s="23"/>
    </row>
    <row r="25" spans="2:10" x14ac:dyDescent="0.2">
      <c r="B25" s="28"/>
      <c r="C25" s="28"/>
      <c r="D25" s="7" t="s">
        <v>27</v>
      </c>
      <c r="E25" s="23"/>
      <c r="F25" s="23"/>
      <c r="G25" s="23"/>
      <c r="H25" s="23"/>
      <c r="I25" s="23"/>
      <c r="J25" s="23"/>
    </row>
    <row r="26" spans="2:10" x14ac:dyDescent="0.2">
      <c r="B26" s="28"/>
      <c r="C26" s="28"/>
      <c r="D26" s="7" t="s">
        <v>28</v>
      </c>
      <c r="E26" s="23"/>
      <c r="F26" s="23"/>
      <c r="G26" s="23"/>
      <c r="H26" s="23"/>
      <c r="I26" s="23"/>
      <c r="J26" s="23"/>
    </row>
    <row r="27" spans="2:10" x14ac:dyDescent="0.2">
      <c r="B27" s="28"/>
      <c r="C27" s="28"/>
      <c r="D27" s="7" t="s">
        <v>29</v>
      </c>
      <c r="E27" s="23"/>
      <c r="F27" s="23"/>
      <c r="G27" s="23"/>
      <c r="H27" s="23"/>
      <c r="I27" s="23"/>
      <c r="J27" s="23"/>
    </row>
    <row r="28" spans="2:10" x14ac:dyDescent="0.2">
      <c r="B28" s="28"/>
      <c r="C28" s="28"/>
      <c r="D28" s="7" t="s">
        <v>30</v>
      </c>
      <c r="E28" s="23"/>
      <c r="F28" s="23"/>
      <c r="G28" s="23"/>
      <c r="H28" s="23"/>
      <c r="I28" s="23"/>
      <c r="J28" s="23"/>
    </row>
    <row r="29" spans="2:10" x14ac:dyDescent="0.2">
      <c r="B29" s="28"/>
      <c r="C29" s="28"/>
      <c r="D29" s="7" t="s">
        <v>31</v>
      </c>
      <c r="E29" s="23"/>
      <c r="F29" s="23"/>
      <c r="G29" s="23"/>
      <c r="H29" s="23"/>
      <c r="I29" s="23"/>
      <c r="J29" s="23"/>
    </row>
    <row r="30" spans="2:10" x14ac:dyDescent="0.2">
      <c r="B30" s="28"/>
      <c r="C30" s="28"/>
      <c r="D30" s="7" t="s">
        <v>32</v>
      </c>
      <c r="E30" s="23"/>
      <c r="F30" s="23"/>
      <c r="G30" s="23"/>
      <c r="H30" s="23"/>
      <c r="I30" s="23"/>
      <c r="J30" s="23"/>
    </row>
    <row r="31" spans="2:10" x14ac:dyDescent="0.2">
      <c r="B31" s="28"/>
      <c r="C31" s="28"/>
      <c r="D31" s="7" t="s">
        <v>33</v>
      </c>
      <c r="E31" s="23"/>
      <c r="F31" s="23"/>
      <c r="G31" s="23"/>
      <c r="H31" s="23"/>
      <c r="I31" s="23"/>
      <c r="J31" s="23"/>
    </row>
    <row r="32" spans="2:10" x14ac:dyDescent="0.2">
      <c r="B32" s="28"/>
      <c r="C32" s="28"/>
      <c r="D32" s="7" t="s">
        <v>34</v>
      </c>
      <c r="E32" s="23"/>
      <c r="F32" s="23"/>
      <c r="G32" s="23"/>
      <c r="H32" s="23"/>
      <c r="I32" s="23"/>
      <c r="J32" s="23"/>
    </row>
    <row r="33" spans="2:10" x14ac:dyDescent="0.2">
      <c r="B33" s="28"/>
      <c r="C33" s="28"/>
      <c r="D33" s="7" t="s">
        <v>35</v>
      </c>
      <c r="E33" s="23"/>
      <c r="F33" s="23"/>
      <c r="G33" s="23"/>
      <c r="H33" s="23"/>
      <c r="I33" s="23"/>
      <c r="J33" s="23"/>
    </row>
    <row r="34" spans="2:10" ht="40.5" customHeight="1" x14ac:dyDescent="0.2">
      <c r="B34" s="6" t="s">
        <v>42</v>
      </c>
      <c r="C34" s="6">
        <v>1</v>
      </c>
      <c r="D34" s="5" t="s">
        <v>39</v>
      </c>
      <c r="E34" s="9">
        <v>4554411</v>
      </c>
      <c r="F34" s="9">
        <f>C34*E34</f>
        <v>4554411</v>
      </c>
      <c r="G34" s="9">
        <v>3460000</v>
      </c>
      <c r="H34" s="9">
        <f>C34*G34</f>
        <v>3460000</v>
      </c>
      <c r="I34" s="9">
        <f>(E34+G34)/2</f>
        <v>4007205.5</v>
      </c>
      <c r="J34" s="9">
        <f>(F34+H34)/2</f>
        <v>4007205.5</v>
      </c>
    </row>
    <row r="35" spans="2:10" x14ac:dyDescent="0.2">
      <c r="B35" s="25" t="s">
        <v>36</v>
      </c>
      <c r="C35" s="26"/>
      <c r="D35" s="27"/>
      <c r="E35" s="10">
        <f t="shared" ref="E35:J35" si="0">SUM(E4:E34)</f>
        <v>12624255</v>
      </c>
      <c r="F35" s="11">
        <f t="shared" si="0"/>
        <v>23162567</v>
      </c>
      <c r="G35" s="10">
        <f t="shared" si="0"/>
        <v>10177950</v>
      </c>
      <c r="H35" s="11">
        <f t="shared" si="0"/>
        <v>14619850</v>
      </c>
      <c r="I35" s="10">
        <f t="shared" si="0"/>
        <v>12375602.5</v>
      </c>
      <c r="J35" s="11">
        <f t="shared" si="0"/>
        <v>19865708.5</v>
      </c>
    </row>
    <row r="37" spans="2:10" x14ac:dyDescent="0.2">
      <c r="H37" s="1" t="s">
        <v>45</v>
      </c>
      <c r="J37" s="1">
        <v>2</v>
      </c>
    </row>
    <row r="38" spans="2:10" x14ac:dyDescent="0.2">
      <c r="J38" s="14">
        <f>J35*J37</f>
        <v>39731417</v>
      </c>
    </row>
  </sheetData>
  <mergeCells count="31">
    <mergeCell ref="B35:D35"/>
    <mergeCell ref="F4:F15"/>
    <mergeCell ref="F17:F20"/>
    <mergeCell ref="F22:F33"/>
    <mergeCell ref="B22:B33"/>
    <mergeCell ref="C22:C33"/>
    <mergeCell ref="E22:E33"/>
    <mergeCell ref="B4:B15"/>
    <mergeCell ref="C4:C15"/>
    <mergeCell ref="E4:E15"/>
    <mergeCell ref="B17:B20"/>
    <mergeCell ref="C17:C20"/>
    <mergeCell ref="E17:E20"/>
    <mergeCell ref="I22:I33"/>
    <mergeCell ref="J22:J33"/>
    <mergeCell ref="E2:F2"/>
    <mergeCell ref="G2:H2"/>
    <mergeCell ref="G4:G15"/>
    <mergeCell ref="H4:H15"/>
    <mergeCell ref="G17:G20"/>
    <mergeCell ref="H17:H20"/>
    <mergeCell ref="I2:J2"/>
    <mergeCell ref="I4:I15"/>
    <mergeCell ref="J4:J15"/>
    <mergeCell ref="I17:I20"/>
    <mergeCell ref="J17:J20"/>
    <mergeCell ref="D2:D3"/>
    <mergeCell ref="C2:C3"/>
    <mergeCell ref="B2:B3"/>
    <mergeCell ref="G22:G33"/>
    <mergeCell ref="H22:H33"/>
  </mergeCells>
  <pageMargins left="0.7" right="0.7" top="0.75" bottom="0.75" header="0.3" footer="0.3"/>
  <pageSetup paperSize="14"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3624A-39E5-4260-8BEF-2D655BDB6564}">
  <dimension ref="B2:H3"/>
  <sheetViews>
    <sheetView workbookViewId="0">
      <selection activeCell="B2" sqref="B2:H3"/>
    </sheetView>
  </sheetViews>
  <sheetFormatPr baseColWidth="10" defaultRowHeight="15" x14ac:dyDescent="0.25"/>
  <sheetData>
    <row r="2" spans="2:8" ht="18" x14ac:dyDescent="0.25">
      <c r="B2" s="15" t="s">
        <v>46</v>
      </c>
      <c r="C2" s="15" t="s">
        <v>47</v>
      </c>
      <c r="D2" s="15" t="s">
        <v>48</v>
      </c>
      <c r="E2" s="15" t="s">
        <v>49</v>
      </c>
      <c r="F2" s="15" t="s">
        <v>50</v>
      </c>
      <c r="G2" s="15" t="s">
        <v>53</v>
      </c>
      <c r="H2" s="15" t="s">
        <v>54</v>
      </c>
    </row>
    <row r="3" spans="2:8" ht="83.25" customHeight="1" x14ac:dyDescent="0.25">
      <c r="B3" s="16" t="s">
        <v>51</v>
      </c>
      <c r="C3" s="16" t="s">
        <v>52</v>
      </c>
      <c r="D3" s="16">
        <v>16524</v>
      </c>
      <c r="E3" s="16">
        <v>8</v>
      </c>
      <c r="F3" s="16">
        <v>2024</v>
      </c>
      <c r="G3" s="18">
        <v>52500000</v>
      </c>
      <c r="H3" s="17">
        <v>39731417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89CB0-07F6-4927-A268-575549354001}">
  <dimension ref="A1"/>
  <sheetViews>
    <sheetView workbookViewId="0">
      <selection activeCell="D28" sqref="D2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Melissa Vega</dc:creator>
  <cp:lastModifiedBy>Yenny Paola Romero Gutierrez</cp:lastModifiedBy>
  <dcterms:created xsi:type="dcterms:W3CDTF">2024-11-04T20:41:29Z</dcterms:created>
  <dcterms:modified xsi:type="dcterms:W3CDTF">2024-11-25T16:37:43Z</dcterms:modified>
</cp:coreProperties>
</file>