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user\Documents\UAESP\PROCESOS\PROCESO ECA PUBLICA\V3\PROCESO ECAS\PROCESO ECAS\"/>
    </mc:Choice>
  </mc:AlternateContent>
  <xr:revisionPtr revIDLastSave="0" documentId="13_ncr:1_{6B84DA14-D807-4B28-924F-57F57CA73C9A}" xr6:coauthVersionLast="47" xr6:coauthVersionMax="47" xr10:uidLastSave="{00000000-0000-0000-0000-000000000000}"/>
  <bookViews>
    <workbookView xWindow="-120" yWindow="-120" windowWidth="20730" windowHeight="11040" tabRatio="921" activeTab="7" xr2:uid="{00000000-000D-0000-FFFF-FFFF00000000}"/>
  </bookViews>
  <sheets>
    <sheet name="Factor Multiplicador" sheetId="12" r:id="rId1"/>
    <sheet name="Productos" sheetId="15" state="hidden" r:id="rId2"/>
    <sheet name="Tarifas de Personal" sheetId="8" r:id="rId3"/>
    <sheet name="Personal" sheetId="4" state="hidden" r:id="rId4"/>
    <sheet name="A) Costo del Personal" sheetId="13" r:id="rId5"/>
    <sheet name="B) Costos Operativos" sheetId="16" r:id="rId6"/>
    <sheet name="C) Costo de EPP Y SISO" sheetId="5" r:id="rId7"/>
    <sheet name="Economica (OFERENTES)" sheetId="1" r:id="rId8"/>
  </sheets>
  <definedNames>
    <definedName name="_______________EST1" localSheetId="2">#REF!</definedName>
    <definedName name="_______________EST1">#REF!</definedName>
    <definedName name="_______________EST10" localSheetId="2">#REF!</definedName>
    <definedName name="_______________EST10">#REF!</definedName>
    <definedName name="_______________EST11" localSheetId="2">#REF!</definedName>
    <definedName name="_______________EST11">#REF!</definedName>
    <definedName name="_______________EST12" localSheetId="2">#REF!</definedName>
    <definedName name="_______________EST12">#REF!</definedName>
    <definedName name="_______________EST13" localSheetId="2">#REF!</definedName>
    <definedName name="_______________EST13">#REF!</definedName>
    <definedName name="_______________EST14" localSheetId="2">#REF!</definedName>
    <definedName name="_______________EST14">#REF!</definedName>
    <definedName name="_______________EST15" localSheetId="2">#REF!</definedName>
    <definedName name="_______________EST15">#REF!</definedName>
    <definedName name="_______________EST16" localSheetId="2">#REF!</definedName>
    <definedName name="_______________EST16">#REF!</definedName>
    <definedName name="_______________EST17" localSheetId="2">#REF!</definedName>
    <definedName name="_______________EST17">#REF!</definedName>
    <definedName name="_______________EST18" localSheetId="2">#REF!</definedName>
    <definedName name="_______________EST18">#REF!</definedName>
    <definedName name="_______________EST19" localSheetId="2">#REF!</definedName>
    <definedName name="_______________EST19">#REF!</definedName>
    <definedName name="_______________EST2" localSheetId="2">#REF!</definedName>
    <definedName name="_______________EST2">#REF!</definedName>
    <definedName name="_______________EST3" localSheetId="2">#REF!</definedName>
    <definedName name="_______________EST3">#REF!</definedName>
    <definedName name="_______________EST4" localSheetId="2">#REF!</definedName>
    <definedName name="_______________EST4">#REF!</definedName>
    <definedName name="_______________EST5" localSheetId="2">#REF!</definedName>
    <definedName name="_______________EST5">#REF!</definedName>
    <definedName name="_______________EST6" localSheetId="2">#REF!</definedName>
    <definedName name="_______________EST6">#REF!</definedName>
    <definedName name="_______________EST7" localSheetId="2">#REF!</definedName>
    <definedName name="_______________EST7">#REF!</definedName>
    <definedName name="_______________EST8" localSheetId="2">#REF!</definedName>
    <definedName name="_______________EST8">#REF!</definedName>
    <definedName name="_______________EST9" localSheetId="2">#REF!</definedName>
    <definedName name="_______________EST9">#REF!</definedName>
    <definedName name="_______________EXC1" localSheetId="2">#REF!</definedName>
    <definedName name="_______________EXC1">#REF!</definedName>
    <definedName name="_______________EXC10" localSheetId="2">#REF!</definedName>
    <definedName name="_______________EXC10">#REF!</definedName>
    <definedName name="_______________EXC11" localSheetId="2">#REF!</definedName>
    <definedName name="_______________EXC11">#REF!</definedName>
    <definedName name="_______________EXC12" localSheetId="2">#REF!</definedName>
    <definedName name="_______________EXC12">#REF!</definedName>
    <definedName name="_______________EXC2" localSheetId="2">#REF!</definedName>
    <definedName name="_______________EXC2">#REF!</definedName>
    <definedName name="_______________EXC3" localSheetId="2">#REF!</definedName>
    <definedName name="_______________EXC3">#REF!</definedName>
    <definedName name="_______________EXC4" localSheetId="2">#REF!</definedName>
    <definedName name="_______________EXC4">#REF!</definedName>
    <definedName name="_______________EXC5" localSheetId="2">#REF!</definedName>
    <definedName name="_______________EXC5">#REF!</definedName>
    <definedName name="_______________EXC6" localSheetId="2">#REF!</definedName>
    <definedName name="_______________EXC6">#REF!</definedName>
    <definedName name="_______________EXC7" localSheetId="2">#REF!</definedName>
    <definedName name="_______________EXC7">#REF!</definedName>
    <definedName name="_______________EXC8" localSheetId="2">#REF!</definedName>
    <definedName name="_______________EXC8">#REF!</definedName>
    <definedName name="_______________EXC9" localSheetId="2">#REF!</definedName>
    <definedName name="_______________EXC9">#REF!</definedName>
    <definedName name="_____________EST1" localSheetId="2">#REF!</definedName>
    <definedName name="_____________EST1">#REF!</definedName>
    <definedName name="_____________EST10" localSheetId="2">#REF!</definedName>
    <definedName name="_____________EST10">#REF!</definedName>
    <definedName name="_____________EST11" localSheetId="2">#REF!</definedName>
    <definedName name="_____________EST11">#REF!</definedName>
    <definedName name="_____________EST12" localSheetId="2">#REF!</definedName>
    <definedName name="_____________EST12">#REF!</definedName>
    <definedName name="_____________EST13" localSheetId="2">#REF!</definedName>
    <definedName name="_____________EST13">#REF!</definedName>
    <definedName name="_____________EST14" localSheetId="2">#REF!</definedName>
    <definedName name="_____________EST14">#REF!</definedName>
    <definedName name="_____________EST15" localSheetId="2">#REF!</definedName>
    <definedName name="_____________EST15">#REF!</definedName>
    <definedName name="_____________EST16" localSheetId="2">#REF!</definedName>
    <definedName name="_____________EST16">#REF!</definedName>
    <definedName name="_____________EST17" localSheetId="2">#REF!</definedName>
    <definedName name="_____________EST17">#REF!</definedName>
    <definedName name="_____________EST18" localSheetId="2">#REF!</definedName>
    <definedName name="_____________EST18">#REF!</definedName>
    <definedName name="_____________EST19" localSheetId="2">#REF!</definedName>
    <definedName name="_____________EST19">#REF!</definedName>
    <definedName name="_____________EST2" localSheetId="2">#REF!</definedName>
    <definedName name="_____________EST2">#REF!</definedName>
    <definedName name="_____________EST3" localSheetId="2">#REF!</definedName>
    <definedName name="_____________EST3">#REF!</definedName>
    <definedName name="_____________EST4" localSheetId="2">#REF!</definedName>
    <definedName name="_____________EST4">#REF!</definedName>
    <definedName name="_____________EST5" localSheetId="2">#REF!</definedName>
    <definedName name="_____________EST5">#REF!</definedName>
    <definedName name="_____________EST6" localSheetId="2">#REF!</definedName>
    <definedName name="_____________EST6">#REF!</definedName>
    <definedName name="_____________EST7" localSheetId="2">#REF!</definedName>
    <definedName name="_____________EST7">#REF!</definedName>
    <definedName name="_____________EST8" localSheetId="2">#REF!</definedName>
    <definedName name="_____________EST8">#REF!</definedName>
    <definedName name="_____________EST9" localSheetId="2">#REF!</definedName>
    <definedName name="_____________EST9">#REF!</definedName>
    <definedName name="_____________EXC1" localSheetId="2">#REF!</definedName>
    <definedName name="_____________EXC1">#REF!</definedName>
    <definedName name="_____________EXC10" localSheetId="2">#REF!</definedName>
    <definedName name="_____________EXC10">#REF!</definedName>
    <definedName name="_____________EXC11" localSheetId="2">#REF!</definedName>
    <definedName name="_____________EXC11">#REF!</definedName>
    <definedName name="_____________EXC12" localSheetId="2">#REF!</definedName>
    <definedName name="_____________EXC12">#REF!</definedName>
    <definedName name="_____________EXC2" localSheetId="2">#REF!</definedName>
    <definedName name="_____________EXC2">#REF!</definedName>
    <definedName name="_____________EXC3" localSheetId="2">#REF!</definedName>
    <definedName name="_____________EXC3">#REF!</definedName>
    <definedName name="_____________EXC4" localSheetId="2">#REF!</definedName>
    <definedName name="_____________EXC4">#REF!</definedName>
    <definedName name="_____________EXC5" localSheetId="2">#REF!</definedName>
    <definedName name="_____________EXC5">#REF!</definedName>
    <definedName name="_____________EXC6" localSheetId="2">#REF!</definedName>
    <definedName name="_____________EXC6">#REF!</definedName>
    <definedName name="_____________EXC7" localSheetId="2">#REF!</definedName>
    <definedName name="_____________EXC7">#REF!</definedName>
    <definedName name="_____________EXC8" localSheetId="2">#REF!</definedName>
    <definedName name="_____________EXC8">#REF!</definedName>
    <definedName name="_____________EXC9" localSheetId="2">#REF!</definedName>
    <definedName name="_____________EXC9">#REF!</definedName>
    <definedName name="_____________ORO10" localSheetId="2">#REF!</definedName>
    <definedName name="_____________ORO10">#REF!</definedName>
    <definedName name="_____________ORO11" localSheetId="2">#REF!</definedName>
    <definedName name="_____________ORO11">#REF!</definedName>
    <definedName name="_____________ORO12" localSheetId="2">#REF!</definedName>
    <definedName name="_____________ORO12">#REF!</definedName>
    <definedName name="_____________ORO13" localSheetId="2">#REF!</definedName>
    <definedName name="_____________ORO13">#REF!</definedName>
    <definedName name="_____________ORO14" localSheetId="2">#REF!</definedName>
    <definedName name="_____________ORO14">#REF!</definedName>
    <definedName name="_____________ORO15" localSheetId="2">#REF!</definedName>
    <definedName name="_____________ORO15">#REF!</definedName>
    <definedName name="_____________ORO16" localSheetId="2">#REF!</definedName>
    <definedName name="_____________ORO16">#REF!</definedName>
    <definedName name="_____________ORO17" localSheetId="2">#REF!</definedName>
    <definedName name="_____________ORO17">#REF!</definedName>
    <definedName name="_____________ORO18" localSheetId="2">#REF!</definedName>
    <definedName name="_____________ORO18">#REF!</definedName>
    <definedName name="_____________ORO19" localSheetId="2">#REF!</definedName>
    <definedName name="_____________ORO19">#REF!</definedName>
    <definedName name="____________EST1" localSheetId="2">#REF!</definedName>
    <definedName name="____________EST1">#REF!</definedName>
    <definedName name="____________EST10" localSheetId="2">#REF!</definedName>
    <definedName name="____________EST10">#REF!</definedName>
    <definedName name="____________EST11" localSheetId="2">#REF!</definedName>
    <definedName name="____________EST11">#REF!</definedName>
    <definedName name="____________EST12" localSheetId="2">#REF!</definedName>
    <definedName name="____________EST12">#REF!</definedName>
    <definedName name="____________EST13" localSheetId="2">#REF!</definedName>
    <definedName name="____________EST13">#REF!</definedName>
    <definedName name="____________EST14" localSheetId="2">#REF!</definedName>
    <definedName name="____________EST14">#REF!</definedName>
    <definedName name="____________EST15" localSheetId="2">#REF!</definedName>
    <definedName name="____________EST15">#REF!</definedName>
    <definedName name="____________EST16" localSheetId="2">#REF!</definedName>
    <definedName name="____________EST16">#REF!</definedName>
    <definedName name="____________EST17" localSheetId="2">#REF!</definedName>
    <definedName name="____________EST17">#REF!</definedName>
    <definedName name="____________EST18" localSheetId="2">#REF!</definedName>
    <definedName name="____________EST18">#REF!</definedName>
    <definedName name="____________EST19" localSheetId="2">#REF!</definedName>
    <definedName name="____________EST19">#REF!</definedName>
    <definedName name="____________EST2" localSheetId="2">#REF!</definedName>
    <definedName name="____________EST2">#REF!</definedName>
    <definedName name="____________EST3" localSheetId="2">#REF!</definedName>
    <definedName name="____________EST3">#REF!</definedName>
    <definedName name="____________EST4" localSheetId="2">#REF!</definedName>
    <definedName name="____________EST4">#REF!</definedName>
    <definedName name="____________EST5" localSheetId="2">#REF!</definedName>
    <definedName name="____________EST5">#REF!</definedName>
    <definedName name="____________EST6" localSheetId="2">#REF!</definedName>
    <definedName name="____________EST6">#REF!</definedName>
    <definedName name="____________EST7" localSheetId="2">#REF!</definedName>
    <definedName name="____________EST7">#REF!</definedName>
    <definedName name="____________EST8" localSheetId="2">#REF!</definedName>
    <definedName name="____________EST8">#REF!</definedName>
    <definedName name="____________EST9" localSheetId="2">#REF!</definedName>
    <definedName name="____________EST9">#REF!</definedName>
    <definedName name="____________EXC1" localSheetId="2">#REF!</definedName>
    <definedName name="____________EXC1">#REF!</definedName>
    <definedName name="____________EXC10" localSheetId="2">#REF!</definedName>
    <definedName name="____________EXC10">#REF!</definedName>
    <definedName name="____________EXC11" localSheetId="2">#REF!</definedName>
    <definedName name="____________EXC11">#REF!</definedName>
    <definedName name="____________EXC12" localSheetId="2">#REF!</definedName>
    <definedName name="____________EXC12">#REF!</definedName>
    <definedName name="____________EXC2" localSheetId="2">#REF!</definedName>
    <definedName name="____________EXC2">#REF!</definedName>
    <definedName name="____________EXC3" localSheetId="2">#REF!</definedName>
    <definedName name="____________EXC3">#REF!</definedName>
    <definedName name="____________EXC4" localSheetId="2">#REF!</definedName>
    <definedName name="____________EXC4">#REF!</definedName>
    <definedName name="____________EXC5" localSheetId="2">#REF!</definedName>
    <definedName name="____________EXC5">#REF!</definedName>
    <definedName name="____________EXC6" localSheetId="2">#REF!</definedName>
    <definedName name="____________EXC6">#REF!</definedName>
    <definedName name="____________EXC7" localSheetId="2">#REF!</definedName>
    <definedName name="____________EXC7">#REF!</definedName>
    <definedName name="____________EXC8" localSheetId="2">#REF!</definedName>
    <definedName name="____________EXC8">#REF!</definedName>
    <definedName name="____________EXC9" localSheetId="2">#REF!</definedName>
    <definedName name="____________EXC9">#REF!</definedName>
    <definedName name="____________tab1">#REF!</definedName>
    <definedName name="____________tab2">#REF!</definedName>
    <definedName name="____________tab3">#REF!</definedName>
    <definedName name="____________TAB4">#REF!</definedName>
    <definedName name="___________EST1" localSheetId="2">#REF!</definedName>
    <definedName name="___________EST1">#REF!</definedName>
    <definedName name="___________EST10" localSheetId="2">#REF!</definedName>
    <definedName name="___________EST10">#REF!</definedName>
    <definedName name="___________EST11" localSheetId="2">#REF!</definedName>
    <definedName name="___________EST11">#REF!</definedName>
    <definedName name="___________EST12" localSheetId="2">#REF!</definedName>
    <definedName name="___________EST12">#REF!</definedName>
    <definedName name="___________EST13" localSheetId="2">#REF!</definedName>
    <definedName name="___________EST13">#REF!</definedName>
    <definedName name="___________EST14" localSheetId="2">#REF!</definedName>
    <definedName name="___________EST14">#REF!</definedName>
    <definedName name="___________EST15" localSheetId="2">#REF!</definedName>
    <definedName name="___________EST15">#REF!</definedName>
    <definedName name="___________EST16" localSheetId="2">#REF!</definedName>
    <definedName name="___________EST16">#REF!</definedName>
    <definedName name="___________EST17" localSheetId="2">#REF!</definedName>
    <definedName name="___________EST17">#REF!</definedName>
    <definedName name="___________EST18" localSheetId="2">#REF!</definedName>
    <definedName name="___________EST18">#REF!</definedName>
    <definedName name="___________EST19" localSheetId="2">#REF!</definedName>
    <definedName name="___________EST19">#REF!</definedName>
    <definedName name="___________EST2" localSheetId="2">#REF!</definedName>
    <definedName name="___________EST2">#REF!</definedName>
    <definedName name="___________EST3" localSheetId="2">#REF!</definedName>
    <definedName name="___________EST3">#REF!</definedName>
    <definedName name="___________EST4" localSheetId="2">#REF!</definedName>
    <definedName name="___________EST4">#REF!</definedName>
    <definedName name="___________EST5" localSheetId="2">#REF!</definedName>
    <definedName name="___________EST5">#REF!</definedName>
    <definedName name="___________EST6" localSheetId="2">#REF!</definedName>
    <definedName name="___________EST6">#REF!</definedName>
    <definedName name="___________EST7" localSheetId="2">#REF!</definedName>
    <definedName name="___________EST7">#REF!</definedName>
    <definedName name="___________EST8" localSheetId="2">#REF!</definedName>
    <definedName name="___________EST8">#REF!</definedName>
    <definedName name="___________EST9" localSheetId="2">#REF!</definedName>
    <definedName name="___________EST9">#REF!</definedName>
    <definedName name="___________EXC1" localSheetId="2">#REF!</definedName>
    <definedName name="___________EXC1">#REF!</definedName>
    <definedName name="___________EXC10" localSheetId="2">#REF!</definedName>
    <definedName name="___________EXC10">#REF!</definedName>
    <definedName name="___________EXC11" localSheetId="2">#REF!</definedName>
    <definedName name="___________EXC11">#REF!</definedName>
    <definedName name="___________EXC12" localSheetId="2">#REF!</definedName>
    <definedName name="___________EXC12">#REF!</definedName>
    <definedName name="___________EXC2" localSheetId="2">#REF!</definedName>
    <definedName name="___________EXC2">#REF!</definedName>
    <definedName name="___________EXC3" localSheetId="2">#REF!</definedName>
    <definedName name="___________EXC3">#REF!</definedName>
    <definedName name="___________EXC4" localSheetId="2">#REF!</definedName>
    <definedName name="___________EXC4">#REF!</definedName>
    <definedName name="___________EXC5" localSheetId="2">#REF!</definedName>
    <definedName name="___________EXC5">#REF!</definedName>
    <definedName name="___________EXC6" localSheetId="2">#REF!</definedName>
    <definedName name="___________EXC6">#REF!</definedName>
    <definedName name="___________EXC7" localSheetId="2">#REF!</definedName>
    <definedName name="___________EXC7">#REF!</definedName>
    <definedName name="___________EXC8" localSheetId="2">#REF!</definedName>
    <definedName name="___________EXC8">#REF!</definedName>
    <definedName name="___________EXC9" localSheetId="2">#REF!</definedName>
    <definedName name="___________EXC9">#REF!</definedName>
    <definedName name="___________ORO10" localSheetId="2">#REF!</definedName>
    <definedName name="___________ORO10">#REF!</definedName>
    <definedName name="___________ORO11" localSheetId="2">#REF!</definedName>
    <definedName name="___________ORO11">#REF!</definedName>
    <definedName name="___________ORO12" localSheetId="2">#REF!</definedName>
    <definedName name="___________ORO12">#REF!</definedName>
    <definedName name="___________ORO13" localSheetId="2">#REF!</definedName>
    <definedName name="___________ORO13">#REF!</definedName>
    <definedName name="___________ORO14" localSheetId="2">#REF!</definedName>
    <definedName name="___________ORO14">#REF!</definedName>
    <definedName name="___________ORO15" localSheetId="2">#REF!</definedName>
    <definedName name="___________ORO15">#REF!</definedName>
    <definedName name="___________ORO16" localSheetId="2">#REF!</definedName>
    <definedName name="___________ORO16">#REF!</definedName>
    <definedName name="___________ORO17" localSheetId="2">#REF!</definedName>
    <definedName name="___________ORO17">#REF!</definedName>
    <definedName name="___________ORO18" localSheetId="2">#REF!</definedName>
    <definedName name="___________ORO18">#REF!</definedName>
    <definedName name="___________ORO19" localSheetId="2">#REF!</definedName>
    <definedName name="___________ORO19">#REF!</definedName>
    <definedName name="___________tab1" localSheetId="2">#REF!</definedName>
    <definedName name="___________tab1">#REF!</definedName>
    <definedName name="___________tab2" localSheetId="2">#REF!</definedName>
    <definedName name="___________tab2">#REF!</definedName>
    <definedName name="___________tab3" localSheetId="2">#REF!</definedName>
    <definedName name="___________tab3">#REF!</definedName>
    <definedName name="___________TAB4" localSheetId="2">#REF!</definedName>
    <definedName name="___________TAB4">#REF!</definedName>
    <definedName name="__________EST1">#REF!</definedName>
    <definedName name="__________EST10">#REF!</definedName>
    <definedName name="__________EST11">#REF!</definedName>
    <definedName name="__________EST12">#REF!</definedName>
    <definedName name="__________EST13">#REF!</definedName>
    <definedName name="__________EST14">#REF!</definedName>
    <definedName name="__________EST15">#REF!</definedName>
    <definedName name="__________EST16">#REF!</definedName>
    <definedName name="__________EST17">#REF!</definedName>
    <definedName name="__________EST18">#REF!</definedName>
    <definedName name="__________EST19">#REF!</definedName>
    <definedName name="__________EST2">#REF!</definedName>
    <definedName name="__________EST3">#REF!</definedName>
    <definedName name="__________EST4">#REF!</definedName>
    <definedName name="__________EST5">#REF!</definedName>
    <definedName name="__________EST6">#REF!</definedName>
    <definedName name="__________EST7">#REF!</definedName>
    <definedName name="__________EST8">#REF!</definedName>
    <definedName name="__________EST9">#REF!</definedName>
    <definedName name="__________EXC1">#REF!</definedName>
    <definedName name="__________EXC10">#REF!</definedName>
    <definedName name="__________EXC11">#REF!</definedName>
    <definedName name="__________EXC12">#REF!</definedName>
    <definedName name="__________EXC2">#REF!</definedName>
    <definedName name="__________EXC3">#REF!</definedName>
    <definedName name="__________EXC4">#REF!</definedName>
    <definedName name="__________EXC5">#REF!</definedName>
    <definedName name="__________EXC6">#REF!</definedName>
    <definedName name="__________EXC7">#REF!</definedName>
    <definedName name="__________EXC8">#REF!</definedName>
    <definedName name="__________EXC9">#REF!</definedName>
    <definedName name="__________ORO10" localSheetId="2">#REF!</definedName>
    <definedName name="__________ORO10">#REF!</definedName>
    <definedName name="__________ORO11" localSheetId="2">#REF!</definedName>
    <definedName name="__________ORO11">#REF!</definedName>
    <definedName name="__________ORO12" localSheetId="2">#REF!</definedName>
    <definedName name="__________ORO12">#REF!</definedName>
    <definedName name="__________ORO13" localSheetId="2">#REF!</definedName>
    <definedName name="__________ORO13">#REF!</definedName>
    <definedName name="__________ORO14" localSheetId="2">#REF!</definedName>
    <definedName name="__________ORO14">#REF!</definedName>
    <definedName name="__________ORO15" localSheetId="2">#REF!</definedName>
    <definedName name="__________ORO15">#REF!</definedName>
    <definedName name="__________ORO16" localSheetId="2">#REF!</definedName>
    <definedName name="__________ORO16">#REF!</definedName>
    <definedName name="__________ORO17" localSheetId="2">#REF!</definedName>
    <definedName name="__________ORO17">#REF!</definedName>
    <definedName name="__________ORO18" localSheetId="2">#REF!</definedName>
    <definedName name="__________ORO18">#REF!</definedName>
    <definedName name="__________ORO19" localSheetId="2">#REF!</definedName>
    <definedName name="__________ORO19">#REF!</definedName>
    <definedName name="__________PMT5671" localSheetId="2">#REF!</definedName>
    <definedName name="__________PMT5671">#REF!</definedName>
    <definedName name="__________PMT5805" localSheetId="2">#REF!</definedName>
    <definedName name="__________PMT5805">#REF!</definedName>
    <definedName name="__________PMT5806" localSheetId="2">#REF!</definedName>
    <definedName name="__________PMT5806">#REF!</definedName>
    <definedName name="__________PMT5815" localSheetId="2">#REF!</definedName>
    <definedName name="__________PMT5815">#REF!</definedName>
    <definedName name="__________PMT5820" localSheetId="2">#REF!</definedName>
    <definedName name="__________PMT5820">#REF!</definedName>
    <definedName name="__________tab1" localSheetId="2">#REF!</definedName>
    <definedName name="__________tab1">#REF!</definedName>
    <definedName name="__________tab2" localSheetId="2">#REF!</definedName>
    <definedName name="__________tab2">#REF!</definedName>
    <definedName name="__________tab3" localSheetId="2">#REF!</definedName>
    <definedName name="__________tab3">#REF!</definedName>
    <definedName name="__________TAB4" localSheetId="2">#REF!</definedName>
    <definedName name="__________TAB4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ORO10">#REF!</definedName>
    <definedName name="_________ORO11">#REF!</definedName>
    <definedName name="_________ORO12">#REF!</definedName>
    <definedName name="_________ORO13">#REF!</definedName>
    <definedName name="_________ORO14">#REF!</definedName>
    <definedName name="_________ORO15">#REF!</definedName>
    <definedName name="_________ORO16">#REF!</definedName>
    <definedName name="_________ORO17">#REF!</definedName>
    <definedName name="_________ORO18">#REF!</definedName>
    <definedName name="_________ORO19">#REF!</definedName>
    <definedName name="_________PMT5671" localSheetId="2">#REF!</definedName>
    <definedName name="_________PMT5671">#REF!</definedName>
    <definedName name="_________PMT5805" localSheetId="2">#REF!</definedName>
    <definedName name="_________PMT5805">#REF!</definedName>
    <definedName name="_________PMT5806" localSheetId="2">#REF!</definedName>
    <definedName name="_________PMT5806">#REF!</definedName>
    <definedName name="_________PMT5815" localSheetId="2">#REF!</definedName>
    <definedName name="_________PMT5815">#REF!</definedName>
    <definedName name="_________PMT5820" localSheetId="2">#REF!</definedName>
    <definedName name="_________PMT5820">#REF!</definedName>
    <definedName name="_________r">#REF!</definedName>
    <definedName name="_________tab1" localSheetId="2">#REF!</definedName>
    <definedName name="_________tab1">#REF!</definedName>
    <definedName name="_________tab2" localSheetId="2">#REF!</definedName>
    <definedName name="_________tab2">#REF!</definedName>
    <definedName name="_________tab3" localSheetId="2">#REF!</definedName>
    <definedName name="_________tab3">#REF!</definedName>
    <definedName name="_________TAB4" localSheetId="2">#REF!</definedName>
    <definedName name="_________TAB4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 localSheetId="2">#REF!</definedName>
    <definedName name="________EXC6">#REF!</definedName>
    <definedName name="________EXC7" localSheetId="2">#REF!</definedName>
    <definedName name="________EXC7">#REF!</definedName>
    <definedName name="________EXC8">#REF!</definedName>
    <definedName name="________EXC9">#REF!</definedName>
    <definedName name="________ORO10" localSheetId="2">#REF!</definedName>
    <definedName name="________ORO10">#REF!</definedName>
    <definedName name="________ORO11" localSheetId="2">#REF!</definedName>
    <definedName name="________ORO11">#REF!</definedName>
    <definedName name="________ORO12" localSheetId="2">#REF!</definedName>
    <definedName name="________ORO12">#REF!</definedName>
    <definedName name="________ORO13" localSheetId="2">#REF!</definedName>
    <definedName name="________ORO13">#REF!</definedName>
    <definedName name="________ORO14" localSheetId="2">#REF!</definedName>
    <definedName name="________ORO14">#REF!</definedName>
    <definedName name="________ORO15" localSheetId="2">#REF!</definedName>
    <definedName name="________ORO15">#REF!</definedName>
    <definedName name="________ORO16" localSheetId="2">#REF!</definedName>
    <definedName name="________ORO16">#REF!</definedName>
    <definedName name="________ORO17" localSheetId="2">#REF!</definedName>
    <definedName name="________ORO17">#REF!</definedName>
    <definedName name="________ORO18" localSheetId="2">#REF!</definedName>
    <definedName name="________ORO18">#REF!</definedName>
    <definedName name="________ORO19" localSheetId="2">#REF!</definedName>
    <definedName name="________ORO19">#REF!</definedName>
    <definedName name="________PMT5671" localSheetId="2">#REF!</definedName>
    <definedName name="________PMT5671">#REF!</definedName>
    <definedName name="________PMT5805" localSheetId="2">#REF!</definedName>
    <definedName name="________PMT5805">#REF!</definedName>
    <definedName name="________PMT5806" localSheetId="2">#REF!</definedName>
    <definedName name="________PMT5806">#REF!</definedName>
    <definedName name="________PMT5815" localSheetId="2">#REF!</definedName>
    <definedName name="________PMT5815">#REF!</definedName>
    <definedName name="________PMT5820" localSheetId="2">#REF!</definedName>
    <definedName name="________PMT5820">#REF!</definedName>
    <definedName name="________r" localSheetId="2">#REF!</definedName>
    <definedName name="________r">#REF!</definedName>
    <definedName name="________tab1" localSheetId="2">#REF!</definedName>
    <definedName name="________tab1">#REF!</definedName>
    <definedName name="________tab2" localSheetId="2">#REF!</definedName>
    <definedName name="________tab2">#REF!</definedName>
    <definedName name="________tab3" localSheetId="2">#REF!</definedName>
    <definedName name="________tab3">#REF!</definedName>
    <definedName name="________TAB4" localSheetId="2">#REF!</definedName>
    <definedName name="________TAB4">#REF!</definedName>
    <definedName name="_______EST1" localSheetId="2">#REF!</definedName>
    <definedName name="_______EST1">#REF!</definedName>
    <definedName name="_______EST10" localSheetId="2">#REF!</definedName>
    <definedName name="_______EST10">#REF!</definedName>
    <definedName name="_______EST11" localSheetId="2">#REF!</definedName>
    <definedName name="_______EST11">#REF!</definedName>
    <definedName name="_______EST12" localSheetId="2">#REF!</definedName>
    <definedName name="_______EST12">#REF!</definedName>
    <definedName name="_______EST13" localSheetId="2">#REF!</definedName>
    <definedName name="_______EST13">#REF!</definedName>
    <definedName name="_______EST14" localSheetId="2">#REF!</definedName>
    <definedName name="_______EST14">#REF!</definedName>
    <definedName name="_______EST15" localSheetId="2">#REF!</definedName>
    <definedName name="_______EST15">#REF!</definedName>
    <definedName name="_______EST16" localSheetId="2">#REF!</definedName>
    <definedName name="_______EST16">#REF!</definedName>
    <definedName name="_______EST17" localSheetId="2">#REF!</definedName>
    <definedName name="_______EST17">#REF!</definedName>
    <definedName name="_______EST18" localSheetId="2">#REF!</definedName>
    <definedName name="_______EST18">#REF!</definedName>
    <definedName name="_______EST19" localSheetId="2">#REF!</definedName>
    <definedName name="_______EST19">#REF!</definedName>
    <definedName name="_______EST2" localSheetId="2">#REF!</definedName>
    <definedName name="_______EST2">#REF!</definedName>
    <definedName name="_______EST3" localSheetId="2">#REF!</definedName>
    <definedName name="_______EST3">#REF!</definedName>
    <definedName name="_______EST4" localSheetId="2">#REF!</definedName>
    <definedName name="_______EST4">#REF!</definedName>
    <definedName name="_______EST5" localSheetId="2">#REF!</definedName>
    <definedName name="_______EST5">#REF!</definedName>
    <definedName name="_______EST6" localSheetId="2">#REF!</definedName>
    <definedName name="_______EST6">#REF!</definedName>
    <definedName name="_______EST7" localSheetId="2">#REF!</definedName>
    <definedName name="_______EST7">#REF!</definedName>
    <definedName name="_______EST8" localSheetId="2">#REF!</definedName>
    <definedName name="_______EST8">#REF!</definedName>
    <definedName name="_______EST9" localSheetId="2">#REF!</definedName>
    <definedName name="_______EST9">#REF!</definedName>
    <definedName name="_______EXC1" localSheetId="2">#REF!</definedName>
    <definedName name="_______EXC1">#REF!</definedName>
    <definedName name="_______EXC10" localSheetId="2">#REF!</definedName>
    <definedName name="_______EXC10">#REF!</definedName>
    <definedName name="_______EXC11" localSheetId="2">#REF!</definedName>
    <definedName name="_______EXC11">#REF!</definedName>
    <definedName name="_______EXC12" localSheetId="2">#REF!</definedName>
    <definedName name="_______EXC12">#REF!</definedName>
    <definedName name="_______EXC2" localSheetId="2">#REF!</definedName>
    <definedName name="_______EXC2">#REF!</definedName>
    <definedName name="_______EXC3" localSheetId="2">#REF!</definedName>
    <definedName name="_______EXC3">#REF!</definedName>
    <definedName name="_______EXC4" localSheetId="2">#REF!</definedName>
    <definedName name="_______EXC4">#REF!</definedName>
    <definedName name="_______EXC5" localSheetId="2">#REF!</definedName>
    <definedName name="_______EXC5">#REF!</definedName>
    <definedName name="_______EXC6">#REF!</definedName>
    <definedName name="_______EXC7">#REF!</definedName>
    <definedName name="_______EXC8" localSheetId="2">#REF!</definedName>
    <definedName name="_______EXC8">#REF!</definedName>
    <definedName name="_______EXC9" localSheetId="2">#REF!</definedName>
    <definedName name="_______EXC9">#REF!</definedName>
    <definedName name="_______ORO10">#REF!</definedName>
    <definedName name="_______ORO11">#REF!</definedName>
    <definedName name="_______ORO12">#REF!</definedName>
    <definedName name="_______ORO13">#REF!</definedName>
    <definedName name="_______ORO14">#REF!</definedName>
    <definedName name="_______ORO15">#REF!</definedName>
    <definedName name="_______ORO16">#REF!</definedName>
    <definedName name="_______ORO17">#REF!</definedName>
    <definedName name="_______ORO18">#REF!</definedName>
    <definedName name="_______ORO19">#REF!</definedName>
    <definedName name="_______PMT5671">#REF!</definedName>
    <definedName name="_______PMT5805">#REF!</definedName>
    <definedName name="_______PMT5806">#REF!</definedName>
    <definedName name="_______PMT5815">#REF!</definedName>
    <definedName name="_______PMT5820">#REF!</definedName>
    <definedName name="_______r" localSheetId="2">#REF!</definedName>
    <definedName name="_______r">#REF!</definedName>
    <definedName name="_______tab1">#REF!</definedName>
    <definedName name="_______tab2">#REF!</definedName>
    <definedName name="_______tab3">#REF!</definedName>
    <definedName name="_______TAB4">#REF!</definedName>
    <definedName name="______EST1" localSheetId="2">#REF!</definedName>
    <definedName name="______EST1">#REF!</definedName>
    <definedName name="______EST10" localSheetId="2">#REF!</definedName>
    <definedName name="______EST10">#REF!</definedName>
    <definedName name="______EST11" localSheetId="2">#REF!</definedName>
    <definedName name="______EST11">#REF!</definedName>
    <definedName name="______EST12" localSheetId="2">#REF!</definedName>
    <definedName name="______EST12">#REF!</definedName>
    <definedName name="______EST13" localSheetId="2">#REF!</definedName>
    <definedName name="______EST13">#REF!</definedName>
    <definedName name="______EST14" localSheetId="2">#REF!</definedName>
    <definedName name="______EST14">#REF!</definedName>
    <definedName name="______EST15" localSheetId="2">#REF!</definedName>
    <definedName name="______EST15">#REF!</definedName>
    <definedName name="______EST16" localSheetId="2">#REF!</definedName>
    <definedName name="______EST16">#REF!</definedName>
    <definedName name="______EST17" localSheetId="2">#REF!</definedName>
    <definedName name="______EST17">#REF!</definedName>
    <definedName name="______EST18" localSheetId="2">#REF!</definedName>
    <definedName name="______EST18">#REF!</definedName>
    <definedName name="______EST19" localSheetId="2">#REF!</definedName>
    <definedName name="______EST19">#REF!</definedName>
    <definedName name="______EST2" localSheetId="2">#REF!</definedName>
    <definedName name="______EST2">#REF!</definedName>
    <definedName name="______EST3" localSheetId="2">#REF!</definedName>
    <definedName name="______EST3">#REF!</definedName>
    <definedName name="______EST4" localSheetId="2">#REF!</definedName>
    <definedName name="______EST4">#REF!</definedName>
    <definedName name="______EST5" localSheetId="2">#REF!</definedName>
    <definedName name="______EST5">#REF!</definedName>
    <definedName name="______EST6" localSheetId="2">#REF!</definedName>
    <definedName name="______EST6">#REF!</definedName>
    <definedName name="______EST7" localSheetId="2">#REF!</definedName>
    <definedName name="______EST7">#REF!</definedName>
    <definedName name="______EST8" localSheetId="2">#REF!</definedName>
    <definedName name="______EST8">#REF!</definedName>
    <definedName name="______EST9" localSheetId="2">#REF!</definedName>
    <definedName name="______EST9">#REF!</definedName>
    <definedName name="______EXC1" localSheetId="2">#REF!</definedName>
    <definedName name="______EXC1">#REF!</definedName>
    <definedName name="______EXC10" localSheetId="2">#REF!</definedName>
    <definedName name="______EXC10">#REF!</definedName>
    <definedName name="______EXC11" localSheetId="2">#REF!</definedName>
    <definedName name="______EXC11">#REF!</definedName>
    <definedName name="______EXC12" localSheetId="2">#REF!</definedName>
    <definedName name="______EXC12">#REF!</definedName>
    <definedName name="______EXC2" localSheetId="2">#REF!</definedName>
    <definedName name="______EXC2">#REF!</definedName>
    <definedName name="______EXC3" localSheetId="2">#REF!</definedName>
    <definedName name="______EXC3">#REF!</definedName>
    <definedName name="______EXC4" localSheetId="2">#REF!</definedName>
    <definedName name="______EXC4">#REF!</definedName>
    <definedName name="______EXC5" localSheetId="2">#REF!</definedName>
    <definedName name="______EXC5">#REF!</definedName>
    <definedName name="______EXC6" localSheetId="2">#REF!</definedName>
    <definedName name="______EXC6">#REF!</definedName>
    <definedName name="______EXC7" localSheetId="2">#REF!</definedName>
    <definedName name="______EXC7">#REF!</definedName>
    <definedName name="______EXC8" localSheetId="2">#REF!</definedName>
    <definedName name="______EXC8">#REF!</definedName>
    <definedName name="______EXC9" localSheetId="2">#REF!</definedName>
    <definedName name="______EXC9">#REF!</definedName>
    <definedName name="______ORO10" localSheetId="2">#REF!</definedName>
    <definedName name="______ORO10">#REF!</definedName>
    <definedName name="______ORO11" localSheetId="2">#REF!</definedName>
    <definedName name="______ORO11">#REF!</definedName>
    <definedName name="______ORO12" localSheetId="2">#REF!</definedName>
    <definedName name="______ORO12">#REF!</definedName>
    <definedName name="______ORO13" localSheetId="2">#REF!</definedName>
    <definedName name="______ORO13">#REF!</definedName>
    <definedName name="______ORO14" localSheetId="2">#REF!</definedName>
    <definedName name="______ORO14">#REF!</definedName>
    <definedName name="______ORO15" localSheetId="2">#REF!</definedName>
    <definedName name="______ORO15">#REF!</definedName>
    <definedName name="______ORO16" localSheetId="2">#REF!</definedName>
    <definedName name="______ORO16">#REF!</definedName>
    <definedName name="______ORO17" localSheetId="2">#REF!</definedName>
    <definedName name="______ORO17">#REF!</definedName>
    <definedName name="______ORO18" localSheetId="2">#REF!</definedName>
    <definedName name="______ORO18">#REF!</definedName>
    <definedName name="______ORO19" localSheetId="2">#REF!</definedName>
    <definedName name="______ORO19">#REF!</definedName>
    <definedName name="______PMT5671" localSheetId="2">#REF!</definedName>
    <definedName name="______PMT5671">#REF!</definedName>
    <definedName name="______PMT5805" localSheetId="2">#REF!</definedName>
    <definedName name="______PMT5805">#REF!</definedName>
    <definedName name="______PMT5806" localSheetId="2">#REF!</definedName>
    <definedName name="______PMT5806">#REF!</definedName>
    <definedName name="______PMT5815" localSheetId="2">#REF!</definedName>
    <definedName name="______PMT5815">#REF!</definedName>
    <definedName name="______PMT5820" localSheetId="2">#REF!</definedName>
    <definedName name="______PMT5820">#REF!</definedName>
    <definedName name="______r" localSheetId="2">#REF!</definedName>
    <definedName name="______r">#REF!</definedName>
    <definedName name="______SAL1" localSheetId="2">#REF!</definedName>
    <definedName name="______SAL1">#REF!</definedName>
    <definedName name="______tab1" localSheetId="2">#REF!</definedName>
    <definedName name="______tab1">#REF!</definedName>
    <definedName name="______tab2" localSheetId="2">#REF!</definedName>
    <definedName name="______tab2">#REF!</definedName>
    <definedName name="______tab3" localSheetId="2">#REF!</definedName>
    <definedName name="______tab3">#REF!</definedName>
    <definedName name="______TAB4" localSheetId="2">#REF!</definedName>
    <definedName name="______TAB4">#REF!</definedName>
    <definedName name="_____EST1" localSheetId="2">#REF!</definedName>
    <definedName name="_____EST1">#REF!</definedName>
    <definedName name="_____EST10" localSheetId="2">#REF!</definedName>
    <definedName name="_____EST10">#REF!</definedName>
    <definedName name="_____EST11" localSheetId="2">#REF!</definedName>
    <definedName name="_____EST11">#REF!</definedName>
    <definedName name="_____EST12" localSheetId="2">#REF!</definedName>
    <definedName name="_____EST12">#REF!</definedName>
    <definedName name="_____EST13" localSheetId="2">#REF!</definedName>
    <definedName name="_____EST13">#REF!</definedName>
    <definedName name="_____EST14" localSheetId="2">#REF!</definedName>
    <definedName name="_____EST14">#REF!</definedName>
    <definedName name="_____EST15" localSheetId="2">#REF!</definedName>
    <definedName name="_____EST15">#REF!</definedName>
    <definedName name="_____EST16" localSheetId="2">#REF!</definedName>
    <definedName name="_____EST16">#REF!</definedName>
    <definedName name="_____EST17" localSheetId="2">#REF!</definedName>
    <definedName name="_____EST17">#REF!</definedName>
    <definedName name="_____EST18" localSheetId="2">#REF!</definedName>
    <definedName name="_____EST18">#REF!</definedName>
    <definedName name="_____EST19" localSheetId="2">#REF!</definedName>
    <definedName name="_____EST19">#REF!</definedName>
    <definedName name="_____EST2" localSheetId="2">#REF!</definedName>
    <definedName name="_____EST2">#REF!</definedName>
    <definedName name="_____EST3" localSheetId="2">#REF!</definedName>
    <definedName name="_____EST3">#REF!</definedName>
    <definedName name="_____EST4" localSheetId="2">#REF!</definedName>
    <definedName name="_____EST4">#REF!</definedName>
    <definedName name="_____EST5" localSheetId="2">#REF!</definedName>
    <definedName name="_____EST5">#REF!</definedName>
    <definedName name="_____EST6" localSheetId="2">#REF!</definedName>
    <definedName name="_____EST6">#REF!</definedName>
    <definedName name="_____EST7" localSheetId="2">#REF!</definedName>
    <definedName name="_____EST7">#REF!</definedName>
    <definedName name="_____EST8" localSheetId="2">#REF!</definedName>
    <definedName name="_____EST8">#REF!</definedName>
    <definedName name="_____EST9" localSheetId="2">#REF!</definedName>
    <definedName name="_____EST9">#REF!</definedName>
    <definedName name="_____EXC1" localSheetId="2">#REF!</definedName>
    <definedName name="_____EXC1">#REF!</definedName>
    <definedName name="_____EXC10" localSheetId="2">#REF!</definedName>
    <definedName name="_____EXC10">#REF!</definedName>
    <definedName name="_____EXC11" localSheetId="2">#REF!</definedName>
    <definedName name="_____EXC11">#REF!</definedName>
    <definedName name="_____EXC12" localSheetId="2">#REF!</definedName>
    <definedName name="_____EXC12">#REF!</definedName>
    <definedName name="_____EXC2" localSheetId="2">#REF!</definedName>
    <definedName name="_____EXC2">#REF!</definedName>
    <definedName name="_____EXC3" localSheetId="2">#REF!</definedName>
    <definedName name="_____EXC3">#REF!</definedName>
    <definedName name="_____EXC4" localSheetId="2">#REF!</definedName>
    <definedName name="_____EXC4">#REF!</definedName>
    <definedName name="_____EXC5" localSheetId="2">#REF!</definedName>
    <definedName name="_____EXC5">#REF!</definedName>
    <definedName name="_____EXC6" localSheetId="2">#REF!</definedName>
    <definedName name="_____EXC6">#REF!</definedName>
    <definedName name="_____EXC7" localSheetId="2">#REF!</definedName>
    <definedName name="_____EXC7">#REF!</definedName>
    <definedName name="_____EXC8" localSheetId="2">#REF!</definedName>
    <definedName name="_____EXC8">#REF!</definedName>
    <definedName name="_____EXC9" localSheetId="2">#REF!</definedName>
    <definedName name="_____EXC9">#REF!</definedName>
    <definedName name="_____ORO10" localSheetId="2">#REF!</definedName>
    <definedName name="_____ORO10">#REF!</definedName>
    <definedName name="_____ORO11" localSheetId="2">#REF!</definedName>
    <definedName name="_____ORO11">#REF!</definedName>
    <definedName name="_____ORO12" localSheetId="2">#REF!</definedName>
    <definedName name="_____ORO12">#REF!</definedName>
    <definedName name="_____ORO13" localSheetId="2">#REF!</definedName>
    <definedName name="_____ORO13">#REF!</definedName>
    <definedName name="_____ORO14" localSheetId="2">#REF!</definedName>
    <definedName name="_____ORO14">#REF!</definedName>
    <definedName name="_____ORO15" localSheetId="2">#REF!</definedName>
    <definedName name="_____ORO15">#REF!</definedName>
    <definedName name="_____ORO16" localSheetId="2">#REF!</definedName>
    <definedName name="_____ORO16">#REF!</definedName>
    <definedName name="_____ORO17" localSheetId="2">#REF!</definedName>
    <definedName name="_____ORO17">#REF!</definedName>
    <definedName name="_____ORO18" localSheetId="2">#REF!</definedName>
    <definedName name="_____ORO18">#REF!</definedName>
    <definedName name="_____ORO19" localSheetId="2">#REF!</definedName>
    <definedName name="_____ORO19">#REF!</definedName>
    <definedName name="_____PMT5671" localSheetId="2">#REF!</definedName>
    <definedName name="_____PMT5671">#REF!</definedName>
    <definedName name="_____PMT5805" localSheetId="2">#REF!</definedName>
    <definedName name="_____PMT5805">#REF!</definedName>
    <definedName name="_____PMT5806" localSheetId="2">#REF!</definedName>
    <definedName name="_____PMT5806">#REF!</definedName>
    <definedName name="_____PMT5815" localSheetId="2">#REF!</definedName>
    <definedName name="_____PMT5815">#REF!</definedName>
    <definedName name="_____PMT5820" localSheetId="2">#REF!</definedName>
    <definedName name="_____PMT5820">#REF!</definedName>
    <definedName name="_____r" localSheetId="2">#REF!</definedName>
    <definedName name="_____r">#REF!</definedName>
    <definedName name="_____SAL1" localSheetId="2">#REF!</definedName>
    <definedName name="_____SAL1">#REF!</definedName>
    <definedName name="_____tab1" localSheetId="2">#REF!</definedName>
    <definedName name="_____tab1">#REF!</definedName>
    <definedName name="_____tab2" localSheetId="2">#REF!</definedName>
    <definedName name="_____tab2">#REF!</definedName>
    <definedName name="_____tab3" localSheetId="2">#REF!</definedName>
    <definedName name="_____tab3">#REF!</definedName>
    <definedName name="_____TAB4" localSheetId="2">#REF!</definedName>
    <definedName name="_____TAB4">#REF!</definedName>
    <definedName name="____EST1" localSheetId="2">#REF!</definedName>
    <definedName name="____EST1">#REF!</definedName>
    <definedName name="____EST10" localSheetId="2">#REF!</definedName>
    <definedName name="____EST10">#REF!</definedName>
    <definedName name="____EST11" localSheetId="2">#REF!</definedName>
    <definedName name="____EST11">#REF!</definedName>
    <definedName name="____EST12" localSheetId="2">#REF!</definedName>
    <definedName name="____EST12">#REF!</definedName>
    <definedName name="____EST13" localSheetId="2">#REF!</definedName>
    <definedName name="____EST13">#REF!</definedName>
    <definedName name="____EST14" localSheetId="2">#REF!</definedName>
    <definedName name="____EST14">#REF!</definedName>
    <definedName name="____EST15" localSheetId="2">#REF!</definedName>
    <definedName name="____EST15">#REF!</definedName>
    <definedName name="____EST16" localSheetId="2">#REF!</definedName>
    <definedName name="____EST16">#REF!</definedName>
    <definedName name="____EST17" localSheetId="2">#REF!</definedName>
    <definedName name="____EST17">#REF!</definedName>
    <definedName name="____EST18" localSheetId="2">#REF!</definedName>
    <definedName name="____EST18">#REF!</definedName>
    <definedName name="____EST19" localSheetId="2">#REF!</definedName>
    <definedName name="____EST19">#REF!</definedName>
    <definedName name="____EST2" localSheetId="2">#REF!</definedName>
    <definedName name="____EST2">#REF!</definedName>
    <definedName name="____EST3" localSheetId="2">#REF!</definedName>
    <definedName name="____EST3">#REF!</definedName>
    <definedName name="____EST4" localSheetId="2">#REF!</definedName>
    <definedName name="____EST4">#REF!</definedName>
    <definedName name="____EST5" localSheetId="2">#REF!</definedName>
    <definedName name="____EST5">#REF!</definedName>
    <definedName name="____EST6" localSheetId="2">#REF!</definedName>
    <definedName name="____EST6">#REF!</definedName>
    <definedName name="____EST7" localSheetId="2">#REF!</definedName>
    <definedName name="____EST7">#REF!</definedName>
    <definedName name="____EST8" localSheetId="2">#REF!</definedName>
    <definedName name="____EST8">#REF!</definedName>
    <definedName name="____EST9" localSheetId="2">#REF!</definedName>
    <definedName name="____EST9">#REF!</definedName>
    <definedName name="____EXC1" localSheetId="2">#REF!</definedName>
    <definedName name="____EXC1">#REF!</definedName>
    <definedName name="____EXC10" localSheetId="2">#REF!</definedName>
    <definedName name="____EXC10">#REF!</definedName>
    <definedName name="____EXC11" localSheetId="2">#REF!</definedName>
    <definedName name="____EXC11">#REF!</definedName>
    <definedName name="____EXC12" localSheetId="2">#REF!</definedName>
    <definedName name="____EXC12">#REF!</definedName>
    <definedName name="____EXC2" localSheetId="2">#REF!</definedName>
    <definedName name="____EXC2">#REF!</definedName>
    <definedName name="____EXC3" localSheetId="2">#REF!</definedName>
    <definedName name="____EXC3">#REF!</definedName>
    <definedName name="____EXC4" localSheetId="2">#REF!</definedName>
    <definedName name="____EXC4">#REF!</definedName>
    <definedName name="____EXC5" localSheetId="2">#REF!</definedName>
    <definedName name="____EXC5">#REF!</definedName>
    <definedName name="____EXC6" localSheetId="2">#REF!</definedName>
    <definedName name="____EXC6">#REF!</definedName>
    <definedName name="____EXC7" localSheetId="2">#REF!</definedName>
    <definedName name="____EXC7">#REF!</definedName>
    <definedName name="____EXC8" localSheetId="2">#REF!</definedName>
    <definedName name="____EXC8">#REF!</definedName>
    <definedName name="____EXC9" localSheetId="2">#REF!</definedName>
    <definedName name="____EXC9">#REF!</definedName>
    <definedName name="____ORO10" localSheetId="2">#REF!</definedName>
    <definedName name="____ORO10">#REF!</definedName>
    <definedName name="____ORO11" localSheetId="2">#REF!</definedName>
    <definedName name="____ORO11">#REF!</definedName>
    <definedName name="____ORO12" localSheetId="2">#REF!</definedName>
    <definedName name="____ORO12">#REF!</definedName>
    <definedName name="____ORO13" localSheetId="2">#REF!</definedName>
    <definedName name="____ORO13">#REF!</definedName>
    <definedName name="____ORO14" localSheetId="2">#REF!</definedName>
    <definedName name="____ORO14">#REF!</definedName>
    <definedName name="____ORO15" localSheetId="2">#REF!</definedName>
    <definedName name="____ORO15">#REF!</definedName>
    <definedName name="____ORO16" localSheetId="2">#REF!</definedName>
    <definedName name="____ORO16">#REF!</definedName>
    <definedName name="____ORO17" localSheetId="2">#REF!</definedName>
    <definedName name="____ORO17">#REF!</definedName>
    <definedName name="____ORO18" localSheetId="2">#REF!</definedName>
    <definedName name="____ORO18">#REF!</definedName>
    <definedName name="____ORO19" localSheetId="2">#REF!</definedName>
    <definedName name="____ORO19">#REF!</definedName>
    <definedName name="____PMT5671" localSheetId="2">#REF!</definedName>
    <definedName name="____PMT5671">#REF!</definedName>
    <definedName name="____PMT5805" localSheetId="2">#REF!</definedName>
    <definedName name="____PMT5805">#REF!</definedName>
    <definedName name="____PMT5806" localSheetId="2">#REF!</definedName>
    <definedName name="____PMT5806">#REF!</definedName>
    <definedName name="____PMT5815" localSheetId="2">#REF!</definedName>
    <definedName name="____PMT5815">#REF!</definedName>
    <definedName name="____PMT5820" localSheetId="2">#REF!</definedName>
    <definedName name="____PMT5820">#REF!</definedName>
    <definedName name="____pv2">#REF!</definedName>
    <definedName name="____r" localSheetId="2">#REF!</definedName>
    <definedName name="____r">#REF!</definedName>
    <definedName name="____SAL1" localSheetId="2">#REF!</definedName>
    <definedName name="____SAL1">#REF!</definedName>
    <definedName name="____tab1" localSheetId="2">#REF!</definedName>
    <definedName name="____tab1">#REF!</definedName>
    <definedName name="____tab2" localSheetId="2">#REF!</definedName>
    <definedName name="____tab2">#REF!</definedName>
    <definedName name="____tab3" localSheetId="2">#REF!</definedName>
    <definedName name="____tab3">#REF!</definedName>
    <definedName name="____TAB4" localSheetId="2">#REF!</definedName>
    <definedName name="____TAB4">#REF!</definedName>
    <definedName name="___EST1" localSheetId="2">#REF!</definedName>
    <definedName name="___EST1">#REF!</definedName>
    <definedName name="___EST10" localSheetId="2">#REF!</definedName>
    <definedName name="___EST10">#REF!</definedName>
    <definedName name="___EST11" localSheetId="2">#REF!</definedName>
    <definedName name="___EST11">#REF!</definedName>
    <definedName name="___EST12" localSheetId="2">#REF!</definedName>
    <definedName name="___EST12">#REF!</definedName>
    <definedName name="___EST13" localSheetId="2">#REF!</definedName>
    <definedName name="___EST13">#REF!</definedName>
    <definedName name="___EST14" localSheetId="2">#REF!</definedName>
    <definedName name="___EST14">#REF!</definedName>
    <definedName name="___EST15" localSheetId="2">#REF!</definedName>
    <definedName name="___EST15">#REF!</definedName>
    <definedName name="___EST16" localSheetId="2">#REF!</definedName>
    <definedName name="___EST16">#REF!</definedName>
    <definedName name="___EST17" localSheetId="2">#REF!</definedName>
    <definedName name="___EST17">#REF!</definedName>
    <definedName name="___EST18" localSheetId="2">#REF!</definedName>
    <definedName name="___EST18">#REF!</definedName>
    <definedName name="___EST19" localSheetId="2">#REF!</definedName>
    <definedName name="___EST19">#REF!</definedName>
    <definedName name="___EST2" localSheetId="2">#REF!</definedName>
    <definedName name="___EST2">#REF!</definedName>
    <definedName name="___EST3" localSheetId="2">#REF!</definedName>
    <definedName name="___EST3">#REF!</definedName>
    <definedName name="___EST4" localSheetId="2">#REF!</definedName>
    <definedName name="___EST4">#REF!</definedName>
    <definedName name="___EST5" localSheetId="2">#REF!</definedName>
    <definedName name="___EST5">#REF!</definedName>
    <definedName name="___EST6" localSheetId="2">#REF!</definedName>
    <definedName name="___EST6">#REF!</definedName>
    <definedName name="___EST7" localSheetId="2">#REF!</definedName>
    <definedName name="___EST7">#REF!</definedName>
    <definedName name="___EST8" localSheetId="2">#REF!</definedName>
    <definedName name="___EST8">#REF!</definedName>
    <definedName name="___EST9" localSheetId="2">#REF!</definedName>
    <definedName name="___EST9">#REF!</definedName>
    <definedName name="___ETR13" localSheetId="2">#REF!</definedName>
    <definedName name="___ETR13">#REF!</definedName>
    <definedName name="___EXC1" localSheetId="2">#REF!</definedName>
    <definedName name="___EXC1">#REF!</definedName>
    <definedName name="___EXC10" localSheetId="2">#REF!</definedName>
    <definedName name="___EXC10">#REF!</definedName>
    <definedName name="___EXC11" localSheetId="2">#REF!</definedName>
    <definedName name="___EXC11">#REF!</definedName>
    <definedName name="___EXC12" localSheetId="2">#REF!</definedName>
    <definedName name="___EXC12">#REF!</definedName>
    <definedName name="___EXC2" localSheetId="2">#REF!</definedName>
    <definedName name="___EXC2">#REF!</definedName>
    <definedName name="___EXC3" localSheetId="2">#REF!</definedName>
    <definedName name="___EXC3">#REF!</definedName>
    <definedName name="___EXC4" localSheetId="2">#REF!</definedName>
    <definedName name="___EXC4">#REF!</definedName>
    <definedName name="___EXC5" localSheetId="2">#REF!</definedName>
    <definedName name="___EXC5">#REF!</definedName>
    <definedName name="___EXC6" localSheetId="2">#REF!</definedName>
    <definedName name="___EXC6">#REF!</definedName>
    <definedName name="___EXC7" localSheetId="2">#REF!</definedName>
    <definedName name="___EXC7">#REF!</definedName>
    <definedName name="___EXC8" localSheetId="2">#REF!</definedName>
    <definedName name="___EXC8">#REF!</definedName>
    <definedName name="___EXC9" localSheetId="2">#REF!</definedName>
    <definedName name="___EXC9">#REF!</definedName>
    <definedName name="___ORO10" localSheetId="2">#REF!</definedName>
    <definedName name="___ORO10">#REF!</definedName>
    <definedName name="___ORO11" localSheetId="2">#REF!</definedName>
    <definedName name="___ORO11">#REF!</definedName>
    <definedName name="___ORO12" localSheetId="2">#REF!</definedName>
    <definedName name="___ORO12">#REF!</definedName>
    <definedName name="___ORO13" localSheetId="2">#REF!</definedName>
    <definedName name="___ORO13">#REF!</definedName>
    <definedName name="___ORO14" localSheetId="2">#REF!</definedName>
    <definedName name="___ORO14">#REF!</definedName>
    <definedName name="___ORO15" localSheetId="2">#REF!</definedName>
    <definedName name="___ORO15">#REF!</definedName>
    <definedName name="___ORO16" localSheetId="2">#REF!</definedName>
    <definedName name="___ORO16">#REF!</definedName>
    <definedName name="___ORO17" localSheetId="2">#REF!</definedName>
    <definedName name="___ORO17">#REF!</definedName>
    <definedName name="___ORO18" localSheetId="2">#REF!</definedName>
    <definedName name="___ORO18">#REF!</definedName>
    <definedName name="___ORO19" localSheetId="2">#REF!</definedName>
    <definedName name="___ORO19">#REF!</definedName>
    <definedName name="___PMT5671" localSheetId="2">#REF!</definedName>
    <definedName name="___PMT5671">#REF!</definedName>
    <definedName name="___PMT5805" localSheetId="2">#REF!</definedName>
    <definedName name="___PMT5805">#REF!</definedName>
    <definedName name="___PMT5806" localSheetId="2">#REF!</definedName>
    <definedName name="___PMT5806">#REF!</definedName>
    <definedName name="___PMT5815" localSheetId="2">#REF!</definedName>
    <definedName name="___PMT5815">#REF!</definedName>
    <definedName name="___PMT5820" localSheetId="2">#REF!</definedName>
    <definedName name="___PMT5820">#REF!</definedName>
    <definedName name="___pv2">#REF!</definedName>
    <definedName name="___r" localSheetId="2">#REF!</definedName>
    <definedName name="___r">#REF!</definedName>
    <definedName name="___tab1" localSheetId="2">#REF!</definedName>
    <definedName name="___tab1">#REF!</definedName>
    <definedName name="___tab2" localSheetId="2">#REF!</definedName>
    <definedName name="___tab2">#REF!</definedName>
    <definedName name="___tab3" localSheetId="2">#REF!</definedName>
    <definedName name="___tab3">#REF!</definedName>
    <definedName name="___TAB4" localSheetId="2">#REF!</definedName>
    <definedName name="___TAB4">#REF!</definedName>
    <definedName name="__123">#REF!</definedName>
    <definedName name="__1234">#REF!</definedName>
    <definedName name="__123Graph_A">#REF!</definedName>
    <definedName name="__123Graph_AGraph2">#REF!</definedName>
    <definedName name="__123Graph_X">#REF!</definedName>
    <definedName name="__1Excel_BuiltIn_Print_Area_1_1_1" localSheetId="2">#REF!</definedName>
    <definedName name="__1Excel_BuiltIn_Print_Area_1_1_1">#REF!</definedName>
    <definedName name="__2Excel_BuiltIn_Print_Titles_1_1_1_1" localSheetId="2">#REF!</definedName>
    <definedName name="__2Excel_BuiltIn_Print_Titles_1_1_1_1">#REF!</definedName>
    <definedName name="__78UIHJ">#REF!</definedName>
    <definedName name="__EST1" localSheetId="2">#REF!</definedName>
    <definedName name="__EST1">#REF!</definedName>
    <definedName name="__EST10" localSheetId="2">#REF!</definedName>
    <definedName name="__EST10">#REF!</definedName>
    <definedName name="__EST11" localSheetId="2">#REF!</definedName>
    <definedName name="__EST11">#REF!</definedName>
    <definedName name="__EST12" localSheetId="2">#REF!</definedName>
    <definedName name="__EST12">#REF!</definedName>
    <definedName name="__EST13" localSheetId="2">#REF!</definedName>
    <definedName name="__EST13">#REF!</definedName>
    <definedName name="__EST14" localSheetId="2">#REF!</definedName>
    <definedName name="__EST14">#REF!</definedName>
    <definedName name="__EST15" localSheetId="2">#REF!</definedName>
    <definedName name="__EST15">#REF!</definedName>
    <definedName name="__EST16" localSheetId="2">#REF!</definedName>
    <definedName name="__EST16">#REF!</definedName>
    <definedName name="__EST17" localSheetId="2">#REF!</definedName>
    <definedName name="__EST17">#REF!</definedName>
    <definedName name="__EST18" localSheetId="2">#REF!</definedName>
    <definedName name="__EST18">#REF!</definedName>
    <definedName name="__EST19" localSheetId="2">#REF!</definedName>
    <definedName name="__EST19">#REF!</definedName>
    <definedName name="__EST2" localSheetId="2">#REF!</definedName>
    <definedName name="__EST2">#REF!</definedName>
    <definedName name="__EST3" localSheetId="2">#REF!</definedName>
    <definedName name="__EST3">#REF!</definedName>
    <definedName name="__EST4" localSheetId="2">#REF!</definedName>
    <definedName name="__EST4">#REF!</definedName>
    <definedName name="__EST5" localSheetId="2">#REF!</definedName>
    <definedName name="__EST5">#REF!</definedName>
    <definedName name="__EST52">#REF!</definedName>
    <definedName name="__EST6" localSheetId="2">#REF!</definedName>
    <definedName name="__EST6">#REF!</definedName>
    <definedName name="__EST7" localSheetId="2">#REF!</definedName>
    <definedName name="__EST7">#REF!</definedName>
    <definedName name="__EST8" localSheetId="2">#REF!</definedName>
    <definedName name="__EST8">#REF!</definedName>
    <definedName name="__EST9" localSheetId="2">#REF!</definedName>
    <definedName name="__EST9">#REF!</definedName>
    <definedName name="__ETR13" localSheetId="2">#REF!</definedName>
    <definedName name="__ETR13">#REF!</definedName>
    <definedName name="__EXC1" localSheetId="2">#REF!</definedName>
    <definedName name="__EXC1">#REF!</definedName>
    <definedName name="__EXC10" localSheetId="2">#REF!</definedName>
    <definedName name="__EXC10">#REF!</definedName>
    <definedName name="__EXC11" localSheetId="2">#REF!</definedName>
    <definedName name="__EXC11">#REF!</definedName>
    <definedName name="__EXC12" localSheetId="2">#REF!</definedName>
    <definedName name="__EXC12">#REF!</definedName>
    <definedName name="__EXC2" localSheetId="2">#REF!</definedName>
    <definedName name="__EXC2">#REF!</definedName>
    <definedName name="__EXC3" localSheetId="2">#REF!</definedName>
    <definedName name="__EXC3">#REF!</definedName>
    <definedName name="__EXC4" localSheetId="2">#REF!</definedName>
    <definedName name="__EXC4">#REF!</definedName>
    <definedName name="__EXC5" localSheetId="2">#REF!</definedName>
    <definedName name="__EXC5">#REF!</definedName>
    <definedName name="__EXC6" localSheetId="2">#REF!</definedName>
    <definedName name="__EXC6">#REF!</definedName>
    <definedName name="__EXC7" localSheetId="2">#REF!</definedName>
    <definedName name="__EXC7">#REF!</definedName>
    <definedName name="__EXC8" localSheetId="2">#REF!</definedName>
    <definedName name="__EXC8">#REF!</definedName>
    <definedName name="__EXC9" localSheetId="2">#REF!</definedName>
    <definedName name="__EXC9">#REF!</definedName>
    <definedName name="__ORO10" localSheetId="2">#REF!</definedName>
    <definedName name="__ORO10">#REF!</definedName>
    <definedName name="__ORO11" localSheetId="2">#REF!</definedName>
    <definedName name="__ORO11">#REF!</definedName>
    <definedName name="__ORO12" localSheetId="2">#REF!</definedName>
    <definedName name="__ORO12">#REF!</definedName>
    <definedName name="__ORO13" localSheetId="2">#REF!</definedName>
    <definedName name="__ORO13">#REF!</definedName>
    <definedName name="__ORO14" localSheetId="2">#REF!</definedName>
    <definedName name="__ORO14">#REF!</definedName>
    <definedName name="__ORO15" localSheetId="2">#REF!</definedName>
    <definedName name="__ORO15">#REF!</definedName>
    <definedName name="__ORO16" localSheetId="2">#REF!</definedName>
    <definedName name="__ORO16">#REF!</definedName>
    <definedName name="__ORO17" localSheetId="2">#REF!</definedName>
    <definedName name="__ORO17">#REF!</definedName>
    <definedName name="__ORO18" localSheetId="2">#REF!</definedName>
    <definedName name="__ORO18">#REF!</definedName>
    <definedName name="__ORO19" localSheetId="2">#REF!</definedName>
    <definedName name="__ORO19">#REF!</definedName>
    <definedName name="__PMT5671" localSheetId="2">#REF!</definedName>
    <definedName name="__PMT5671">#REF!</definedName>
    <definedName name="__PMT5805" localSheetId="2">#REF!</definedName>
    <definedName name="__PMT5805">#REF!</definedName>
    <definedName name="__PMT5806" localSheetId="2">#REF!</definedName>
    <definedName name="__PMT5806">#REF!</definedName>
    <definedName name="__PMT5815" localSheetId="2">#REF!</definedName>
    <definedName name="__PMT5815">#REF!</definedName>
    <definedName name="__PMT5820" localSheetId="2">#REF!</definedName>
    <definedName name="__PMT5820">#REF!</definedName>
    <definedName name="__pv2">#REF!</definedName>
    <definedName name="__r" localSheetId="2">#REF!</definedName>
    <definedName name="__r">#REF!</definedName>
    <definedName name="__SAL1" localSheetId="2">#REF!</definedName>
    <definedName name="__SAL1">#REF!</definedName>
    <definedName name="__tab1" localSheetId="2">#REF!</definedName>
    <definedName name="__tab1">#REF!</definedName>
    <definedName name="__tab2" localSheetId="2">#REF!</definedName>
    <definedName name="__tab2">#REF!</definedName>
    <definedName name="__tab3" localSheetId="2">#REF!</definedName>
    <definedName name="__tab3">#REF!</definedName>
    <definedName name="__TAB4" localSheetId="2">#REF!</definedName>
    <definedName name="__TAB4">#REF!</definedName>
    <definedName name="_1__Excel_BuiltIn_Print_Area_1_1_1">#REF!</definedName>
    <definedName name="_123">#REF!</definedName>
    <definedName name="_19Excel_BuiltIn_Print_Area_1_1_1" localSheetId="2">#REF!</definedName>
    <definedName name="_19Excel_BuiltIn_Print_Area_1_1_1">#REF!</definedName>
    <definedName name="_1Excel_BuiltIn_Print_Area_1_1" localSheetId="2">#REF!</definedName>
    <definedName name="_1Excel_BuiltIn_Print_Area_1_1">#REF!</definedName>
    <definedName name="_1Excel_BuiltIn_Print_Area_1_1_1" localSheetId="2">#REF!</definedName>
    <definedName name="_1Excel_BuiltIn_Print_Area_1_1_1">#REF!</definedName>
    <definedName name="_2_Excel_BuiltIn_Print_Area_1_1">#REF!</definedName>
    <definedName name="_25Excel_BuiltIn_Print_Titles_1_1_1_1" localSheetId="2">#REF!</definedName>
    <definedName name="_25Excel_BuiltIn_Print_Titles_1_1_1_1">#REF!</definedName>
    <definedName name="_2Excel_BuiltIn_Print_Titles_1_1_1_1" localSheetId="2">#REF!</definedName>
    <definedName name="_2Excel_BuiltIn_Print_Titles_1_1_1_1">#REF!</definedName>
    <definedName name="_3_Excel_BuiltIn_Print_Titles_1_1_1_1">#REF!</definedName>
    <definedName name="_3214">#REF!</definedName>
    <definedName name="_5Excel_BuiltIn_Print_Area_1_1">#REF!</definedName>
    <definedName name="_7Excel_BuiltIn_Print_Area_1_1_1">#REF!</definedName>
    <definedName name="_9Excel_BuiltIn_Print_Titles_1_1_1_1">#REF!</definedName>
    <definedName name="_A1">#REF!</definedName>
    <definedName name="_a3">#REF!</definedName>
    <definedName name="_a4">#REF!</definedName>
    <definedName name="_a5">#REF!</definedName>
    <definedName name="_a6">#REF!</definedName>
    <definedName name="_AAAA">#REF!</definedName>
    <definedName name="_AAS1">#REF!</definedName>
    <definedName name="_ABC1">#REF!</definedName>
    <definedName name="_abc2">#REF!</definedName>
    <definedName name="_b2">#REF!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8">#REF!</definedName>
    <definedName name="_bb9">#REF!</definedName>
    <definedName name="_bgb5">#REF!</definedName>
    <definedName name="_dasd">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TR13" localSheetId="2">#REF!</definedName>
    <definedName name="_ETR13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ill">#REF!</definedName>
    <definedName name="_xlnm._FilterDatabase" localSheetId="4" hidden="1">'A) Costo del Personal'!$B$10:$S$18</definedName>
    <definedName name="_g2">#REF!</definedName>
    <definedName name="_g3">#REF!</definedName>
    <definedName name="_g4">#REF!</definedName>
    <definedName name="_g5">#REF!</definedName>
    <definedName name="_g6">#REF!</definedName>
    <definedName name="_g7">#REF!</definedName>
    <definedName name="_GR1">#REF!</definedName>
    <definedName name="_GRILL">#REF!</definedName>
    <definedName name="_gtr4">#REF!</definedName>
    <definedName name="_h2">#REF!</definedName>
    <definedName name="_h3">#REF!</definedName>
    <definedName name="_h4">#REF!</definedName>
    <definedName name="_h5">#REF!</definedName>
    <definedName name="_h6">#REF!</definedName>
    <definedName name="_h7">#REF!</definedName>
    <definedName name="_h8">#REF!</definedName>
    <definedName name="_hfh7">#REF!</definedName>
    <definedName name="_HJGFG">#REF!</definedName>
    <definedName name="_i4">#REF!</definedName>
    <definedName name="_i5">#REF!</definedName>
    <definedName name="_i6">#REF!</definedName>
    <definedName name="_i7">#REF!</definedName>
    <definedName name="_i77">#REF!</definedName>
    <definedName name="_i8">#REF!</definedName>
    <definedName name="_i9">#REF!</definedName>
    <definedName name="_k3">#REF!</definedName>
    <definedName name="_k4">#REF!</definedName>
    <definedName name="_k5">#REF!</definedName>
    <definedName name="_k6">#REF!</definedName>
    <definedName name="_k7">#REF!</definedName>
    <definedName name="_k8">#REF!</definedName>
    <definedName name="_k9">#REF!</definedName>
    <definedName name="_Key1">#REF!</definedName>
    <definedName name="_Key2">#REF!</definedName>
    <definedName name="_kjk6">#REF!</definedName>
    <definedName name="_m3">#REF!</definedName>
    <definedName name="_m4">#REF!</definedName>
    <definedName name="_m5">#REF!</definedName>
    <definedName name="_m6">#REF!</definedName>
    <definedName name="_m7">#REF!</definedName>
    <definedName name="_m8">#REF!</definedName>
    <definedName name="_m9">#REF!</definedName>
    <definedName name="_n3">#REF!</definedName>
    <definedName name="_n4">#REF!</definedName>
    <definedName name="_n5">#REF!</definedName>
    <definedName name="_NB">#REF!</definedName>
    <definedName name="_nyn7">#REF!</definedName>
    <definedName name="_o4">#REF!</definedName>
    <definedName name="_o5">#REF!</definedName>
    <definedName name="_o6">#REF!</definedName>
    <definedName name="_o7">#REF!</definedName>
    <definedName name="_o8">#REF!</definedName>
    <definedName name="_o9">#REF!</definedName>
    <definedName name="_ORO10" localSheetId="2">#REF!</definedName>
    <definedName name="_ORO10">#REF!</definedName>
    <definedName name="_ORO11" localSheetId="2">#REF!</definedName>
    <definedName name="_ORO11">#REF!</definedName>
    <definedName name="_ORO12" localSheetId="2">#REF!</definedName>
    <definedName name="_ORO12">#REF!</definedName>
    <definedName name="_ORO13" localSheetId="2">#REF!</definedName>
    <definedName name="_ORO13">#REF!</definedName>
    <definedName name="_ORO14" localSheetId="2">#REF!</definedName>
    <definedName name="_ORO14">#REF!</definedName>
    <definedName name="_ORO15" localSheetId="2">#REF!</definedName>
    <definedName name="_ORO15">#REF!</definedName>
    <definedName name="_ORO16" localSheetId="2">#REF!</definedName>
    <definedName name="_ORO16">#REF!</definedName>
    <definedName name="_ORO17" localSheetId="2">#REF!</definedName>
    <definedName name="_ORO17">#REF!</definedName>
    <definedName name="_ORO18" localSheetId="2">#REF!</definedName>
    <definedName name="_ORO18">#REF!</definedName>
    <definedName name="_ORO19" localSheetId="2">#REF!</definedName>
    <definedName name="_ORO19">#REF!</definedName>
    <definedName name="_p6">#REF!</definedName>
    <definedName name="_p7">#REF!</definedName>
    <definedName name="_p8">#REF!</definedName>
    <definedName name="_Parse_Out">#REF!</definedName>
    <definedName name="_PMT5671" localSheetId="2">#REF!</definedName>
    <definedName name="_PMT5671">#REF!</definedName>
    <definedName name="_PMT5805" localSheetId="2">#REF!</definedName>
    <definedName name="_PMT5805">#REF!</definedName>
    <definedName name="_PMT5806" localSheetId="2">#REF!</definedName>
    <definedName name="_PMT5806">#REF!</definedName>
    <definedName name="_PMT5815" localSheetId="2">#REF!</definedName>
    <definedName name="_PMT5815">#REF!</definedName>
    <definedName name="_PMT5820" localSheetId="2">#REF!</definedName>
    <definedName name="_PMT5820">#REF!</definedName>
    <definedName name="_pv2">#REF!</definedName>
    <definedName name="_r" localSheetId="2">#REF!</definedName>
    <definedName name="_r">#REF!</definedName>
    <definedName name="_r4r">#REF!</definedName>
    <definedName name="_rtu6">#REF!</definedName>
    <definedName name="_s1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AL1" localSheetId="2">#REF!</definedName>
    <definedName name="_SAL1">#REF!</definedName>
    <definedName name="_Sort">#REF!</definedName>
    <definedName name="_t3">#REF!</definedName>
    <definedName name="_t4">#REF!</definedName>
    <definedName name="_t5">#REF!</definedName>
    <definedName name="_t6">#REF!</definedName>
    <definedName name="_t66">#REF!</definedName>
    <definedName name="_t7">#REF!</definedName>
    <definedName name="_t77">#REF!</definedName>
    <definedName name="_t8">#REF!</definedName>
    <definedName name="_t88">#REF!</definedName>
    <definedName name="_t9">#REF!</definedName>
    <definedName name="_t99">#REF!</definedName>
    <definedName name="_tab1" localSheetId="2">#REF!</definedName>
    <definedName name="_tab1">#REF!</definedName>
    <definedName name="_tab2" localSheetId="2">#REF!</definedName>
    <definedName name="_tab2">#REF!</definedName>
    <definedName name="_tab3" localSheetId="2">#REF!</definedName>
    <definedName name="_tab3">#REF!</definedName>
    <definedName name="_TAB4" localSheetId="2">#REF!</definedName>
    <definedName name="_TAB4">#REF!</definedName>
    <definedName name="_u4">#REF!</definedName>
    <definedName name="_u5">#REF!</definedName>
    <definedName name="_u6">#REF!</definedName>
    <definedName name="_u7">#REF!</definedName>
    <definedName name="_u8">#REF!</definedName>
    <definedName name="_u9">#REF!</definedName>
    <definedName name="_ur7">#REF!</definedName>
    <definedName name="_v2">#REF!</definedName>
    <definedName name="_v3">#REF!</definedName>
    <definedName name="_v4">#REF!</definedName>
    <definedName name="_v5">#REF!</definedName>
    <definedName name="_v6">#REF!</definedName>
    <definedName name="_v7">#REF!</definedName>
    <definedName name="_v8">#REF!</definedName>
    <definedName name="_v9">#REF!</definedName>
    <definedName name="_vfv4">#REF!</definedName>
    <definedName name="_x1">#REF!</definedName>
    <definedName name="_x2">#REF!</definedName>
    <definedName name="_x3">#REF!</definedName>
    <definedName name="_x4">#REF!</definedName>
    <definedName name="_x5">#REF!</definedName>
    <definedName name="_x6">#REF!</definedName>
    <definedName name="_x7">#REF!</definedName>
    <definedName name="_x8">#REF!</definedName>
    <definedName name="_x9">#REF!</definedName>
    <definedName name="_y2">#REF!</definedName>
    <definedName name="_y3">#REF!</definedName>
    <definedName name="_y4">#REF!</definedName>
    <definedName name="_y5">#REF!</definedName>
    <definedName name="_y6">#REF!</definedName>
    <definedName name="_y7">#REF!</definedName>
    <definedName name="_y8">#REF!</definedName>
    <definedName name="_y9">#REF!</definedName>
    <definedName name="_z1">#REF!</definedName>
    <definedName name="_z2">#REF!</definedName>
    <definedName name="_z3">#REF!</definedName>
    <definedName name="_z4">#REF!</definedName>
    <definedName name="_z5">#REF!</definedName>
    <definedName name="_z6">#REF!</definedName>
    <definedName name="A" localSheetId="2">#REF!</definedName>
    <definedName name="A">#REF!</definedName>
    <definedName name="A_impresión_IM" localSheetId="2">#REF!</definedName>
    <definedName name="A_impresión_IM">#REF!</definedName>
    <definedName name="a2a">#REF!</definedName>
    <definedName name="AA">#REF!</definedName>
    <definedName name="AAA" localSheetId="2">#REF!</definedName>
    <definedName name="AAA">#REF!</definedName>
    <definedName name="AAAAAAAAAA" localSheetId="2">#REF!</definedName>
    <definedName name="AAAAAAAAAA">#REF!</definedName>
    <definedName name="AAAAAAAAAAAAAAAAAAAA" localSheetId="2">#REF!</definedName>
    <definedName name="AAAAAAAAAAAAAAAAAAAA">#REF!</definedName>
    <definedName name="aaaaas">#REF!</definedName>
    <definedName name="AADOQUINVEH" localSheetId="2">#REF!</definedName>
    <definedName name="AADOQUINVEH">#REF!</definedName>
    <definedName name="Aanden">#REF!</definedName>
    <definedName name="AANDENES" localSheetId="2">#REF!</definedName>
    <definedName name="AANDENES">#REF!</definedName>
    <definedName name="AAS">#REF!</definedName>
    <definedName name="abc" localSheetId="2">#REF!</definedName>
    <definedName name="abc">#REF!</definedName>
    <definedName name="ABCD">#REF!</definedName>
    <definedName name="ABCDE">#REF!</definedName>
    <definedName name="ABR" localSheetId="2">#REF!</definedName>
    <definedName name="ABR">#REF!</definedName>
    <definedName name="ACALZADA" localSheetId="2">#REF!</definedName>
    <definedName name="ACALZADA">#REF!</definedName>
    <definedName name="AccessDatabase" hidden="1">"C:\C-314\VOLUMENES\volfin4.mdb"</definedName>
    <definedName name="Acicloruta">#REF!</definedName>
    <definedName name="Actividad">#REF!</definedName>
    <definedName name="ADFGSDB">#REF!</definedName>
    <definedName name="ADSAD">#REF!</definedName>
    <definedName name="aefa">#REF!</definedName>
    <definedName name="Aexcavacion">#REF!</definedName>
    <definedName name="afdsw">#REF!</definedName>
    <definedName name="agdsgg">#REF!</definedName>
    <definedName name="AGO" localSheetId="2">#REF!</definedName>
    <definedName name="AGO">#REF!</definedName>
    <definedName name="Ambien">#REF!</definedName>
    <definedName name="AMBIENTAL" localSheetId="2">#REF!</definedName>
    <definedName name="AMBIENTAL">#REF!</definedName>
    <definedName name="Andenes">#REF!</definedName>
    <definedName name="aqaq">#REF!</definedName>
    <definedName name="AREA" localSheetId="2">#REF!</definedName>
    <definedName name="AREA">#REF!</definedName>
    <definedName name="_xlnm.Print_Area" localSheetId="7">'Economica (OFERENTES)'!$A$1:$G$19</definedName>
    <definedName name="_xlnm.Print_Area" localSheetId="3">Personal!$A$1:$Q$82</definedName>
    <definedName name="ASD">#REF!</definedName>
    <definedName name="ASDA">#REF!</definedName>
    <definedName name="asdasd">#REF!</definedName>
    <definedName name="asdf">#REF!</definedName>
    <definedName name="asdfa">#REF!</definedName>
    <definedName name="Aseparador">#REF!</definedName>
    <definedName name="asfasd">#REF!</definedName>
    <definedName name="asfasdl">#REF!</definedName>
    <definedName name="asff">#REF!</definedName>
    <definedName name="asfghjoi">#REF!</definedName>
    <definedName name="asojkdr">#REF!</definedName>
    <definedName name="aspecto">#REF!</definedName>
    <definedName name="AU" localSheetId="2">#REF!</definedName>
    <definedName name="AU">#REF!</definedName>
    <definedName name="AUTOPISTA" localSheetId="2">#REF!</definedName>
    <definedName name="AUTOPISTA">#REF!</definedName>
    <definedName name="Averde">#REF!</definedName>
    <definedName name="azaz">#REF!</definedName>
    <definedName name="Azonaverde">#REF!</definedName>
    <definedName name="b" localSheetId="2">#REF!</definedName>
    <definedName name="b">#REF!</definedName>
    <definedName name="B_impresión_IM" localSheetId="2">#REF!</definedName>
    <definedName name="B_impresión_IM">#REF!</definedName>
    <definedName name="BANCO" localSheetId="2">#REF!</definedName>
    <definedName name="BANCO">#REF!</definedName>
    <definedName name="bbbbbb">#REF!</definedName>
    <definedName name="bbbbbh">#REF!</definedName>
    <definedName name="bbd">#REF!</definedName>
    <definedName name="BCXBDFG">#REF!</definedName>
    <definedName name="BDFB">#REF!</definedName>
    <definedName name="BDFBDFDFBH">#REF!</definedName>
    <definedName name="BDFBGDFG">#REF!</definedName>
    <definedName name="BDFGDG">#REF!</definedName>
    <definedName name="be">#REF!</definedName>
    <definedName name="BFGDFG">#REF!</definedName>
    <definedName name="bfnfv">#REF!</definedName>
    <definedName name="bgb">#REF!</definedName>
    <definedName name="BGDGFRT">#REF!</definedName>
    <definedName name="BGFBFH">#REF!</definedName>
    <definedName name="bgvfcdx">#REF!</definedName>
    <definedName name="BL" localSheetId="2">#REF!</definedName>
    <definedName name="BL">#REF!</definedName>
    <definedName name="BO" localSheetId="2">#REF!</definedName>
    <definedName name="BO">#REF!</definedName>
    <definedName name="br">#REF!</definedName>
    <definedName name="bsb">#REF!</definedName>
    <definedName name="bspoi">#REF!</definedName>
    <definedName name="bt">#REF!</definedName>
    <definedName name="BTYJHTR">#REF!</definedName>
    <definedName name="bvbc">#REF!</definedName>
    <definedName name="bvcb">#REF!</definedName>
    <definedName name="BVGDFGDFG">#REF!</definedName>
    <definedName name="bvn">#REF!</definedName>
    <definedName name="by">#REF!</definedName>
    <definedName name="CANT1.1" localSheetId="2">#REF!</definedName>
    <definedName name="CANT1.1">#REF!</definedName>
    <definedName name="CANT1.2" localSheetId="2">#REF!</definedName>
    <definedName name="CANT1.2">#REF!</definedName>
    <definedName name="CANT1.3" localSheetId="2">#REF!</definedName>
    <definedName name="CANT1.3">#REF!</definedName>
    <definedName name="CANT1.5" localSheetId="2">#REF!</definedName>
    <definedName name="CANT1.5">#REF!</definedName>
    <definedName name="CANT1.6" localSheetId="2">#REF!</definedName>
    <definedName name="CANT1.6">#REF!</definedName>
    <definedName name="CANT1.7" localSheetId="2">#REF!</definedName>
    <definedName name="CANT1.7">#REF!</definedName>
    <definedName name="CANT1.9" localSheetId="2">#REF!</definedName>
    <definedName name="CANT1.9">#REF!</definedName>
    <definedName name="CANT2.11" localSheetId="2">#REF!</definedName>
    <definedName name="CANT2.11">#REF!</definedName>
    <definedName name="CANT2.12" localSheetId="2">#REF!</definedName>
    <definedName name="CANT2.12">#REF!</definedName>
    <definedName name="CANT2.2" localSheetId="2">#REF!</definedName>
    <definedName name="CANT2.2">#REF!</definedName>
    <definedName name="CANT2.3" localSheetId="2">#REF!</definedName>
    <definedName name="CANT2.3">#REF!</definedName>
    <definedName name="CANT2.4" localSheetId="2">#REF!</definedName>
    <definedName name="CANT2.4">#REF!</definedName>
    <definedName name="CANT8.1" localSheetId="2">#REF!</definedName>
    <definedName name="CANT8.1">#REF!</definedName>
    <definedName name="CANT8.2" localSheetId="2">#REF!</definedName>
    <definedName name="CANT8.2">#REF!</definedName>
    <definedName name="CANT8.3" localSheetId="2">#REF!</definedName>
    <definedName name="CANT8.3">#REF!</definedName>
    <definedName name="CANT8.4" localSheetId="2">#REF!</definedName>
    <definedName name="CANT8.4">#REF!</definedName>
    <definedName name="CANT8.5" localSheetId="2">#REF!</definedName>
    <definedName name="CANT8.5">#REF!</definedName>
    <definedName name="CANT8.6" localSheetId="2">#REF!</definedName>
    <definedName name="CANT8.6">#REF!</definedName>
    <definedName name="CANT8.7" localSheetId="2">#REF!</definedName>
    <definedName name="CANT8.7">#REF!</definedName>
    <definedName name="CARGO_CONTRATISTA">#REF!</definedName>
    <definedName name="CARGO_INTERVENTORIA">#REF!</definedName>
    <definedName name="casa">#REF!</definedName>
    <definedName name="causa">#REF!</definedName>
    <definedName name="CC" localSheetId="2">#REF!</definedName>
    <definedName name="CC">#REF!</definedName>
    <definedName name="ccccc">#REF!</definedName>
    <definedName name="cdcd">#REF!</definedName>
    <definedName name="cdcdc">#REF!</definedName>
    <definedName name="CDS_V_INDICES_CIRCUITO_CAUSA" localSheetId="2">#REF!</definedName>
    <definedName name="CDS_V_INDICES_CIRCUITO_CAUSA">#REF!</definedName>
    <definedName name="ceerf">#REF!</definedName>
    <definedName name="CIRCUNVALAR" localSheetId="2">#REF!</definedName>
    <definedName name="CIRCUNVALAR">#REF!</definedName>
    <definedName name="civ">#REF!</definedName>
    <definedName name="CL" localSheetId="2">#REF!</definedName>
    <definedName name="CL">#REF!</definedName>
    <definedName name="clase">#REF!</definedName>
    <definedName name="COMPAÑIA_CONTRATISTA">#REF!</definedName>
    <definedName name="COMPAÑIA_INTERVENTORIA">#REF!</definedName>
    <definedName name="CONDI1" localSheetId="2">#REF!</definedName>
    <definedName name="CONDI1">#REF!</definedName>
    <definedName name="Costopérdidas" localSheetId="2">#REF!</definedName>
    <definedName name="Costopérdidas">#REF!</definedName>
    <definedName name="CT" localSheetId="2">#REF!</definedName>
    <definedName name="CT">#REF!</definedName>
    <definedName name="CU" localSheetId="2">#REF!</definedName>
    <definedName name="CU">#REF!</definedName>
    <definedName name="cuad1" localSheetId="2">#REF!</definedName>
    <definedName name="cuad1">#REF!</definedName>
    <definedName name="cuad2" localSheetId="2">#REF!</definedName>
    <definedName name="cuad2">#REF!</definedName>
    <definedName name="cuad3" localSheetId="2">#REF!</definedName>
    <definedName name="cuad3">#REF!</definedName>
    <definedName name="cuad4" localSheetId="2">#REF!</definedName>
    <definedName name="cuad4">#REF!</definedName>
    <definedName name="CUAD5" localSheetId="2">#REF!</definedName>
    <definedName name="CUAD5">#REF!</definedName>
    <definedName name="cuado" localSheetId="2">#REF!</definedName>
    <definedName name="cuado">#REF!</definedName>
    <definedName name="CUNET">#REF!</definedName>
    <definedName name="cv">#REF!</definedName>
    <definedName name="cvfvd">#REF!</definedName>
    <definedName name="cvn">#REF!</definedName>
    <definedName name="CVXC">#REF!</definedName>
    <definedName name="CZXDCSDC">#REF!</definedName>
    <definedName name="D" localSheetId="2">#REF!</definedName>
    <definedName name="D">#REF!</definedName>
    <definedName name="DASD">#REF!</definedName>
    <definedName name="Datos" localSheetId="2">#REF!</definedName>
    <definedName name="Datos">#REF!</definedName>
    <definedName name="dbfdfbi">#REF!</definedName>
    <definedName name="DCSDCTV">#REF!</definedName>
    <definedName name="dd">#REF!</definedName>
    <definedName name="ddd">#REF!</definedName>
    <definedName name="ddddt">#REF!</definedName>
    <definedName name="DDE">#REF!</definedName>
    <definedName name="ddewdw">#REF!</definedName>
    <definedName name="ddfdh">#REF!</definedName>
    <definedName name="DDGSDP">#REF!</definedName>
    <definedName name="Decision">#REF!</definedName>
    <definedName name="deded">#REF!</definedName>
    <definedName name="defd">#REF!</definedName>
    <definedName name="DESC1">#REF!</definedName>
    <definedName name="DESC521">#REF!</definedName>
    <definedName name="dfa">#REF!</definedName>
    <definedName name="dfasd">#REF!</definedName>
    <definedName name="DFBNJ">#REF!</definedName>
    <definedName name="DFDE">#REF!</definedName>
    <definedName name="dfds">#REF!</definedName>
    <definedName name="dfdsfi">#REF!</definedName>
    <definedName name="DFEET">#REF!</definedName>
    <definedName name="dffffe">#REF!</definedName>
    <definedName name="DFG">#REF!</definedName>
    <definedName name="DFGBHJ">#REF!</definedName>
    <definedName name="DFGDFG">#REF!</definedName>
    <definedName name="DFGDFGDFG">#REF!</definedName>
    <definedName name="DFGDYYB">#REF!</definedName>
    <definedName name="dfgf">#REF!</definedName>
    <definedName name="DFGFBOP">#REF!</definedName>
    <definedName name="DFGFDG">#REF!</definedName>
    <definedName name="DFGHB">#REF!</definedName>
    <definedName name="DFGV">#REF!</definedName>
    <definedName name="DFGVDFGDFG">#REF!</definedName>
    <definedName name="dfgypuj">#REF!</definedName>
    <definedName name="dfh">#REF!</definedName>
    <definedName name="dfhdr">#REF!</definedName>
    <definedName name="dfhgh">#REF!</definedName>
    <definedName name="dfj">#REF!</definedName>
    <definedName name="DFRFRF">#REF!</definedName>
    <definedName name="DFVGDFGDFGDF">#REF!</definedName>
    <definedName name="DFVUI">#REF!</definedName>
    <definedName name="dg">#REF!</definedName>
    <definedName name="dgdgr">#REF!</definedName>
    <definedName name="dgfd">#REF!</definedName>
    <definedName name="DGFDFVSDF">#REF!</definedName>
    <definedName name="dgfdg">#REF!</definedName>
    <definedName name="DGFEE">#REF!</definedName>
    <definedName name="DGFG">#REF!</definedName>
    <definedName name="DGFGGHF">#REF!</definedName>
    <definedName name="DGFR">#REF!</definedName>
    <definedName name="dgfsado">#REF!</definedName>
    <definedName name="DGGGHHJT">#REF!</definedName>
    <definedName name="dgrdeb">#REF!</definedName>
    <definedName name="dgreg">#REF!</definedName>
    <definedName name="DGRR">#REF!</definedName>
    <definedName name="DH">#REF!</definedName>
    <definedName name="dhdth">#REF!</definedName>
    <definedName name="dhgh">#REF!</definedName>
    <definedName name="DIC" localSheetId="2">#REF!</definedName>
    <definedName name="DIC">#REF!</definedName>
    <definedName name="djdytj">#REF!</definedName>
    <definedName name="dry">#REF!</definedName>
    <definedName name="DSAD">#REF!</definedName>
    <definedName name="dsadfp">#REF!</definedName>
    <definedName name="DSD">#REF!</definedName>
    <definedName name="dsdads4">#REF!</definedName>
    <definedName name="DSF">#REF!</definedName>
    <definedName name="DSFCVTY">#REF!</definedName>
    <definedName name="dsfg">#REF!</definedName>
    <definedName name="DSFGDFGSDFGDF">#REF!</definedName>
    <definedName name="dsfhgfdh">#REF!</definedName>
    <definedName name="dsfsdf">#REF!</definedName>
    <definedName name="DSFSDFCXV">#REF!</definedName>
    <definedName name="dsfsvm">#REF!</definedName>
    <definedName name="dsftbv">#REF!</definedName>
    <definedName name="dtrhj">#REF!</definedName>
    <definedName name="DWPRICE">#REF!</definedName>
    <definedName name="dxfgg">#REF!</definedName>
    <definedName name="e3e33">#REF!</definedName>
    <definedName name="EDEDWSWQA">#REF!</definedName>
    <definedName name="edgfhmn">#REF!</definedName>
    <definedName name="eeedfr">#REF!</definedName>
    <definedName name="eeeeer">#REF!</definedName>
    <definedName name="eeerfd">#REF!</definedName>
    <definedName name="efef">#REF!</definedName>
    <definedName name="efer">#REF!</definedName>
    <definedName name="egeg">#REF!</definedName>
    <definedName name="egtrgthrt">#REF!</definedName>
    <definedName name="ENE" localSheetId="2">#REF!</definedName>
    <definedName name="ENE">#REF!</definedName>
    <definedName name="eqw">#REF!</definedName>
    <definedName name="erg">#REF!</definedName>
    <definedName name="erger">#REF!</definedName>
    <definedName name="ergerg">#REF!</definedName>
    <definedName name="ergfegr">#REF!</definedName>
    <definedName name="ergge">#REF!</definedName>
    <definedName name="erggewg">#REF!</definedName>
    <definedName name="ergreg">#REF!</definedName>
    <definedName name="ergregerg">#REF!</definedName>
    <definedName name="ergrg">#REF!</definedName>
    <definedName name="ergweg">#REF!</definedName>
    <definedName name="ergwreg">#REF!</definedName>
    <definedName name="erheyh">#REF!</definedName>
    <definedName name="err">#REF!</definedName>
    <definedName name="ert">#REF!</definedName>
    <definedName name="erte">#REF!</definedName>
    <definedName name="erter">#REF!</definedName>
    <definedName name="ertert">#REF!</definedName>
    <definedName name="ertgyhik">#REF!</definedName>
    <definedName name="ertreb">#REF!</definedName>
    <definedName name="ertret">#REF!</definedName>
    <definedName name="erttret">#REF!</definedName>
    <definedName name="ertuiy">#REF!</definedName>
    <definedName name="ertwert">#REF!</definedName>
    <definedName name="eru">#REF!</definedName>
    <definedName name="ERV">#REF!</definedName>
    <definedName name="erware">#REF!</definedName>
    <definedName name="ERWER">#REF!</definedName>
    <definedName name="erwertd">#REF!</definedName>
    <definedName name="erwr">#REF!</definedName>
    <definedName name="ERWRL">#REF!</definedName>
    <definedName name="ery">#REF!</definedName>
    <definedName name="eryhd">#REF!</definedName>
    <definedName name="eryhdf">#REF!</definedName>
    <definedName name="eryhk">#REF!</definedName>
    <definedName name="eryhrf">#REF!</definedName>
    <definedName name="eryre">#REF!</definedName>
    <definedName name="erytd">#REF!</definedName>
    <definedName name="eryty">#REF!</definedName>
    <definedName name="eryy">#REF!</definedName>
    <definedName name="ES" localSheetId="2">#REF!</definedName>
    <definedName name="ES">#REF!</definedName>
    <definedName name="EST10A" localSheetId="2">#REF!</definedName>
    <definedName name="EST10A">#REF!</definedName>
    <definedName name="EST10V1" localSheetId="2">#REF!</definedName>
    <definedName name="EST10V1">#REF!</definedName>
    <definedName name="EST11A" localSheetId="2">#REF!</definedName>
    <definedName name="EST11A">#REF!</definedName>
    <definedName name="ESTADO">#REF!</definedName>
    <definedName name="ESTRUCTURA">#REF!</definedName>
    <definedName name="etertgg">#REF!</definedName>
    <definedName name="etewt">#REF!</definedName>
    <definedName name="etu">#REF!</definedName>
    <definedName name="etueh">#REF!</definedName>
    <definedName name="etyty">#REF!</definedName>
    <definedName name="etyu">#REF!</definedName>
    <definedName name="eu">#REF!</definedName>
    <definedName name="eut">#REF!</definedName>
    <definedName name="euyt">#REF!</definedName>
    <definedName name="ewegt">#REF!</definedName>
    <definedName name="ewfewfg">#REF!</definedName>
    <definedName name="ewre">#REF!</definedName>
    <definedName name="ewrewf">#REF!</definedName>
    <definedName name="ewrr">#REF!</definedName>
    <definedName name="ewrt">#REF!</definedName>
    <definedName name="ewrwer">#REF!</definedName>
    <definedName name="Excel_BuiltIn_Print_Area_1" localSheetId="2">#REF!</definedName>
    <definedName name="Excel_BuiltIn_Print_Area_1">#REF!</definedName>
    <definedName name="Excel_BuiltIn_Print_Area_1_1" localSheetId="2">#REF!</definedName>
    <definedName name="Excel_BuiltIn_Print_Area_1_1">#REF!</definedName>
    <definedName name="Excel_BuiltIn_Print_Area_1_1_1" localSheetId="2">#REF!</definedName>
    <definedName name="Excel_BuiltIn_Print_Area_1_1_1">#REF!</definedName>
    <definedName name="Excel_BuiltIn_Print_Area_1_1_1_1" localSheetId="2">#REF!</definedName>
    <definedName name="Excel_BuiltIn_Print_Area_1_1_1_1">#REF!</definedName>
    <definedName name="Excel_BuiltIn_Print_Area_1_1_1_1_1" localSheetId="2">#REF!</definedName>
    <definedName name="Excel_BuiltIn_Print_Area_1_1_1_1_1">#REF!</definedName>
    <definedName name="Excel_BuiltIn_Print_Area_1_1_1_1_1_1" localSheetId="2">#REF!</definedName>
    <definedName name="Excel_BuiltIn_Print_Area_1_1_1_1_1_1">#REF!</definedName>
    <definedName name="Excel_BuiltIn_Print_Area_7" localSheetId="2">#REF!</definedName>
    <definedName name="Excel_BuiltIn_Print_Area_7">#REF!</definedName>
    <definedName name="Excel_BuiltIn_Print_Titles_1" localSheetId="2">#REF!</definedName>
    <definedName name="Excel_BuiltIn_Print_Titles_1">#REF!</definedName>
    <definedName name="Excel_BuiltIn_Print_Titles_1_1" localSheetId="2">#REF!</definedName>
    <definedName name="Excel_BuiltIn_Print_Titles_1_1">#REF!</definedName>
    <definedName name="Excel_BuiltIn_Print_Titles_1_1_1" localSheetId="2">#REF!</definedName>
    <definedName name="Excel_BuiltIn_Print_Titles_1_1_1">#REF!</definedName>
    <definedName name="Excel_BuiltIn_Print_Titles_1_1_1_1" localSheetId="2">#REF!</definedName>
    <definedName name="Excel_BuiltIn_Print_Titles_1_1_1_1">#REF!</definedName>
    <definedName name="Excel_BuiltIn_Print_Titles_3" localSheetId="2">#REF!</definedName>
    <definedName name="Excel_BuiltIn_Print_Titles_3">#REF!</definedName>
    <definedName name="Excel_BuiltIn_Print_Titles_4" localSheetId="2">#REF!</definedName>
    <definedName name="Excel_BuiltIn_Print_Titles_4">#REF!</definedName>
    <definedName name="EXTERNO">#REF!</definedName>
    <definedName name="Factor_Multiplicador">'Factor Multiplicador'!$B$45</definedName>
    <definedName name="Factor_Multiplicador2">'Factor Multiplicador'!$B$46</definedName>
    <definedName name="FactorCostoPotencia" localSheetId="2">#REF!</definedName>
    <definedName name="FactorCostoPotencia">#REF!</definedName>
    <definedName name="fda">#REF!</definedName>
    <definedName name="fdadsfa">#REF!</definedName>
    <definedName name="fdbjp">#REF!</definedName>
    <definedName name="fdf">#REF!</definedName>
    <definedName name="fdg">#REF!</definedName>
    <definedName name="FDGD">#REF!</definedName>
    <definedName name="FDGFDBBP">#REF!</definedName>
    <definedName name="fdh">#REF!</definedName>
    <definedName name="fdsf">#REF!</definedName>
    <definedName name="fdsfds">#REF!</definedName>
    <definedName name="fdsfdsf">#REF!</definedName>
    <definedName name="fdsgfds">#REF!</definedName>
    <definedName name="fdsgsdfu">#REF!</definedName>
    <definedName name="FDSIO">#REF!</definedName>
    <definedName name="FEB" localSheetId="2">#REF!</definedName>
    <definedName name="FEB">#REF!</definedName>
    <definedName name="FECHA_ELABORACION">#REF!</definedName>
    <definedName name="ferfer">#REF!</definedName>
    <definedName name="fff">#REF!</definedName>
    <definedName name="ffff">#REF!</definedName>
    <definedName name="ffffd">#REF!</definedName>
    <definedName name="fffffft">#REF!</definedName>
    <definedName name="fffffik">#REF!</definedName>
    <definedName name="fffffj">#REF!</definedName>
    <definedName name="ffffrd">#REF!</definedName>
    <definedName name="ffffy">#REF!</definedName>
    <definedName name="fffrfr">#REF!</definedName>
    <definedName name="fffs">#REF!</definedName>
    <definedName name="fgdfg">#REF!</definedName>
    <definedName name="fgdfsgr">#REF!</definedName>
    <definedName name="fgdsfg">#REF!</definedName>
    <definedName name="FGFDH">#REF!</definedName>
    <definedName name="fgghhj">#REF!</definedName>
    <definedName name="FGHFBC">#REF!</definedName>
    <definedName name="fghfg">#REF!</definedName>
    <definedName name="fghfgh">#REF!</definedName>
    <definedName name="FGHFW">#REF!</definedName>
    <definedName name="fghhh">#REF!</definedName>
    <definedName name="fghsfgh">#REF!</definedName>
    <definedName name="fght">#REF!</definedName>
    <definedName name="fgjgryi">#REF!</definedName>
    <definedName name="fhfg">#REF!</definedName>
    <definedName name="fhfgh">#REF!</definedName>
    <definedName name="fhg">#REF!</definedName>
    <definedName name="fhgh">#REF!</definedName>
    <definedName name="fhpltyunh">#REF!</definedName>
    <definedName name="FO" localSheetId="2">#REF!</definedName>
    <definedName name="FO">#REF!</definedName>
    <definedName name="FP">#REF!</definedName>
    <definedName name="frbgsd">#REF!</definedName>
    <definedName name="frefr">#REF!</definedName>
    <definedName name="frfa">#REF!</definedName>
    <definedName name="frfr">#REF!</definedName>
    <definedName name="FUENTE">#REF!</definedName>
    <definedName name="fwff">#REF!</definedName>
    <definedName name="fwwe">#REF!</definedName>
    <definedName name="gbbfghghj">#REF!</definedName>
    <definedName name="GDFGDFDF">#REF!</definedName>
    <definedName name="GDFGDFGDF">#REF!</definedName>
    <definedName name="gdt">#REF!</definedName>
    <definedName name="geg">#REF!</definedName>
    <definedName name="gerg">#REF!</definedName>
    <definedName name="gerg54">#REF!</definedName>
    <definedName name="gergew">#REF!</definedName>
    <definedName name="gergw">#REF!</definedName>
    <definedName name="gfd">#REF!</definedName>
    <definedName name="gfdg">#REF!</definedName>
    <definedName name="gfgfgr">#REF!</definedName>
    <definedName name="gfhf">#REF!</definedName>
    <definedName name="gfhfdh">#REF!</definedName>
    <definedName name="gfhgfh">#REF!</definedName>
    <definedName name="GFJHGJ">#REF!</definedName>
    <definedName name="gfjjh">#REF!</definedName>
    <definedName name="gfutyj6">#REF!</definedName>
    <definedName name="GG" localSheetId="2">#REF!</definedName>
    <definedName name="GG">#REF!</definedName>
    <definedName name="ggdr">#REF!</definedName>
    <definedName name="ggerg">#REF!</definedName>
    <definedName name="gggb">#REF!</definedName>
    <definedName name="gggg">#REF!</definedName>
    <definedName name="ggggd">#REF!</definedName>
    <definedName name="gggggt">#REF!</definedName>
    <definedName name="gggghn">#REF!</definedName>
    <definedName name="ggggt">#REF!</definedName>
    <definedName name="ggggy">#REF!</definedName>
    <definedName name="gggtgd">#REF!</definedName>
    <definedName name="ggtgt">#REF!</definedName>
    <definedName name="ghdghuy">#REF!</definedName>
    <definedName name="GHDP">#REF!</definedName>
    <definedName name="ghfg">#REF!</definedName>
    <definedName name="ghjghj">#REF!</definedName>
    <definedName name="GHKJHK">#REF!</definedName>
    <definedName name="GJHVCB">#REF!</definedName>
    <definedName name="gk">#REF!</definedName>
    <definedName name="GRAF1ANO">#REF!</definedName>
    <definedName name="GRAF1AÑO">#REF!</definedName>
    <definedName name="gregds">#REF!</definedName>
    <definedName name="grehrtyh">#REF!</definedName>
    <definedName name="grggwero">#REF!</definedName>
    <definedName name="grtyerh">#REF!</definedName>
    <definedName name="GSDG">#REF!</definedName>
    <definedName name="gsfsf">#REF!</definedName>
    <definedName name="gtgt">#REF!</definedName>
    <definedName name="gtgtg">#REF!</definedName>
    <definedName name="gtgtgff">#REF!</definedName>
    <definedName name="gtgtgyh">#REF!</definedName>
    <definedName name="gtgth">#REF!</definedName>
    <definedName name="h" localSheetId="2">#REF!</definedName>
    <definedName name="h">#REF!</definedName>
    <definedName name="H427.">#REF!</definedName>
    <definedName name="h9h">#REF!</definedName>
    <definedName name="hbfdhrw">#REF!</definedName>
    <definedName name="hdfh">#REF!</definedName>
    <definedName name="hdfh4">#REF!</definedName>
    <definedName name="hdfhwq">#REF!</definedName>
    <definedName name="hdgh">#REF!</definedName>
    <definedName name="hdhf">#REF!</definedName>
    <definedName name="hfgh">#REF!</definedName>
    <definedName name="hfh">#REF!</definedName>
    <definedName name="hfhg">#REF!</definedName>
    <definedName name="hfthr">#REF!</definedName>
    <definedName name="hg">#REF!</definedName>
    <definedName name="HGFH">#REF!</definedName>
    <definedName name="hgfhty">#REF!</definedName>
    <definedName name="HGHFH7">#REF!</definedName>
    <definedName name="hghhj">#REF!</definedName>
    <definedName name="hghydj">#REF!</definedName>
    <definedName name="hgjfjw">#REF!</definedName>
    <definedName name="HGJG">#REF!</definedName>
    <definedName name="hh">#REF!</definedName>
    <definedName name="hhh">#REF!</definedName>
    <definedName name="hhhhhh">#REF!</definedName>
    <definedName name="hhhhhho">#REF!</definedName>
    <definedName name="hhhhhpy">#REF!</definedName>
    <definedName name="hhhhth">#REF!</definedName>
    <definedName name="hhhyhyh">#REF!</definedName>
    <definedName name="hhtrhreh">#REF!</definedName>
    <definedName name="hjfg">#REF!</definedName>
    <definedName name="hjgh">#REF!</definedName>
    <definedName name="hjghj">#REF!</definedName>
    <definedName name="hjhjhg">#REF!</definedName>
    <definedName name="HJKH">#REF!</definedName>
    <definedName name="hjkjk">#REF!</definedName>
    <definedName name="hn">#REF!</definedName>
    <definedName name="hreer">#REF!</definedName>
    <definedName name="hrhth">#REF!</definedName>
    <definedName name="hrthtrh">#REF!</definedName>
    <definedName name="hsfg">#REF!</definedName>
    <definedName name="hthdrf">#REF!</definedName>
    <definedName name="htryrt7">#REF!</definedName>
    <definedName name="hyhjop">#REF!</definedName>
    <definedName name="hyhyh">#REF!</definedName>
    <definedName name="hyj">#REF!</definedName>
    <definedName name="hytirs">#REF!</definedName>
    <definedName name="i" localSheetId="2">#REF!</definedName>
    <definedName name="i">#REF!</definedName>
    <definedName name="i8i">#REF!</definedName>
    <definedName name="ii">#REF!</definedName>
    <definedName name="iii">#REF!</definedName>
    <definedName name="iiii">#REF!</definedName>
    <definedName name="iiiiiiik">#REF!</definedName>
    <definedName name="iiiiuh">#REF!</definedName>
    <definedName name="iktgvfmu">#REF!</definedName>
    <definedName name="INTERVENTORIA">#REF!</definedName>
    <definedName name="Io" localSheetId="2">#REF!</definedName>
    <definedName name="Io">#REF!</definedName>
    <definedName name="ITEM1">#REF!</definedName>
    <definedName name="ITEM3">#REF!</definedName>
    <definedName name="ITEM521">#REF!</definedName>
    <definedName name="IUI">#REF!</definedName>
    <definedName name="iuit7">#REF!</definedName>
    <definedName name="iul">#REF!</definedName>
    <definedName name="iuouio">#REF!</definedName>
    <definedName name="iuyi9">#REF!</definedName>
    <definedName name="iyuiuyi">#REF!</definedName>
    <definedName name="j">#REF!</definedName>
    <definedName name="jd">#REF!</definedName>
    <definedName name="jdh">#REF!</definedName>
    <definedName name="jeytj">#REF!</definedName>
    <definedName name="jfhjfrt">#REF!</definedName>
    <definedName name="jgfj">#REF!</definedName>
    <definedName name="jghj">#REF!</definedName>
    <definedName name="jgj">#REF!</definedName>
    <definedName name="jhg">#REF!</definedName>
    <definedName name="jhjyj">#REF!</definedName>
    <definedName name="JHK">#REF!</definedName>
    <definedName name="jhkgjkvf">#REF!</definedName>
    <definedName name="jj">#REF!</definedName>
    <definedName name="jjfq">#REF!</definedName>
    <definedName name="jjjhjddfg">#REF!</definedName>
    <definedName name="jjjjju">#REF!</definedName>
    <definedName name="jjujujty">#REF!</definedName>
    <definedName name="jjyjy">#REF!</definedName>
    <definedName name="jkk">#REF!</definedName>
    <definedName name="jkl">#REF!</definedName>
    <definedName name="JRYJ">#REF!</definedName>
    <definedName name="jtyj">#REF!</definedName>
    <definedName name="jtyry">#REF!</definedName>
    <definedName name="juj">#REF!</definedName>
    <definedName name="jujcx">#REF!</definedName>
    <definedName name="jujuj">#REF!</definedName>
    <definedName name="jujujuju">#REF!</definedName>
    <definedName name="JUL" localSheetId="2">#REF!</definedName>
    <definedName name="JUL">#REF!</definedName>
    <definedName name="JUN" localSheetId="2">#REF!</definedName>
    <definedName name="JUN">#REF!</definedName>
    <definedName name="juuuhb">#REF!</definedName>
    <definedName name="jyjt7">#REF!</definedName>
    <definedName name="jyt">#REF!</definedName>
    <definedName name="jytj">#REF!</definedName>
    <definedName name="jyuju">#REF!</definedName>
    <definedName name="jyujyuj">#REF!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L">#REF!</definedName>
    <definedName name="KHGGH">#REF!</definedName>
    <definedName name="khjk7">#REF!</definedName>
    <definedName name="kikik">#REF!</definedName>
    <definedName name="kjhkd">#REF!</definedName>
    <definedName name="kjk">#REF!</definedName>
    <definedName name="kjtrkjr">#REF!</definedName>
    <definedName name="KK" localSheetId="2">#REF!</definedName>
    <definedName name="KK">#REF!</definedName>
    <definedName name="kkkki">#REF!</definedName>
    <definedName name="kkkkkki">#REF!</definedName>
    <definedName name="krtrk">#REF!</definedName>
    <definedName name="kyr">#REF!</definedName>
    <definedName name="liuoo">#REF!</definedName>
    <definedName name="lkj">#REF!</definedName>
    <definedName name="LKJLJK">#REF!</definedName>
    <definedName name="lllllh">#REF!</definedName>
    <definedName name="lllllllo">#REF!</definedName>
    <definedName name="lolol">#REF!</definedName>
    <definedName name="LongEP">#REF!</definedName>
    <definedName name="Longitud" localSheetId="2">#REF!</definedName>
    <definedName name="Longitud">#REF!</definedName>
    <definedName name="Longitud1" localSheetId="2">#REF!</definedName>
    <definedName name="Longitud1">#REF!</definedName>
    <definedName name="Longitud2" localSheetId="2">#REF!</definedName>
    <definedName name="Longitud2">#REF!</definedName>
    <definedName name="LP" localSheetId="2">#REF!</definedName>
    <definedName name="LP">#REF!</definedName>
    <definedName name="lplpl">#REF!</definedName>
    <definedName name="LUGAR">#REF!</definedName>
    <definedName name="mafdsf">#REF!</definedName>
    <definedName name="mantenimiento" localSheetId="2">#REF!</definedName>
    <definedName name="mantenimiento">#REF!</definedName>
    <definedName name="mao">#REF!</definedName>
    <definedName name="maow">#REF!</definedName>
    <definedName name="MAR" localSheetId="2">#REF!</definedName>
    <definedName name="MAR">#REF!</definedName>
    <definedName name="masor">#REF!</definedName>
    <definedName name="MAY" localSheetId="2">#REF!</definedName>
    <definedName name="MAY">#REF!</definedName>
    <definedName name="mdd">#REF!</definedName>
    <definedName name="meg">#REF!</definedName>
    <definedName name="meses" localSheetId="2">#REF!</definedName>
    <definedName name="meses">#REF!</definedName>
    <definedName name="met">#REF!</definedName>
    <definedName name="metal">#REF!</definedName>
    <definedName name="mfgjrdt">#REF!</definedName>
    <definedName name="mghm">#REF!</definedName>
    <definedName name="Mínimo" localSheetId="2">#REF!</definedName>
    <definedName name="Mínimo">#REF!</definedName>
    <definedName name="mjmj">#REF!</definedName>
    <definedName name="mjmjmn">#REF!</definedName>
    <definedName name="mjnhgkio">#REF!</definedName>
    <definedName name="mmjmjh">#REF!</definedName>
    <definedName name="mmm">#REF!</definedName>
    <definedName name="mmmh">#REF!</definedName>
    <definedName name="mmmmmjyt">#REF!</definedName>
    <definedName name="mmmmmmg">#REF!</definedName>
    <definedName name="MN">#REF!</definedName>
    <definedName name="MO" localSheetId="2">#REF!</definedName>
    <definedName name="MO">#REF!</definedName>
    <definedName name="MOdificad">#REF!</definedName>
    <definedName name="mp">#REF!</definedName>
    <definedName name="MU" localSheetId="2">#REF!</definedName>
    <definedName name="MU">#REF!</definedName>
    <definedName name="MZ" localSheetId="2">#REF!</definedName>
    <definedName name="MZ">#REF!</definedName>
    <definedName name="n">#REF!</definedName>
    <definedName name="N.CicloRutas">#REF!</definedName>
    <definedName name="Nanden">#REF!</definedName>
    <definedName name="nbvnv">#REF!</definedName>
    <definedName name="NCalzadas">#REF!</definedName>
    <definedName name="NDHS">#REF!</definedName>
    <definedName name="nf">#REF!</definedName>
    <definedName name="nfg">#REF!</definedName>
    <definedName name="nfgn">#REF!</definedName>
    <definedName name="ngdn">#REF!</definedName>
    <definedName name="ngfh">#REF!</definedName>
    <definedName name="nhn">#REF!</definedName>
    <definedName name="nhncfgn">#REF!</definedName>
    <definedName name="nhndr">#REF!</definedName>
    <definedName name="nmmmm">#REF!</definedName>
    <definedName name="NN">#REF!</definedName>
    <definedName name="nndng">#REF!</definedName>
    <definedName name="nnn">#REF!</definedName>
    <definedName name="nnnhd">#REF!</definedName>
    <definedName name="nnnnn">#REF!</definedName>
    <definedName name="nnnnnd">#REF!</definedName>
    <definedName name="nnnnnf">#REF!</definedName>
    <definedName name="nnnnnh">#REF!</definedName>
    <definedName name="NOV" localSheetId="2">#REF!</definedName>
    <definedName name="NOV">#REF!</definedName>
    <definedName name="NP">#REF!</definedName>
    <definedName name="NUNI" localSheetId="2">#REF!</definedName>
    <definedName name="NUNI">#REF!</definedName>
    <definedName name="nxn">#REF!</definedName>
    <definedName name="ñpñpñ">#REF!</definedName>
    <definedName name="o9o9">#REF!</definedName>
    <definedName name="OBJETO">#REF!</definedName>
    <definedName name="OBSERVACIONES">#REF!</definedName>
    <definedName name="OCT" localSheetId="2">#REF!</definedName>
    <definedName name="OCT">#REF!</definedName>
    <definedName name="oiret">#REF!</definedName>
    <definedName name="oirgrth">#REF!</definedName>
    <definedName name="OIUOIU">#REF!</definedName>
    <definedName name="ooo">#REF!</definedName>
    <definedName name="ooooiii">#REF!</definedName>
    <definedName name="oooos">#REF!</definedName>
    <definedName name="ORIGEN">#REF!</definedName>
    <definedName name="ORO" localSheetId="2">#REF!</definedName>
    <definedName name="ORO">#REF!</definedName>
    <definedName name="p0p0">#REF!</definedName>
    <definedName name="PB" localSheetId="2">#REF!</definedName>
    <definedName name="PB">#REF!</definedName>
    <definedName name="PERMANENTE">#REF!</definedName>
    <definedName name="PESO14.2" localSheetId="2">#REF!</definedName>
    <definedName name="PESO14.2">#REF!</definedName>
    <definedName name="PESO14.3" localSheetId="2">#REF!</definedName>
    <definedName name="PESO14.3">#REF!</definedName>
    <definedName name="PESO14.4" localSheetId="2">#REF!</definedName>
    <definedName name="PESO14.4">#REF!</definedName>
    <definedName name="PKHK">#REF!</definedName>
    <definedName name="pkj">#REF!</definedName>
    <definedName name="PLAD">#REF!</definedName>
    <definedName name="PLPLUNN">#REF!</definedName>
    <definedName name="PMT" localSheetId="2">#REF!</definedName>
    <definedName name="PMT">#REF!</definedName>
    <definedName name="POIUP">#REF!</definedName>
    <definedName name="popop">#REF!</definedName>
    <definedName name="popp">#REF!</definedName>
    <definedName name="popvds">#REF!</definedName>
    <definedName name="pouig">#REF!</definedName>
    <definedName name="ppppp9">#REF!</definedName>
    <definedName name="pppppd">#REF!</definedName>
    <definedName name="pqroj">#REF!</definedName>
    <definedName name="pre" localSheetId="2">#REF!</definedName>
    <definedName name="pre">#REF!</definedName>
    <definedName name="PRESUPUESTADO" localSheetId="2">#REF!</definedName>
    <definedName name="PRESUPUESTADO">#REF!</definedName>
    <definedName name="Presupuesto">#REF!</definedName>
    <definedName name="PRIMER">#REF!</definedName>
    <definedName name="PRIMET">#REF!</definedName>
    <definedName name="PROA">#REF!</definedName>
    <definedName name="PROB">#REF!</definedName>
    <definedName name="PROC">#REF!</definedName>
    <definedName name="PROD">#REF!</definedName>
    <definedName name="PROE">#REF!</definedName>
    <definedName name="PROF">#REF!</definedName>
    <definedName name="PROVISIONALES">#REF!</definedName>
    <definedName name="ptope">#REF!</definedName>
    <definedName name="ptopes">#REF!</definedName>
    <definedName name="Q" localSheetId="2">#REF!</definedName>
    <definedName name="Q">#REF!</definedName>
    <definedName name="q1q1q">#REF!</definedName>
    <definedName name="qaedtguj">#REF!</definedName>
    <definedName name="QAQSWS">#REF!</definedName>
    <definedName name="qaqwwxcr">#REF!</definedName>
    <definedName name="qedcd">#REF!</definedName>
    <definedName name="QEFDEDFEW3E">#REF!</definedName>
    <definedName name="qeqewe">#REF!</definedName>
    <definedName name="qewj">#REF!</definedName>
    <definedName name="qqq" localSheetId="2">#REF!</definedName>
    <definedName name="qqq">#REF!</definedName>
    <definedName name="qqqqqw">#REF!</definedName>
    <definedName name="qw">#REF!</definedName>
    <definedName name="qwdas2">#REF!</definedName>
    <definedName name="qweqe">#REF!</definedName>
    <definedName name="qwqwqwj">#REF!</definedName>
    <definedName name="rege">#REF!</definedName>
    <definedName name="regresd">#REF!</definedName>
    <definedName name="regthio">#REF!</definedName>
    <definedName name="REJHE">#REF!</definedName>
    <definedName name="rer">#REF!</definedName>
    <definedName name="rererw">#REF!</definedName>
    <definedName name="rerg">#REF!</definedName>
    <definedName name="rerrrrw">#REF!</definedName>
    <definedName name="Resistenciaconductor" localSheetId="2">#REF!</definedName>
    <definedName name="Resistenciaconductor">#REF!</definedName>
    <definedName name="RESPONSABLE_CONTRATISTA">#REF!</definedName>
    <definedName name="RESPONSABLE_INTERVENTORIA">#REF!</definedName>
    <definedName name="RETTRE">#REF!</definedName>
    <definedName name="rety">#REF!</definedName>
    <definedName name="rewfreg">#REF!</definedName>
    <definedName name="rewr">#REF!</definedName>
    <definedName name="REWWER">#REF!</definedName>
    <definedName name="reyepoi">#REF!</definedName>
    <definedName name="reyety">#REF!</definedName>
    <definedName name="reyty">#REF!</definedName>
    <definedName name="reyyt">#REF!</definedName>
    <definedName name="rfhnhjyu">#REF!</definedName>
    <definedName name="rfrf">#REF!</definedName>
    <definedName name="rge">#REF!</definedName>
    <definedName name="rgegg">#REF!</definedName>
    <definedName name="rhh">#REF!</definedName>
    <definedName name="rhrtd">#REF!</definedName>
    <definedName name="rhtry">#REF!</definedName>
    <definedName name="rj">#REF!</definedName>
    <definedName name="rjjth">#REF!</definedName>
    <definedName name="rjy">#REF!</definedName>
    <definedName name="rkjyk">#REF!</definedName>
    <definedName name="rkru">#REF!</definedName>
    <definedName name="rky">#REF!</definedName>
    <definedName name="rrr">#REF!</definedName>
    <definedName name="rrrrrb">#REF!</definedName>
    <definedName name="rrrrrrre">#REF!</definedName>
    <definedName name="rrrrt">#REF!</definedName>
    <definedName name="rsdgsd5">#REF!</definedName>
    <definedName name="rt">#REF!</definedName>
    <definedName name="rte">#REF!</definedName>
    <definedName name="rteg">#REF!</definedName>
    <definedName name="rtert">#REF!</definedName>
    <definedName name="rtes">#REF!</definedName>
    <definedName name="rtewth">#REF!</definedName>
    <definedName name="rthjtj">#REF!</definedName>
    <definedName name="rthrthg">#REF!</definedName>
    <definedName name="rthtrh">#REF!</definedName>
    <definedName name="rtkk">#REF!</definedName>
    <definedName name="rttthy">#REF!</definedName>
    <definedName name="rtu">#REF!</definedName>
    <definedName name="rtug">#REF!</definedName>
    <definedName name="rtugsd">#REF!</definedName>
    <definedName name="rturtu">#REF!</definedName>
    <definedName name="rturu">#REF!</definedName>
    <definedName name="rtut">#REF!</definedName>
    <definedName name="rtutru">#REF!</definedName>
    <definedName name="rtuy">#REF!</definedName>
    <definedName name="rtyhr">#REF!</definedName>
    <definedName name="rtym">#REF!</definedName>
    <definedName name="rtyrey">#REF!</definedName>
    <definedName name="rtyrh">#REF!</definedName>
    <definedName name="RTYRTY">#REF!</definedName>
    <definedName name="rtyt">#REF!</definedName>
    <definedName name="rtytry">#REF!</definedName>
    <definedName name="ruru">#REF!</definedName>
    <definedName name="rutu">#REF!</definedName>
    <definedName name="rwt">#REF!</definedName>
    <definedName name="ry">#REF!</definedName>
    <definedName name="ryeryb">#REF!</definedName>
    <definedName name="rytrsdg">#REF!</definedName>
    <definedName name="S12EQ3R4R324R">#REF!</definedName>
    <definedName name="saa">#REF!</definedName>
    <definedName name="SAD">#REF!</definedName>
    <definedName name="SADF">#REF!</definedName>
    <definedName name="sadff">#REF!</definedName>
    <definedName name="sadfo">#REF!</definedName>
    <definedName name="safdp">#REF!</definedName>
    <definedName name="SALARIOMINIMO">#REF!</definedName>
    <definedName name="sbgfbgdr">#REF!</definedName>
    <definedName name="sd">#REF!</definedName>
    <definedName name="sdaf">#REF!</definedName>
    <definedName name="sdas">#REF!</definedName>
    <definedName name="sdasdf">#REF!</definedName>
    <definedName name="SDCDSCT">#REF!</definedName>
    <definedName name="SDFCE">#REF!</definedName>
    <definedName name="sdfd">#REF!</definedName>
    <definedName name="sdfds">#REF!</definedName>
    <definedName name="SDFDSO">#REF!</definedName>
    <definedName name="sdfdstp">#REF!</definedName>
    <definedName name="SDFEO">#REF!</definedName>
    <definedName name="sdfg">#REF!</definedName>
    <definedName name="sdfgdsfk">#REF!</definedName>
    <definedName name="sdfgsg">#REF!</definedName>
    <definedName name="SDFLJK">#REF!</definedName>
    <definedName name="sdfsd4">#REF!</definedName>
    <definedName name="SDFSDF">#REF!</definedName>
    <definedName name="sdfsdfb">#REF!</definedName>
    <definedName name="SDFSF">#REF!</definedName>
    <definedName name="sdfsv">#REF!</definedName>
    <definedName name="sdgfd">#REF!</definedName>
    <definedName name="sdgfgp">#REF!</definedName>
    <definedName name="sdgfiu">#REF!</definedName>
    <definedName name="sdgsd">#REF!</definedName>
    <definedName name="sdgsg">#REF!</definedName>
    <definedName name="SDIKOM">#REF!</definedName>
    <definedName name="sdsdfh">#REF!</definedName>
    <definedName name="seccion1">#REF!</definedName>
    <definedName name="seccion2">#REF!</definedName>
    <definedName name="SEP" localSheetId="2">#REF!</definedName>
    <definedName name="SEP">#REF!</definedName>
    <definedName name="setrj">#REF!</definedName>
    <definedName name="sett">#REF!</definedName>
    <definedName name="SF" localSheetId="2">#REF!</definedName>
    <definedName name="SF">#REF!</definedName>
    <definedName name="sfasf">#REF!</definedName>
    <definedName name="SFHSGFH">#REF!</definedName>
    <definedName name="sfsd">#REF!</definedName>
    <definedName name="sfsdf">#REF!</definedName>
    <definedName name="sfsdferg">#REF!</definedName>
    <definedName name="sfsdfs">#REF!</definedName>
    <definedName name="SGI_V_INDICES_CIRCUITO_CAUSA" localSheetId="2">#REF!</definedName>
    <definedName name="SGI_V_INDICES_CIRCUITO_CAUSA">#REF!</definedName>
    <definedName name="SJ" localSheetId="2">#REF!</definedName>
    <definedName name="SJ">#REF!</definedName>
    <definedName name="SM" localSheetId="2">#REF!</definedName>
    <definedName name="SM">#REF!</definedName>
    <definedName name="SMLMV" localSheetId="2">#REF!</definedName>
    <definedName name="SMLMV">#REF!</definedName>
    <definedName name="SOCIAL" localSheetId="2">#REF!</definedName>
    <definedName name="SOCIAL">#REF!</definedName>
    <definedName name="solver_opt" localSheetId="6">#REF!</definedName>
    <definedName name="srwrwr">#REF!</definedName>
    <definedName name="SS">#REF!</definedName>
    <definedName name="sssss7">#REF!</definedName>
    <definedName name="sssssa">#REF!</definedName>
    <definedName name="sssssy">#REF!</definedName>
    <definedName name="st" localSheetId="2">#REF!</definedName>
    <definedName name="st">#REF!</definedName>
    <definedName name="stt">#REF!</definedName>
    <definedName name="SU" localSheetId="2">#REF!</definedName>
    <definedName name="SU">#REF!</definedName>
    <definedName name="SUBESTACIONES" localSheetId="2">#REF!</definedName>
    <definedName name="SUBESTACIONES">#REF!</definedName>
    <definedName name="Subrasante">#REF!</definedName>
    <definedName name="Summary">#REF!</definedName>
    <definedName name="SUPERVISOR_IDU">#REF!</definedName>
    <definedName name="swsw">#REF!</definedName>
    <definedName name="swsw3">#REF!</definedName>
    <definedName name="t5t5">#REF!</definedName>
    <definedName name="tabla2" localSheetId="2">#REF!</definedName>
    <definedName name="tabla2">#REF!</definedName>
    <definedName name="TB" localSheetId="2">#REF!</definedName>
    <definedName name="TB">#REF!</definedName>
    <definedName name="tdy">#REF!</definedName>
    <definedName name="TE" localSheetId="2">#REF!</definedName>
    <definedName name="TE">#REF!</definedName>
    <definedName name="tewst">#REF!</definedName>
    <definedName name="teytrh">#REF!</definedName>
    <definedName name="thdh">#REF!</definedName>
    <definedName name="thtj">#REF!</definedName>
    <definedName name="TIPO">#REF!</definedName>
    <definedName name="Tipopav">#REF!</definedName>
    <definedName name="tipov">#REF!</definedName>
    <definedName name="tipov2">#REF!</definedName>
    <definedName name="To" localSheetId="2">#REF!</definedName>
    <definedName name="To">#REF!</definedName>
    <definedName name="tortas">#REF!</definedName>
    <definedName name="tortas2">#REF!</definedName>
    <definedName name="Total" localSheetId="2">#REF!</definedName>
    <definedName name="Total">#REF!</definedName>
    <definedName name="Total_Kilometro_típico_aereo_11.4_kV" localSheetId="2">#REF!</definedName>
    <definedName name="Total_Kilometro_típico_aereo_11.4_kV">#REF!</definedName>
    <definedName name="Total_Kilometro_típico_aereo_34.5_kV" localSheetId="2">#REF!</definedName>
    <definedName name="Total_Kilometro_típico_aereo_34.5_kV">#REF!</definedName>
    <definedName name="Total_Kilometro_típico_aereo_rural_11.4kV" localSheetId="2">#REF!</definedName>
    <definedName name="Total_Kilometro_típico_aereo_rural_11.4kV">#REF!</definedName>
    <definedName name="Total_Kilometro_típico_aereo_rural_34.5kV" localSheetId="2">#REF!</definedName>
    <definedName name="Total_Kilometro_típico_aereo_rural_34.5kV">#REF!</definedName>
    <definedName name="Total_Kilometro_típico_subterraneo_11.4_kV" localSheetId="2">#REF!</definedName>
    <definedName name="Total_Kilometro_típico_subterraneo_11.4_kV">#REF!</definedName>
    <definedName name="Total_Kilometro_típico_subterraneo_34.5_kV" localSheetId="2">#REF!</definedName>
    <definedName name="Total_Kilometro_típico_subterraneo_34.5_kV">#REF!</definedName>
    <definedName name="tr">#REF!</definedName>
    <definedName name="TRAMO">#REF!</definedName>
    <definedName name="trest">#REF!</definedName>
    <definedName name="tret">#REF!</definedName>
    <definedName name="trh">#REF!</definedName>
    <definedName name="trhfh">#REF!</definedName>
    <definedName name="trjfgjh">#REF!</definedName>
    <definedName name="tru">#REF!</definedName>
    <definedName name="truds">#REF!</definedName>
    <definedName name="trutu">#REF!</definedName>
    <definedName name="trydfg">#REF!</definedName>
    <definedName name="trydtrygf">#REF!</definedName>
    <definedName name="tryery">#REF!</definedName>
    <definedName name="tryi6">#REF!</definedName>
    <definedName name="tryrth">#REF!</definedName>
    <definedName name="tsert">#REF!</definedName>
    <definedName name="TTR">#REF!</definedName>
    <definedName name="ttrff">#REF!</definedName>
    <definedName name="ttt">#REF!</definedName>
    <definedName name="tttt7">#REF!</definedName>
    <definedName name="tttthy">#REF!</definedName>
    <definedName name="ttttr">#REF!</definedName>
    <definedName name="ttttt">#REF!</definedName>
    <definedName name="TU" localSheetId="2">#REF!</definedName>
    <definedName name="TU">#REF!</definedName>
    <definedName name="tur">#REF!</definedName>
    <definedName name="turu">#REF!</definedName>
    <definedName name="twer">#REF!</definedName>
    <definedName name="twet">#REF!</definedName>
    <definedName name="ty">#REF!</definedName>
    <definedName name="tyery">#REF!</definedName>
    <definedName name="tyj">#REF!</definedName>
    <definedName name="tyjtyj">#REF!</definedName>
    <definedName name="tyjytjuyjuy">#REF!</definedName>
    <definedName name="tyk">#REF!</definedName>
    <definedName name="tym">#REF!</definedName>
    <definedName name="tyr">#REF!</definedName>
    <definedName name="tytgfhgfh">#REF!</definedName>
    <definedName name="tyty">#REF!</definedName>
    <definedName name="TYUIYI">#REF!</definedName>
    <definedName name="tyujh">#REF!</definedName>
    <definedName name="tyuty">#REF!</definedName>
    <definedName name="tyutyu">#REF!</definedName>
    <definedName name="tyxg">#REF!</definedName>
    <definedName name="u3u">#REF!</definedName>
    <definedName name="u7u7">#REF!</definedName>
    <definedName name="UI">#REF!</definedName>
    <definedName name="uijhj">#REF!</definedName>
    <definedName name="uio">#REF!</definedName>
    <definedName name="uiou">#REF!</definedName>
    <definedName name="uir">#REF!</definedName>
    <definedName name="uituii">#REF!</definedName>
    <definedName name="uityjj">#REF!</definedName>
    <definedName name="uiufgj">#REF!</definedName>
    <definedName name="UIUYI">#REF!</definedName>
    <definedName name="UM" localSheetId="2">#REF!</definedName>
    <definedName name="UM">#REF!</definedName>
    <definedName name="UNIDAD1">#REF!</definedName>
    <definedName name="UNIDAD521">#REF!</definedName>
    <definedName name="UOUIV">#REF!</definedName>
    <definedName name="uryur">#REF!</definedName>
    <definedName name="US" localSheetId="2">#REF!</definedName>
    <definedName name="US">#REF!</definedName>
    <definedName name="uu">#REF!</definedName>
    <definedName name="uuu">#REF!</definedName>
    <definedName name="uuuuo">#REF!</definedName>
    <definedName name="uuuuuj">#REF!</definedName>
    <definedName name="uwkap">#REF!</definedName>
    <definedName name="uyiyiy">#REF!</definedName>
    <definedName name="uytu">#REF!</definedName>
    <definedName name="uyur">#REF!</definedName>
    <definedName name="v">#REF!</definedName>
    <definedName name="Valoracion">#REF!</definedName>
    <definedName name="VALORACIÓN">#REF!</definedName>
    <definedName name="vbvbvbvb">#REF!</definedName>
    <definedName name="vdfvuio">#REF!</definedName>
    <definedName name="vdsvnj">#REF!</definedName>
    <definedName name="VE" localSheetId="2">#REF!</definedName>
    <definedName name="VE">#REF!</definedName>
    <definedName name="vfbgnhyt">#REF!</definedName>
    <definedName name="vfvdv">#REF!</definedName>
    <definedName name="vfvf">#REF!</definedName>
    <definedName name="VGDFGDFG">#REF!</definedName>
    <definedName name="VI" localSheetId="2">#REF!</definedName>
    <definedName name="VI">#REF!</definedName>
    <definedName name="vk">#REF!</definedName>
    <definedName name="vnbvxb">#REF!</definedName>
    <definedName name="VNVBN">#REF!</definedName>
    <definedName name="vsdfj">#REF!</definedName>
    <definedName name="vt">#REF!</definedName>
    <definedName name="VTAlcanPluvial">#REF!</definedName>
    <definedName name="VTAlcanSanitario">#REF!</definedName>
    <definedName name="VTAndenes">#REF!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vcxv">#REF!</definedName>
    <definedName name="vvvvt">#REF!</definedName>
    <definedName name="vvvvvvf">#REF!</definedName>
    <definedName name="vy">#REF!</definedName>
    <definedName name="w2w2w">#REF!</definedName>
    <definedName name="Wabordador">#REF!</definedName>
    <definedName name="Wcalzada">#REF!</definedName>
    <definedName name="WcicloRuta">#REF!</definedName>
    <definedName name="WDWEFDEWF">#REF!</definedName>
    <definedName name="werew">#REF!</definedName>
    <definedName name="WEREWR">#REF!</definedName>
    <definedName name="werfdsf">#REF!</definedName>
    <definedName name="werh">#REF!</definedName>
    <definedName name="wersfdfrguyo">#REF!</definedName>
    <definedName name="werwr">#REF!</definedName>
    <definedName name="WERWVN">#REF!</definedName>
    <definedName name="wetrew">#REF!</definedName>
    <definedName name="wettt">#REF!</definedName>
    <definedName name="wetwretd">#REF!</definedName>
    <definedName name="wew">#REF!</definedName>
    <definedName name="wffag">#REF!</definedName>
    <definedName name="Wpeatonal">#REF!</definedName>
    <definedName name="WQEEWQ">#REF!</definedName>
    <definedName name="wrn.civil._.works.">#REF!</definedName>
    <definedName name="wrn.ESTADO._.REHABILITACION.">#REF!</definedName>
    <definedName name="wrn.FORMATOS.">#REF!</definedName>
    <definedName name="wrn.GENERAL.">#REF!</definedName>
    <definedName name="wrn.GERENCIA.">#REF!</definedName>
    <definedName name="wrn.via.">#REF!</definedName>
    <definedName name="Wseparador">#REF!</definedName>
    <definedName name="wsnhed">#REF!</definedName>
    <definedName name="wswswsqa">#REF!</definedName>
    <definedName name="wtt">#REF!</definedName>
    <definedName name="wwded3">#REF!</definedName>
    <definedName name="www" localSheetId="2">#REF!</definedName>
    <definedName name="www">#REF!</definedName>
    <definedName name="wwwwe">#REF!</definedName>
    <definedName name="wyty">#REF!</definedName>
    <definedName name="x" localSheetId="2">#REF!</definedName>
    <definedName name="x">#REF!</definedName>
    <definedName name="xcbvbs">#REF!</definedName>
    <definedName name="XSW">#REF!</definedName>
    <definedName name="xsxs">#REF!</definedName>
    <definedName name="xx" localSheetId="2">#REF!</definedName>
    <definedName name="xx">#REF!</definedName>
    <definedName name="xxfg">#REF!</definedName>
    <definedName name="xxx" localSheetId="2">#REF!</definedName>
    <definedName name="xxx">#REF!</definedName>
    <definedName name="XXXX">#REF!</definedName>
    <definedName name="xxxxxds">#REF!</definedName>
    <definedName name="xxxxxxxxxx29">#REF!</definedName>
    <definedName name="XZS">#REF!</definedName>
    <definedName name="XZXZV">#REF!</definedName>
    <definedName name="y" localSheetId="2">#REF!</definedName>
    <definedName name="y">#REF!</definedName>
    <definedName name="y6y6">#REF!</definedName>
    <definedName name="yery">#REF!</definedName>
    <definedName name="yhy">#REF!</definedName>
    <definedName name="yjyj">#REF!</definedName>
    <definedName name="yrey">#REF!</definedName>
    <definedName name="yry">#REF!</definedName>
    <definedName name="ytj">#REF!</definedName>
    <definedName name="ytjt6">#REF!</definedName>
    <definedName name="ytrwyr">#REF!</definedName>
    <definedName name="ytry">#REF!</definedName>
    <definedName name="ytryrty">#REF!</definedName>
    <definedName name="YTRYUYT">#REF!</definedName>
    <definedName name="ytudfgd">#REF!</definedName>
    <definedName name="yturtu7">#REF!</definedName>
    <definedName name="yturu">#REF!</definedName>
    <definedName name="ytuytfgh">#REF!</definedName>
    <definedName name="yty">#REF!</definedName>
    <definedName name="ytyyh">#REF!</definedName>
    <definedName name="ytzacdfg">#REF!</definedName>
    <definedName name="yu">#REF!</definedName>
    <definedName name="yudre54">#REF!</definedName>
    <definedName name="yuhgh">#REF!</definedName>
    <definedName name="yutu">#REF!</definedName>
    <definedName name="yuuiiy">#REF!</definedName>
    <definedName name="yuuuuuu">#REF!</definedName>
    <definedName name="yy">#REF!</definedName>
    <definedName name="yyy">#REF!</definedName>
    <definedName name="yyyuh">#REF!</definedName>
    <definedName name="yyyyhhh">#REF!</definedName>
    <definedName name="yyyyyf">#REF!</definedName>
    <definedName name="Z_086A872D_15DF_436A_8459_CE22F6819FF4_.wvu.Rows">#REF!</definedName>
    <definedName name="Z_1B31FAB0_11FD_4473_84FC_9FF5EAEEB607_.wvu.PrintArea" localSheetId="6">'C) Costo de EPP Y SISO'!$A$7:$M$22</definedName>
    <definedName name="Z_1B31FAB0_11FD_4473_84FC_9FF5EAEEB607_.wvu.PrintTitles" localSheetId="6">'C) Costo de EPP Y SISO'!#REF!</definedName>
    <definedName name="Z_D55C8B2E_861A_459E_9D09_3AF38A1DE99E_.wvu.Rows">#REF!</definedName>
    <definedName name="Z_F540D718_D9AA_403F_AE49_60D937FD77E5_.wvu.Rows">#REF!</definedName>
    <definedName name="ZAQ">#REF!</definedName>
    <definedName name="zdervr">#REF!</definedName>
    <definedName name="zxczds">#REF!</definedName>
    <definedName name="zxsdftyu">#REF!</definedName>
    <definedName name="zxvxczv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8" i="13" l="1"/>
  <c r="P17" i="13"/>
  <c r="P16" i="13"/>
  <c r="P15" i="13"/>
  <c r="P14" i="13"/>
  <c r="P13" i="13"/>
  <c r="P12" i="13"/>
  <c r="P11" i="13"/>
  <c r="G18" i="5"/>
  <c r="L11" i="16"/>
  <c r="L10" i="16"/>
  <c r="B18" i="13"/>
  <c r="O14" i="13"/>
  <c r="R13" i="13"/>
  <c r="R14" i="13"/>
  <c r="R15" i="13"/>
  <c r="R16" i="13"/>
  <c r="R17" i="13"/>
  <c r="R18" i="13"/>
  <c r="R12" i="13"/>
  <c r="R11" i="13"/>
  <c r="B12" i="13"/>
  <c r="B13" i="13" s="1"/>
  <c r="B14" i="13" s="1"/>
  <c r="B15" i="13" s="1"/>
  <c r="B16" i="13" s="1"/>
  <c r="B17" i="13" s="1"/>
  <c r="B3" i="13"/>
  <c r="F22" i="8"/>
  <c r="F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" i="8"/>
  <c r="C22" i="12"/>
  <c r="C23" i="12" s="1"/>
  <c r="C25" i="12" s="1"/>
  <c r="C26" i="12" s="1"/>
  <c r="C11" i="12"/>
  <c r="Q14" i="13" l="1"/>
  <c r="S14" i="13" s="1"/>
  <c r="J11" i="16" l="1"/>
  <c r="O11" i="13"/>
  <c r="Q11" i="13" s="1"/>
  <c r="S11" i="13" s="1"/>
  <c r="M12" i="13" l="1"/>
  <c r="L12" i="13" s="1"/>
  <c r="M13" i="13"/>
  <c r="L13" i="13" s="1"/>
  <c r="M14" i="13"/>
  <c r="L14" i="13" s="1"/>
  <c r="M15" i="13"/>
  <c r="L15" i="13" s="1"/>
  <c r="M16" i="13"/>
  <c r="L16" i="13" s="1"/>
  <c r="M17" i="13"/>
  <c r="L17" i="13" s="1"/>
  <c r="M18" i="13"/>
  <c r="L18" i="13" s="1"/>
  <c r="M11" i="13"/>
  <c r="L11" i="13" s="1"/>
  <c r="N11" i="13"/>
  <c r="O12" i="13" l="1"/>
  <c r="N12" i="13" s="1"/>
  <c r="O13" i="13"/>
  <c r="N13" i="13" s="1"/>
  <c r="N14" i="13"/>
  <c r="O15" i="13"/>
  <c r="N15" i="13" s="1"/>
  <c r="O16" i="13"/>
  <c r="N16" i="13" s="1"/>
  <c r="O17" i="13"/>
  <c r="N17" i="13" s="1"/>
  <c r="O18" i="13"/>
  <c r="N18" i="13" s="1"/>
  <c r="J15" i="13"/>
  <c r="J18" i="13"/>
  <c r="J11" i="13"/>
  <c r="A3" i="5" l="1"/>
  <c r="A2" i="5"/>
  <c r="A1" i="5"/>
  <c r="B3" i="16"/>
  <c r="B2" i="16"/>
  <c r="B1" i="16"/>
  <c r="K11" i="16"/>
  <c r="K10" i="16"/>
  <c r="B2" i="13"/>
  <c r="B1" i="13"/>
  <c r="N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14" i="4"/>
  <c r="O14" i="4" s="1"/>
  <c r="P55" i="4"/>
  <c r="P54" i="4"/>
  <c r="P53" i="4"/>
  <c r="P52" i="4"/>
  <c r="P51" i="4"/>
  <c r="P50" i="4"/>
  <c r="P49" i="4"/>
  <c r="D54" i="4"/>
  <c r="F54" i="4"/>
  <c r="G54" i="4"/>
  <c r="N54" i="4"/>
  <c r="L22" i="4"/>
  <c r="M22" i="4" s="1"/>
  <c r="M21" i="4"/>
  <c r="L21" i="4"/>
  <c r="M20" i="4"/>
  <c r="M55" i="4"/>
  <c r="M53" i="4"/>
  <c r="M52" i="4"/>
  <c r="M51" i="4"/>
  <c r="M28" i="4"/>
  <c r="M23" i="4"/>
  <c r="N23" i="4" s="1"/>
  <c r="M40" i="4"/>
  <c r="L40" i="4"/>
  <c r="M32" i="4"/>
  <c r="M47" i="4"/>
  <c r="L11" i="5"/>
  <c r="G55" i="4"/>
  <c r="F55" i="4"/>
  <c r="G53" i="4"/>
  <c r="F53" i="4"/>
  <c r="G52" i="4"/>
  <c r="F52" i="4"/>
  <c r="G51" i="4"/>
  <c r="F51" i="4"/>
  <c r="G50" i="4"/>
  <c r="F50" i="4"/>
  <c r="F49" i="4"/>
  <c r="F48" i="4"/>
  <c r="G49" i="4"/>
  <c r="D42" i="4"/>
  <c r="G41" i="4"/>
  <c r="G40" i="4"/>
  <c r="G42" i="4"/>
  <c r="D41" i="4"/>
  <c r="D40" i="4"/>
  <c r="G43" i="4"/>
  <c r="D43" i="4"/>
  <c r="D53" i="4"/>
  <c r="D52" i="4"/>
  <c r="J28" i="4"/>
  <c r="I28" i="4"/>
  <c r="J36" i="4"/>
  <c r="I36" i="4"/>
  <c r="M36" i="4" s="1"/>
  <c r="J35" i="4"/>
  <c r="I35" i="4"/>
  <c r="M35" i="4" s="1"/>
  <c r="J34" i="4"/>
  <c r="I34" i="4"/>
  <c r="M34" i="4" s="1"/>
  <c r="E52" i="4"/>
  <c r="L33" i="4"/>
  <c r="K33" i="4"/>
  <c r="J33" i="4"/>
  <c r="I33" i="4"/>
  <c r="M33" i="4" s="1"/>
  <c r="J30" i="4"/>
  <c r="K30" i="4" s="1"/>
  <c r="L30" i="4" s="1"/>
  <c r="M30" i="4" s="1"/>
  <c r="J29" i="4"/>
  <c r="K29" i="4" s="1"/>
  <c r="L29" i="4" s="1"/>
  <c r="M29" i="4" s="1"/>
  <c r="L26" i="4"/>
  <c r="K26" i="4"/>
  <c r="J26" i="4"/>
  <c r="I26" i="4"/>
  <c r="M26" i="4" s="1"/>
  <c r="L25" i="4"/>
  <c r="K25" i="4"/>
  <c r="J25" i="4"/>
  <c r="I25" i="4"/>
  <c r="M25" i="4" s="1"/>
  <c r="L19" i="4"/>
  <c r="M19" i="4" s="1"/>
  <c r="L17" i="4"/>
  <c r="K17" i="4"/>
  <c r="J17" i="4"/>
  <c r="I17" i="4"/>
  <c r="M17" i="4" s="1"/>
  <c r="L43" i="4"/>
  <c r="K43" i="4"/>
  <c r="J43" i="4"/>
  <c r="I43" i="4"/>
  <c r="M43" i="4" s="1"/>
  <c r="L42" i="4"/>
  <c r="L48" i="4" s="1"/>
  <c r="K42" i="4"/>
  <c r="K48" i="4" s="1"/>
  <c r="J42" i="4"/>
  <c r="J48" i="4" s="1"/>
  <c r="I42" i="4"/>
  <c r="M42" i="4" s="1"/>
  <c r="M48" i="4" s="1"/>
  <c r="L41" i="4"/>
  <c r="M41" i="4" s="1"/>
  <c r="M49" i="4" s="1"/>
  <c r="K37" i="4"/>
  <c r="I37" i="4"/>
  <c r="J41" i="4"/>
  <c r="L39" i="4"/>
  <c r="K39" i="4"/>
  <c r="M39" i="4" s="1"/>
  <c r="L38" i="4"/>
  <c r="L50" i="4" s="1"/>
  <c r="K38" i="4"/>
  <c r="M38" i="4" s="1"/>
  <c r="M50" i="4" s="1"/>
  <c r="I38" i="4"/>
  <c r="L36" i="4"/>
  <c r="K36" i="4"/>
  <c r="L35" i="4"/>
  <c r="K35" i="4"/>
  <c r="L34" i="4"/>
  <c r="K34" i="4"/>
  <c r="L31" i="4"/>
  <c r="K31" i="4"/>
  <c r="J31" i="4"/>
  <c r="I31" i="4"/>
  <c r="M31" i="4" s="1"/>
  <c r="L32" i="4"/>
  <c r="K32" i="4"/>
  <c r="J32" i="4"/>
  <c r="L24" i="4"/>
  <c r="K24" i="4"/>
  <c r="J24" i="4"/>
  <c r="I24" i="4"/>
  <c r="M24" i="4" s="1"/>
  <c r="L16" i="4"/>
  <c r="K16" i="4"/>
  <c r="J16" i="4"/>
  <c r="I16" i="4"/>
  <c r="M16" i="4" s="1"/>
  <c r="K20" i="4"/>
  <c r="J20" i="4"/>
  <c r="I20" i="4"/>
  <c r="L27" i="4"/>
  <c r="K27" i="4"/>
  <c r="J27" i="4"/>
  <c r="I27" i="4"/>
  <c r="M27" i="4"/>
  <c r="L18" i="4"/>
  <c r="K18" i="4"/>
  <c r="J18" i="4"/>
  <c r="I18" i="4"/>
  <c r="M18" i="4" s="1"/>
  <c r="L15" i="4"/>
  <c r="K15" i="4"/>
  <c r="J15" i="4"/>
  <c r="I15" i="4"/>
  <c r="M15" i="4" s="1"/>
  <c r="A1" i="4"/>
  <c r="G48" i="4"/>
  <c r="D48" i="4"/>
  <c r="D51" i="4"/>
  <c r="D49" i="4"/>
  <c r="D50" i="4"/>
  <c r="D55" i="4"/>
  <c r="G37" i="4"/>
  <c r="G38" i="4"/>
  <c r="G39" i="4"/>
  <c r="N55" i="4"/>
  <c r="N53" i="4"/>
  <c r="N52" i="4"/>
  <c r="N51" i="4"/>
  <c r="J50" i="4"/>
  <c r="H50" i="4"/>
  <c r="K49" i="4"/>
  <c r="I49" i="4"/>
  <c r="H49" i="4"/>
  <c r="E49" i="4"/>
  <c r="H48" i="4"/>
  <c r="E48" i="4"/>
  <c r="L47" i="4"/>
  <c r="K47" i="4"/>
  <c r="J47" i="4"/>
  <c r="I47" i="4"/>
  <c r="H47" i="4"/>
  <c r="Q11" i="4"/>
  <c r="B5" i="4"/>
  <c r="A5" i="4"/>
  <c r="A3" i="4"/>
  <c r="A2" i="4"/>
  <c r="D10" i="4"/>
  <c r="L13" i="5"/>
  <c r="K50" i="4" l="1"/>
  <c r="L49" i="4"/>
  <c r="N40" i="4"/>
  <c r="N41" i="4"/>
  <c r="O41" i="4" s="1"/>
  <c r="N38" i="4"/>
  <c r="O38" i="4" s="1"/>
  <c r="O51" i="4"/>
  <c r="Q51" i="4" s="1"/>
  <c r="O52" i="4"/>
  <c r="Q52" i="4" s="1"/>
  <c r="O53" i="4"/>
  <c r="Q53" i="4" s="1"/>
  <c r="O55" i="4"/>
  <c r="Q55" i="4" s="1"/>
  <c r="O40" i="4"/>
  <c r="O54" i="4"/>
  <c r="Q54" i="4" s="1"/>
  <c r="N20" i="4"/>
  <c r="N37" i="4"/>
  <c r="O37" i="4" s="1"/>
  <c r="N28" i="4"/>
  <c r="O28" i="4" s="1"/>
  <c r="N21" i="4"/>
  <c r="J49" i="4"/>
  <c r="N49" i="4" s="1"/>
  <c r="O49" i="4" s="1"/>
  <c r="Q49" i="4" s="1"/>
  <c r="I50" i="4"/>
  <c r="N50" i="4" s="1"/>
  <c r="O50" i="4" s="1"/>
  <c r="Q50" i="4" s="1"/>
  <c r="N32" i="4"/>
  <c r="O32" i="4" s="1"/>
  <c r="I48" i="4"/>
  <c r="N48" i="4" s="1"/>
  <c r="O48" i="4" s="1"/>
  <c r="Q48" i="4" s="1"/>
  <c r="N15" i="4"/>
  <c r="N18" i="4"/>
  <c r="N27" i="4"/>
  <c r="O27" i="4" s="1"/>
  <c r="N16" i="4"/>
  <c r="N24" i="4"/>
  <c r="N31" i="4"/>
  <c r="N39" i="4"/>
  <c r="O39" i="4" s="1"/>
  <c r="N42" i="4"/>
  <c r="O42" i="4" s="1"/>
  <c r="N43" i="4"/>
  <c r="O43" i="4" s="1"/>
  <c r="N17" i="4"/>
  <c r="O17" i="4" s="1"/>
  <c r="N19" i="4"/>
  <c r="O19" i="4" s="1"/>
  <c r="N25" i="4"/>
  <c r="N26" i="4"/>
  <c r="N29" i="4"/>
  <c r="O29" i="4" s="1"/>
  <c r="N30" i="4"/>
  <c r="O30" i="4" s="1"/>
  <c r="N33" i="4"/>
  <c r="N34" i="4"/>
  <c r="N35" i="4"/>
  <c r="N36" i="4"/>
  <c r="N22" i="4"/>
  <c r="M11" i="16"/>
  <c r="M10" i="16"/>
  <c r="O36" i="4"/>
  <c r="O35" i="4"/>
  <c r="O34" i="4"/>
  <c r="O33" i="4"/>
  <c r="O31" i="4"/>
  <c r="O26" i="4"/>
  <c r="O25" i="4"/>
  <c r="O24" i="4"/>
  <c r="O23" i="4"/>
  <c r="O22" i="4"/>
  <c r="O21" i="4"/>
  <c r="O20" i="4"/>
  <c r="O18" i="4"/>
  <c r="O16" i="4"/>
  <c r="O15" i="4"/>
  <c r="L12" i="5"/>
  <c r="G14" i="5"/>
  <c r="L14" i="5" s="1"/>
  <c r="G15" i="5"/>
  <c r="Q18" i="13"/>
  <c r="Q17" i="13"/>
  <c r="Q13" i="13"/>
  <c r="Q15" i="13"/>
  <c r="Q16" i="13"/>
  <c r="Q12" i="13"/>
  <c r="Q56" i="4" l="1"/>
  <c r="S16" i="13"/>
  <c r="S18" i="13"/>
  <c r="S12" i="13"/>
  <c r="S17" i="13"/>
  <c r="P15" i="4"/>
  <c r="Q15" i="4" s="1"/>
  <c r="P17" i="4"/>
  <c r="Q17" i="4" s="1"/>
  <c r="P19" i="4"/>
  <c r="Q19" i="4" s="1"/>
  <c r="P21" i="4"/>
  <c r="Q21" i="4" s="1"/>
  <c r="P23" i="4"/>
  <c r="Q23" i="4" s="1"/>
  <c r="P25" i="4"/>
  <c r="Q25" i="4" s="1"/>
  <c r="P27" i="4"/>
  <c r="Q27" i="4" s="1"/>
  <c r="P33" i="4"/>
  <c r="Q33" i="4" s="1"/>
  <c r="P35" i="4"/>
  <c r="Q35" i="4" s="1"/>
  <c r="P37" i="4"/>
  <c r="Q37" i="4" s="1"/>
  <c r="P39" i="4"/>
  <c r="Q39" i="4" s="1"/>
  <c r="P41" i="4"/>
  <c r="Q41" i="4" s="1"/>
  <c r="P43" i="4"/>
  <c r="Q43" i="4" s="1"/>
  <c r="S15" i="13"/>
  <c r="S13" i="13"/>
  <c r="P16" i="4"/>
  <c r="Q16" i="4" s="1"/>
  <c r="P18" i="4"/>
  <c r="Q18" i="4" s="1"/>
  <c r="P20" i="4"/>
  <c r="Q20" i="4" s="1"/>
  <c r="P22" i="4"/>
  <c r="Q22" i="4" s="1"/>
  <c r="P24" i="4"/>
  <c r="Q24" i="4" s="1"/>
  <c r="P26" i="4"/>
  <c r="Q26" i="4" s="1"/>
  <c r="P28" i="4"/>
  <c r="Q28" i="4" s="1"/>
  <c r="P30" i="4"/>
  <c r="Q30" i="4" s="1"/>
  <c r="P32" i="4"/>
  <c r="Q32" i="4" s="1"/>
  <c r="P34" i="4"/>
  <c r="Q34" i="4" s="1"/>
  <c r="P36" i="4"/>
  <c r="Q36" i="4" s="1"/>
  <c r="P38" i="4"/>
  <c r="Q38" i="4" s="1"/>
  <c r="P40" i="4"/>
  <c r="Q40" i="4" s="1"/>
  <c r="P42" i="4"/>
  <c r="Q42" i="4" s="1"/>
  <c r="P29" i="4"/>
  <c r="Q29" i="4" s="1"/>
  <c r="P31" i="4"/>
  <c r="Q31" i="4" s="1"/>
  <c r="P14" i="4"/>
  <c r="Q14" i="4" s="1"/>
  <c r="L15" i="5"/>
  <c r="Q62" i="4"/>
  <c r="R7" i="13" l="1"/>
  <c r="S20" i="13" s="1"/>
  <c r="M12" i="16"/>
  <c r="Q44" i="4"/>
  <c r="Q58" i="4" s="1"/>
  <c r="D12" i="1" l="1" a="1"/>
  <c r="D12" i="1" s="1"/>
  <c r="L17" i="5" l="1"/>
  <c r="G19" i="5"/>
  <c r="L19" i="5" s="1"/>
  <c r="L18" i="5"/>
  <c r="G20" i="5"/>
  <c r="L20" i="5" s="1"/>
  <c r="L21" i="5" l="1"/>
  <c r="D14" i="1" s="1" a="1"/>
  <c r="D14" i="1" l="1"/>
  <c r="L23" i="5"/>
  <c r="Q60" i="4" s="1"/>
  <c r="Q65" i="4" s="1"/>
  <c r="Q64" i="4" l="1"/>
  <c r="Q66" i="4" s="1"/>
  <c r="D8" i="4" s="1"/>
  <c r="E14" i="1" l="1"/>
  <c r="E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MER</author>
  </authors>
  <commentList>
    <comment ref="D16" authorId="0" shapeId="0" xr:uid="{00000000-0006-0000-0300-000001000000}">
      <text>
        <r>
          <rPr>
            <b/>
            <sz val="9"/>
            <color rgb="FF000000"/>
            <rFont val="Tahoma"/>
            <family val="2"/>
          </rPr>
          <t>MER: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REVISAR EN AREA TECNICA SI APLICA Y EN CONDICIONES</t>
        </r>
      </text>
    </comment>
    <comment ref="D17" authorId="0" shapeId="0" xr:uid="{00000000-0006-0000-0300-000002000000}">
      <text>
        <r>
          <rPr>
            <b/>
            <sz val="9"/>
            <color rgb="FF000000"/>
            <rFont val="Tahoma"/>
            <family val="2"/>
          </rPr>
          <t>MER: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REVISAR EN AREA TECNICA SI APLICA Y EN CONDICIONES</t>
        </r>
      </text>
    </comment>
    <comment ref="D18" authorId="0" shapeId="0" xr:uid="{00000000-0006-0000-0300-000003000000}">
      <text>
        <r>
          <rPr>
            <b/>
            <sz val="9"/>
            <color rgb="FF000000"/>
            <rFont val="Tahoma"/>
            <family val="2"/>
          </rPr>
          <t>MER: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REVISAR EN AREA TECNICA SI APLICA Y EN CONDICIONES</t>
        </r>
      </text>
    </comment>
    <comment ref="D19" authorId="0" shapeId="0" xr:uid="{00000000-0006-0000-0300-000004000000}">
      <text>
        <r>
          <rPr>
            <b/>
            <sz val="9"/>
            <color rgb="FF000000"/>
            <rFont val="Tahoma"/>
            <family val="2"/>
          </rPr>
          <t>MER: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REVISAR EN AREA TECNICA SI APLICA Y EN CONDICIONES</t>
        </r>
      </text>
    </comment>
    <comment ref="D20" authorId="0" shapeId="0" xr:uid="{00000000-0006-0000-0300-000005000000}">
      <text>
        <r>
          <rPr>
            <b/>
            <sz val="9"/>
            <color rgb="FF000000"/>
            <rFont val="Tahoma"/>
            <family val="2"/>
          </rPr>
          <t>MER: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REVISAR EN AREA TECNICA SI APLICA Y EN CONDICIONES</t>
        </r>
      </text>
    </comment>
    <comment ref="D21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MER:</t>
        </r>
        <r>
          <rPr>
            <sz val="9"/>
            <color indexed="81"/>
            <rFont val="Tahoma"/>
            <family val="2"/>
          </rPr>
          <t xml:space="preserve">
REVISAR EN AREA TECNICA SI APLICA Y EN CONDICIONES</t>
        </r>
      </text>
    </comment>
    <comment ref="D22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MER:</t>
        </r>
        <r>
          <rPr>
            <sz val="9"/>
            <color indexed="81"/>
            <rFont val="Tahoma"/>
            <family val="2"/>
          </rPr>
          <t xml:space="preserve">
REVISAR EN AREA TECNICA SI APLICA Y EN CONDICIONES</t>
        </r>
      </text>
    </comment>
    <comment ref="D23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MER:</t>
        </r>
        <r>
          <rPr>
            <sz val="9"/>
            <color indexed="81"/>
            <rFont val="Tahoma"/>
            <family val="2"/>
          </rPr>
          <t xml:space="preserve">
REVISAR EN AREA TECNICA SI APLICA Y EN CONDICIONES</t>
        </r>
      </text>
    </comment>
    <comment ref="D24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MER:</t>
        </r>
        <r>
          <rPr>
            <sz val="9"/>
            <color indexed="81"/>
            <rFont val="Tahoma"/>
            <family val="2"/>
          </rPr>
          <t xml:space="preserve">
REVISAR EN AREA TECNICA SI APLICA Y EN CONDICIONES</t>
        </r>
      </text>
    </comment>
    <comment ref="D25" authorId="0" shapeId="0" xr:uid="{00000000-0006-0000-0300-00000A000000}">
      <text>
        <r>
          <rPr>
            <b/>
            <sz val="9"/>
            <color rgb="FF000000"/>
            <rFont val="Tahoma"/>
            <family val="2"/>
          </rPr>
          <t>MER: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REVISAR EN AREA TECNICA SI APLICA Y EN CONDICIONES</t>
        </r>
      </text>
    </comment>
    <comment ref="D26" authorId="0" shapeId="0" xr:uid="{00000000-0006-0000-0300-00000B000000}">
      <text>
        <r>
          <rPr>
            <b/>
            <sz val="9"/>
            <color rgb="FF000000"/>
            <rFont val="Tahoma"/>
            <family val="2"/>
          </rPr>
          <t>MER: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REVISAR EN AREA TECNICA SI APLICA Y EN CONDICIONES</t>
        </r>
      </text>
    </comment>
    <comment ref="D27" authorId="0" shapeId="0" xr:uid="{00000000-0006-0000-0300-00000C000000}">
      <text>
        <r>
          <rPr>
            <b/>
            <sz val="9"/>
            <color rgb="FF000000"/>
            <rFont val="Tahoma"/>
            <family val="2"/>
          </rPr>
          <t>MER: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REVISAR EN AREA TECNICA SI APLICA Y EN CONDICIONES</t>
        </r>
      </text>
    </comment>
    <comment ref="D30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MER:</t>
        </r>
        <r>
          <rPr>
            <sz val="9"/>
            <color indexed="81"/>
            <rFont val="Tahoma"/>
            <family val="2"/>
          </rPr>
          <t xml:space="preserve">
REVISAR EN AREA TECNICA SI APLICA Y EN CONDICIONES</t>
        </r>
      </text>
    </comment>
    <comment ref="D32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MER:</t>
        </r>
        <r>
          <rPr>
            <sz val="9"/>
            <color indexed="81"/>
            <rFont val="Tahoma"/>
            <family val="2"/>
          </rPr>
          <t xml:space="preserve">
REVISAR EN AREA TECNICA SI APLICA Y EN CONDICIONES</t>
        </r>
      </text>
    </comment>
    <comment ref="D33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MER:</t>
        </r>
        <r>
          <rPr>
            <sz val="9"/>
            <color indexed="81"/>
            <rFont val="Tahoma"/>
            <family val="2"/>
          </rPr>
          <t xml:space="preserve">
REVISAR EN AREA TECNICA SI APLICA Y EN CONDICIONES</t>
        </r>
      </text>
    </comment>
    <comment ref="D37" authorId="0" shapeId="0" xr:uid="{00000000-0006-0000-0300-000010000000}">
      <text>
        <r>
          <rPr>
            <b/>
            <sz val="9"/>
            <color rgb="FF000000"/>
            <rFont val="Tahoma"/>
            <family val="2"/>
          </rPr>
          <t>MER: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REVISAR EN AREA TECNICA SI APLICA Y EN CONDICIONES</t>
        </r>
      </text>
    </comment>
    <comment ref="D38" authorId="0" shapeId="0" xr:uid="{00000000-0006-0000-0300-000011000000}">
      <text>
        <r>
          <rPr>
            <b/>
            <sz val="9"/>
            <color rgb="FF000000"/>
            <rFont val="Tahoma"/>
            <family val="2"/>
          </rPr>
          <t>MER: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REVISAR EN AREA TECNICA SI APLICA Y EN CONDICIONES</t>
        </r>
      </text>
    </comment>
    <comment ref="D48" authorId="0" shapeId="0" xr:uid="{00000000-0006-0000-0300-000012000000}">
      <text>
        <r>
          <rPr>
            <b/>
            <sz val="9"/>
            <color rgb="FF000000"/>
            <rFont val="Tahoma"/>
            <family val="2"/>
          </rPr>
          <t>MER: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REVISAR EN AREA TECNICA SI APLICA Y EN CONDICIONES</t>
        </r>
      </text>
    </comment>
    <comment ref="D49" authorId="0" shapeId="0" xr:uid="{00000000-0006-0000-0300-000013000000}">
      <text>
        <r>
          <rPr>
            <b/>
            <sz val="9"/>
            <color rgb="FF000000"/>
            <rFont val="Tahoma"/>
            <family val="2"/>
          </rPr>
          <t>MER: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REVISAR EN AREA TECNICA SI APLICA Y EN CONDICIONES</t>
        </r>
      </text>
    </comment>
    <comment ref="D52" authorId="0" shapeId="0" xr:uid="{00000000-0006-0000-0300-000014000000}">
      <text>
        <r>
          <rPr>
            <b/>
            <sz val="9"/>
            <color rgb="FF000000"/>
            <rFont val="Tahoma"/>
            <family val="2"/>
          </rPr>
          <t>MER: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REVISAR EN AREA TECNICA SI APLICA Y EN CONDICIONES</t>
        </r>
      </text>
    </comment>
    <comment ref="D53" authorId="0" shapeId="0" xr:uid="{00000000-0006-0000-0300-000015000000}">
      <text>
        <r>
          <rPr>
            <b/>
            <sz val="9"/>
            <color rgb="FF000000"/>
            <rFont val="Tahoma"/>
            <family val="2"/>
          </rPr>
          <t>MER: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REVISAR EN AREA TECNICA SI APLICA Y EN CONDICIONES</t>
        </r>
      </text>
    </comment>
    <comment ref="D54" authorId="0" shapeId="0" xr:uid="{00000000-0006-0000-0300-000016000000}">
      <text>
        <r>
          <rPr>
            <b/>
            <sz val="9"/>
            <color indexed="81"/>
            <rFont val="Tahoma"/>
            <family val="2"/>
          </rPr>
          <t>MER:</t>
        </r>
        <r>
          <rPr>
            <sz val="9"/>
            <color indexed="81"/>
            <rFont val="Tahoma"/>
            <family val="2"/>
          </rPr>
          <t xml:space="preserve">
REVISAR EN AREA TECNICA SI APLICA Y EN CONDICIONES</t>
        </r>
      </text>
    </comment>
    <comment ref="D55" authorId="0" shapeId="0" xr:uid="{00000000-0006-0000-0300-000017000000}">
      <text>
        <r>
          <rPr>
            <b/>
            <sz val="9"/>
            <color indexed="81"/>
            <rFont val="Tahoma"/>
            <family val="2"/>
          </rPr>
          <t>MER:</t>
        </r>
        <r>
          <rPr>
            <sz val="9"/>
            <color indexed="81"/>
            <rFont val="Tahoma"/>
            <family val="2"/>
          </rPr>
          <t xml:space="preserve">
REVISAR EN AREA TECNICA SI APLICA Y EN CONDICIONES</t>
        </r>
      </text>
    </comment>
    <comment ref="A60" authorId="0" shapeId="0" xr:uid="{00000000-0006-0000-0300-000018000000}">
      <text>
        <r>
          <rPr>
            <b/>
            <sz val="9"/>
            <color rgb="FF000000"/>
            <rFont val="Tahoma"/>
            <family val="2"/>
          </rPr>
          <t>MER: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REVISAR EN AREA TECNICA SI APLICA Y EN CONDICIONES</t>
        </r>
      </text>
    </comment>
    <comment ref="A62" authorId="0" shapeId="0" xr:uid="{00000000-0006-0000-0300-000019000000}">
      <text>
        <r>
          <rPr>
            <b/>
            <sz val="9"/>
            <color indexed="81"/>
            <rFont val="Tahoma"/>
            <family val="2"/>
          </rPr>
          <t>MER:</t>
        </r>
        <r>
          <rPr>
            <sz val="9"/>
            <color indexed="81"/>
            <rFont val="Tahoma"/>
            <family val="2"/>
          </rPr>
          <t xml:space="preserve">
REVISAR EN AREA TECNICA SI APLICA Y EN CONDICIONES</t>
        </r>
      </text>
    </comment>
  </commentList>
</comments>
</file>

<file path=xl/sharedStrings.xml><?xml version="1.0" encoding="utf-8"?>
<sst xmlns="http://schemas.openxmlformats.org/spreadsheetml/2006/main" count="366" uniqueCount="283">
  <si>
    <t>Gastos de representación</t>
  </si>
  <si>
    <t>PRODUCTO</t>
  </si>
  <si>
    <t>ENTREGABLES</t>
  </si>
  <si>
    <t>PORCENTAJE DEL VALOR DEL CONTRATO</t>
  </si>
  <si>
    <t>PLAZO DE ENTREGA</t>
  </si>
  <si>
    <t xml:space="preserve">Presentación y aprobación por parte de la Interventoría del Informe 1: </t>
  </si>
  <si>
    <t>Documento de aprobación de la interventoría</t>
  </si>
  <si>
    <t>1.5 meses</t>
  </si>
  <si>
    <t>Generalidades del Proyecto</t>
  </si>
  <si>
    <t>Documento de Generalidades del Proyecto</t>
  </si>
  <si>
    <r>
      <t xml:space="preserve">Estudios Preliminares. </t>
    </r>
    <r>
      <rPr>
        <sz val="8"/>
        <color theme="1"/>
        <rFont val="Times New Roman"/>
        <family val="1"/>
      </rPr>
      <t> </t>
    </r>
  </si>
  <si>
    <t>Estudio topográfico</t>
  </si>
  <si>
    <t>Estudio geotécnico</t>
  </si>
  <si>
    <t>Estudio climatológico- temperatura – precipitación, vientos.</t>
  </si>
  <si>
    <t>Estudio hidrogeológico</t>
  </si>
  <si>
    <t>Estudio geológico</t>
  </si>
  <si>
    <t>Estudio de crecimiento poblacional</t>
  </si>
  <si>
    <t>Estudio de generación, composición y proyección de residuos sólidos.</t>
  </si>
  <si>
    <t xml:space="preserve">Determinación de la capacidad y vida útil </t>
  </si>
  <si>
    <t>Estudio de generación de lixiviados</t>
  </si>
  <si>
    <t>Estudio de generación de gases.</t>
  </si>
  <si>
    <t>Estudios de amenaza, vulnerabilidad y riesgos.</t>
  </si>
  <si>
    <t>Estudio Prospección Arqueológica</t>
  </si>
  <si>
    <t>Identificación del área de potencial minero extractivo</t>
  </si>
  <si>
    <t xml:space="preserve">Presentación y aprobación por parte de la Interventoría del Informe 2: </t>
  </si>
  <si>
    <t>3.5 meses</t>
  </si>
  <si>
    <t xml:space="preserve">Diseño- cálculos, </t>
  </si>
  <si>
    <r>
      <t xml:space="preserve">Especificaciones Técnicas de Construcción. </t>
    </r>
    <r>
      <rPr>
        <sz val="8"/>
        <color theme="1"/>
        <rFont val="Times New Roman"/>
        <family val="1"/>
      </rPr>
      <t> </t>
    </r>
  </si>
  <si>
    <t xml:space="preserve">Presentación y aprobación por parte de la Interventoría del Informe 3: </t>
  </si>
  <si>
    <t>4 meses</t>
  </si>
  <si>
    <t>Cantidades de obra para las fases de construcción y operación por año.</t>
  </si>
  <si>
    <t>Presupuesto y Análisis de Precios Unitarios – APU</t>
  </si>
  <si>
    <t>Reglamento Técnico-operativo:</t>
  </si>
  <si>
    <t>Manual de operación y mantenimiento:</t>
  </si>
  <si>
    <t>Cronograma de actividades y Plan de trabajo</t>
  </si>
  <si>
    <t xml:space="preserve">Informe Final consolidado – Estudios y diseños definitivos incluye planos y demás documentos requerido. </t>
  </si>
  <si>
    <r>
      <t xml:space="preserve">Elaboración de los documentos precontractuales- propuesta de socialización y pliego de condiciones, acorde con las obligaciones específicas del contratista. </t>
    </r>
    <r>
      <rPr>
        <sz val="8"/>
        <color theme="1"/>
        <rFont val="Times New Roman"/>
        <family val="1"/>
      </rPr>
      <t> </t>
    </r>
  </si>
  <si>
    <t xml:space="preserve">A recibo a satisfacción por parte el Interventoría y la Unidad y contra liquidación del contrato de consultoría. </t>
  </si>
  <si>
    <t> QUE ENTREGABLES HACEN PARTE DE LOS PRELIMARES</t>
  </si>
  <si>
    <t xml:space="preserve">¿PAGARIAMOS ALREDEDOR DE 450 MILLONES DE PESOS POR GENERALIDADES Y PRELIMINARES? </t>
  </si>
  <si>
    <t>POR FAVOR REVISAR</t>
  </si>
  <si>
    <r>
      <t> </t>
    </r>
    <r>
      <rPr>
        <sz val="10"/>
        <color theme="1"/>
        <rFont val="Calibri"/>
        <family val="2"/>
      </rPr>
      <t>SE DEBEN ESTABLECER HITOS DE PAGO</t>
    </r>
  </si>
  <si>
    <t>¿PAGARIAMOS MAS DE 500 MILLONES EJEMPLO: ¿POR EL CALCULO ESTRUCTURAL?</t>
  </si>
  <si>
    <t>SE DEBE REVISAR AL DETALLE Y ESTABLECER HITOS ESPECIFICOS QUE ESTEN RELACIONADOS CON LOS ENTREGABLES DEL ANEXO TECNICO.</t>
  </si>
  <si>
    <r>
      <t> </t>
    </r>
    <r>
      <rPr>
        <sz val="10"/>
        <color theme="1"/>
        <rFont val="Calibri"/>
        <family val="2"/>
      </rPr>
      <t>ESTO NO APLICA, EL CONSULTOR NO ESTRUCTURA PLIEGOS.</t>
    </r>
  </si>
  <si>
    <t>CATEGORÍA</t>
  </si>
  <si>
    <t>DIRECTOR</t>
  </si>
  <si>
    <t>TARIFA MES - PERSONAL TÉCNICO - DIBUJANTE 1</t>
  </si>
  <si>
    <t>TARIFA MES - PERSONAL TÉCNICO - LABORATORISTA AUXILIAR</t>
  </si>
  <si>
    <t>TARIFA MES - PERSONAL TÉCNICO - OPERADOR EQUIPO PERFORACIÓN</t>
  </si>
  <si>
    <t>UN/MES</t>
  </si>
  <si>
    <t>UNIDAD</t>
  </si>
  <si>
    <t>PRESUPUESTO TOTAL (IVA INCLUIDO):</t>
  </si>
  <si>
    <t xml:space="preserve">DURACION (meses): </t>
  </si>
  <si>
    <t xml:space="preserve">TIEMPO TOTAL DE EJECUCION DE LA CONSULTORIA </t>
  </si>
  <si>
    <t>PLANEAR</t>
  </si>
  <si>
    <t>EJECUTAR</t>
  </si>
  <si>
    <t>CERRAR</t>
  </si>
  <si>
    <t>ETAPA DE LA CONSULTORÍA</t>
  </si>
  <si>
    <t>PRODUCTO A REALIZAR</t>
  </si>
  <si>
    <r>
      <t xml:space="preserve">PERSONAL NECESARIO 
</t>
    </r>
    <r>
      <rPr>
        <sz val="8"/>
        <color theme="1"/>
        <rFont val="Arial"/>
        <family val="2"/>
      </rPr>
      <t>ESPECIALISTA, PROFESIONAL O DE APOYO, PARA ESTUDIOS Y DISEÑOS/ DESCRIPCION</t>
    </r>
  </si>
  <si>
    <t>CANTIDAD</t>
  </si>
  <si>
    <t>CATEGORÍA / UNID</t>
  </si>
  <si>
    <t>Vr. H/MES $ SEGÚN CATEGORIA  / TARIFA</t>
  </si>
  <si>
    <t>MES
1</t>
  </si>
  <si>
    <t>MES
2</t>
  </si>
  <si>
    <t>MES
3</t>
  </si>
  <si>
    <t>MES
4</t>
  </si>
  <si>
    <t>MES
5</t>
  </si>
  <si>
    <t>MES
6</t>
  </si>
  <si>
    <t>TOTAL DEDICACIÓN HOMBRES ETAPA ESTUDIOS Y DISEÑOS</t>
  </si>
  <si>
    <t>($) SUBTOTAL PERSONAL PROYECTO ETAPA ESTUDIOS Y DISEÑOS</t>
  </si>
  <si>
    <t>FACTOR MULTIPLICADOR</t>
  </si>
  <si>
    <t>COSTO ($) TOTAL HOMBRES  (INCLUYE F.M)</t>
  </si>
  <si>
    <t xml:space="preserve">Director de Consultoría </t>
  </si>
  <si>
    <t xml:space="preserve">Coordinador de Consultoría </t>
  </si>
  <si>
    <t>ABOGADO</t>
  </si>
  <si>
    <t>Profesional en Derecho y Especialista en Derecho Ambiental</t>
  </si>
  <si>
    <t>ARQUITECTONICO</t>
  </si>
  <si>
    <t>Arquitecto</t>
  </si>
  <si>
    <t>ARQUEOLOGIA - ANTROPOLOGOGIA</t>
  </si>
  <si>
    <t>Arqueólogo/Antropólogo certificado por ICAHN</t>
  </si>
  <si>
    <t>FINANCIERO</t>
  </si>
  <si>
    <t>Profesional en area Financiera y Especialista en Modelos Financieros o Modelos Tarifarios</t>
  </si>
  <si>
    <t>GEOGRAFIA</t>
  </si>
  <si>
    <t xml:space="preserve">Profesional en Geografía y Especialista en  Sistemas de Información Geográfica </t>
  </si>
  <si>
    <t xml:space="preserve">GEOTECNIA </t>
  </si>
  <si>
    <t>Profesional en Geología</t>
  </si>
  <si>
    <t>Especialista en Geotecnia</t>
  </si>
  <si>
    <t>GESTION AMBIENTAL</t>
  </si>
  <si>
    <t>Profesional Ambiental y Especialista en Estudios de Impacto Ambiental</t>
  </si>
  <si>
    <t>Profesional Ambiental y Especialista Seguridad y Salud en el Trabajo</t>
  </si>
  <si>
    <t>Profesional Ambiental o Ingeniería Sanitaria y Especialista en Gestión del Riesgo</t>
  </si>
  <si>
    <t>GESTION SOCIAL</t>
  </si>
  <si>
    <t>Profesional Social</t>
  </si>
  <si>
    <t>INGENIERIA CIVIL</t>
  </si>
  <si>
    <t>Profesional en Ingeniería Civil y Especialista en Diseño de Estructuras</t>
  </si>
  <si>
    <t>Profesional en Ingeniería Civil y Especialista en Costos, Presupuestos y programaciones</t>
  </si>
  <si>
    <t>INGENIERIA ELECTRICA</t>
  </si>
  <si>
    <t xml:space="preserve">Profesional en Ingeniería Eléctrica </t>
  </si>
  <si>
    <t>INGENIERIA SANITARIA</t>
  </si>
  <si>
    <t>Profesional en Ingeniería Sanitaria (Redes Hidrosanitarias)</t>
  </si>
  <si>
    <t>Profesional en Ingeniería Sanitaria y Especialista en Calidad del Aire</t>
  </si>
  <si>
    <t>INGENIERIA QUIMICA</t>
  </si>
  <si>
    <t>Profesional en Ingeniería Quimica y Especialista en Residuos Solidos y Liquidos</t>
  </si>
  <si>
    <t>TRANSITO Y TRANSPORTE</t>
  </si>
  <si>
    <t>Profesional en Ingenieria de Vias y Transporte Y Especialista en Transito y Transporte</t>
  </si>
  <si>
    <t>PROFESIONALES AUXILIARES</t>
  </si>
  <si>
    <t>Profesional en Arquitectura</t>
  </si>
  <si>
    <t>Profesional en Ingeniería Civil</t>
  </si>
  <si>
    <t>Profesional en Ingeniería Ambiental</t>
  </si>
  <si>
    <t>AUXILIAR TECNICO</t>
  </si>
  <si>
    <t>COMISION DE TOPOGRAFIA</t>
  </si>
  <si>
    <t>OTRO PERSONAL</t>
  </si>
  <si>
    <t>SUBTOTAL 1</t>
  </si>
  <si>
    <t>COSTOS OPERACIONALES</t>
  </si>
  <si>
    <t xml:space="preserve">ALQUILER EQUIPO, SUMINISTROS Y OTROS ELEMENTOS </t>
  </si>
  <si>
    <t>COSTO UNITARIO ($)</t>
  </si>
  <si>
    <t xml:space="preserve">CANTIDAD </t>
  </si>
  <si>
    <t xml:space="preserve">($) SUBTOTAL </t>
  </si>
  <si>
    <t>COSTO ($) TOTAL - OPERACIONALES (INCLUYE F.M)</t>
  </si>
  <si>
    <t>SUBTOTAL 2</t>
  </si>
  <si>
    <t>VR. BASICO PERSONAL+COSTOS OPERACIONALES ( 1 + 2 ):</t>
  </si>
  <si>
    <t>3. VALOR BASICO PARA ELEMENTOS PARA SALUD Y SEGURIDAD EN EL TRABAJO</t>
  </si>
  <si>
    <t>4. VR. BASICO MEDIDAS DE BIOSEGURIDAD</t>
  </si>
  <si>
    <t>VR. BASICO DE PERSONAL, COSTOS OPERACIONALES, SEGURIDAD Y SALUD EN EL TRABAJO - BIOSEGURIDAD ( 1 + 2 + 3 + 4 )</t>
  </si>
  <si>
    <t>IVA 19%</t>
  </si>
  <si>
    <t>VALOR TOTAL CONSULTORIA INCLUIDO IVA</t>
  </si>
  <si>
    <t>FIRMA</t>
  </si>
  <si>
    <t>NOMBRE</t>
  </si>
  <si>
    <t xml:space="preserve">XXXXXXXXXXXXX </t>
  </si>
  <si>
    <t>CARGO</t>
  </si>
  <si>
    <t>SUBDIRECCION DE DISPOSICION FINAL</t>
  </si>
  <si>
    <t>UNIDAD ADMINISTRATIVA ESPECIAL DE SERVICIOS PUBLICOS UAESP</t>
  </si>
  <si>
    <t>ELABORO</t>
  </si>
  <si>
    <t>XXXXXXXXXXXXX - PROFESIONAL SUBDIRECCION DE DISPOSICION FINAL</t>
  </si>
  <si>
    <t>VALOR TOTAL</t>
  </si>
  <si>
    <t>UN</t>
  </si>
  <si>
    <t>TOTAL</t>
  </si>
  <si>
    <t>PRESUPUESTO DE COSTOS DEL PERSONAL REQUERIDO</t>
  </si>
  <si>
    <t>OBJETO DEL CONCURSO</t>
  </si>
  <si>
    <t xml:space="preserve"> PERFILES Y COSTOS DEL PERSONAL REQUERIDO</t>
  </si>
  <si>
    <t>PERFILES Y CARACTERÍSTICAS</t>
  </si>
  <si>
    <t>CRONOGRAMA DE VINCULACIÓN</t>
  </si>
  <si>
    <t>CONSULTORIA</t>
  </si>
  <si>
    <t>NUMERO DE MESES</t>
  </si>
  <si>
    <t>ETAPA CONSULTORÍA</t>
  </si>
  <si>
    <t>ID</t>
  </si>
  <si>
    <t>ROL</t>
  </si>
  <si>
    <t>PROFESIÓN</t>
  </si>
  <si>
    <t>MES 1</t>
  </si>
  <si>
    <t>MES 2</t>
  </si>
  <si>
    <t>MES 3</t>
  </si>
  <si>
    <t>MES 4</t>
  </si>
  <si>
    <t xml:space="preserve">% PROMEDIO DE DEDICACIÓN </t>
  </si>
  <si>
    <t xml:space="preserve">DEDICACIÓN EN MESES </t>
  </si>
  <si>
    <t>% PROMEDIO DE DEDICACIÓN</t>
  </si>
  <si>
    <t>DEDICACIÓN EN MESES</t>
  </si>
  <si>
    <t>SUB TOTAL PERSONAL</t>
  </si>
  <si>
    <t>COSTO TOTAL</t>
  </si>
  <si>
    <t>Director</t>
  </si>
  <si>
    <t>Director de la Consultoría</t>
  </si>
  <si>
    <t xml:space="preserve">Arquitectónico </t>
  </si>
  <si>
    <t xml:space="preserve">Arquitecto </t>
  </si>
  <si>
    <t>Costos y Presupuesto</t>
  </si>
  <si>
    <t>Personal Técnico</t>
  </si>
  <si>
    <t>Dibujante</t>
  </si>
  <si>
    <t>Dibujante o delineador</t>
  </si>
  <si>
    <t>COSTO DEL PERSONAL REQUERIDO</t>
  </si>
  <si>
    <t>PRESUPUESTO DE COSTOS OPERACIONALES</t>
  </si>
  <si>
    <t>CALCULO DE COSTOS OPERACIONALES</t>
  </si>
  <si>
    <t xml:space="preserve"> COSTO UNITARIO ($) </t>
  </si>
  <si>
    <t>CANTIDAD POR LOS 4 MESES</t>
  </si>
  <si>
    <t xml:space="preserve"> ($) SUBTOTAL  </t>
  </si>
  <si>
    <t xml:space="preserve"> COSTO ($) TOTAL - OPERACIONALES (INCLUYE F.M) </t>
  </si>
  <si>
    <t>% COSTO</t>
  </si>
  <si>
    <t>PRESUPUESTO SISTEMA DE GESTIÓN AMBIENTAL, SEGURIDAD Y SALUD EN EL TRABAJO</t>
  </si>
  <si>
    <t>SISTEMA DE GESTIÓN AMBIENTAL, SEGURIDAD Y SALUD EN EL TRABAJO</t>
  </si>
  <si>
    <t>ÍTEMS</t>
  </si>
  <si>
    <t>UN.</t>
  </si>
  <si>
    <t>VALOR UNITARIO (INCLUYE IVA)</t>
  </si>
  <si>
    <t>SEGURIDAD Y SALUD EN EL TRABAJO</t>
  </si>
  <si>
    <t>BOTA DE CAUCHO, CINTA AMARILLA, PUNTERA Y PLANTILLA EN ACERO</t>
  </si>
  <si>
    <t>PAR</t>
  </si>
  <si>
    <t>MASCARILLA DESECHABLE CONTRA POLVOS Y PARTICULAS NO TOXICAS</t>
  </si>
  <si>
    <t>CASCO DE SEGURIDAD DIELECTRICO</t>
  </si>
  <si>
    <t>BARBUQUEJO EN REATA CON MENTONERA CON TRES APOYOS PARA CASCO</t>
  </si>
  <si>
    <t>GAFAS DE SEGURIDAD</t>
  </si>
  <si>
    <t>EXÁMENES OCUPACIONALES</t>
  </si>
  <si>
    <t>EXÁMEN MÉDICO OCUPACIONAL DE INGRESO O RETIRO</t>
  </si>
  <si>
    <t>EXAMEN DE AUDIOMETRÍA DE INGRESO O EGRESO</t>
  </si>
  <si>
    <t>EXAMEN DE OPTOMETRÍA DE INGRESO O EGRESO</t>
  </si>
  <si>
    <t>EXAMEN DE ESPIROMETRÍA DE INGRESO O EGRESO</t>
  </si>
  <si>
    <t>SUBTOTAL DEL PROGRAMA</t>
  </si>
  <si>
    <t>TOTAL COSTOS ESTIMADOS SEGURIDAD Y SALUD EN EL TRABAJO</t>
  </si>
  <si>
    <t>UNIDAD ADMINISTRATIVA ESPECIAL DE SERVICIOS PÚBLICOS - UAESP</t>
  </si>
  <si>
    <t>MODALIDAD DE PROYECTO</t>
  </si>
  <si>
    <t>CONCURSO DE MÉRITOS ABIERTO</t>
  </si>
  <si>
    <t>COSTO POR COMPONENTES</t>
  </si>
  <si>
    <t>MONTOS</t>
  </si>
  <si>
    <t>VALOR BASE DE COSTO DE PERSONAL (A)</t>
  </si>
  <si>
    <t>VALOR BASE DE COSTOS OPERACIONALES (B)</t>
  </si>
  <si>
    <t>TOTAL ESTUDIOS Y DISEÑOS INCLUIDO IVA</t>
  </si>
  <si>
    <t>VALOR BASE DE ELEMENTOS PARA SALUD Y SEGURIDAD EN EL TRABAJO (C).</t>
  </si>
  <si>
    <t xml:space="preserve">VALOR BÁSICO PARA ESTUDIOS Y DISEÑOS </t>
  </si>
  <si>
    <t>VALOR DEL IVA PARA ESTUDIOS Y DISEÑOS</t>
  </si>
  <si>
    <t>Especialista Estructural</t>
  </si>
  <si>
    <t>Hidráulico</t>
  </si>
  <si>
    <t>Profesional en Costos y Presupuesto</t>
  </si>
  <si>
    <t>Ingeniero Eléctrico</t>
  </si>
  <si>
    <t>Profesión: Arquitecto con tarjeta profesional vigente.
Experiencia general de mínimo 10 años.</t>
  </si>
  <si>
    <t>Profesión: Ingeniero Civil o Arquitecto con tarjeta profesional vigente.
Experiencia general de mínimo 5 años. 
Título de posgrado: Evaluación de Proyectos o Gerencia de Proyectos o Gerencia de construcciones o Gerencia de costos y presupuestos o similares.</t>
  </si>
  <si>
    <t>PRESUPUESTO PARA ESTUDIOS Y DISEÑOS</t>
  </si>
  <si>
    <t>DESCRIPCIÓN</t>
  </si>
  <si>
    <t>PARCIAL</t>
  </si>
  <si>
    <t>HONORARIOS PROFESIONALES</t>
  </si>
  <si>
    <t>ADMINISTRACIÓN Y GASTOS GENERALES</t>
  </si>
  <si>
    <t>Oficina, administración y servicios públicos</t>
  </si>
  <si>
    <t>Personal no facturado</t>
  </si>
  <si>
    <t>Relaciones públicas y gestión comercial</t>
  </si>
  <si>
    <t>Gastos varios de movilización y complementarios</t>
  </si>
  <si>
    <t>Gastos de comunicaciones</t>
  </si>
  <si>
    <t>Programas y licencias</t>
  </si>
  <si>
    <t>SUBTOTAL ADMINISTRACIÓN</t>
  </si>
  <si>
    <t/>
  </si>
  <si>
    <t>Retefuente honorarios</t>
  </si>
  <si>
    <t>Estampilla Pro-Adulto mayor</t>
  </si>
  <si>
    <t>Rete ICA</t>
  </si>
  <si>
    <t>Estampilla Pro-Cultura</t>
  </si>
  <si>
    <t>Estampilla 50 Años Universidad Pedagógica</t>
  </si>
  <si>
    <t>Estampilla Pro-Universidad Distrital</t>
  </si>
  <si>
    <t>Póliza de Calidad</t>
  </si>
  <si>
    <t>Póliza de Cumplimiento</t>
  </si>
  <si>
    <t>Póliza de salarios y prestaciones sociales</t>
  </si>
  <si>
    <t>SUBTOTAL PERFECCIONAMIENTO</t>
  </si>
  <si>
    <t>SUMATORIA</t>
  </si>
  <si>
    <t>UTILIDAD</t>
  </si>
  <si>
    <t>TOTAL FACTOR MULTIPLICADOR - PORCENTUAL</t>
  </si>
  <si>
    <t>NIVEL</t>
  </si>
  <si>
    <t>FORMACIÓN ACADÉMICA</t>
  </si>
  <si>
    <t>EXPERIENCIA</t>
  </si>
  <si>
    <t>TOPE DE HONORARIOS EN SMMLV</t>
  </si>
  <si>
    <t>Auxiliar Operativo</t>
  </si>
  <si>
    <t>Sin título de formación</t>
  </si>
  <si>
    <t>Sin experiencial laboral</t>
  </si>
  <si>
    <t>Doce (12) meses o más de experiencia laboral</t>
  </si>
  <si>
    <t>Asistencial</t>
  </si>
  <si>
    <t>Título de educación básica secundaria</t>
  </si>
  <si>
    <t>Título de bachiller en cualquier modalidad</t>
  </si>
  <si>
    <t>De uno (1) a treinta y seis (36) meses de experiencia laboral</t>
  </si>
  <si>
    <t>Treinta y siete (37) meses o más de experiencia laboral</t>
  </si>
  <si>
    <t>Técnico</t>
  </si>
  <si>
    <t>Título de formación técnica, tecnológica o dos (2) años de educación superior profesional</t>
  </si>
  <si>
    <t>Profesional</t>
  </si>
  <si>
    <t>Título profesional</t>
  </si>
  <si>
    <t>Sin experiencial profesional</t>
  </si>
  <si>
    <t>De uno (1) a veinticuatro (24) meses de experiencia profesional</t>
  </si>
  <si>
    <t>De veinticinco (25) a cuarenta y ocho (48) meses de experiencia profesional</t>
  </si>
  <si>
    <t>De cuarenta y nueve (49) a setenta y dos (72) meses de experiencia profesional</t>
  </si>
  <si>
    <t>Setenta y tres (73) meses o más de experiencia profesional</t>
  </si>
  <si>
    <t>Título profesional y título de posgrado</t>
  </si>
  <si>
    <t>De setenta y tres (73) a noventa y seis (96) meses de experiencia profesional</t>
  </si>
  <si>
    <t>De noventa y siete (97) a ciento ocho (108) meses de experiencia profesional y mínimo el 50% de experiencia profesional relacionada</t>
  </si>
  <si>
    <t>Ciento nueve (109) o más meses de experiencia profesional y mínimo el 50% de experiencia profesional relacionada</t>
  </si>
  <si>
    <t>Desde 15 en adelante</t>
  </si>
  <si>
    <t>Resolución 611 del 22 de noviembre de 2021 - UAESP</t>
  </si>
  <si>
    <t>TOPE MÁXIMO 2024</t>
  </si>
  <si>
    <t>DIRECCIÓN GENERAL</t>
  </si>
  <si>
    <t>SUBDIRECCIÓN DE APROVECHAMIENTO</t>
  </si>
  <si>
    <t>ESTUDIOS Y DISEÑOS PARA LA CONSTRUCCIÓN DE UNA ESTACIÓN DE CLASIFICACIÓN Y APROVECHAMIENTO DE RESIDUOS SÓLIDOS, DE TIPO MULTIMATERIAL Y DE CARÁCTER PÚBLICO, EN LA CIUDAD DE BOGOTÁ D.C.</t>
  </si>
  <si>
    <t xml:space="preserve">Profesión: Ingeniero Civil, o Arquitecto  con tarjeta profesional vigente.
Experiencia general de mínimo 10 años.
Título de posgrado: En Gerencia y/o Dirección y/o Gestión y/o Administración de proyectos. </t>
  </si>
  <si>
    <t>Vr. MES $ SEGÚN TARIFA DE PERSONAL</t>
  </si>
  <si>
    <t>Profesión: Ingeniero Civil con tarjeta profesional vigente.
Experiencia general de mínimo 10 años.
Título de posgrado: En Estructuras.</t>
  </si>
  <si>
    <t>Especialista en Estructuras</t>
  </si>
  <si>
    <t>Especialista en Redes Hidrosanitarias</t>
  </si>
  <si>
    <t>Profesión: Ingeniero Civil  con tarjeta profesional vigente.
Experiencia general de mínimo 5 años.
Título de posgrado: En redes hidrosanitarias</t>
  </si>
  <si>
    <t>Especialista en Redes Eléctricas</t>
  </si>
  <si>
    <t>Profesión: Ingeniero Electrico  con tarjeta profesional vigente.
Experiencia general de mínimo 5 años.
Título de posgrado: En redes eléctricas</t>
  </si>
  <si>
    <t>Ingeniero Industrial</t>
  </si>
  <si>
    <t>Profesional en Ingeniería de Procesos</t>
  </si>
  <si>
    <t>Profesión: Ingeniero Industrial con tarjeta profesional vigente.
Experiencia general de mínimo 5 años.
Título de posgrado: Ingeniería de procesos y/o ingeniería de proyectos y/o industrial y/o similares.</t>
  </si>
  <si>
    <t>COSTO DE REPRODUCCIÓN DE PLANOS TAMAÑO PLIEGO</t>
  </si>
  <si>
    <t>TARIFA MES - EDICIÓN DE INFORME MENSUAL DE CONSULTORÍA. Incluye 4 tapas plastificadas tamaño carta color blanco, con 6 tornillos, hojas de papel bond tamaño carta 75 gramos, 170 folios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</si>
</sst>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"/>
    <numFmt numFmtId="165" formatCode="&quot;$&quot;\ #,##0.00"/>
    <numFmt numFmtId="166" formatCode="[$$-240A]\ #,##0.0"/>
    <numFmt numFmtId="167" formatCode="[$$-240A]\ #,##0"/>
    <numFmt numFmtId="168" formatCode="_-* #,##0_-;\-* #,##0_-;_-* &quot;-&quot;??_-;_-@"/>
    <numFmt numFmtId="169" formatCode="_(* #,##0.00_);_(* \(#,##0.00\);_(* &quot;-&quot;??_);_(@_)"/>
    <numFmt numFmtId="170" formatCode="_-&quot;$&quot;\ * #,##0.00_-;\-&quot;$&quot;\ * #,##0.00_-;_-&quot;$&quot;\ * &quot;-&quot;_-;_-@_-"/>
    <numFmt numFmtId="171" formatCode="0.0%"/>
    <numFmt numFmtId="172" formatCode="_ * #,##0.00_ ;_ * \-#,##0.00_ ;_ * &quot;-&quot;??_ ;_ @_ "/>
    <numFmt numFmtId="173" formatCode="_(&quot;$&quot;\ * #,##0.00_);_(&quot;$&quot;\ * \(#,##0.00\);_(&quot;$&quot;\ * &quot;-&quot;??_);_(@_)"/>
    <numFmt numFmtId="174" formatCode="_ [$€]\ * #,##0.00_ ;_ [$€]\ * \-#,##0.00_ ;_ [$€]\ * &quot;-&quot;??_ ;_ @_ "/>
    <numFmt numFmtId="175" formatCode="[$$-240A]\ #,##0.000"/>
    <numFmt numFmtId="176" formatCode="0.000"/>
  </numFmts>
  <fonts count="47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sz val="7"/>
      <color theme="1"/>
      <name val="Arial"/>
      <family val="2"/>
    </font>
    <font>
      <b/>
      <sz val="8"/>
      <color theme="1"/>
      <name val="Arial"/>
      <family val="2"/>
    </font>
    <font>
      <b/>
      <sz val="6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8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color theme="1"/>
      <name val="Calibri"/>
      <family val="2"/>
    </font>
    <font>
      <sz val="10"/>
      <color theme="1"/>
      <name val="Calibri"/>
      <family val="2"/>
    </font>
    <font>
      <sz val="10"/>
      <color rgb="FFFF000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8"/>
      <color theme="1"/>
      <name val="Times New Roman"/>
      <family val="1"/>
    </font>
    <font>
      <sz val="1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Arial"/>
      <family val="2"/>
    </font>
    <font>
      <i/>
      <sz val="11"/>
      <color theme="1"/>
      <name val="Calibri"/>
      <family val="2"/>
    </font>
    <font>
      <i/>
      <sz val="11"/>
      <color theme="1" tint="0.499984740745262"/>
      <name val="Calibri"/>
      <family val="2"/>
    </font>
    <font>
      <b/>
      <i/>
      <sz val="11"/>
      <color theme="1"/>
      <name val="Calibri"/>
      <family val="2"/>
    </font>
    <font>
      <i/>
      <sz val="11"/>
      <name val="Calibri"/>
      <family val="2"/>
    </font>
    <font>
      <b/>
      <sz val="13"/>
      <color theme="1"/>
      <name val="Arial"/>
      <family val="2"/>
    </font>
    <font>
      <b/>
      <sz val="9"/>
      <color rgb="FF000000"/>
      <name val="Arial"/>
      <family val="2"/>
    </font>
    <font>
      <sz val="11"/>
      <color indexed="8"/>
      <name val="Calibri"/>
      <family val="2"/>
    </font>
    <font>
      <b/>
      <sz val="11"/>
      <name val="Arial"/>
      <family val="2"/>
    </font>
    <font>
      <sz val="9"/>
      <color rgb="FF000000"/>
      <name val="Arial"/>
      <family val="2"/>
    </font>
    <font>
      <sz val="9"/>
      <color theme="1"/>
      <name val="Calibri"/>
      <family val="2"/>
    </font>
    <font>
      <b/>
      <i/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CE6F1"/>
        <bgColor rgb="FFDCE6F1"/>
      </patternFill>
    </fill>
    <fill>
      <patternFill patternType="solid">
        <fgColor rgb="FFDBE5F1"/>
        <bgColor rgb="FFDBE5F1"/>
      </patternFill>
    </fill>
    <fill>
      <patternFill patternType="solid">
        <fgColor rgb="FFC0C0C0"/>
        <bgColor rgb="FFC0C0C0"/>
      </patternFill>
    </fill>
    <fill>
      <patternFill patternType="solid">
        <fgColor rgb="FFD8D8D8"/>
        <bgColor rgb="FFD8D8D8"/>
      </patternFill>
    </fill>
    <fill>
      <patternFill patternType="solid">
        <fgColor rgb="FFFFC000"/>
        <bgColor rgb="FFFFC000"/>
      </patternFill>
    </fill>
    <fill>
      <patternFill patternType="solid">
        <fgColor rgb="FFFFFFCC"/>
        <bgColor rgb="FFFFFFCC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99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4">
    <xf numFmtId="0" fontId="0" fillId="0" borderId="0"/>
    <xf numFmtId="43" fontId="14" fillId="0" borderId="0" applyFont="0" applyFill="0" applyBorder="0" applyAlignment="0" applyProtection="0"/>
    <xf numFmtId="41" fontId="15" fillId="0" borderId="23" applyFont="0" applyFill="0" applyBorder="0" applyAlignment="0" applyProtection="0"/>
    <xf numFmtId="169" fontId="1" fillId="0" borderId="23" applyFont="0" applyFill="0" applyBorder="0" applyAlignment="0" applyProtection="0"/>
    <xf numFmtId="9" fontId="19" fillId="0" borderId="0" applyFont="0" applyFill="0" applyBorder="0" applyAlignment="0" applyProtection="0"/>
    <xf numFmtId="172" fontId="15" fillId="0" borderId="23" applyFont="0" applyFill="0" applyBorder="0" applyAlignment="0" applyProtection="0"/>
    <xf numFmtId="173" fontId="40" fillId="0" borderId="23" applyFont="0" applyFill="0" applyBorder="0" applyAlignment="0" applyProtection="0"/>
    <xf numFmtId="174" fontId="1" fillId="0" borderId="23"/>
    <xf numFmtId="173" fontId="1" fillId="0" borderId="23" applyFont="0" applyFill="0" applyBorder="0" applyAlignment="0" applyProtection="0"/>
    <xf numFmtId="0" fontId="15" fillId="0" borderId="23"/>
    <xf numFmtId="169" fontId="1" fillId="0" borderId="23" applyFont="0" applyFill="0" applyBorder="0" applyAlignment="0" applyProtection="0"/>
    <xf numFmtId="173" fontId="40" fillId="0" borderId="23" applyFont="0" applyFill="0" applyBorder="0" applyAlignment="0" applyProtection="0"/>
    <xf numFmtId="174" fontId="15" fillId="0" borderId="23"/>
    <xf numFmtId="173" fontId="40" fillId="0" borderId="23" applyFont="0" applyFill="0" applyBorder="0" applyAlignment="0" applyProtection="0"/>
  </cellStyleXfs>
  <cellXfs count="39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/>
    <xf numFmtId="2" fontId="4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 wrapText="1"/>
    </xf>
    <xf numFmtId="3" fontId="4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2" fontId="4" fillId="0" borderId="0" xfId="0" applyNumberFormat="1" applyFont="1" applyAlignment="1">
      <alignment vertical="center" wrapText="1"/>
    </xf>
    <xf numFmtId="3" fontId="4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1" fillId="0" borderId="0" xfId="0" applyFont="1"/>
    <xf numFmtId="0" fontId="3" fillId="0" borderId="0" xfId="0" applyFont="1" applyAlignment="1">
      <alignment horizontal="center" vertical="center"/>
    </xf>
    <xf numFmtId="2" fontId="2" fillId="0" borderId="25" xfId="0" applyNumberFormat="1" applyFont="1" applyBorder="1" applyAlignment="1">
      <alignment horizontal="center" vertical="center"/>
    </xf>
    <xf numFmtId="0" fontId="2" fillId="9" borderId="25" xfId="0" applyFont="1" applyFill="1" applyBorder="1" applyAlignment="1">
      <alignment vertical="center"/>
    </xf>
    <xf numFmtId="0" fontId="2" fillId="9" borderId="25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5" borderId="25" xfId="0" applyFont="1" applyFill="1" applyBorder="1" applyAlignment="1">
      <alignment vertical="center"/>
    </xf>
    <xf numFmtId="0" fontId="2" fillId="5" borderId="25" xfId="0" applyFont="1" applyFill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2" fontId="2" fillId="0" borderId="25" xfId="0" applyNumberFormat="1" applyFont="1" applyBorder="1" applyAlignment="1">
      <alignment horizontal="left" vertical="center"/>
    </xf>
    <xf numFmtId="2" fontId="2" fillId="9" borderId="25" xfId="0" applyNumberFormat="1" applyFont="1" applyFill="1" applyBorder="1" applyAlignment="1">
      <alignment horizontal="left" vertical="center"/>
    </xf>
    <xf numFmtId="0" fontId="8" fillId="6" borderId="25" xfId="0" applyFont="1" applyFill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center" vertical="center" wrapText="1"/>
    </xf>
    <xf numFmtId="164" fontId="2" fillId="0" borderId="25" xfId="0" applyNumberFormat="1" applyFont="1" applyBorder="1" applyAlignment="1">
      <alignment horizontal="center" vertical="center"/>
    </xf>
    <xf numFmtId="1" fontId="2" fillId="0" borderId="25" xfId="0" applyNumberFormat="1" applyFont="1" applyBorder="1" applyAlignment="1">
      <alignment horizontal="center" vertical="center"/>
    </xf>
    <xf numFmtId="4" fontId="2" fillId="0" borderId="25" xfId="0" applyNumberFormat="1" applyFont="1" applyBorder="1" applyAlignment="1">
      <alignment horizontal="center" vertical="center"/>
    </xf>
    <xf numFmtId="0" fontId="4" fillId="5" borderId="25" xfId="0" applyFont="1" applyFill="1" applyBorder="1" applyAlignment="1">
      <alignment vertical="center"/>
    </xf>
    <xf numFmtId="0" fontId="4" fillId="5" borderId="25" xfId="0" applyFont="1" applyFill="1" applyBorder="1" applyAlignment="1">
      <alignment horizontal="center" vertical="center"/>
    </xf>
    <xf numFmtId="2" fontId="4" fillId="5" borderId="2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0" fillId="0" borderId="23" xfId="0" applyBorder="1" applyAlignment="1">
      <alignment vertical="center"/>
    </xf>
    <xf numFmtId="0" fontId="4" fillId="0" borderId="23" xfId="0" applyFont="1" applyBorder="1" applyAlignment="1">
      <alignment vertical="center" wrapText="1"/>
    </xf>
    <xf numFmtId="2" fontId="4" fillId="0" borderId="25" xfId="0" applyNumberFormat="1" applyFont="1" applyBorder="1" applyAlignment="1">
      <alignment horizontal="center" vertical="center"/>
    </xf>
    <xf numFmtId="168" fontId="2" fillId="0" borderId="25" xfId="0" applyNumberFormat="1" applyFont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168" fontId="2" fillId="6" borderId="25" xfId="0" applyNumberFormat="1" applyFont="1" applyFill="1" applyBorder="1" applyAlignment="1">
      <alignment horizontal="center" vertical="center" wrapText="1"/>
    </xf>
    <xf numFmtId="42" fontId="2" fillId="0" borderId="0" xfId="0" applyNumberFormat="1" applyFont="1" applyAlignment="1">
      <alignment horizontal="center" vertical="center"/>
    </xf>
    <xf numFmtId="42" fontId="4" fillId="0" borderId="0" xfId="0" applyNumberFormat="1" applyFont="1" applyAlignment="1">
      <alignment horizontal="center" vertical="center" wrapText="1"/>
    </xf>
    <xf numFmtId="42" fontId="2" fillId="0" borderId="25" xfId="0" applyNumberFormat="1" applyFont="1" applyBorder="1" applyAlignment="1">
      <alignment horizontal="center" vertical="center"/>
    </xf>
    <xf numFmtId="42" fontId="2" fillId="5" borderId="25" xfId="0" applyNumberFormat="1" applyFont="1" applyFill="1" applyBorder="1" applyAlignment="1">
      <alignment vertical="center"/>
    </xf>
    <xf numFmtId="42" fontId="4" fillId="0" borderId="25" xfId="0" applyNumberFormat="1" applyFont="1" applyBorder="1" applyAlignment="1">
      <alignment horizontal="center" vertical="center"/>
    </xf>
    <xf numFmtId="42" fontId="4" fillId="9" borderId="25" xfId="0" applyNumberFormat="1" applyFont="1" applyFill="1" applyBorder="1" applyAlignment="1">
      <alignment horizontal="center" vertical="center"/>
    </xf>
    <xf numFmtId="42" fontId="8" fillId="6" borderId="25" xfId="0" applyNumberFormat="1" applyFont="1" applyFill="1" applyBorder="1" applyAlignment="1">
      <alignment horizontal="center" vertical="center" wrapText="1"/>
    </xf>
    <xf numFmtId="42" fontId="2" fillId="0" borderId="25" xfId="0" applyNumberFormat="1" applyFont="1" applyBorder="1" applyAlignment="1">
      <alignment horizontal="right" vertical="center"/>
    </xf>
    <xf numFmtId="42" fontId="4" fillId="5" borderId="25" xfId="0" applyNumberFormat="1" applyFont="1" applyFill="1" applyBorder="1" applyAlignment="1">
      <alignment vertical="center"/>
    </xf>
    <xf numFmtId="42" fontId="4" fillId="12" borderId="20" xfId="0" applyNumberFormat="1" applyFont="1" applyFill="1" applyBorder="1" applyAlignment="1">
      <alignment horizontal="left" vertical="center" wrapText="1"/>
    </xf>
    <xf numFmtId="42" fontId="2" fillId="0" borderId="0" xfId="0" applyNumberFormat="1" applyFont="1" applyAlignment="1">
      <alignment vertical="center"/>
    </xf>
    <xf numFmtId="42" fontId="0" fillId="0" borderId="0" xfId="0" applyNumberFormat="1"/>
    <xf numFmtId="42" fontId="2" fillId="0" borderId="0" xfId="0" applyNumberFormat="1" applyFont="1"/>
    <xf numFmtId="42" fontId="3" fillId="0" borderId="0" xfId="0" applyNumberFormat="1" applyFont="1" applyAlignment="1">
      <alignment horizontal="center" vertical="center"/>
    </xf>
    <xf numFmtId="42" fontId="9" fillId="0" borderId="0" xfId="0" applyNumberFormat="1" applyFont="1" applyAlignment="1">
      <alignment horizontal="center" vertical="center"/>
    </xf>
    <xf numFmtId="42" fontId="2" fillId="0" borderId="25" xfId="0" applyNumberFormat="1" applyFont="1" applyBorder="1" applyAlignment="1">
      <alignment vertical="center"/>
    </xf>
    <xf numFmtId="42" fontId="2" fillId="9" borderId="25" xfId="0" applyNumberFormat="1" applyFont="1" applyFill="1" applyBorder="1" applyAlignment="1">
      <alignment vertical="center"/>
    </xf>
    <xf numFmtId="42" fontId="10" fillId="6" borderId="25" xfId="0" applyNumberFormat="1" applyFont="1" applyFill="1" applyBorder="1" applyAlignment="1">
      <alignment horizontal="center" vertical="center" wrapText="1"/>
    </xf>
    <xf numFmtId="42" fontId="4" fillId="5" borderId="25" xfId="0" applyNumberFormat="1" applyFont="1" applyFill="1" applyBorder="1" applyAlignment="1">
      <alignment horizontal="center" vertical="center"/>
    </xf>
    <xf numFmtId="42" fontId="4" fillId="0" borderId="23" xfId="0" applyNumberFormat="1" applyFont="1" applyBorder="1" applyAlignment="1">
      <alignment vertical="center" wrapText="1"/>
    </xf>
    <xf numFmtId="170" fontId="4" fillId="0" borderId="0" xfId="0" applyNumberFormat="1" applyFont="1" applyAlignment="1">
      <alignment horizontal="center" vertical="center" wrapText="1"/>
    </xf>
    <xf numFmtId="170" fontId="0" fillId="0" borderId="0" xfId="0" applyNumberFormat="1"/>
    <xf numFmtId="170" fontId="9" fillId="0" borderId="0" xfId="0" applyNumberFormat="1" applyFont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42" fontId="8" fillId="0" borderId="22" xfId="0" applyNumberFormat="1" applyFont="1" applyBorder="1" applyAlignment="1">
      <alignment horizontal="center" vertical="center" wrapText="1"/>
    </xf>
    <xf numFmtId="42" fontId="10" fillId="0" borderId="22" xfId="0" applyNumberFormat="1" applyFont="1" applyBorder="1" applyAlignment="1">
      <alignment horizontal="center" vertical="center" wrapText="1"/>
    </xf>
    <xf numFmtId="170" fontId="10" fillId="0" borderId="5" xfId="0" applyNumberFormat="1" applyFont="1" applyBorder="1" applyAlignment="1">
      <alignment horizontal="center" vertical="center" wrapText="1"/>
    </xf>
    <xf numFmtId="0" fontId="4" fillId="9" borderId="35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vertical="center" wrapText="1"/>
    </xf>
    <xf numFmtId="170" fontId="2" fillId="0" borderId="39" xfId="0" applyNumberFormat="1" applyFont="1" applyBorder="1" applyAlignment="1">
      <alignment vertical="center"/>
    </xf>
    <xf numFmtId="0" fontId="4" fillId="9" borderId="38" xfId="0" applyFont="1" applyFill="1" applyBorder="1" applyAlignment="1">
      <alignment horizontal="left" vertical="center" wrapText="1"/>
    </xf>
    <xf numFmtId="0" fontId="4" fillId="10" borderId="38" xfId="0" applyFont="1" applyFill="1" applyBorder="1" applyAlignment="1">
      <alignment horizontal="left" vertical="center" wrapText="1"/>
    </xf>
    <xf numFmtId="1" fontId="2" fillId="0" borderId="38" xfId="0" applyNumberFormat="1" applyFont="1" applyBorder="1" applyAlignment="1">
      <alignment horizontal="left" vertical="center" wrapText="1"/>
    </xf>
    <xf numFmtId="0" fontId="4" fillId="11" borderId="38" xfId="0" applyFont="1" applyFill="1" applyBorder="1" applyAlignment="1">
      <alignment horizontal="left" vertical="center" wrapText="1"/>
    </xf>
    <xf numFmtId="0" fontId="4" fillId="5" borderId="38" xfId="0" applyFont="1" applyFill="1" applyBorder="1" applyAlignment="1">
      <alignment horizontal="left" vertical="center" wrapText="1"/>
    </xf>
    <xf numFmtId="170" fontId="4" fillId="5" borderId="39" xfId="0" applyNumberFormat="1" applyFont="1" applyFill="1" applyBorder="1" applyAlignment="1">
      <alignment vertical="center" wrapText="1"/>
    </xf>
    <xf numFmtId="170" fontId="2" fillId="0" borderId="39" xfId="0" applyNumberFormat="1" applyFont="1" applyBorder="1" applyAlignment="1">
      <alignment horizontal="left" vertical="center"/>
    </xf>
    <xf numFmtId="170" fontId="2" fillId="9" borderId="39" xfId="0" applyNumberFormat="1" applyFont="1" applyFill="1" applyBorder="1" applyAlignment="1">
      <alignment horizontal="left" vertical="center"/>
    </xf>
    <xf numFmtId="0" fontId="8" fillId="6" borderId="38" xfId="0" applyFont="1" applyFill="1" applyBorder="1" applyAlignment="1">
      <alignment horizontal="left" vertical="center" wrapText="1"/>
    </xf>
    <xf numFmtId="170" fontId="10" fillId="6" borderId="39" xfId="0" applyNumberFormat="1" applyFont="1" applyFill="1" applyBorder="1" applyAlignment="1">
      <alignment horizontal="center" vertical="center" wrapText="1"/>
    </xf>
    <xf numFmtId="170" fontId="4" fillId="5" borderId="39" xfId="0" applyNumberFormat="1" applyFont="1" applyFill="1" applyBorder="1" applyAlignment="1">
      <alignment horizontal="righ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42" fontId="4" fillId="0" borderId="23" xfId="0" applyNumberFormat="1" applyFont="1" applyBorder="1" applyAlignment="1">
      <alignment horizontal="center" vertical="center"/>
    </xf>
    <xf numFmtId="2" fontId="4" fillId="0" borderId="23" xfId="0" applyNumberFormat="1" applyFont="1" applyBorder="1" applyAlignment="1">
      <alignment horizontal="center" vertical="center"/>
    </xf>
    <xf numFmtId="42" fontId="4" fillId="0" borderId="23" xfId="0" applyNumberFormat="1" applyFont="1" applyBorder="1" applyAlignment="1">
      <alignment horizontal="center" vertical="center" wrapText="1"/>
    </xf>
    <xf numFmtId="167" fontId="4" fillId="0" borderId="23" xfId="0" applyNumberFormat="1" applyFont="1" applyBorder="1" applyAlignment="1">
      <alignment horizontal="center" vertical="center" wrapText="1"/>
    </xf>
    <xf numFmtId="170" fontId="4" fillId="0" borderId="41" xfId="0" applyNumberFormat="1" applyFont="1" applyBorder="1" applyAlignment="1">
      <alignment horizontal="center" vertical="center" wrapText="1"/>
    </xf>
    <xf numFmtId="170" fontId="4" fillId="7" borderId="43" xfId="0" applyNumberFormat="1" applyFont="1" applyFill="1" applyBorder="1" applyAlignment="1">
      <alignment vertical="center" wrapText="1"/>
    </xf>
    <xf numFmtId="0" fontId="4" fillId="0" borderId="23" xfId="0" applyFont="1" applyBorder="1" applyAlignment="1">
      <alignment horizontal="left" vertical="center"/>
    </xf>
    <xf numFmtId="42" fontId="4" fillId="0" borderId="23" xfId="0" applyNumberFormat="1" applyFont="1" applyBorder="1" applyAlignment="1">
      <alignment horizontal="left" vertical="center"/>
    </xf>
    <xf numFmtId="170" fontId="4" fillId="0" borderId="41" xfId="0" applyNumberFormat="1" applyFont="1" applyBorder="1" applyAlignment="1">
      <alignment vertical="center"/>
    </xf>
    <xf numFmtId="170" fontId="4" fillId="12" borderId="43" xfId="0" applyNumberFormat="1" applyFont="1" applyFill="1" applyBorder="1" applyAlignment="1">
      <alignment vertical="center" wrapText="1"/>
    </xf>
    <xf numFmtId="0" fontId="7" fillId="0" borderId="40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42" fontId="7" fillId="0" borderId="23" xfId="0" applyNumberFormat="1" applyFont="1" applyBorder="1" applyAlignment="1">
      <alignment horizontal="left" vertical="center" wrapText="1"/>
    </xf>
    <xf numFmtId="2" fontId="4" fillId="0" borderId="23" xfId="0" applyNumberFormat="1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 wrapText="1"/>
    </xf>
    <xf numFmtId="170" fontId="4" fillId="7" borderId="48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42" fontId="2" fillId="0" borderId="0" xfId="0" applyNumberFormat="1" applyFont="1" applyAlignment="1">
      <alignment horizontal="left" vertical="center"/>
    </xf>
    <xf numFmtId="42" fontId="2" fillId="0" borderId="49" xfId="0" applyNumberFormat="1" applyFont="1" applyBorder="1" applyAlignment="1">
      <alignment vertical="center"/>
    </xf>
    <xf numFmtId="0" fontId="2" fillId="0" borderId="49" xfId="0" applyFont="1" applyBorder="1" applyAlignment="1">
      <alignment horizontal="center" vertical="center"/>
    </xf>
    <xf numFmtId="42" fontId="4" fillId="0" borderId="9" xfId="0" applyNumberFormat="1" applyFont="1" applyBorder="1" applyAlignment="1">
      <alignment horizontal="left" vertical="center" wrapText="1"/>
    </xf>
    <xf numFmtId="9" fontId="2" fillId="6" borderId="25" xfId="4" applyFont="1" applyFill="1" applyBorder="1" applyAlignment="1">
      <alignment horizontal="center" vertical="center"/>
    </xf>
    <xf numFmtId="9" fontId="2" fillId="9" borderId="25" xfId="4" applyFont="1" applyFill="1" applyBorder="1" applyAlignment="1">
      <alignment horizontal="center" vertical="center"/>
    </xf>
    <xf numFmtId="9" fontId="2" fillId="5" borderId="25" xfId="4" applyFont="1" applyFill="1" applyBorder="1" applyAlignment="1">
      <alignment horizontal="center" vertical="center"/>
    </xf>
    <xf numFmtId="9" fontId="2" fillId="0" borderId="25" xfId="4" applyFont="1" applyBorder="1" applyAlignment="1">
      <alignment horizontal="center" vertical="center"/>
    </xf>
    <xf numFmtId="9" fontId="8" fillId="6" borderId="25" xfId="4" applyFont="1" applyFill="1" applyBorder="1" applyAlignment="1">
      <alignment horizontal="center" vertical="center" wrapText="1"/>
    </xf>
    <xf numFmtId="9" fontId="4" fillId="5" borderId="25" xfId="4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42" fontId="9" fillId="6" borderId="19" xfId="0" applyNumberFormat="1" applyFont="1" applyFill="1" applyBorder="1" applyAlignment="1">
      <alignment horizontal="center" vertical="center" wrapText="1"/>
    </xf>
    <xf numFmtId="0" fontId="9" fillId="6" borderId="31" xfId="0" applyFont="1" applyFill="1" applyBorder="1" applyAlignment="1">
      <alignment horizontal="center" vertical="center" wrapText="1"/>
    </xf>
    <xf numFmtId="165" fontId="7" fillId="0" borderId="51" xfId="0" applyNumberFormat="1" applyFont="1" applyBorder="1" applyAlignment="1">
      <alignment horizontal="center" vertical="center" wrapText="1"/>
    </xf>
    <xf numFmtId="0" fontId="14" fillId="0" borderId="0" xfId="0" applyFont="1"/>
    <xf numFmtId="0" fontId="7" fillId="0" borderId="18" xfId="0" applyFont="1" applyBorder="1" applyAlignment="1">
      <alignment horizontal="center" vertical="center"/>
    </xf>
    <xf numFmtId="0" fontId="23" fillId="0" borderId="0" xfId="0" applyFont="1"/>
    <xf numFmtId="0" fontId="25" fillId="0" borderId="0" xfId="0" applyFont="1" applyAlignment="1">
      <alignment vertical="center"/>
    </xf>
    <xf numFmtId="42" fontId="2" fillId="0" borderId="39" xfId="0" applyNumberFormat="1" applyFont="1" applyBorder="1" applyAlignment="1">
      <alignment vertical="center"/>
    </xf>
    <xf numFmtId="42" fontId="9" fillId="6" borderId="18" xfId="0" applyNumberFormat="1" applyFont="1" applyFill="1" applyBorder="1" applyAlignment="1">
      <alignment horizontal="center" vertical="center" wrapText="1"/>
    </xf>
    <xf numFmtId="170" fontId="9" fillId="6" borderId="18" xfId="0" applyNumberFormat="1" applyFont="1" applyFill="1" applyBorder="1" applyAlignment="1">
      <alignment horizontal="center" vertical="center" wrapText="1"/>
    </xf>
    <xf numFmtId="0" fontId="28" fillId="0" borderId="51" xfId="0" applyFont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 wrapText="1"/>
    </xf>
    <xf numFmtId="0" fontId="29" fillId="0" borderId="55" xfId="0" applyFont="1" applyBorder="1" applyAlignment="1">
      <alignment horizontal="justify" vertical="center" wrapText="1"/>
    </xf>
    <xf numFmtId="0" fontId="29" fillId="0" borderId="54" xfId="0" applyFont="1" applyBorder="1" applyAlignment="1">
      <alignment horizontal="justify" vertical="center" wrapText="1"/>
    </xf>
    <xf numFmtId="9" fontId="29" fillId="0" borderId="56" xfId="0" applyNumberFormat="1" applyFont="1" applyBorder="1" applyAlignment="1">
      <alignment horizontal="center" vertical="center" wrapText="1"/>
    </xf>
    <xf numFmtId="0" fontId="29" fillId="0" borderId="56" xfId="0" applyFont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9" fillId="0" borderId="56" xfId="0" applyFont="1" applyBorder="1" applyAlignment="1">
      <alignment horizontal="justify" vertical="center" wrapText="1"/>
    </xf>
    <xf numFmtId="0" fontId="14" fillId="0" borderId="0" xfId="0" applyFont="1" applyAlignment="1">
      <alignment horizontal="justify" vertical="center"/>
    </xf>
    <xf numFmtId="0" fontId="2" fillId="0" borderId="55" xfId="0" applyFont="1" applyBorder="1" applyAlignment="1">
      <alignment horizontal="justify" vertical="center" wrapText="1"/>
    </xf>
    <xf numFmtId="0" fontId="24" fillId="0" borderId="0" xfId="0" applyFont="1"/>
    <xf numFmtId="0" fontId="23" fillId="0" borderId="25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justify" vertical="center" wrapText="1"/>
    </xf>
    <xf numFmtId="0" fontId="31" fillId="0" borderId="25" xfId="0" applyFont="1" applyBorder="1" applyAlignment="1">
      <alignment horizontal="justify" vertical="center" wrapText="1"/>
    </xf>
    <xf numFmtId="3" fontId="23" fillId="0" borderId="25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3" fontId="23" fillId="0" borderId="0" xfId="0" applyNumberFormat="1" applyFont="1" applyAlignment="1">
      <alignment horizontal="center"/>
    </xf>
    <xf numFmtId="0" fontId="24" fillId="14" borderId="25" xfId="0" applyFont="1" applyFill="1" applyBorder="1" applyAlignment="1">
      <alignment horizontal="center" vertical="center" wrapText="1"/>
    </xf>
    <xf numFmtId="3" fontId="24" fillId="14" borderId="25" xfId="0" applyNumberFormat="1" applyFont="1" applyFill="1" applyBorder="1" applyAlignment="1">
      <alignment horizontal="center" vertical="center" wrapText="1"/>
    </xf>
    <xf numFmtId="3" fontId="24" fillId="15" borderId="25" xfId="0" applyNumberFormat="1" applyFont="1" applyFill="1" applyBorder="1" applyAlignment="1">
      <alignment horizontal="center" vertical="center" wrapText="1"/>
    </xf>
    <xf numFmtId="3" fontId="24" fillId="14" borderId="25" xfId="0" applyNumberFormat="1" applyFont="1" applyFill="1" applyBorder="1" applyAlignment="1">
      <alignment horizontal="center" vertical="center" textRotation="90" wrapText="1"/>
    </xf>
    <xf numFmtId="0" fontId="5" fillId="0" borderId="23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4" fillId="17" borderId="25" xfId="0" applyFont="1" applyFill="1" applyBorder="1" applyAlignment="1">
      <alignment horizontal="center" vertical="center" wrapText="1"/>
    </xf>
    <xf numFmtId="164" fontId="34" fillId="0" borderId="25" xfId="0" applyNumberFormat="1" applyFont="1" applyBorder="1" applyAlignment="1">
      <alignment horizontal="center" vertical="center" wrapText="1"/>
    </xf>
    <xf numFmtId="4" fontId="34" fillId="0" borderId="25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vertical="center"/>
    </xf>
    <xf numFmtId="0" fontId="4" fillId="2" borderId="24" xfId="0" applyFont="1" applyFill="1" applyBorder="1" applyAlignment="1">
      <alignment horizontal="center" vertical="center"/>
    </xf>
    <xf numFmtId="0" fontId="2" fillId="0" borderId="23" xfId="0" applyFont="1" applyBorder="1" applyAlignment="1">
      <alignment vertical="center" wrapText="1"/>
    </xf>
    <xf numFmtId="10" fontId="0" fillId="0" borderId="25" xfId="4" applyNumberFormat="1" applyFont="1" applyBorder="1" applyAlignment="1">
      <alignment horizontal="center"/>
    </xf>
    <xf numFmtId="9" fontId="23" fillId="0" borderId="25" xfId="4" applyFont="1" applyBorder="1" applyAlignment="1">
      <alignment horizontal="center" vertical="center" wrapText="1"/>
    </xf>
    <xf numFmtId="3" fontId="34" fillId="0" borderId="25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/>
    </xf>
    <xf numFmtId="9" fontId="29" fillId="0" borderId="55" xfId="0" applyNumberFormat="1" applyFont="1" applyBorder="1" applyAlignment="1">
      <alignment horizontal="center" vertical="center" wrapText="1"/>
    </xf>
    <xf numFmtId="0" fontId="29" fillId="0" borderId="55" xfId="0" applyFont="1" applyBorder="1" applyAlignment="1">
      <alignment horizontal="center" vertical="center" wrapText="1"/>
    </xf>
    <xf numFmtId="1" fontId="7" fillId="0" borderId="3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12" borderId="42" xfId="0" applyFont="1" applyFill="1" applyBorder="1" applyAlignment="1">
      <alignment horizontal="left" vertical="center" wrapText="1"/>
    </xf>
    <xf numFmtId="0" fontId="4" fillId="12" borderId="20" xfId="0" applyFont="1" applyFill="1" applyBorder="1" applyAlignment="1">
      <alignment horizontal="left" vertical="center" wrapText="1"/>
    </xf>
    <xf numFmtId="0" fontId="4" fillId="12" borderId="2" xfId="0" applyFont="1" applyFill="1" applyBorder="1" applyAlignment="1">
      <alignment horizontal="left" vertical="center" wrapText="1"/>
    </xf>
    <xf numFmtId="0" fontId="9" fillId="6" borderId="51" xfId="0" applyFont="1" applyFill="1" applyBorder="1" applyAlignment="1">
      <alignment horizontal="center" vertical="center" wrapText="1"/>
    </xf>
    <xf numFmtId="0" fontId="32" fillId="17" borderId="25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170" fontId="38" fillId="0" borderId="23" xfId="0" applyNumberFormat="1" applyFont="1" applyBorder="1" applyAlignment="1">
      <alignment horizontal="right" vertical="center" wrapText="1"/>
    </xf>
    <xf numFmtId="8" fontId="27" fillId="0" borderId="23" xfId="0" applyNumberFormat="1" applyFont="1" applyBorder="1" applyAlignment="1">
      <alignment vertical="center"/>
    </xf>
    <xf numFmtId="3" fontId="2" fillId="0" borderId="0" xfId="0" applyNumberFormat="1" applyFont="1" applyAlignment="1">
      <alignment vertical="center"/>
    </xf>
    <xf numFmtId="44" fontId="0" fillId="0" borderId="0" xfId="0" applyNumberFormat="1"/>
    <xf numFmtId="0" fontId="4" fillId="19" borderId="25" xfId="0" applyFont="1" applyFill="1" applyBorder="1" applyAlignment="1">
      <alignment vertical="center"/>
    </xf>
    <xf numFmtId="10" fontId="7" fillId="19" borderId="25" xfId="4" applyNumberFormat="1" applyFont="1" applyFill="1" applyBorder="1" applyAlignment="1">
      <alignment horizontal="center" vertical="center"/>
    </xf>
    <xf numFmtId="43" fontId="27" fillId="0" borderId="23" xfId="1" applyFont="1" applyFill="1" applyBorder="1" applyAlignment="1">
      <alignment vertical="center"/>
    </xf>
    <xf numFmtId="0" fontId="3" fillId="0" borderId="0" xfId="0" applyFont="1"/>
    <xf numFmtId="0" fontId="6" fillId="0" borderId="25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3" fillId="0" borderId="23" xfId="0" applyFont="1" applyBorder="1" applyAlignment="1">
      <alignment horizontal="center" vertical="center" wrapText="1"/>
    </xf>
    <xf numFmtId="1" fontId="42" fillId="0" borderId="25" xfId="0" applyNumberFormat="1" applyFont="1" applyBorder="1" applyAlignment="1">
      <alignment horizontal="left" vertical="center" wrapText="1"/>
    </xf>
    <xf numFmtId="3" fontId="42" fillId="0" borderId="25" xfId="0" applyNumberFormat="1" applyFont="1" applyBorder="1" applyAlignment="1">
      <alignment horizontal="center" vertical="center"/>
    </xf>
    <xf numFmtId="1" fontId="42" fillId="0" borderId="25" xfId="0" applyNumberFormat="1" applyFont="1" applyBorder="1" applyAlignment="1">
      <alignment horizontal="center" vertical="center"/>
    </xf>
    <xf numFmtId="170" fontId="42" fillId="0" borderId="25" xfId="0" applyNumberFormat="1" applyFont="1" applyBorder="1" applyAlignment="1">
      <alignment horizontal="right" vertical="center"/>
    </xf>
    <xf numFmtId="9" fontId="43" fillId="0" borderId="25" xfId="4" applyFont="1" applyBorder="1" applyAlignment="1">
      <alignment horizontal="center" vertical="center" wrapText="1"/>
    </xf>
    <xf numFmtId="42" fontId="42" fillId="0" borderId="25" xfId="0" applyNumberFormat="1" applyFont="1" applyBorder="1" applyAlignment="1">
      <alignment vertical="center"/>
    </xf>
    <xf numFmtId="4" fontId="42" fillId="0" borderId="25" xfId="0" applyNumberFormat="1" applyFont="1" applyBorder="1" applyAlignment="1">
      <alignment horizontal="center" vertical="center"/>
    </xf>
    <xf numFmtId="0" fontId="39" fillId="5" borderId="25" xfId="0" applyFont="1" applyFill="1" applyBorder="1" applyAlignment="1">
      <alignment horizontal="left" vertical="center" wrapText="1"/>
    </xf>
    <xf numFmtId="0" fontId="39" fillId="5" borderId="25" xfId="0" applyFont="1" applyFill="1" applyBorder="1" applyAlignment="1">
      <alignment vertical="center"/>
    </xf>
    <xf numFmtId="42" fontId="39" fillId="5" borderId="25" xfId="0" applyNumberFormat="1" applyFont="1" applyFill="1" applyBorder="1" applyAlignment="1">
      <alignment vertical="center"/>
    </xf>
    <xf numFmtId="9" fontId="39" fillId="5" borderId="25" xfId="0" applyNumberFormat="1" applyFont="1" applyFill="1" applyBorder="1" applyAlignment="1">
      <alignment horizontal="center" vertical="center"/>
    </xf>
    <xf numFmtId="0" fontId="39" fillId="5" borderId="25" xfId="0" applyFont="1" applyFill="1" applyBorder="1" applyAlignment="1">
      <alignment horizontal="center" vertical="center"/>
    </xf>
    <xf numFmtId="42" fontId="39" fillId="5" borderId="25" xfId="0" applyNumberFormat="1" applyFont="1" applyFill="1" applyBorder="1" applyAlignment="1">
      <alignment horizontal="center" vertical="center"/>
    </xf>
    <xf numFmtId="2" fontId="39" fillId="5" borderId="25" xfId="0" applyNumberFormat="1" applyFont="1" applyFill="1" applyBorder="1" applyAlignment="1">
      <alignment horizontal="center" vertical="center"/>
    </xf>
    <xf numFmtId="9" fontId="3" fillId="0" borderId="0" xfId="0" applyNumberFormat="1" applyFont="1"/>
    <xf numFmtId="42" fontId="3" fillId="0" borderId="0" xfId="0" applyNumberFormat="1" applyFont="1"/>
    <xf numFmtId="0" fontId="13" fillId="6" borderId="25" xfId="0" applyFont="1" applyFill="1" applyBorder="1" applyAlignment="1">
      <alignment horizontal="left" vertical="center" wrapText="1"/>
    </xf>
    <xf numFmtId="0" fontId="13" fillId="6" borderId="25" xfId="0" applyFont="1" applyFill="1" applyBorder="1" applyAlignment="1">
      <alignment horizontal="center" vertical="center" wrapText="1"/>
    </xf>
    <xf numFmtId="42" fontId="13" fillId="6" borderId="25" xfId="0" applyNumberFormat="1" applyFont="1" applyFill="1" applyBorder="1" applyAlignment="1">
      <alignment horizontal="center" vertical="center" wrapText="1"/>
    </xf>
    <xf numFmtId="9" fontId="13" fillId="6" borderId="25" xfId="0" applyNumberFormat="1" applyFont="1" applyFill="1" applyBorder="1" applyAlignment="1">
      <alignment horizontal="center" vertical="center" wrapText="1"/>
    </xf>
    <xf numFmtId="170" fontId="13" fillId="6" borderId="25" xfId="0" applyNumberFormat="1" applyFont="1" applyFill="1" applyBorder="1" applyAlignment="1">
      <alignment horizontal="center" vertical="center" wrapText="1"/>
    </xf>
    <xf numFmtId="170" fontId="44" fillId="0" borderId="25" xfId="0" applyNumberFormat="1" applyFont="1" applyBorder="1" applyAlignment="1">
      <alignment vertical="center"/>
    </xf>
    <xf numFmtId="170" fontId="39" fillId="5" borderId="25" xfId="0" applyNumberFormat="1" applyFont="1" applyFill="1" applyBorder="1" applyAlignment="1">
      <alignment horizontal="right" vertical="center" wrapText="1"/>
    </xf>
    <xf numFmtId="170" fontId="14" fillId="0" borderId="1" xfId="0" applyNumberFormat="1" applyFont="1" applyBorder="1" applyAlignment="1">
      <alignment horizontal="right" vertical="center" wrapText="1"/>
    </xf>
    <xf numFmtId="170" fontId="41" fillId="19" borderId="25" xfId="0" applyNumberFormat="1" applyFont="1" applyFill="1" applyBorder="1" applyAlignment="1">
      <alignment horizontal="right" vertical="center" wrapText="1"/>
    </xf>
    <xf numFmtId="170" fontId="14" fillId="0" borderId="23" xfId="0" applyNumberFormat="1" applyFont="1" applyBorder="1" applyAlignment="1">
      <alignment horizontal="right" vertical="center" wrapText="1"/>
    </xf>
    <xf numFmtId="175" fontId="0" fillId="0" borderId="0" xfId="0" applyNumberFormat="1" applyAlignment="1">
      <alignment vertical="center"/>
    </xf>
    <xf numFmtId="175" fontId="2" fillId="0" borderId="0" xfId="0" applyNumberFormat="1" applyFont="1" applyAlignment="1">
      <alignment vertical="center"/>
    </xf>
    <xf numFmtId="175" fontId="3" fillId="0" borderId="0" xfId="0" applyNumberFormat="1" applyFont="1" applyAlignment="1">
      <alignment vertical="center"/>
    </xf>
    <xf numFmtId="170" fontId="34" fillId="0" borderId="25" xfId="0" applyNumberFormat="1" applyFont="1" applyBorder="1" applyAlignment="1">
      <alignment horizontal="center" vertical="center" wrapText="1"/>
    </xf>
    <xf numFmtId="170" fontId="37" fillId="0" borderId="25" xfId="0" applyNumberFormat="1" applyFont="1" applyBorder="1" applyAlignment="1">
      <alignment horizontal="center" vertical="center" wrapText="1"/>
    </xf>
    <xf numFmtId="170" fontId="36" fillId="0" borderId="25" xfId="0" applyNumberFormat="1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171" fontId="35" fillId="0" borderId="25" xfId="0" applyNumberFormat="1" applyFont="1" applyBorder="1" applyAlignment="1">
      <alignment horizontal="center" vertical="center" wrapText="1"/>
    </xf>
    <xf numFmtId="0" fontId="45" fillId="0" borderId="62" xfId="0" applyFont="1" applyBorder="1" applyAlignment="1">
      <alignment horizontal="center" vertical="center"/>
    </xf>
    <xf numFmtId="0" fontId="45" fillId="0" borderId="63" xfId="0" applyFont="1" applyBorder="1" applyAlignment="1">
      <alignment horizontal="center" vertical="center"/>
    </xf>
    <xf numFmtId="0" fontId="45" fillId="0" borderId="64" xfId="0" applyFont="1" applyBorder="1" applyAlignment="1">
      <alignment horizontal="center" vertical="center"/>
    </xf>
    <xf numFmtId="0" fontId="45" fillId="0" borderId="38" xfId="0" applyFont="1" applyBorder="1" applyAlignment="1">
      <alignment horizontal="center"/>
    </xf>
    <xf numFmtId="10" fontId="45" fillId="0" borderId="25" xfId="0" applyNumberFormat="1" applyFont="1" applyBorder="1" applyAlignment="1">
      <alignment horizontal="center"/>
    </xf>
    <xf numFmtId="10" fontId="45" fillId="0" borderId="39" xfId="0" applyNumberFormat="1" applyFont="1" applyBorder="1" applyAlignment="1">
      <alignment horizontal="center"/>
    </xf>
    <xf numFmtId="0" fontId="0" fillId="0" borderId="38" xfId="0" applyBorder="1"/>
    <xf numFmtId="10" fontId="0" fillId="0" borderId="25" xfId="0" applyNumberFormat="1" applyBorder="1" applyAlignment="1">
      <alignment horizontal="center"/>
    </xf>
    <xf numFmtId="10" fontId="0" fillId="0" borderId="39" xfId="0" applyNumberFormat="1" applyBorder="1" applyAlignment="1">
      <alignment horizontal="center"/>
    </xf>
    <xf numFmtId="176" fontId="45" fillId="0" borderId="67" xfId="0" applyNumberFormat="1" applyFont="1" applyBorder="1" applyAlignment="1">
      <alignment horizontal="center"/>
    </xf>
    <xf numFmtId="10" fontId="0" fillId="0" borderId="0" xfId="0" applyNumberFormat="1"/>
    <xf numFmtId="0" fontId="0" fillId="0" borderId="38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44" fontId="0" fillId="0" borderId="39" xfId="0" applyNumberFormat="1" applyBorder="1"/>
    <xf numFmtId="44" fontId="0" fillId="0" borderId="67" xfId="0" applyNumberFormat="1" applyBorder="1"/>
    <xf numFmtId="0" fontId="45" fillId="0" borderId="35" xfId="0" applyFont="1" applyBorder="1" applyAlignment="1">
      <alignment horizontal="center" vertical="center" wrapText="1"/>
    </xf>
    <xf numFmtId="0" fontId="45" fillId="0" borderId="68" xfId="0" applyFont="1" applyBorder="1" applyAlignment="1">
      <alignment horizontal="center" vertical="center" wrapText="1"/>
    </xf>
    <xf numFmtId="0" fontId="45" fillId="0" borderId="69" xfId="0" applyFont="1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44" fontId="0" fillId="0" borderId="64" xfId="0" applyNumberFormat="1" applyBorder="1"/>
    <xf numFmtId="170" fontId="32" fillId="0" borderId="25" xfId="0" applyNumberFormat="1" applyFont="1" applyBorder="1" applyAlignment="1">
      <alignment horizontal="center" vertical="center"/>
    </xf>
    <xf numFmtId="0" fontId="45" fillId="0" borderId="38" xfId="0" applyFont="1" applyBorder="1" applyAlignment="1">
      <alignment horizontal="center"/>
    </xf>
    <xf numFmtId="0" fontId="45" fillId="0" borderId="25" xfId="0" applyFont="1" applyBorder="1" applyAlignment="1">
      <alignment horizontal="center"/>
    </xf>
    <xf numFmtId="0" fontId="45" fillId="0" borderId="39" xfId="0" applyFont="1" applyBorder="1" applyAlignment="1">
      <alignment horizontal="center"/>
    </xf>
    <xf numFmtId="10" fontId="0" fillId="0" borderId="39" xfId="0" applyNumberFormat="1" applyBorder="1" applyAlignment="1">
      <alignment horizontal="center"/>
    </xf>
    <xf numFmtId="0" fontId="45" fillId="0" borderId="38" xfId="0" quotePrefix="1" applyFont="1" applyBorder="1" applyAlignment="1">
      <alignment horizontal="center" wrapText="1"/>
    </xf>
    <xf numFmtId="0" fontId="45" fillId="0" borderId="25" xfId="0" applyFont="1" applyBorder="1" applyAlignment="1">
      <alignment horizontal="center" wrapText="1"/>
    </xf>
    <xf numFmtId="0" fontId="45" fillId="0" borderId="39" xfId="0" applyFont="1" applyBorder="1" applyAlignment="1">
      <alignment horizontal="center" wrapText="1"/>
    </xf>
    <xf numFmtId="0" fontId="45" fillId="0" borderId="65" xfId="0" applyFont="1" applyBorder="1" applyAlignment="1">
      <alignment horizontal="center"/>
    </xf>
    <xf numFmtId="0" fontId="45" fillId="0" borderId="66" xfId="0" applyFont="1" applyBorder="1" applyAlignment="1">
      <alignment horizontal="center"/>
    </xf>
    <xf numFmtId="0" fontId="45" fillId="0" borderId="38" xfId="0" applyFont="1" applyBorder="1" applyAlignment="1">
      <alignment horizontal="center" wrapText="1"/>
    </xf>
    <xf numFmtId="9" fontId="29" fillId="0" borderId="57" xfId="0" applyNumberFormat="1" applyFont="1" applyBorder="1" applyAlignment="1">
      <alignment horizontal="center" vertical="center" wrapText="1"/>
    </xf>
    <xf numFmtId="9" fontId="29" fillId="0" borderId="55" xfId="0" applyNumberFormat="1" applyFont="1" applyBorder="1" applyAlignment="1">
      <alignment horizontal="center" vertical="center" wrapText="1"/>
    </xf>
    <xf numFmtId="0" fontId="29" fillId="0" borderId="57" xfId="0" applyFont="1" applyBorder="1" applyAlignment="1">
      <alignment horizontal="center" vertical="center" wrapText="1"/>
    </xf>
    <xf numFmtId="0" fontId="29" fillId="0" borderId="55" xfId="0" applyFont="1" applyBorder="1" applyAlignment="1">
      <alignment horizontal="center" vertical="center" wrapText="1"/>
    </xf>
    <xf numFmtId="0" fontId="29" fillId="0" borderId="55" xfId="0" applyFont="1" applyBorder="1" applyAlignment="1">
      <alignment horizontal="left" vertical="center" wrapText="1"/>
    </xf>
    <xf numFmtId="9" fontId="29" fillId="0" borderId="54" xfId="0" applyNumberFormat="1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 wrapText="1"/>
    </xf>
    <xf numFmtId="1" fontId="7" fillId="0" borderId="32" xfId="0" applyNumberFormat="1" applyFont="1" applyBorder="1" applyAlignment="1">
      <alignment horizontal="center" vertical="center" wrapText="1"/>
    </xf>
    <xf numFmtId="1" fontId="7" fillId="0" borderId="33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12" borderId="42" xfId="0" applyFont="1" applyFill="1" applyBorder="1" applyAlignment="1">
      <alignment horizontal="left" vertical="center" wrapText="1"/>
    </xf>
    <xf numFmtId="0" fontId="4" fillId="12" borderId="20" xfId="0" applyFont="1" applyFill="1" applyBorder="1" applyAlignment="1">
      <alignment horizontal="left" vertical="center" wrapText="1"/>
    </xf>
    <xf numFmtId="0" fontId="4" fillId="12" borderId="2" xfId="0" applyFont="1" applyFill="1" applyBorder="1" applyAlignment="1">
      <alignment horizontal="left" vertical="center" wrapText="1"/>
    </xf>
    <xf numFmtId="0" fontId="9" fillId="6" borderId="50" xfId="0" applyFont="1" applyFill="1" applyBorder="1" applyAlignment="1">
      <alignment horizontal="center" vertical="center" wrapText="1"/>
    </xf>
    <xf numFmtId="0" fontId="9" fillId="6" borderId="36" xfId="0" applyFont="1" applyFill="1" applyBorder="1" applyAlignment="1">
      <alignment horizontal="center" vertical="center" wrapText="1"/>
    </xf>
    <xf numFmtId="0" fontId="9" fillId="6" borderId="37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left" vertical="center" wrapText="1"/>
    </xf>
    <xf numFmtId="0" fontId="4" fillId="7" borderId="20" xfId="0" applyFont="1" applyFill="1" applyBorder="1" applyAlignment="1">
      <alignment horizontal="left" vertical="center" wrapText="1"/>
    </xf>
    <xf numFmtId="0" fontId="4" fillId="7" borderId="2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22" xfId="0" applyFont="1" applyFill="1" applyBorder="1" applyAlignment="1">
      <alignment horizontal="left" vertical="center" wrapText="1"/>
    </xf>
    <xf numFmtId="0" fontId="4" fillId="7" borderId="5" xfId="0" applyFont="1" applyFill="1" applyBorder="1" applyAlignment="1">
      <alignment horizontal="left" vertical="center" wrapText="1"/>
    </xf>
    <xf numFmtId="0" fontId="9" fillId="6" borderId="51" xfId="0" applyFont="1" applyFill="1" applyBorder="1" applyAlignment="1">
      <alignment horizontal="center" vertical="center" wrapText="1"/>
    </xf>
    <xf numFmtId="170" fontId="5" fillId="0" borderId="10" xfId="0" applyNumberFormat="1" applyFont="1" applyBorder="1"/>
    <xf numFmtId="170" fontId="5" fillId="0" borderId="17" xfId="0" applyNumberFormat="1" applyFont="1" applyBorder="1"/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13" xfId="0" applyFont="1" applyBorder="1"/>
    <xf numFmtId="0" fontId="5" fillId="0" borderId="14" xfId="0" applyFont="1" applyBorder="1"/>
    <xf numFmtId="0" fontId="4" fillId="0" borderId="15" xfId="0" applyFont="1" applyBorder="1" applyAlignment="1">
      <alignment horizontal="center" vertical="center"/>
    </xf>
    <xf numFmtId="0" fontId="5" fillId="0" borderId="16" xfId="0" applyFont="1" applyBorder="1"/>
    <xf numFmtId="0" fontId="4" fillId="0" borderId="1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21" xfId="0" applyFont="1" applyBorder="1"/>
    <xf numFmtId="0" fontId="5" fillId="0" borderId="1" xfId="0" applyFont="1" applyBorder="1"/>
    <xf numFmtId="2" fontId="6" fillId="0" borderId="7" xfId="0" applyNumberFormat="1" applyFont="1" applyBorder="1" applyAlignment="1">
      <alignment horizontal="center" vertical="center" wrapText="1"/>
    </xf>
    <xf numFmtId="2" fontId="6" fillId="0" borderId="22" xfId="0" applyNumberFormat="1" applyFont="1" applyBorder="1" applyAlignment="1">
      <alignment horizontal="center" vertical="center" wrapText="1"/>
    </xf>
    <xf numFmtId="2" fontId="6" fillId="0" borderId="52" xfId="0" applyNumberFormat="1" applyFont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center" vertical="center" wrapText="1"/>
    </xf>
    <xf numFmtId="2" fontId="6" fillId="0" borderId="53" xfId="0" applyNumberFormat="1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/>
    </xf>
    <xf numFmtId="170" fontId="32" fillId="13" borderId="27" xfId="0" applyNumberFormat="1" applyFont="1" applyFill="1" applyBorder="1" applyAlignment="1">
      <alignment horizontal="center" vertical="center"/>
    </xf>
    <xf numFmtId="170" fontId="32" fillId="13" borderId="26" xfId="0" applyNumberFormat="1" applyFont="1" applyFill="1" applyBorder="1" applyAlignment="1">
      <alignment horizontal="center" vertical="center"/>
    </xf>
    <xf numFmtId="0" fontId="32" fillId="14" borderId="27" xfId="0" applyFont="1" applyFill="1" applyBorder="1" applyAlignment="1">
      <alignment horizontal="center"/>
    </xf>
    <xf numFmtId="0" fontId="32" fillId="14" borderId="28" xfId="0" applyFont="1" applyFill="1" applyBorder="1" applyAlignment="1">
      <alignment horizontal="center"/>
    </xf>
    <xf numFmtId="0" fontId="32" fillId="14" borderId="26" xfId="0" applyFont="1" applyFill="1" applyBorder="1" applyAlignment="1">
      <alignment horizontal="center"/>
    </xf>
    <xf numFmtId="3" fontId="24" fillId="14" borderId="61" xfId="0" applyNumberFormat="1" applyFont="1" applyFill="1" applyBorder="1" applyAlignment="1">
      <alignment horizontal="center" vertical="center" wrapText="1"/>
    </xf>
    <xf numFmtId="3" fontId="24" fillId="14" borderId="60" xfId="0" applyNumberFormat="1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33" fillId="16" borderId="25" xfId="0" applyFont="1" applyFill="1" applyBorder="1" applyAlignment="1">
      <alignment horizontal="center" vertical="center"/>
    </xf>
    <xf numFmtId="0" fontId="33" fillId="16" borderId="27" xfId="0" applyFont="1" applyFill="1" applyBorder="1" applyAlignment="1">
      <alignment horizontal="center" vertical="center"/>
    </xf>
    <xf numFmtId="0" fontId="32" fillId="13" borderId="27" xfId="0" applyFont="1" applyFill="1" applyBorder="1" applyAlignment="1">
      <alignment horizontal="center" vertical="center"/>
    </xf>
    <xf numFmtId="0" fontId="32" fillId="13" borderId="28" xfId="0" applyFont="1" applyFill="1" applyBorder="1" applyAlignment="1">
      <alignment horizontal="center" vertical="center"/>
    </xf>
    <xf numFmtId="0" fontId="32" fillId="13" borderId="26" xfId="0" applyFont="1" applyFill="1" applyBorder="1" applyAlignment="1">
      <alignment horizontal="center" vertical="center"/>
    </xf>
    <xf numFmtId="0" fontId="32" fillId="17" borderId="25" xfId="0" applyFont="1" applyFill="1" applyBorder="1" applyAlignment="1">
      <alignment horizontal="center"/>
    </xf>
    <xf numFmtId="0" fontId="32" fillId="14" borderId="25" xfId="0" applyFont="1" applyFill="1" applyBorder="1" applyAlignment="1">
      <alignment horizontal="center"/>
    </xf>
    <xf numFmtId="0" fontId="32" fillId="15" borderId="59" xfId="0" applyFont="1" applyFill="1" applyBorder="1" applyAlignment="1">
      <alignment horizontal="center" vertical="center"/>
    </xf>
    <xf numFmtId="0" fontId="32" fillId="15" borderId="29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/>
    </xf>
    <xf numFmtId="0" fontId="32" fillId="15" borderId="30" xfId="0" applyFont="1" applyFill="1" applyBorder="1" applyAlignment="1">
      <alignment horizontal="center" vertical="center"/>
    </xf>
    <xf numFmtId="3" fontId="32" fillId="17" borderId="25" xfId="0" applyNumberFormat="1" applyFont="1" applyFill="1" applyBorder="1" applyAlignment="1">
      <alignment horizontal="center" vertical="center"/>
    </xf>
    <xf numFmtId="0" fontId="39" fillId="9" borderId="25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16" borderId="27" xfId="0" applyFont="1" applyFill="1" applyBorder="1" applyAlignment="1">
      <alignment horizontal="center" vertical="center"/>
    </xf>
    <xf numFmtId="0" fontId="6" fillId="16" borderId="28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1" fontId="2" fillId="0" borderId="25" xfId="0" applyNumberFormat="1" applyFont="1" applyBorder="1" applyAlignment="1">
      <alignment vertical="center" wrapText="1"/>
    </xf>
    <xf numFmtId="0" fontId="5" fillId="0" borderId="25" xfId="0" applyFont="1" applyBorder="1" applyAlignment="1">
      <alignment vertical="center"/>
    </xf>
    <xf numFmtId="164" fontId="2" fillId="4" borderId="25" xfId="0" applyNumberFormat="1" applyFont="1" applyFill="1" applyBorder="1" applyAlignment="1">
      <alignment horizontal="center" vertical="center" wrapText="1"/>
    </xf>
    <xf numFmtId="42" fontId="2" fillId="8" borderId="25" xfId="0" applyNumberFormat="1" applyFont="1" applyFill="1" applyBorder="1" applyAlignment="1">
      <alignment horizontal="right" vertical="center" wrapText="1"/>
    </xf>
    <xf numFmtId="42" fontId="5" fillId="0" borderId="25" xfId="0" applyNumberFormat="1" applyFont="1" applyBorder="1" applyAlignment="1">
      <alignment vertical="center"/>
    </xf>
    <xf numFmtId="164" fontId="2" fillId="6" borderId="27" xfId="0" applyNumberFormat="1" applyFont="1" applyFill="1" applyBorder="1" applyAlignment="1">
      <alignment horizontal="center" vertical="center" wrapText="1"/>
    </xf>
    <xf numFmtId="164" fontId="2" fillId="6" borderId="26" xfId="0" applyNumberFormat="1" applyFont="1" applyFill="1" applyBorder="1" applyAlignment="1">
      <alignment horizontal="center" vertical="center" wrapText="1"/>
    </xf>
    <xf numFmtId="42" fontId="2" fillId="6" borderId="25" xfId="0" applyNumberFormat="1" applyFont="1" applyFill="1" applyBorder="1" applyAlignment="1">
      <alignment horizontal="right" vertical="center" wrapText="1"/>
    </xf>
    <xf numFmtId="170" fontId="2" fillId="18" borderId="25" xfId="0" applyNumberFormat="1" applyFont="1" applyFill="1" applyBorder="1" applyAlignment="1">
      <alignment horizontal="right" vertical="center" wrapText="1"/>
    </xf>
    <xf numFmtId="170" fontId="5" fillId="17" borderId="25" xfId="0" applyNumberFormat="1" applyFont="1" applyFill="1" applyBorder="1" applyAlignment="1">
      <alignment vertical="center"/>
    </xf>
    <xf numFmtId="170" fontId="2" fillId="0" borderId="25" xfId="0" applyNumberFormat="1" applyFont="1" applyBorder="1" applyAlignment="1">
      <alignment horizontal="right" vertical="center" wrapText="1"/>
    </xf>
    <xf numFmtId="170" fontId="5" fillId="0" borderId="25" xfId="0" applyNumberFormat="1" applyFont="1" applyBorder="1" applyAlignment="1">
      <alignment vertical="center"/>
    </xf>
    <xf numFmtId="0" fontId="4" fillId="17" borderId="59" xfId="0" applyFont="1" applyFill="1" applyBorder="1" applyAlignment="1">
      <alignment horizontal="center" vertical="center"/>
    </xf>
    <xf numFmtId="0" fontId="4" fillId="17" borderId="29" xfId="0" applyFont="1" applyFill="1" applyBorder="1" applyAlignment="1">
      <alignment horizontal="center" vertical="center"/>
    </xf>
    <xf numFmtId="0" fontId="4" fillId="17" borderId="58" xfId="0" applyFont="1" applyFill="1" applyBorder="1" applyAlignment="1">
      <alignment horizontal="center" vertical="center"/>
    </xf>
    <xf numFmtId="0" fontId="4" fillId="17" borderId="30" xfId="0" applyFont="1" applyFill="1" applyBorder="1" applyAlignment="1">
      <alignment horizontal="center" vertical="center"/>
    </xf>
    <xf numFmtId="175" fontId="5" fillId="0" borderId="25" xfId="0" applyNumberFormat="1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33" fillId="16" borderId="28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/>
    </xf>
    <xf numFmtId="167" fontId="4" fillId="2" borderId="25" xfId="0" applyNumberFormat="1" applyFont="1" applyFill="1" applyBorder="1" applyAlignment="1">
      <alignment horizontal="center" vertical="center" wrapText="1"/>
    </xf>
    <xf numFmtId="166" fontId="4" fillId="2" borderId="25" xfId="0" applyNumberFormat="1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/>
    </xf>
    <xf numFmtId="0" fontId="4" fillId="6" borderId="28" xfId="0" applyFont="1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170" fontId="4" fillId="0" borderId="0" xfId="0" applyNumberFormat="1" applyFont="1" applyAlignment="1">
      <alignment horizontal="right" vertical="center"/>
    </xf>
    <xf numFmtId="170" fontId="0" fillId="0" borderId="0" xfId="0" applyNumberFormat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70" fontId="4" fillId="0" borderId="6" xfId="0" applyNumberFormat="1" applyFont="1" applyBorder="1" applyAlignment="1">
      <alignment horizontal="right" vertical="center"/>
    </xf>
    <xf numFmtId="170" fontId="5" fillId="0" borderId="1" xfId="0" applyNumberFormat="1" applyFont="1" applyBorder="1" applyAlignment="1">
      <alignment vertical="center"/>
    </xf>
    <xf numFmtId="42" fontId="2" fillId="8" borderId="27" xfId="0" applyNumberFormat="1" applyFont="1" applyFill="1" applyBorder="1" applyAlignment="1">
      <alignment horizontal="right" vertical="center" wrapText="1"/>
    </xf>
    <xf numFmtId="42" fontId="2" fillId="8" borderId="28" xfId="0" applyNumberFormat="1" applyFont="1" applyFill="1" applyBorder="1" applyAlignment="1">
      <alignment horizontal="right" vertical="center" wrapText="1"/>
    </xf>
    <xf numFmtId="42" fontId="2" fillId="8" borderId="26" xfId="0" applyNumberFormat="1" applyFont="1" applyFill="1" applyBorder="1" applyAlignment="1">
      <alignment horizontal="right" vertical="center" wrapText="1"/>
    </xf>
    <xf numFmtId="0" fontId="4" fillId="17" borderId="25" xfId="0" applyFont="1" applyFill="1" applyBorder="1" applyAlignment="1">
      <alignment horizontal="center" vertical="center" wrapText="1"/>
    </xf>
    <xf numFmtId="0" fontId="5" fillId="17" borderId="25" xfId="0" applyFont="1" applyFill="1" applyBorder="1" applyAlignment="1">
      <alignment vertical="center"/>
    </xf>
    <xf numFmtId="170" fontId="4" fillId="17" borderId="25" xfId="0" applyNumberFormat="1" applyFont="1" applyFill="1" applyBorder="1" applyAlignment="1">
      <alignment horizontal="right" vertical="center"/>
    </xf>
    <xf numFmtId="42" fontId="2" fillId="18" borderId="25" xfId="0" applyNumberFormat="1" applyFont="1" applyFill="1" applyBorder="1" applyAlignment="1">
      <alignment horizontal="right" vertical="center" wrapText="1"/>
    </xf>
    <xf numFmtId="42" fontId="5" fillId="17" borderId="25" xfId="0" applyNumberFormat="1" applyFont="1" applyFill="1" applyBorder="1" applyAlignment="1">
      <alignment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33" fillId="17" borderId="27" xfId="0" applyFont="1" applyFill="1" applyBorder="1" applyAlignment="1">
      <alignment horizontal="center" vertical="center"/>
    </xf>
    <xf numFmtId="0" fontId="33" fillId="17" borderId="26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170" fontId="46" fillId="0" borderId="1" xfId="0" applyNumberFormat="1" applyFont="1" applyBorder="1" applyAlignment="1">
      <alignment horizontal="right" vertical="center" wrapText="1"/>
    </xf>
    <xf numFmtId="170" fontId="38" fillId="20" borderId="25" xfId="0" applyNumberFormat="1" applyFont="1" applyFill="1" applyBorder="1" applyAlignment="1">
      <alignment horizontal="right" vertical="center" wrapText="1"/>
    </xf>
  </cellXfs>
  <cellStyles count="14">
    <cellStyle name="Millares" xfId="1" builtinId="3"/>
    <cellStyle name="Millares [0] 2 2" xfId="2" xr:uid="{00000000-0005-0000-0000-000001000000}"/>
    <cellStyle name="Millares 12 2" xfId="3" xr:uid="{00000000-0005-0000-0000-000002000000}"/>
    <cellStyle name="Millares 2" xfId="5" xr:uid="{00000000-0005-0000-0000-000003000000}"/>
    <cellStyle name="Millares 2 2" xfId="10" xr:uid="{00000000-0005-0000-0000-000004000000}"/>
    <cellStyle name="Moneda 2" xfId="6" xr:uid="{00000000-0005-0000-0000-000006000000}"/>
    <cellStyle name="Moneda 3" xfId="8" xr:uid="{00000000-0005-0000-0000-000007000000}"/>
    <cellStyle name="Moneda 3 2" xfId="11" xr:uid="{00000000-0005-0000-0000-000008000000}"/>
    <cellStyle name="Moneda 5" xfId="13" xr:uid="{00000000-0005-0000-0000-000009000000}"/>
    <cellStyle name="Normal" xfId="0" builtinId="0"/>
    <cellStyle name="Normal 142" xfId="9" xr:uid="{00000000-0005-0000-0000-00000B000000}"/>
    <cellStyle name="Normal 2" xfId="7" xr:uid="{00000000-0005-0000-0000-00000C000000}"/>
    <cellStyle name="Normal 5" xfId="12" xr:uid="{00000000-0005-0000-0000-00000D000000}"/>
    <cellStyle name="Porcentaje" xfId="4" builtinId="5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FFFD78"/>
      <color rgb="FFFFD5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200024</xdr:colOff>
      <xdr:row>0</xdr:row>
      <xdr:rowOff>95250</xdr:rowOff>
    </xdr:from>
    <xdr:to>
      <xdr:col>16</xdr:col>
      <xdr:colOff>1504949</xdr:colOff>
      <xdr:row>5</xdr:row>
      <xdr:rowOff>173038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4349" y="95250"/>
          <a:ext cx="1304925" cy="1087438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471827</xdr:colOff>
      <xdr:row>0</xdr:row>
      <xdr:rowOff>89024</xdr:rowOff>
    </xdr:from>
    <xdr:to>
      <xdr:col>18</xdr:col>
      <xdr:colOff>1062865</xdr:colOff>
      <xdr:row>5</xdr:row>
      <xdr:rowOff>0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B00157B2-9226-AA42-BFD6-2996FB110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29006" y="89024"/>
          <a:ext cx="1597966" cy="1407762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179264</xdr:colOff>
      <xdr:row>1</xdr:row>
      <xdr:rowOff>179390</xdr:rowOff>
    </xdr:from>
    <xdr:to>
      <xdr:col>12</xdr:col>
      <xdr:colOff>828675</xdr:colOff>
      <xdr:row>4</xdr:row>
      <xdr:rowOff>333375</xdr:rowOff>
    </xdr:to>
    <xdr:pic>
      <xdr:nvPicPr>
        <xdr:cNvPr id="6" name="Imagen 7">
          <a:extLst>
            <a:ext uri="{FF2B5EF4-FFF2-40B4-BE49-F238E27FC236}">
              <a16:creationId xmlns:a16="http://schemas.microsoft.com/office/drawing/2014/main" id="{26FB68AA-62EC-EE44-96E4-1ADB164D32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9939" y="369890"/>
          <a:ext cx="649411" cy="725485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542087</xdr:colOff>
      <xdr:row>1</xdr:row>
      <xdr:rowOff>49761</xdr:rowOff>
    </xdr:from>
    <xdr:to>
      <xdr:col>3</xdr:col>
      <xdr:colOff>1613527</xdr:colOff>
      <xdr:row>4</xdr:row>
      <xdr:rowOff>324631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3587" y="150614"/>
          <a:ext cx="1071440" cy="980841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3"/>
  <sheetViews>
    <sheetView view="pageBreakPreview" topLeftCell="A10" zoomScaleNormal="140" zoomScaleSheetLayoutView="100" workbookViewId="0">
      <selection activeCell="A15" sqref="A15"/>
    </sheetView>
  </sheetViews>
  <sheetFormatPr baseColWidth="10" defaultRowHeight="14.25" x14ac:dyDescent="0.2"/>
  <cols>
    <col min="1" max="1" width="39.75" bestFit="1" customWidth="1"/>
  </cols>
  <sheetData>
    <row r="1" spans="1:3" ht="15" x14ac:dyDescent="0.2">
      <c r="A1" s="225" t="s">
        <v>213</v>
      </c>
      <c r="B1" s="226" t="s">
        <v>214</v>
      </c>
      <c r="C1" s="227" t="s">
        <v>138</v>
      </c>
    </row>
    <row r="2" spans="1:3" ht="15" x14ac:dyDescent="0.25">
      <c r="A2" s="228" t="s">
        <v>215</v>
      </c>
      <c r="B2" s="229">
        <v>1</v>
      </c>
      <c r="C2" s="230">
        <v>1</v>
      </c>
    </row>
    <row r="3" spans="1:3" ht="15" x14ac:dyDescent="0.25">
      <c r="A3" s="249" t="s">
        <v>216</v>
      </c>
      <c r="B3" s="250"/>
      <c r="C3" s="251"/>
    </row>
    <row r="4" spans="1:3" x14ac:dyDescent="0.2">
      <c r="A4" s="231" t="s">
        <v>217</v>
      </c>
      <c r="B4" s="232">
        <v>0.02</v>
      </c>
      <c r="C4" s="252"/>
    </row>
    <row r="5" spans="1:3" x14ac:dyDescent="0.2">
      <c r="A5" s="231" t="s">
        <v>218</v>
      </c>
      <c r="B5" s="232">
        <v>0.02</v>
      </c>
      <c r="C5" s="252"/>
    </row>
    <row r="6" spans="1:3" x14ac:dyDescent="0.2">
      <c r="A6" s="231" t="s">
        <v>219</v>
      </c>
      <c r="B6" s="232">
        <v>0.02</v>
      </c>
      <c r="C6" s="252"/>
    </row>
    <row r="7" spans="1:3" x14ac:dyDescent="0.2">
      <c r="A7" s="231" t="s">
        <v>220</v>
      </c>
      <c r="B7" s="232">
        <v>5.0000000000000001E-3</v>
      </c>
      <c r="C7" s="252"/>
    </row>
    <row r="8" spans="1:3" x14ac:dyDescent="0.2">
      <c r="A8" s="231" t="s">
        <v>221</v>
      </c>
      <c r="B8" s="232">
        <v>5.0000000000000001E-3</v>
      </c>
      <c r="C8" s="252"/>
    </row>
    <row r="9" spans="1:3" x14ac:dyDescent="0.2">
      <c r="A9" s="231" t="s">
        <v>0</v>
      </c>
      <c r="B9" s="232">
        <v>0.01</v>
      </c>
      <c r="C9" s="252"/>
    </row>
    <row r="10" spans="1:3" x14ac:dyDescent="0.2">
      <c r="A10" s="231" t="s">
        <v>222</v>
      </c>
      <c r="B10" s="232">
        <v>0.02</v>
      </c>
      <c r="C10" s="252"/>
    </row>
    <row r="11" spans="1:3" ht="15" x14ac:dyDescent="0.25">
      <c r="A11" s="249" t="s">
        <v>223</v>
      </c>
      <c r="B11" s="250"/>
      <c r="C11" s="230">
        <f>+SUM(B4:B10)</f>
        <v>0.1</v>
      </c>
    </row>
    <row r="12" spans="1:3" ht="15" x14ac:dyDescent="0.25">
      <c r="A12" s="253" t="s">
        <v>224</v>
      </c>
      <c r="B12" s="254"/>
      <c r="C12" s="255"/>
    </row>
    <row r="13" spans="1:3" x14ac:dyDescent="0.2">
      <c r="A13" s="231" t="s">
        <v>225</v>
      </c>
      <c r="B13" s="232">
        <v>0.06</v>
      </c>
      <c r="C13" s="252"/>
    </row>
    <row r="14" spans="1:3" x14ac:dyDescent="0.2">
      <c r="A14" s="231" t="s">
        <v>226</v>
      </c>
      <c r="B14" s="232">
        <v>0.02</v>
      </c>
      <c r="C14" s="252"/>
    </row>
    <row r="15" spans="1:3" x14ac:dyDescent="0.2">
      <c r="A15" s="231" t="s">
        <v>227</v>
      </c>
      <c r="B15" s="232">
        <v>8.6599999999999993E-3</v>
      </c>
      <c r="C15" s="252"/>
    </row>
    <row r="16" spans="1:3" x14ac:dyDescent="0.2">
      <c r="A16" s="231" t="s">
        <v>228</v>
      </c>
      <c r="B16" s="232">
        <v>5.0000000000000001E-3</v>
      </c>
      <c r="C16" s="252"/>
    </row>
    <row r="17" spans="1:3" x14ac:dyDescent="0.2">
      <c r="A17" s="231" t="s">
        <v>229</v>
      </c>
      <c r="B17" s="232">
        <v>5.0000000000000001E-3</v>
      </c>
      <c r="C17" s="252"/>
    </row>
    <row r="18" spans="1:3" x14ac:dyDescent="0.2">
      <c r="A18" s="231" t="s">
        <v>230</v>
      </c>
      <c r="B18" s="232">
        <v>1.0999999999999999E-2</v>
      </c>
      <c r="C18" s="252"/>
    </row>
    <row r="19" spans="1:3" x14ac:dyDescent="0.2">
      <c r="A19" s="231" t="s">
        <v>231</v>
      </c>
      <c r="B19" s="232">
        <v>0.01</v>
      </c>
      <c r="C19" s="252"/>
    </row>
    <row r="20" spans="1:3" x14ac:dyDescent="0.2">
      <c r="A20" s="231" t="s">
        <v>232</v>
      </c>
      <c r="B20" s="232">
        <v>0.02</v>
      </c>
      <c r="C20" s="252"/>
    </row>
    <row r="21" spans="1:3" x14ac:dyDescent="0.2">
      <c r="A21" s="231" t="s">
        <v>233</v>
      </c>
      <c r="B21" s="232">
        <v>1.4999999999999999E-2</v>
      </c>
      <c r="C21" s="252"/>
    </row>
    <row r="22" spans="1:3" ht="15" x14ac:dyDescent="0.25">
      <c r="A22" s="258" t="s">
        <v>234</v>
      </c>
      <c r="B22" s="254"/>
      <c r="C22" s="230">
        <f>+SUM(B13:B21)</f>
        <v>0.15466000000000002</v>
      </c>
    </row>
    <row r="23" spans="1:3" ht="15" x14ac:dyDescent="0.25">
      <c r="A23" s="249" t="s">
        <v>235</v>
      </c>
      <c r="B23" s="250"/>
      <c r="C23" s="233">
        <f>+C22+C11+C2</f>
        <v>1.2546599999999999</v>
      </c>
    </row>
    <row r="24" spans="1:3" ht="15" x14ac:dyDescent="0.25">
      <c r="A24" s="249" t="s">
        <v>236</v>
      </c>
      <c r="B24" s="250"/>
      <c r="C24" s="233">
        <v>0.12</v>
      </c>
    </row>
    <row r="25" spans="1:3" ht="15" x14ac:dyDescent="0.25">
      <c r="A25" s="249" t="s">
        <v>237</v>
      </c>
      <c r="B25" s="250"/>
      <c r="C25" s="230">
        <f>+C24+C23</f>
        <v>1.37466</v>
      </c>
    </row>
    <row r="26" spans="1:3" ht="15.75" thickBot="1" x14ac:dyDescent="0.3">
      <c r="A26" s="256" t="s">
        <v>72</v>
      </c>
      <c r="B26" s="257"/>
      <c r="C26" s="234">
        <f>+C25</f>
        <v>1.37466</v>
      </c>
    </row>
    <row r="27" spans="1:3" x14ac:dyDescent="0.2">
      <c r="B27" s="235"/>
      <c r="C27" s="235"/>
    </row>
    <row r="28" spans="1:3" x14ac:dyDescent="0.2">
      <c r="B28" s="235"/>
      <c r="C28" s="235"/>
    </row>
    <row r="29" spans="1:3" x14ac:dyDescent="0.2">
      <c r="B29" s="235"/>
      <c r="C29" s="235"/>
    </row>
    <row r="30" spans="1:3" x14ac:dyDescent="0.2">
      <c r="B30" s="235"/>
      <c r="C30" s="235"/>
    </row>
    <row r="31" spans="1:3" x14ac:dyDescent="0.2">
      <c r="B31" s="235"/>
      <c r="C31" s="235"/>
    </row>
    <row r="32" spans="1:3" x14ac:dyDescent="0.2">
      <c r="B32" s="235"/>
      <c r="C32" s="235"/>
    </row>
    <row r="33" spans="2:3" x14ac:dyDescent="0.2">
      <c r="B33" s="235"/>
      <c r="C33" s="235"/>
    </row>
    <row r="34" spans="2:3" x14ac:dyDescent="0.2">
      <c r="B34" s="235"/>
      <c r="C34" s="235"/>
    </row>
    <row r="35" spans="2:3" x14ac:dyDescent="0.2">
      <c r="B35" s="235"/>
      <c r="C35" s="235"/>
    </row>
    <row r="36" spans="2:3" x14ac:dyDescent="0.2">
      <c r="B36" s="235"/>
      <c r="C36" s="235"/>
    </row>
    <row r="37" spans="2:3" x14ac:dyDescent="0.2">
      <c r="B37" s="235"/>
      <c r="C37" s="235"/>
    </row>
    <row r="38" spans="2:3" x14ac:dyDescent="0.2">
      <c r="B38" s="235"/>
      <c r="C38" s="235"/>
    </row>
    <row r="39" spans="2:3" x14ac:dyDescent="0.2">
      <c r="B39" s="235"/>
      <c r="C39" s="235"/>
    </row>
    <row r="40" spans="2:3" x14ac:dyDescent="0.2">
      <c r="B40" s="235"/>
      <c r="C40" s="235"/>
    </row>
    <row r="41" spans="2:3" x14ac:dyDescent="0.2">
      <c r="B41" s="235"/>
      <c r="C41" s="235"/>
    </row>
    <row r="42" spans="2:3" x14ac:dyDescent="0.2">
      <c r="B42" s="235"/>
      <c r="C42" s="235"/>
    </row>
    <row r="43" spans="2:3" x14ac:dyDescent="0.2">
      <c r="B43" s="235"/>
      <c r="C43" s="235"/>
    </row>
  </sheetData>
  <mergeCells count="10">
    <mergeCell ref="A3:C3"/>
    <mergeCell ref="C4:C10"/>
    <mergeCell ref="A11:B11"/>
    <mergeCell ref="A12:C12"/>
    <mergeCell ref="A26:B26"/>
    <mergeCell ref="C13:C21"/>
    <mergeCell ref="A22:B22"/>
    <mergeCell ref="A23:B23"/>
    <mergeCell ref="A24:B24"/>
    <mergeCell ref="A25:B25"/>
  </mergeCells>
  <pageMargins left="0.7" right="0.7" top="0.75" bottom="0.75" header="0.3" footer="0.3"/>
  <pageSetup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41"/>
  <sheetViews>
    <sheetView zoomScale="140" zoomScaleNormal="140" workbookViewId="0">
      <selection activeCell="C5" sqref="C5"/>
    </sheetView>
  </sheetViews>
  <sheetFormatPr baseColWidth="10" defaultColWidth="11.625" defaultRowHeight="14.25" x14ac:dyDescent="0.2"/>
  <cols>
    <col min="1" max="1" width="5" customWidth="1"/>
    <col min="2" max="2" width="27" customWidth="1"/>
    <col min="3" max="3" width="46.375" customWidth="1"/>
    <col min="4" max="5" width="18.875" customWidth="1"/>
  </cols>
  <sheetData>
    <row r="1" spans="2:5" ht="15" thickBot="1" x14ac:dyDescent="0.25"/>
    <row r="2" spans="2:5" ht="26.25" thickBot="1" x14ac:dyDescent="0.25">
      <c r="B2" s="134" t="s">
        <v>1</v>
      </c>
      <c r="C2" s="135" t="s">
        <v>2</v>
      </c>
      <c r="D2" s="135" t="s">
        <v>3</v>
      </c>
      <c r="E2" s="135" t="s">
        <v>4</v>
      </c>
    </row>
    <row r="3" spans="2:5" ht="25.5" x14ac:dyDescent="0.2">
      <c r="B3" s="136" t="s">
        <v>5</v>
      </c>
      <c r="C3" s="143" t="s">
        <v>6</v>
      </c>
      <c r="D3" s="259">
        <v>0.3</v>
      </c>
      <c r="E3" s="261" t="s">
        <v>7</v>
      </c>
    </row>
    <row r="4" spans="2:5" x14ac:dyDescent="0.2">
      <c r="B4" s="136" t="s">
        <v>8</v>
      </c>
      <c r="C4" s="142" t="s">
        <v>9</v>
      </c>
      <c r="D4" s="260"/>
      <c r="E4" s="262"/>
    </row>
    <row r="5" spans="2:5" ht="17.100000000000001" customHeight="1" thickBot="1" x14ac:dyDescent="0.25">
      <c r="B5" s="263" t="s">
        <v>10</v>
      </c>
      <c r="C5" s="142" t="s">
        <v>11</v>
      </c>
      <c r="D5" s="264"/>
      <c r="E5" s="265"/>
    </row>
    <row r="6" spans="2:5" ht="17.100000000000001" customHeight="1" x14ac:dyDescent="0.2">
      <c r="B6" s="263"/>
      <c r="C6" s="142" t="s">
        <v>12</v>
      </c>
      <c r="D6" s="168"/>
      <c r="E6" s="169"/>
    </row>
    <row r="7" spans="2:5" ht="17.100000000000001" customHeight="1" x14ac:dyDescent="0.2">
      <c r="B7" s="263"/>
      <c r="C7" s="142" t="s">
        <v>13</v>
      </c>
      <c r="D7" s="168"/>
      <c r="E7" s="169"/>
    </row>
    <row r="8" spans="2:5" ht="17.100000000000001" customHeight="1" x14ac:dyDescent="0.2">
      <c r="B8" s="263"/>
      <c r="C8" s="142" t="s">
        <v>14</v>
      </c>
      <c r="D8" s="168"/>
      <c r="E8" s="169"/>
    </row>
    <row r="9" spans="2:5" ht="17.100000000000001" customHeight="1" x14ac:dyDescent="0.2">
      <c r="B9" s="263"/>
      <c r="C9" s="142" t="s">
        <v>15</v>
      </c>
      <c r="D9" s="168"/>
      <c r="E9" s="169"/>
    </row>
    <row r="10" spans="2:5" ht="17.100000000000001" customHeight="1" x14ac:dyDescent="0.2">
      <c r="B10" s="263"/>
      <c r="C10" s="142" t="s">
        <v>16</v>
      </c>
      <c r="D10" s="168"/>
      <c r="E10" s="169"/>
    </row>
    <row r="11" spans="2:5" ht="27" customHeight="1" x14ac:dyDescent="0.2">
      <c r="B11" s="263"/>
      <c r="C11" s="142" t="s">
        <v>17</v>
      </c>
      <c r="D11" s="168"/>
      <c r="E11" s="169"/>
    </row>
    <row r="12" spans="2:5" ht="17.100000000000001" customHeight="1" x14ac:dyDescent="0.2">
      <c r="B12" s="263"/>
      <c r="C12" s="142" t="s">
        <v>18</v>
      </c>
      <c r="D12" s="168"/>
      <c r="E12" s="169"/>
    </row>
    <row r="13" spans="2:5" ht="17.100000000000001" customHeight="1" x14ac:dyDescent="0.2">
      <c r="B13" s="263"/>
      <c r="C13" s="142" t="s">
        <v>19</v>
      </c>
      <c r="D13" s="168"/>
      <c r="E13" s="169"/>
    </row>
    <row r="14" spans="2:5" ht="17.100000000000001" customHeight="1" x14ac:dyDescent="0.2">
      <c r="B14" s="263"/>
      <c r="C14" s="142" t="s">
        <v>20</v>
      </c>
      <c r="D14" s="168"/>
      <c r="E14" s="169"/>
    </row>
    <row r="15" spans="2:5" ht="17.100000000000001" customHeight="1" x14ac:dyDescent="0.2">
      <c r="B15" s="263"/>
      <c r="C15" s="142" t="s">
        <v>21</v>
      </c>
      <c r="D15" s="168"/>
      <c r="E15" s="169"/>
    </row>
    <row r="16" spans="2:5" ht="17.100000000000001" customHeight="1" x14ac:dyDescent="0.2">
      <c r="B16" s="263"/>
      <c r="C16" s="142" t="s">
        <v>22</v>
      </c>
      <c r="D16" s="168"/>
      <c r="E16" s="169"/>
    </row>
    <row r="17" spans="2:5" ht="17.100000000000001" customHeight="1" x14ac:dyDescent="0.2">
      <c r="B17" s="263"/>
      <c r="C17" s="127" t="s">
        <v>23</v>
      </c>
      <c r="D17" s="168"/>
      <c r="E17" s="169"/>
    </row>
    <row r="18" spans="2:5" ht="15" thickBot="1" x14ac:dyDescent="0.25">
      <c r="B18" s="136"/>
      <c r="C18" s="136"/>
      <c r="D18" s="168"/>
      <c r="E18" s="169"/>
    </row>
    <row r="19" spans="2:5" ht="25.5" x14ac:dyDescent="0.2">
      <c r="B19" s="136" t="s">
        <v>24</v>
      </c>
      <c r="C19" s="136"/>
      <c r="D19" s="259">
        <v>0.35</v>
      </c>
      <c r="E19" s="261" t="s">
        <v>25</v>
      </c>
    </row>
    <row r="20" spans="2:5" x14ac:dyDescent="0.2">
      <c r="B20" s="136" t="s">
        <v>26</v>
      </c>
      <c r="C20" s="136"/>
      <c r="D20" s="260"/>
      <c r="E20" s="262"/>
    </row>
    <row r="21" spans="2:5" ht="24.75" thickBot="1" x14ac:dyDescent="0.25">
      <c r="B21" s="137" t="s">
        <v>27</v>
      </c>
      <c r="C21" s="137"/>
      <c r="D21" s="264"/>
      <c r="E21" s="265"/>
    </row>
    <row r="22" spans="2:5" ht="25.5" x14ac:dyDescent="0.2">
      <c r="B22" s="136" t="s">
        <v>28</v>
      </c>
      <c r="C22" s="136"/>
      <c r="D22" s="259">
        <v>0.25</v>
      </c>
      <c r="E22" s="261" t="s">
        <v>29</v>
      </c>
    </row>
    <row r="23" spans="2:5" ht="25.5" x14ac:dyDescent="0.2">
      <c r="B23" s="136" t="s">
        <v>30</v>
      </c>
      <c r="C23" s="136"/>
      <c r="D23" s="260"/>
      <c r="E23" s="262"/>
    </row>
    <row r="24" spans="2:5" ht="25.5" x14ac:dyDescent="0.2">
      <c r="B24" s="136" t="s">
        <v>31</v>
      </c>
      <c r="C24" s="136"/>
      <c r="D24" s="260"/>
      <c r="E24" s="262"/>
    </row>
    <row r="25" spans="2:5" x14ac:dyDescent="0.2">
      <c r="B25" s="136" t="s">
        <v>32</v>
      </c>
      <c r="C25" s="136"/>
      <c r="D25" s="260"/>
      <c r="E25" s="262"/>
    </row>
    <row r="26" spans="2:5" x14ac:dyDescent="0.2">
      <c r="B26" s="136" t="s">
        <v>33</v>
      </c>
      <c r="C26" s="136"/>
      <c r="D26" s="260"/>
      <c r="E26" s="262"/>
    </row>
    <row r="27" spans="2:5" ht="25.5" x14ac:dyDescent="0.2">
      <c r="B27" s="136" t="s">
        <v>34</v>
      </c>
      <c r="C27" s="136"/>
      <c r="D27" s="260"/>
      <c r="E27" s="262"/>
    </row>
    <row r="28" spans="2:5" ht="38.25" x14ac:dyDescent="0.2">
      <c r="B28" s="136" t="s">
        <v>35</v>
      </c>
      <c r="C28" s="136"/>
      <c r="D28" s="260"/>
      <c r="E28" s="262"/>
    </row>
    <row r="29" spans="2:5" ht="63.75" x14ac:dyDescent="0.2">
      <c r="B29" s="136" t="s">
        <v>36</v>
      </c>
      <c r="C29" s="136"/>
      <c r="D29" s="260"/>
      <c r="E29" s="262"/>
    </row>
    <row r="30" spans="2:5" ht="39" thickBot="1" x14ac:dyDescent="0.25">
      <c r="B30" s="137" t="s">
        <v>37</v>
      </c>
      <c r="C30" s="141"/>
      <c r="D30" s="138">
        <v>0.1</v>
      </c>
      <c r="E30" s="139"/>
    </row>
    <row r="31" spans="2:5" x14ac:dyDescent="0.2">
      <c r="B31" s="130" t="s">
        <v>38</v>
      </c>
      <c r="C31" s="130"/>
    </row>
    <row r="32" spans="2:5" x14ac:dyDescent="0.2">
      <c r="B32" s="130"/>
      <c r="C32" s="130"/>
    </row>
    <row r="33" spans="2:3" x14ac:dyDescent="0.2">
      <c r="B33" s="130" t="s">
        <v>39</v>
      </c>
      <c r="C33" s="130"/>
    </row>
    <row r="34" spans="2:3" x14ac:dyDescent="0.2">
      <c r="B34" s="130"/>
      <c r="C34" s="130"/>
    </row>
    <row r="35" spans="2:3" x14ac:dyDescent="0.2">
      <c r="B35" s="130" t="s">
        <v>40</v>
      </c>
      <c r="C35" s="130"/>
    </row>
    <row r="36" spans="2:3" x14ac:dyDescent="0.2">
      <c r="B36" s="130" t="s">
        <v>41</v>
      </c>
      <c r="C36" s="130"/>
    </row>
    <row r="37" spans="2:3" x14ac:dyDescent="0.2">
      <c r="B37" s="140"/>
      <c r="C37" s="140"/>
    </row>
    <row r="38" spans="2:3" x14ac:dyDescent="0.2">
      <c r="B38" s="140" t="s">
        <v>42</v>
      </c>
      <c r="C38" s="140"/>
    </row>
    <row r="39" spans="2:3" x14ac:dyDescent="0.2">
      <c r="B39" s="140"/>
      <c r="C39" s="140"/>
    </row>
    <row r="40" spans="2:3" x14ac:dyDescent="0.2">
      <c r="B40" s="140" t="s">
        <v>43</v>
      </c>
      <c r="C40" s="140"/>
    </row>
    <row r="41" spans="2:3" x14ac:dyDescent="0.2">
      <c r="B41" s="130" t="s">
        <v>44</v>
      </c>
      <c r="C41" s="130"/>
    </row>
  </sheetData>
  <mergeCells count="7">
    <mergeCell ref="D22:D29"/>
    <mergeCell ref="E22:E29"/>
    <mergeCell ref="B5:B17"/>
    <mergeCell ref="D3:D5"/>
    <mergeCell ref="E3:E5"/>
    <mergeCell ref="D19:D21"/>
    <mergeCell ref="E19:E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955"/>
  <sheetViews>
    <sheetView showGridLines="0" view="pageBreakPreview" topLeftCell="A7" zoomScaleNormal="100" zoomScaleSheetLayoutView="100" workbookViewId="0">
      <selection activeCell="D15" sqref="D15"/>
    </sheetView>
  </sheetViews>
  <sheetFormatPr baseColWidth="10" defaultRowHeight="15" customHeight="1" x14ac:dyDescent="0.2"/>
  <cols>
    <col min="3" max="3" width="20.375" customWidth="1"/>
    <col min="4" max="4" width="26.125" customWidth="1"/>
    <col min="5" max="5" width="12.5" customWidth="1"/>
    <col min="6" max="6" width="16.125" customWidth="1"/>
  </cols>
  <sheetData>
    <row r="1" spans="1:6" ht="45.75" thickBot="1" x14ac:dyDescent="0.25">
      <c r="A1" s="242" t="s">
        <v>45</v>
      </c>
      <c r="B1" s="243" t="s">
        <v>238</v>
      </c>
      <c r="C1" s="243" t="s">
        <v>239</v>
      </c>
      <c r="D1" s="243" t="s">
        <v>240</v>
      </c>
      <c r="E1" s="243" t="s">
        <v>241</v>
      </c>
      <c r="F1" s="244" t="s">
        <v>266</v>
      </c>
    </row>
    <row r="2" spans="1:6" ht="28.5" x14ac:dyDescent="0.2">
      <c r="A2" s="245">
        <v>1</v>
      </c>
      <c r="B2" s="246" t="s">
        <v>242</v>
      </c>
      <c r="C2" s="246" t="s">
        <v>243</v>
      </c>
      <c r="D2" s="246" t="s">
        <v>244</v>
      </c>
      <c r="E2" s="246">
        <v>1.5</v>
      </c>
      <c r="F2" s="247">
        <f>+E2*1300000</f>
        <v>1950000</v>
      </c>
    </row>
    <row r="3" spans="1:6" ht="28.5" x14ac:dyDescent="0.2">
      <c r="A3" s="236">
        <v>2</v>
      </c>
      <c r="B3" s="237" t="s">
        <v>242</v>
      </c>
      <c r="C3" s="237" t="s">
        <v>243</v>
      </c>
      <c r="D3" s="237" t="s">
        <v>245</v>
      </c>
      <c r="E3" s="237">
        <v>1.8</v>
      </c>
      <c r="F3" s="240">
        <f t="shared" ref="F3:F21" si="0">+E3*1300000</f>
        <v>2340000</v>
      </c>
    </row>
    <row r="4" spans="1:6" ht="28.5" x14ac:dyDescent="0.2">
      <c r="A4" s="236">
        <v>3</v>
      </c>
      <c r="B4" s="237" t="s">
        <v>246</v>
      </c>
      <c r="C4" s="237" t="s">
        <v>247</v>
      </c>
      <c r="D4" s="237" t="s">
        <v>245</v>
      </c>
      <c r="E4" s="237">
        <v>2</v>
      </c>
      <c r="F4" s="240">
        <f t="shared" si="0"/>
        <v>2600000</v>
      </c>
    </row>
    <row r="5" spans="1:6" ht="28.5" x14ac:dyDescent="0.2">
      <c r="A5" s="236">
        <v>4</v>
      </c>
      <c r="B5" s="237" t="s">
        <v>246</v>
      </c>
      <c r="C5" s="237" t="s">
        <v>248</v>
      </c>
      <c r="D5" s="237" t="s">
        <v>244</v>
      </c>
      <c r="E5" s="237">
        <v>2.2999999999999998</v>
      </c>
      <c r="F5" s="240">
        <f t="shared" si="0"/>
        <v>2990000</v>
      </c>
    </row>
    <row r="6" spans="1:6" ht="28.5" x14ac:dyDescent="0.2">
      <c r="A6" s="236">
        <v>5</v>
      </c>
      <c r="B6" s="237" t="s">
        <v>246</v>
      </c>
      <c r="C6" s="237" t="s">
        <v>248</v>
      </c>
      <c r="D6" s="237" t="s">
        <v>249</v>
      </c>
      <c r="E6" s="237">
        <v>2.5</v>
      </c>
      <c r="F6" s="240">
        <f t="shared" si="0"/>
        <v>3250000</v>
      </c>
    </row>
    <row r="7" spans="1:6" ht="28.5" x14ac:dyDescent="0.2">
      <c r="A7" s="236">
        <v>6</v>
      </c>
      <c r="B7" s="237" t="s">
        <v>246</v>
      </c>
      <c r="C7" s="237" t="s">
        <v>248</v>
      </c>
      <c r="D7" s="237" t="s">
        <v>250</v>
      </c>
      <c r="E7" s="237">
        <v>3</v>
      </c>
      <c r="F7" s="240">
        <f t="shared" si="0"/>
        <v>3900000</v>
      </c>
    </row>
    <row r="8" spans="1:6" ht="71.25" x14ac:dyDescent="0.2">
      <c r="A8" s="236">
        <v>7</v>
      </c>
      <c r="B8" s="237" t="s">
        <v>251</v>
      </c>
      <c r="C8" s="237" t="s">
        <v>252</v>
      </c>
      <c r="D8" s="237" t="s">
        <v>244</v>
      </c>
      <c r="E8" s="237">
        <v>3.3</v>
      </c>
      <c r="F8" s="240">
        <f t="shared" si="0"/>
        <v>4290000</v>
      </c>
    </row>
    <row r="9" spans="1:6" ht="71.25" x14ac:dyDescent="0.2">
      <c r="A9" s="236">
        <v>8</v>
      </c>
      <c r="B9" s="237" t="s">
        <v>251</v>
      </c>
      <c r="C9" s="237" t="s">
        <v>252</v>
      </c>
      <c r="D9" s="237" t="s">
        <v>249</v>
      </c>
      <c r="E9" s="237">
        <v>3.5</v>
      </c>
      <c r="F9" s="240">
        <f t="shared" si="0"/>
        <v>4550000</v>
      </c>
    </row>
    <row r="10" spans="1:6" ht="71.25" x14ac:dyDescent="0.2">
      <c r="A10" s="236">
        <v>9</v>
      </c>
      <c r="B10" s="237" t="s">
        <v>251</v>
      </c>
      <c r="C10" s="237" t="s">
        <v>252</v>
      </c>
      <c r="D10" s="237" t="s">
        <v>250</v>
      </c>
      <c r="E10" s="237">
        <v>4.5</v>
      </c>
      <c r="F10" s="240">
        <f t="shared" si="0"/>
        <v>5850000</v>
      </c>
    </row>
    <row r="11" spans="1:6" ht="14.25" x14ac:dyDescent="0.2">
      <c r="A11" s="236">
        <v>10</v>
      </c>
      <c r="B11" s="237" t="s">
        <v>253</v>
      </c>
      <c r="C11" s="237" t="s">
        <v>254</v>
      </c>
      <c r="D11" s="237" t="s">
        <v>255</v>
      </c>
      <c r="E11" s="237">
        <v>5</v>
      </c>
      <c r="F11" s="240">
        <f t="shared" si="0"/>
        <v>6500000</v>
      </c>
    </row>
    <row r="12" spans="1:6" ht="42.75" x14ac:dyDescent="0.2">
      <c r="A12" s="236">
        <v>11</v>
      </c>
      <c r="B12" s="237" t="s">
        <v>253</v>
      </c>
      <c r="C12" s="237" t="s">
        <v>254</v>
      </c>
      <c r="D12" s="237" t="s">
        <v>256</v>
      </c>
      <c r="E12" s="237">
        <v>5.5</v>
      </c>
      <c r="F12" s="240">
        <f t="shared" si="0"/>
        <v>7150000</v>
      </c>
    </row>
    <row r="13" spans="1:6" ht="42.75" x14ac:dyDescent="0.2">
      <c r="A13" s="236">
        <v>12</v>
      </c>
      <c r="B13" s="237" t="s">
        <v>253</v>
      </c>
      <c r="C13" s="237" t="s">
        <v>254</v>
      </c>
      <c r="D13" s="237" t="s">
        <v>257</v>
      </c>
      <c r="E13" s="237">
        <v>6</v>
      </c>
      <c r="F13" s="240">
        <f t="shared" si="0"/>
        <v>7800000</v>
      </c>
    </row>
    <row r="14" spans="1:6" ht="42.75" x14ac:dyDescent="0.2">
      <c r="A14" s="236">
        <v>13</v>
      </c>
      <c r="B14" s="237" t="s">
        <v>253</v>
      </c>
      <c r="C14" s="237" t="s">
        <v>254</v>
      </c>
      <c r="D14" s="237" t="s">
        <v>258</v>
      </c>
      <c r="E14" s="237">
        <v>6.5</v>
      </c>
      <c r="F14" s="240">
        <f t="shared" si="0"/>
        <v>8450000</v>
      </c>
    </row>
    <row r="15" spans="1:6" ht="42.75" x14ac:dyDescent="0.2">
      <c r="A15" s="236">
        <v>14</v>
      </c>
      <c r="B15" s="237" t="s">
        <v>253</v>
      </c>
      <c r="C15" s="237" t="s">
        <v>254</v>
      </c>
      <c r="D15" s="237" t="s">
        <v>259</v>
      </c>
      <c r="E15" s="237">
        <v>7.5</v>
      </c>
      <c r="F15" s="240">
        <f t="shared" si="0"/>
        <v>9750000</v>
      </c>
    </row>
    <row r="16" spans="1:6" ht="28.5" x14ac:dyDescent="0.2">
      <c r="A16" s="236">
        <v>15</v>
      </c>
      <c r="B16" s="237" t="s">
        <v>253</v>
      </c>
      <c r="C16" s="237" t="s">
        <v>260</v>
      </c>
      <c r="D16" s="237" t="s">
        <v>255</v>
      </c>
      <c r="E16" s="237">
        <v>7.8</v>
      </c>
      <c r="F16" s="240">
        <f t="shared" si="0"/>
        <v>10140000</v>
      </c>
    </row>
    <row r="17" spans="1:6" ht="42.75" x14ac:dyDescent="0.2">
      <c r="A17" s="236">
        <v>16</v>
      </c>
      <c r="B17" s="237" t="s">
        <v>253</v>
      </c>
      <c r="C17" s="237" t="s">
        <v>260</v>
      </c>
      <c r="D17" s="237" t="s">
        <v>256</v>
      </c>
      <c r="E17" s="237">
        <v>8</v>
      </c>
      <c r="F17" s="240">
        <f t="shared" si="0"/>
        <v>10400000</v>
      </c>
    </row>
    <row r="18" spans="1:6" ht="42.75" x14ac:dyDescent="0.2">
      <c r="A18" s="236">
        <v>17</v>
      </c>
      <c r="B18" s="237" t="s">
        <v>253</v>
      </c>
      <c r="C18" s="237" t="s">
        <v>260</v>
      </c>
      <c r="D18" s="237" t="s">
        <v>257</v>
      </c>
      <c r="E18" s="237">
        <v>9</v>
      </c>
      <c r="F18" s="240">
        <f t="shared" si="0"/>
        <v>11700000</v>
      </c>
    </row>
    <row r="19" spans="1:6" ht="42.75" x14ac:dyDescent="0.2">
      <c r="A19" s="236">
        <v>18</v>
      </c>
      <c r="B19" s="237" t="s">
        <v>253</v>
      </c>
      <c r="C19" s="237" t="s">
        <v>260</v>
      </c>
      <c r="D19" s="237" t="s">
        <v>258</v>
      </c>
      <c r="E19" s="237">
        <v>10</v>
      </c>
      <c r="F19" s="240">
        <f t="shared" si="0"/>
        <v>13000000</v>
      </c>
    </row>
    <row r="20" spans="1:6" ht="42.75" x14ac:dyDescent="0.2">
      <c r="A20" s="236">
        <v>19</v>
      </c>
      <c r="B20" s="237" t="s">
        <v>253</v>
      </c>
      <c r="C20" s="237" t="s">
        <v>260</v>
      </c>
      <c r="D20" s="237" t="s">
        <v>261</v>
      </c>
      <c r="E20" s="237">
        <v>11.6</v>
      </c>
      <c r="F20" s="240">
        <f t="shared" si="0"/>
        <v>15080000</v>
      </c>
    </row>
    <row r="21" spans="1:6" ht="71.25" x14ac:dyDescent="0.2">
      <c r="A21" s="236">
        <v>20</v>
      </c>
      <c r="B21" s="237" t="s">
        <v>253</v>
      </c>
      <c r="C21" s="237" t="s">
        <v>260</v>
      </c>
      <c r="D21" s="237" t="s">
        <v>262</v>
      </c>
      <c r="E21" s="237">
        <v>14</v>
      </c>
      <c r="F21" s="240">
        <f t="shared" si="0"/>
        <v>18200000</v>
      </c>
    </row>
    <row r="22" spans="1:6" ht="72" thickBot="1" x14ac:dyDescent="0.25">
      <c r="A22" s="238">
        <v>21</v>
      </c>
      <c r="B22" s="239" t="s">
        <v>253</v>
      </c>
      <c r="C22" s="239" t="s">
        <v>260</v>
      </c>
      <c r="D22" s="239" t="s">
        <v>263</v>
      </c>
      <c r="E22" s="239" t="s">
        <v>264</v>
      </c>
      <c r="F22" s="241">
        <f>15*1300000</f>
        <v>19500000</v>
      </c>
    </row>
    <row r="23" spans="1:6" ht="14.25" x14ac:dyDescent="0.2"/>
    <row r="24" spans="1:6" ht="14.25" x14ac:dyDescent="0.2">
      <c r="D24" t="s">
        <v>265</v>
      </c>
    </row>
    <row r="25" spans="1:6" ht="14.25" x14ac:dyDescent="0.2"/>
    <row r="26" spans="1:6" ht="14.25" x14ac:dyDescent="0.2"/>
    <row r="27" spans="1:6" ht="14.25" x14ac:dyDescent="0.2"/>
    <row r="28" spans="1:6" ht="14.25" x14ac:dyDescent="0.2"/>
    <row r="29" spans="1:6" ht="14.25" x14ac:dyDescent="0.2"/>
    <row r="30" spans="1:6" ht="14.25" x14ac:dyDescent="0.2"/>
    <row r="31" spans="1:6" ht="14.25" x14ac:dyDescent="0.2"/>
    <row r="32" spans="1:6" ht="14.25" x14ac:dyDescent="0.2"/>
    <row r="33" ht="14.25" x14ac:dyDescent="0.2"/>
    <row r="34" ht="14.25" x14ac:dyDescent="0.2"/>
    <row r="35" ht="14.25" x14ac:dyDescent="0.2"/>
    <row r="36" ht="14.25" x14ac:dyDescent="0.2"/>
    <row r="37" ht="14.25" x14ac:dyDescent="0.2"/>
    <row r="38" ht="14.25" x14ac:dyDescent="0.2"/>
    <row r="39" ht="14.25" x14ac:dyDescent="0.2"/>
    <row r="40" ht="14.25" x14ac:dyDescent="0.2"/>
    <row r="41" ht="14.25" x14ac:dyDescent="0.2"/>
    <row r="42" ht="14.25" x14ac:dyDescent="0.2"/>
    <row r="43" ht="14.25" x14ac:dyDescent="0.2"/>
    <row r="44" ht="14.25" x14ac:dyDescent="0.2"/>
    <row r="45" ht="14.25" x14ac:dyDescent="0.2"/>
    <row r="46" ht="14.25" x14ac:dyDescent="0.2"/>
    <row r="47" ht="14.25" x14ac:dyDescent="0.2"/>
    <row r="48" ht="14.25" x14ac:dyDescent="0.2"/>
    <row r="49" ht="14.25" x14ac:dyDescent="0.2"/>
    <row r="50" ht="14.25" x14ac:dyDescent="0.2"/>
    <row r="51" ht="14.25" x14ac:dyDescent="0.2"/>
    <row r="52" ht="14.25" x14ac:dyDescent="0.2"/>
    <row r="53" ht="14.25" x14ac:dyDescent="0.2"/>
    <row r="54" ht="14.25" x14ac:dyDescent="0.2"/>
    <row r="55" ht="14.25" x14ac:dyDescent="0.2"/>
    <row r="56" ht="14.25" x14ac:dyDescent="0.2"/>
    <row r="57" ht="14.25" x14ac:dyDescent="0.2"/>
    <row r="58" ht="14.25" x14ac:dyDescent="0.2"/>
    <row r="59" ht="14.25" x14ac:dyDescent="0.2"/>
    <row r="60" ht="14.25" x14ac:dyDescent="0.2"/>
    <row r="61" ht="14.25" x14ac:dyDescent="0.2"/>
    <row r="62" ht="14.25" x14ac:dyDescent="0.2"/>
    <row r="63" ht="14.25" x14ac:dyDescent="0.2"/>
    <row r="64" ht="14.25" x14ac:dyDescent="0.2"/>
    <row r="65" ht="14.25" x14ac:dyDescent="0.2"/>
    <row r="66" ht="14.25" x14ac:dyDescent="0.2"/>
    <row r="67" ht="14.25" x14ac:dyDescent="0.2"/>
    <row r="68" ht="14.25" x14ac:dyDescent="0.2"/>
    <row r="69" ht="14.25" x14ac:dyDescent="0.2"/>
    <row r="70" ht="14.25" x14ac:dyDescent="0.2"/>
    <row r="71" ht="14.25" x14ac:dyDescent="0.2"/>
    <row r="72" ht="14.25" x14ac:dyDescent="0.2"/>
    <row r="73" ht="14.25" x14ac:dyDescent="0.2"/>
    <row r="74" ht="14.25" x14ac:dyDescent="0.2"/>
    <row r="75" ht="14.25" x14ac:dyDescent="0.2"/>
    <row r="76" ht="14.25" x14ac:dyDescent="0.2"/>
    <row r="77" ht="14.25" x14ac:dyDescent="0.2"/>
    <row r="78" ht="14.25" x14ac:dyDescent="0.2"/>
    <row r="79" ht="14.25" x14ac:dyDescent="0.2"/>
    <row r="80" ht="14.25" x14ac:dyDescent="0.2"/>
    <row r="81" ht="14.25" x14ac:dyDescent="0.2"/>
    <row r="82" ht="14.25" x14ac:dyDescent="0.2"/>
    <row r="83" ht="14.25" x14ac:dyDescent="0.2"/>
    <row r="84" ht="14.25" x14ac:dyDescent="0.2"/>
    <row r="85" ht="14.25" x14ac:dyDescent="0.2"/>
    <row r="86" ht="14.25" x14ac:dyDescent="0.2"/>
    <row r="87" ht="14.25" x14ac:dyDescent="0.2"/>
    <row r="88" ht="14.25" x14ac:dyDescent="0.2"/>
    <row r="89" ht="14.25" x14ac:dyDescent="0.2"/>
    <row r="90" ht="14.25" x14ac:dyDescent="0.2"/>
    <row r="91" ht="14.25" x14ac:dyDescent="0.2"/>
    <row r="92" ht="14.25" x14ac:dyDescent="0.2"/>
    <row r="93" ht="14.25" x14ac:dyDescent="0.2"/>
    <row r="94" ht="14.25" x14ac:dyDescent="0.2"/>
    <row r="95" ht="14.25" x14ac:dyDescent="0.2"/>
    <row r="96" ht="14.25" x14ac:dyDescent="0.2"/>
    <row r="97" ht="14.25" x14ac:dyDescent="0.2"/>
    <row r="98" ht="14.25" x14ac:dyDescent="0.2"/>
    <row r="99" ht="14.25" x14ac:dyDescent="0.2"/>
    <row r="100" ht="14.25" x14ac:dyDescent="0.2"/>
    <row r="101" ht="14.25" x14ac:dyDescent="0.2"/>
    <row r="102" ht="14.25" x14ac:dyDescent="0.2"/>
    <row r="103" ht="14.25" x14ac:dyDescent="0.2"/>
    <row r="104" ht="14.25" x14ac:dyDescent="0.2"/>
    <row r="105" ht="14.25" x14ac:dyDescent="0.2"/>
    <row r="106" ht="14.25" x14ac:dyDescent="0.2"/>
    <row r="107" ht="14.25" x14ac:dyDescent="0.2"/>
    <row r="108" ht="14.25" x14ac:dyDescent="0.2"/>
    <row r="109" ht="14.25" x14ac:dyDescent="0.2"/>
    <row r="110" ht="14.25" x14ac:dyDescent="0.2"/>
    <row r="111" ht="14.25" x14ac:dyDescent="0.2"/>
    <row r="112" ht="14.25" x14ac:dyDescent="0.2"/>
    <row r="113" ht="14.25" x14ac:dyDescent="0.2"/>
    <row r="114" ht="14.25" x14ac:dyDescent="0.2"/>
    <row r="115" ht="14.25" x14ac:dyDescent="0.2"/>
    <row r="116" ht="14.25" x14ac:dyDescent="0.2"/>
    <row r="117" ht="14.25" x14ac:dyDescent="0.2"/>
    <row r="118" ht="14.25" x14ac:dyDescent="0.2"/>
    <row r="119" ht="14.25" x14ac:dyDescent="0.2"/>
    <row r="120" ht="14.25" x14ac:dyDescent="0.2"/>
    <row r="121" ht="14.25" x14ac:dyDescent="0.2"/>
    <row r="122" ht="14.25" x14ac:dyDescent="0.2"/>
    <row r="123" ht="14.25" x14ac:dyDescent="0.2"/>
    <row r="124" ht="14.25" x14ac:dyDescent="0.2"/>
    <row r="125" ht="14.25" x14ac:dyDescent="0.2"/>
    <row r="126" ht="14.25" x14ac:dyDescent="0.2"/>
    <row r="127" ht="14.25" x14ac:dyDescent="0.2"/>
    <row r="128" ht="14.25" x14ac:dyDescent="0.2"/>
    <row r="129" ht="14.25" x14ac:dyDescent="0.2"/>
    <row r="130" ht="14.25" x14ac:dyDescent="0.2"/>
    <row r="131" ht="14.25" x14ac:dyDescent="0.2"/>
    <row r="132" ht="14.25" x14ac:dyDescent="0.2"/>
    <row r="133" ht="14.25" x14ac:dyDescent="0.2"/>
    <row r="134" ht="14.25" x14ac:dyDescent="0.2"/>
    <row r="135" ht="14.25" x14ac:dyDescent="0.2"/>
    <row r="136" ht="14.25" x14ac:dyDescent="0.2"/>
    <row r="137" ht="14.25" x14ac:dyDescent="0.2"/>
    <row r="138" ht="14.25" x14ac:dyDescent="0.2"/>
    <row r="139" ht="14.25" x14ac:dyDescent="0.2"/>
    <row r="140" ht="14.25" x14ac:dyDescent="0.2"/>
    <row r="141" ht="14.25" x14ac:dyDescent="0.2"/>
    <row r="142" ht="14.25" x14ac:dyDescent="0.2"/>
    <row r="143" ht="14.25" x14ac:dyDescent="0.2"/>
    <row r="144" ht="14.25" x14ac:dyDescent="0.2"/>
    <row r="145" ht="14.25" x14ac:dyDescent="0.2"/>
    <row r="146" ht="14.25" x14ac:dyDescent="0.2"/>
    <row r="147" ht="14.25" x14ac:dyDescent="0.2"/>
    <row r="148" ht="14.25" x14ac:dyDescent="0.2"/>
    <row r="149" ht="14.25" x14ac:dyDescent="0.2"/>
    <row r="150" ht="14.25" x14ac:dyDescent="0.2"/>
    <row r="151" ht="14.25" x14ac:dyDescent="0.2"/>
    <row r="152" ht="14.25" x14ac:dyDescent="0.2"/>
    <row r="153" ht="14.25" x14ac:dyDescent="0.2"/>
    <row r="154" ht="14.25" x14ac:dyDescent="0.2"/>
    <row r="155" ht="14.25" x14ac:dyDescent="0.2"/>
    <row r="156" ht="14.25" x14ac:dyDescent="0.2"/>
    <row r="157" ht="14.25" x14ac:dyDescent="0.2"/>
    <row r="158" ht="14.25" x14ac:dyDescent="0.2"/>
    <row r="159" ht="14.25" x14ac:dyDescent="0.2"/>
    <row r="160" ht="14.25" x14ac:dyDescent="0.2"/>
    <row r="161" ht="14.25" x14ac:dyDescent="0.2"/>
    <row r="162" ht="14.25" x14ac:dyDescent="0.2"/>
    <row r="163" ht="14.25" x14ac:dyDescent="0.2"/>
    <row r="164" ht="14.25" x14ac:dyDescent="0.2"/>
    <row r="165" ht="14.25" x14ac:dyDescent="0.2"/>
    <row r="166" ht="14.25" x14ac:dyDescent="0.2"/>
    <row r="167" ht="14.25" x14ac:dyDescent="0.2"/>
    <row r="168" ht="14.25" x14ac:dyDescent="0.2"/>
    <row r="169" ht="14.25" x14ac:dyDescent="0.2"/>
    <row r="170" ht="14.25" x14ac:dyDescent="0.2"/>
    <row r="171" ht="14.25" x14ac:dyDescent="0.2"/>
    <row r="172" ht="14.25" x14ac:dyDescent="0.2"/>
    <row r="173" ht="14.25" x14ac:dyDescent="0.2"/>
    <row r="174" ht="14.25" x14ac:dyDescent="0.2"/>
    <row r="175" ht="14.25" x14ac:dyDescent="0.2"/>
    <row r="176" ht="14.25" x14ac:dyDescent="0.2"/>
    <row r="177" ht="14.25" x14ac:dyDescent="0.2"/>
    <row r="178" ht="14.25" x14ac:dyDescent="0.2"/>
    <row r="179" ht="14.25" x14ac:dyDescent="0.2"/>
    <row r="180" ht="14.25" x14ac:dyDescent="0.2"/>
    <row r="181" ht="14.25" x14ac:dyDescent="0.2"/>
    <row r="182" ht="14.25" x14ac:dyDescent="0.2"/>
    <row r="183" ht="14.25" x14ac:dyDescent="0.2"/>
    <row r="184" ht="14.25" x14ac:dyDescent="0.2"/>
    <row r="185" ht="14.25" x14ac:dyDescent="0.2"/>
    <row r="186" ht="14.25" x14ac:dyDescent="0.2"/>
    <row r="187" ht="14.25" x14ac:dyDescent="0.2"/>
    <row r="188" ht="14.25" x14ac:dyDescent="0.2"/>
    <row r="189" ht="14.25" x14ac:dyDescent="0.2"/>
    <row r="190" ht="14.25" x14ac:dyDescent="0.2"/>
    <row r="191" ht="14.25" x14ac:dyDescent="0.2"/>
    <row r="192" ht="14.25" x14ac:dyDescent="0.2"/>
    <row r="193" ht="14.25" x14ac:dyDescent="0.2"/>
    <row r="194" ht="14.25" x14ac:dyDescent="0.2"/>
    <row r="195" ht="14.25" x14ac:dyDescent="0.2"/>
    <row r="196" ht="14.25" x14ac:dyDescent="0.2"/>
    <row r="197" ht="14.25" x14ac:dyDescent="0.2"/>
    <row r="198" ht="14.25" x14ac:dyDescent="0.2"/>
    <row r="199" ht="14.25" x14ac:dyDescent="0.2"/>
    <row r="200" ht="14.25" x14ac:dyDescent="0.2"/>
    <row r="201" ht="14.25" x14ac:dyDescent="0.2"/>
    <row r="202" ht="14.25" x14ac:dyDescent="0.2"/>
    <row r="203" ht="14.25" x14ac:dyDescent="0.2"/>
    <row r="204" ht="14.25" x14ac:dyDescent="0.2"/>
    <row r="205" ht="14.25" x14ac:dyDescent="0.2"/>
    <row r="206" ht="14.25" x14ac:dyDescent="0.2"/>
    <row r="207" ht="14.25" x14ac:dyDescent="0.2"/>
    <row r="208" ht="14.25" x14ac:dyDescent="0.2"/>
    <row r="209" ht="14.25" x14ac:dyDescent="0.2"/>
    <row r="210" ht="14.25" x14ac:dyDescent="0.2"/>
    <row r="211" ht="14.25" x14ac:dyDescent="0.2"/>
    <row r="212" ht="14.25" x14ac:dyDescent="0.2"/>
    <row r="213" ht="14.25" x14ac:dyDescent="0.2"/>
    <row r="214" ht="14.25" x14ac:dyDescent="0.2"/>
    <row r="215" ht="14.25" x14ac:dyDescent="0.2"/>
    <row r="216" ht="14.25" x14ac:dyDescent="0.2"/>
    <row r="217" ht="14.25" x14ac:dyDescent="0.2"/>
    <row r="218" ht="14.25" x14ac:dyDescent="0.2"/>
    <row r="219" ht="14.25" x14ac:dyDescent="0.2"/>
    <row r="220" ht="14.25" x14ac:dyDescent="0.2"/>
    <row r="221" ht="14.25" x14ac:dyDescent="0.2"/>
    <row r="222" ht="14.25" x14ac:dyDescent="0.2"/>
    <row r="223" ht="14.25" x14ac:dyDescent="0.2"/>
    <row r="224" ht="14.25" x14ac:dyDescent="0.2"/>
    <row r="225" ht="14.25" x14ac:dyDescent="0.2"/>
    <row r="226" ht="14.25" x14ac:dyDescent="0.2"/>
    <row r="227" ht="14.25" x14ac:dyDescent="0.2"/>
    <row r="228" ht="14.25" x14ac:dyDescent="0.2"/>
    <row r="229" ht="14.25" x14ac:dyDescent="0.2"/>
    <row r="230" ht="14.25" x14ac:dyDescent="0.2"/>
    <row r="231" ht="14.25" x14ac:dyDescent="0.2"/>
    <row r="232" ht="14.25" x14ac:dyDescent="0.2"/>
    <row r="233" ht="14.25" x14ac:dyDescent="0.2"/>
    <row r="234" ht="14.25" x14ac:dyDescent="0.2"/>
    <row r="235" ht="14.25" x14ac:dyDescent="0.2"/>
    <row r="236" ht="14.25" x14ac:dyDescent="0.2"/>
    <row r="237" ht="14.25" x14ac:dyDescent="0.2"/>
    <row r="238" ht="14.25" x14ac:dyDescent="0.2"/>
    <row r="239" ht="14.25" x14ac:dyDescent="0.2"/>
    <row r="240" ht="14.25" x14ac:dyDescent="0.2"/>
    <row r="241" ht="14.25" x14ac:dyDescent="0.2"/>
    <row r="242" ht="14.25" x14ac:dyDescent="0.2"/>
    <row r="243" ht="14.25" x14ac:dyDescent="0.2"/>
    <row r="244" ht="14.25" x14ac:dyDescent="0.2"/>
    <row r="245" ht="14.25" x14ac:dyDescent="0.2"/>
    <row r="246" ht="14.25" x14ac:dyDescent="0.2"/>
    <row r="247" ht="14.25" x14ac:dyDescent="0.2"/>
    <row r="248" ht="14.25" x14ac:dyDescent="0.2"/>
    <row r="249" ht="14.25" x14ac:dyDescent="0.2"/>
    <row r="250" ht="14.25" x14ac:dyDescent="0.2"/>
    <row r="251" ht="14.25" x14ac:dyDescent="0.2"/>
    <row r="252" ht="14.25" x14ac:dyDescent="0.2"/>
    <row r="253" ht="14.25" x14ac:dyDescent="0.2"/>
    <row r="254" ht="14.25" x14ac:dyDescent="0.2"/>
    <row r="255" ht="14.25" x14ac:dyDescent="0.2"/>
    <row r="256" ht="14.25" x14ac:dyDescent="0.2"/>
    <row r="257" ht="14.25" x14ac:dyDescent="0.2"/>
    <row r="258" ht="14.25" x14ac:dyDescent="0.2"/>
    <row r="259" ht="14.25" x14ac:dyDescent="0.2"/>
    <row r="260" ht="14.25" x14ac:dyDescent="0.2"/>
    <row r="261" ht="14.25" x14ac:dyDescent="0.2"/>
    <row r="262" ht="14.25" x14ac:dyDescent="0.2"/>
    <row r="263" ht="14.25" x14ac:dyDescent="0.2"/>
    <row r="264" ht="14.25" x14ac:dyDescent="0.2"/>
    <row r="265" ht="14.25" x14ac:dyDescent="0.2"/>
    <row r="266" ht="14.25" x14ac:dyDescent="0.2"/>
    <row r="267" ht="14.25" x14ac:dyDescent="0.2"/>
    <row r="268" ht="14.25" x14ac:dyDescent="0.2"/>
    <row r="269" ht="14.25" x14ac:dyDescent="0.2"/>
    <row r="270" ht="14.25" x14ac:dyDescent="0.2"/>
    <row r="271" ht="14.25" x14ac:dyDescent="0.2"/>
    <row r="272" ht="14.25" x14ac:dyDescent="0.2"/>
    <row r="273" ht="14.25" x14ac:dyDescent="0.2"/>
    <row r="274" ht="14.25" x14ac:dyDescent="0.2"/>
    <row r="275" ht="14.25" x14ac:dyDescent="0.2"/>
    <row r="276" ht="14.25" x14ac:dyDescent="0.2"/>
    <row r="277" ht="14.25" x14ac:dyDescent="0.2"/>
    <row r="278" ht="14.25" x14ac:dyDescent="0.2"/>
    <row r="279" ht="14.25" x14ac:dyDescent="0.2"/>
    <row r="280" ht="14.25" x14ac:dyDescent="0.2"/>
    <row r="281" ht="14.25" x14ac:dyDescent="0.2"/>
    <row r="282" ht="14.25" x14ac:dyDescent="0.2"/>
    <row r="283" ht="14.25" x14ac:dyDescent="0.2"/>
    <row r="284" ht="14.25" x14ac:dyDescent="0.2"/>
    <row r="285" ht="14.25" x14ac:dyDescent="0.2"/>
    <row r="286" ht="14.25" x14ac:dyDescent="0.2"/>
    <row r="287" ht="14.25" x14ac:dyDescent="0.2"/>
    <row r="288" ht="14.25" x14ac:dyDescent="0.2"/>
    <row r="289" ht="14.25" x14ac:dyDescent="0.2"/>
    <row r="290" ht="14.25" x14ac:dyDescent="0.2"/>
    <row r="291" ht="14.25" x14ac:dyDescent="0.2"/>
    <row r="292" ht="14.25" x14ac:dyDescent="0.2"/>
    <row r="293" ht="14.25" x14ac:dyDescent="0.2"/>
    <row r="294" ht="14.25" x14ac:dyDescent="0.2"/>
    <row r="295" ht="14.25" x14ac:dyDescent="0.2"/>
    <row r="296" ht="14.25" x14ac:dyDescent="0.2"/>
    <row r="297" ht="14.25" x14ac:dyDescent="0.2"/>
    <row r="298" ht="14.25" x14ac:dyDescent="0.2"/>
    <row r="299" ht="14.25" x14ac:dyDescent="0.2"/>
    <row r="300" ht="14.25" x14ac:dyDescent="0.2"/>
    <row r="301" ht="14.25" x14ac:dyDescent="0.2"/>
    <row r="302" ht="14.25" x14ac:dyDescent="0.2"/>
    <row r="303" ht="14.25" x14ac:dyDescent="0.2"/>
    <row r="304" ht="14.25" x14ac:dyDescent="0.2"/>
    <row r="305" ht="14.25" x14ac:dyDescent="0.2"/>
    <row r="306" ht="14.25" x14ac:dyDescent="0.2"/>
    <row r="307" ht="14.25" x14ac:dyDescent="0.2"/>
    <row r="308" ht="14.25" x14ac:dyDescent="0.2"/>
    <row r="309" ht="14.25" x14ac:dyDescent="0.2"/>
    <row r="310" ht="14.25" x14ac:dyDescent="0.2"/>
    <row r="311" ht="14.25" x14ac:dyDescent="0.2"/>
    <row r="312" ht="14.25" x14ac:dyDescent="0.2"/>
    <row r="313" ht="14.25" x14ac:dyDescent="0.2"/>
    <row r="314" ht="14.25" x14ac:dyDescent="0.2"/>
    <row r="315" ht="14.25" x14ac:dyDescent="0.2"/>
    <row r="316" ht="14.25" x14ac:dyDescent="0.2"/>
    <row r="317" ht="14.25" x14ac:dyDescent="0.2"/>
    <row r="318" ht="14.25" x14ac:dyDescent="0.2"/>
    <row r="319" ht="14.25" x14ac:dyDescent="0.2"/>
    <row r="320" ht="14.25" x14ac:dyDescent="0.2"/>
    <row r="321" ht="14.25" x14ac:dyDescent="0.2"/>
    <row r="322" ht="14.25" x14ac:dyDescent="0.2"/>
    <row r="323" ht="14.25" x14ac:dyDescent="0.2"/>
    <row r="324" ht="14.25" x14ac:dyDescent="0.2"/>
    <row r="325" ht="14.25" x14ac:dyDescent="0.2"/>
    <row r="326" ht="14.25" x14ac:dyDescent="0.2"/>
    <row r="327" ht="14.25" x14ac:dyDescent="0.2"/>
    <row r="328" ht="14.25" x14ac:dyDescent="0.2"/>
    <row r="329" ht="14.25" x14ac:dyDescent="0.2"/>
    <row r="330" ht="14.25" x14ac:dyDescent="0.2"/>
    <row r="331" ht="14.25" x14ac:dyDescent="0.2"/>
    <row r="332" ht="14.25" x14ac:dyDescent="0.2"/>
    <row r="333" ht="14.25" x14ac:dyDescent="0.2"/>
    <row r="334" ht="14.25" x14ac:dyDescent="0.2"/>
    <row r="335" ht="14.25" x14ac:dyDescent="0.2"/>
    <row r="336" ht="14.25" x14ac:dyDescent="0.2"/>
    <row r="337" ht="14.25" x14ac:dyDescent="0.2"/>
    <row r="338" ht="14.25" x14ac:dyDescent="0.2"/>
    <row r="339" ht="14.25" x14ac:dyDescent="0.2"/>
    <row r="340" ht="14.25" x14ac:dyDescent="0.2"/>
    <row r="341" ht="14.25" x14ac:dyDescent="0.2"/>
    <row r="342" ht="14.25" x14ac:dyDescent="0.2"/>
    <row r="343" ht="14.25" x14ac:dyDescent="0.2"/>
    <row r="344" ht="14.25" x14ac:dyDescent="0.2"/>
    <row r="345" ht="14.25" x14ac:dyDescent="0.2"/>
    <row r="346" ht="14.25" x14ac:dyDescent="0.2"/>
    <row r="347" ht="14.25" x14ac:dyDescent="0.2"/>
    <row r="348" ht="14.25" x14ac:dyDescent="0.2"/>
    <row r="349" ht="14.25" x14ac:dyDescent="0.2"/>
    <row r="350" ht="14.25" x14ac:dyDescent="0.2"/>
    <row r="351" ht="14.25" x14ac:dyDescent="0.2"/>
    <row r="352" ht="14.25" x14ac:dyDescent="0.2"/>
    <row r="353" ht="14.25" x14ac:dyDescent="0.2"/>
    <row r="354" ht="14.25" x14ac:dyDescent="0.2"/>
    <row r="355" ht="14.25" x14ac:dyDescent="0.2"/>
    <row r="356" ht="14.25" x14ac:dyDescent="0.2"/>
    <row r="357" ht="14.25" x14ac:dyDescent="0.2"/>
    <row r="358" ht="14.25" x14ac:dyDescent="0.2"/>
    <row r="359" ht="14.25" x14ac:dyDescent="0.2"/>
    <row r="360" ht="14.25" x14ac:dyDescent="0.2"/>
    <row r="361" ht="14.25" x14ac:dyDescent="0.2"/>
    <row r="362" ht="14.25" x14ac:dyDescent="0.2"/>
    <row r="363" ht="14.25" x14ac:dyDescent="0.2"/>
    <row r="364" ht="14.25" x14ac:dyDescent="0.2"/>
    <row r="365" ht="14.25" x14ac:dyDescent="0.2"/>
    <row r="366" ht="14.25" x14ac:dyDescent="0.2"/>
    <row r="367" ht="14.25" x14ac:dyDescent="0.2"/>
    <row r="368" ht="14.25" x14ac:dyDescent="0.2"/>
    <row r="369" ht="14.25" x14ac:dyDescent="0.2"/>
    <row r="370" ht="14.25" x14ac:dyDescent="0.2"/>
    <row r="371" ht="14.25" x14ac:dyDescent="0.2"/>
    <row r="372" ht="14.25" x14ac:dyDescent="0.2"/>
    <row r="373" ht="14.25" x14ac:dyDescent="0.2"/>
    <row r="374" ht="14.25" x14ac:dyDescent="0.2"/>
    <row r="375" ht="14.25" x14ac:dyDescent="0.2"/>
    <row r="376" ht="14.25" x14ac:dyDescent="0.2"/>
    <row r="377" ht="14.25" x14ac:dyDescent="0.2"/>
    <row r="378" ht="14.25" x14ac:dyDescent="0.2"/>
    <row r="379" ht="14.25" x14ac:dyDescent="0.2"/>
    <row r="380" ht="14.25" x14ac:dyDescent="0.2"/>
    <row r="381" ht="14.25" x14ac:dyDescent="0.2"/>
    <row r="382" ht="14.25" x14ac:dyDescent="0.2"/>
    <row r="383" ht="14.25" x14ac:dyDescent="0.2"/>
    <row r="384" ht="14.25" x14ac:dyDescent="0.2"/>
    <row r="385" ht="14.25" x14ac:dyDescent="0.2"/>
    <row r="386" ht="14.25" x14ac:dyDescent="0.2"/>
    <row r="387" ht="14.25" x14ac:dyDescent="0.2"/>
    <row r="388" ht="14.25" x14ac:dyDescent="0.2"/>
    <row r="389" ht="14.25" x14ac:dyDescent="0.2"/>
    <row r="390" ht="14.25" x14ac:dyDescent="0.2"/>
    <row r="391" ht="14.25" x14ac:dyDescent="0.2"/>
    <row r="392" ht="14.25" x14ac:dyDescent="0.2"/>
    <row r="393" ht="14.25" x14ac:dyDescent="0.2"/>
    <row r="394" ht="14.25" x14ac:dyDescent="0.2"/>
    <row r="395" ht="14.25" x14ac:dyDescent="0.2"/>
    <row r="396" ht="14.25" x14ac:dyDescent="0.2"/>
    <row r="397" ht="14.25" x14ac:dyDescent="0.2"/>
    <row r="398" ht="14.25" x14ac:dyDescent="0.2"/>
    <row r="399" ht="14.25" x14ac:dyDescent="0.2"/>
    <row r="400" ht="14.25" x14ac:dyDescent="0.2"/>
    <row r="401" ht="14.25" x14ac:dyDescent="0.2"/>
    <row r="402" ht="14.25" x14ac:dyDescent="0.2"/>
    <row r="403" ht="14.25" x14ac:dyDescent="0.2"/>
    <row r="404" ht="14.25" x14ac:dyDescent="0.2"/>
    <row r="405" ht="14.25" x14ac:dyDescent="0.2"/>
    <row r="406" ht="14.25" x14ac:dyDescent="0.2"/>
    <row r="407" ht="14.25" x14ac:dyDescent="0.2"/>
    <row r="408" ht="14.25" x14ac:dyDescent="0.2"/>
    <row r="409" ht="14.25" x14ac:dyDescent="0.2"/>
    <row r="410" ht="14.25" x14ac:dyDescent="0.2"/>
    <row r="411" ht="14.25" x14ac:dyDescent="0.2"/>
    <row r="412" ht="14.25" x14ac:dyDescent="0.2"/>
    <row r="413" ht="14.25" x14ac:dyDescent="0.2"/>
    <row r="414" ht="14.25" x14ac:dyDescent="0.2"/>
    <row r="415" ht="14.25" x14ac:dyDescent="0.2"/>
    <row r="416" ht="14.25" x14ac:dyDescent="0.2"/>
    <row r="417" ht="14.25" x14ac:dyDescent="0.2"/>
    <row r="418" ht="14.25" x14ac:dyDescent="0.2"/>
    <row r="419" ht="14.25" x14ac:dyDescent="0.2"/>
    <row r="420" ht="14.25" x14ac:dyDescent="0.2"/>
    <row r="421" ht="14.25" x14ac:dyDescent="0.2"/>
    <row r="422" ht="14.25" x14ac:dyDescent="0.2"/>
    <row r="423" ht="14.25" x14ac:dyDescent="0.2"/>
    <row r="424" ht="14.25" x14ac:dyDescent="0.2"/>
    <row r="425" ht="14.25" x14ac:dyDescent="0.2"/>
    <row r="426" ht="14.25" x14ac:dyDescent="0.2"/>
    <row r="427" ht="14.25" x14ac:dyDescent="0.2"/>
    <row r="428" ht="14.25" x14ac:dyDescent="0.2"/>
    <row r="429" ht="14.25" x14ac:dyDescent="0.2"/>
    <row r="430" ht="14.25" x14ac:dyDescent="0.2"/>
    <row r="431" ht="14.25" x14ac:dyDescent="0.2"/>
    <row r="432" ht="14.25" x14ac:dyDescent="0.2"/>
    <row r="433" ht="14.25" x14ac:dyDescent="0.2"/>
    <row r="434" ht="14.25" x14ac:dyDescent="0.2"/>
    <row r="435" ht="14.25" x14ac:dyDescent="0.2"/>
    <row r="436" ht="14.25" x14ac:dyDescent="0.2"/>
    <row r="437" ht="14.25" x14ac:dyDescent="0.2"/>
    <row r="438" ht="14.25" x14ac:dyDescent="0.2"/>
    <row r="439" ht="14.25" x14ac:dyDescent="0.2"/>
    <row r="440" ht="14.25" x14ac:dyDescent="0.2"/>
    <row r="441" ht="14.25" x14ac:dyDescent="0.2"/>
    <row r="442" ht="14.25" x14ac:dyDescent="0.2"/>
    <row r="443" ht="14.25" x14ac:dyDescent="0.2"/>
    <row r="444" ht="14.25" x14ac:dyDescent="0.2"/>
    <row r="445" ht="14.25" x14ac:dyDescent="0.2"/>
    <row r="446" ht="14.25" x14ac:dyDescent="0.2"/>
    <row r="447" ht="14.25" x14ac:dyDescent="0.2"/>
    <row r="448" ht="14.25" x14ac:dyDescent="0.2"/>
    <row r="449" ht="14.25" x14ac:dyDescent="0.2"/>
    <row r="450" ht="14.25" x14ac:dyDescent="0.2"/>
    <row r="451" ht="14.25" x14ac:dyDescent="0.2"/>
    <row r="452" ht="14.25" x14ac:dyDescent="0.2"/>
    <row r="453" ht="14.25" x14ac:dyDescent="0.2"/>
    <row r="454" ht="14.25" x14ac:dyDescent="0.2"/>
    <row r="455" ht="14.25" x14ac:dyDescent="0.2"/>
    <row r="456" ht="14.25" x14ac:dyDescent="0.2"/>
    <row r="457" ht="14.25" x14ac:dyDescent="0.2"/>
    <row r="458" ht="14.25" x14ac:dyDescent="0.2"/>
    <row r="459" ht="14.25" x14ac:dyDescent="0.2"/>
    <row r="460" ht="14.25" x14ac:dyDescent="0.2"/>
    <row r="461" ht="14.25" x14ac:dyDescent="0.2"/>
    <row r="462" ht="14.25" x14ac:dyDescent="0.2"/>
    <row r="463" ht="14.25" x14ac:dyDescent="0.2"/>
    <row r="464" ht="14.25" x14ac:dyDescent="0.2"/>
    <row r="465" ht="14.25" x14ac:dyDescent="0.2"/>
    <row r="466" ht="14.25" x14ac:dyDescent="0.2"/>
    <row r="467" ht="14.25" x14ac:dyDescent="0.2"/>
    <row r="468" ht="14.25" x14ac:dyDescent="0.2"/>
    <row r="469" ht="14.25" x14ac:dyDescent="0.2"/>
    <row r="470" ht="14.25" x14ac:dyDescent="0.2"/>
    <row r="471" ht="14.25" x14ac:dyDescent="0.2"/>
    <row r="472" ht="14.25" x14ac:dyDescent="0.2"/>
    <row r="473" ht="14.25" x14ac:dyDescent="0.2"/>
    <row r="474" ht="14.25" x14ac:dyDescent="0.2"/>
    <row r="475" ht="14.25" x14ac:dyDescent="0.2"/>
    <row r="476" ht="14.25" x14ac:dyDescent="0.2"/>
    <row r="477" ht="14.25" x14ac:dyDescent="0.2"/>
    <row r="478" ht="14.25" x14ac:dyDescent="0.2"/>
    <row r="479" ht="14.25" x14ac:dyDescent="0.2"/>
    <row r="480" ht="14.25" x14ac:dyDescent="0.2"/>
    <row r="481" ht="14.25" x14ac:dyDescent="0.2"/>
    <row r="482" ht="14.25" x14ac:dyDescent="0.2"/>
    <row r="483" ht="14.25" x14ac:dyDescent="0.2"/>
    <row r="484" ht="14.25" x14ac:dyDescent="0.2"/>
    <row r="485" ht="14.25" x14ac:dyDescent="0.2"/>
    <row r="486" ht="14.25" x14ac:dyDescent="0.2"/>
    <row r="487" ht="14.25" x14ac:dyDescent="0.2"/>
    <row r="488" ht="14.25" x14ac:dyDescent="0.2"/>
    <row r="489" ht="14.25" x14ac:dyDescent="0.2"/>
    <row r="490" ht="14.25" x14ac:dyDescent="0.2"/>
    <row r="491" ht="14.25" x14ac:dyDescent="0.2"/>
    <row r="492" ht="14.25" x14ac:dyDescent="0.2"/>
    <row r="493" ht="14.25" x14ac:dyDescent="0.2"/>
    <row r="494" ht="14.25" x14ac:dyDescent="0.2"/>
    <row r="495" ht="14.25" x14ac:dyDescent="0.2"/>
    <row r="496" ht="14.25" x14ac:dyDescent="0.2"/>
    <row r="497" ht="14.25" x14ac:dyDescent="0.2"/>
    <row r="498" ht="14.25" x14ac:dyDescent="0.2"/>
    <row r="499" ht="14.25" x14ac:dyDescent="0.2"/>
    <row r="500" ht="14.25" x14ac:dyDescent="0.2"/>
    <row r="501" ht="14.25" x14ac:dyDescent="0.2"/>
    <row r="502" ht="14.25" x14ac:dyDescent="0.2"/>
    <row r="503" ht="14.25" x14ac:dyDescent="0.2"/>
    <row r="504" ht="14.25" x14ac:dyDescent="0.2"/>
    <row r="505" ht="14.25" x14ac:dyDescent="0.2"/>
    <row r="506" ht="14.25" x14ac:dyDescent="0.2"/>
    <row r="507" ht="14.25" x14ac:dyDescent="0.2"/>
    <row r="508" ht="14.25" x14ac:dyDescent="0.2"/>
    <row r="509" ht="14.25" x14ac:dyDescent="0.2"/>
    <row r="510" ht="14.25" x14ac:dyDescent="0.2"/>
    <row r="511" ht="14.25" x14ac:dyDescent="0.2"/>
    <row r="512" ht="14.25" x14ac:dyDescent="0.2"/>
    <row r="513" ht="14.25" x14ac:dyDescent="0.2"/>
    <row r="514" ht="14.25" x14ac:dyDescent="0.2"/>
    <row r="515" ht="14.25" x14ac:dyDescent="0.2"/>
    <row r="516" ht="14.25" x14ac:dyDescent="0.2"/>
    <row r="517" ht="14.25" x14ac:dyDescent="0.2"/>
    <row r="518" ht="14.25" x14ac:dyDescent="0.2"/>
    <row r="519" ht="14.25" x14ac:dyDescent="0.2"/>
    <row r="520" ht="14.25" x14ac:dyDescent="0.2"/>
    <row r="521" ht="14.25" x14ac:dyDescent="0.2"/>
    <row r="522" ht="14.25" x14ac:dyDescent="0.2"/>
    <row r="523" ht="14.25" x14ac:dyDescent="0.2"/>
    <row r="524" ht="14.25" x14ac:dyDescent="0.2"/>
    <row r="525" ht="14.25" x14ac:dyDescent="0.2"/>
    <row r="526" ht="14.25" x14ac:dyDescent="0.2"/>
    <row r="527" ht="14.25" x14ac:dyDescent="0.2"/>
    <row r="528" ht="14.25" x14ac:dyDescent="0.2"/>
    <row r="529" ht="14.25" x14ac:dyDescent="0.2"/>
    <row r="530" ht="14.25" x14ac:dyDescent="0.2"/>
    <row r="531" ht="14.25" x14ac:dyDescent="0.2"/>
    <row r="532" ht="14.25" x14ac:dyDescent="0.2"/>
    <row r="533" ht="14.25" x14ac:dyDescent="0.2"/>
    <row r="534" ht="14.25" x14ac:dyDescent="0.2"/>
    <row r="535" ht="14.25" x14ac:dyDescent="0.2"/>
    <row r="536" ht="14.25" x14ac:dyDescent="0.2"/>
    <row r="537" ht="14.25" x14ac:dyDescent="0.2"/>
    <row r="538" ht="14.25" x14ac:dyDescent="0.2"/>
    <row r="539" ht="14.25" x14ac:dyDescent="0.2"/>
    <row r="540" ht="14.25" x14ac:dyDescent="0.2"/>
    <row r="541" ht="14.25" x14ac:dyDescent="0.2"/>
    <row r="542" ht="14.25" x14ac:dyDescent="0.2"/>
    <row r="543" ht="14.25" x14ac:dyDescent="0.2"/>
    <row r="544" ht="14.25" x14ac:dyDescent="0.2"/>
    <row r="545" ht="14.25" x14ac:dyDescent="0.2"/>
    <row r="546" ht="14.25" x14ac:dyDescent="0.2"/>
    <row r="547" ht="14.25" x14ac:dyDescent="0.2"/>
    <row r="548" ht="14.25" x14ac:dyDescent="0.2"/>
    <row r="549" ht="14.25" x14ac:dyDescent="0.2"/>
    <row r="550" ht="14.25" x14ac:dyDescent="0.2"/>
    <row r="551" ht="14.25" x14ac:dyDescent="0.2"/>
    <row r="552" ht="14.25" x14ac:dyDescent="0.2"/>
    <row r="553" ht="14.25" x14ac:dyDescent="0.2"/>
    <row r="554" ht="14.25" x14ac:dyDescent="0.2"/>
    <row r="555" ht="14.25" x14ac:dyDescent="0.2"/>
    <row r="556" ht="14.25" x14ac:dyDescent="0.2"/>
    <row r="557" ht="14.25" x14ac:dyDescent="0.2"/>
    <row r="558" ht="14.25" x14ac:dyDescent="0.2"/>
    <row r="559" ht="14.25" x14ac:dyDescent="0.2"/>
    <row r="560" ht="14.25" x14ac:dyDescent="0.2"/>
    <row r="561" ht="14.25" x14ac:dyDescent="0.2"/>
    <row r="562" ht="14.25" x14ac:dyDescent="0.2"/>
    <row r="563" ht="14.25" x14ac:dyDescent="0.2"/>
    <row r="564" ht="14.25" x14ac:dyDescent="0.2"/>
    <row r="565" ht="14.25" x14ac:dyDescent="0.2"/>
    <row r="566" ht="14.25" x14ac:dyDescent="0.2"/>
    <row r="567" ht="14.25" x14ac:dyDescent="0.2"/>
    <row r="568" ht="14.25" x14ac:dyDescent="0.2"/>
    <row r="569" ht="14.25" x14ac:dyDescent="0.2"/>
    <row r="570" ht="14.25" x14ac:dyDescent="0.2"/>
    <row r="571" ht="14.25" x14ac:dyDescent="0.2"/>
    <row r="572" ht="14.25" x14ac:dyDescent="0.2"/>
    <row r="573" ht="14.25" x14ac:dyDescent="0.2"/>
    <row r="574" ht="14.25" x14ac:dyDescent="0.2"/>
    <row r="575" ht="14.25" x14ac:dyDescent="0.2"/>
    <row r="576" ht="14.25" x14ac:dyDescent="0.2"/>
    <row r="577" ht="14.25" x14ac:dyDescent="0.2"/>
    <row r="578" ht="14.25" x14ac:dyDescent="0.2"/>
    <row r="579" ht="14.25" x14ac:dyDescent="0.2"/>
    <row r="580" ht="14.25" x14ac:dyDescent="0.2"/>
    <row r="581" ht="14.25" x14ac:dyDescent="0.2"/>
    <row r="582" ht="14.25" x14ac:dyDescent="0.2"/>
    <row r="583" ht="14.25" x14ac:dyDescent="0.2"/>
    <row r="584" ht="14.25" x14ac:dyDescent="0.2"/>
    <row r="585" ht="14.25" x14ac:dyDescent="0.2"/>
    <row r="586" ht="14.25" x14ac:dyDescent="0.2"/>
    <row r="587" ht="14.25" x14ac:dyDescent="0.2"/>
    <row r="588" ht="14.25" x14ac:dyDescent="0.2"/>
    <row r="589" ht="14.25" x14ac:dyDescent="0.2"/>
    <row r="590" ht="14.25" x14ac:dyDescent="0.2"/>
    <row r="591" ht="14.25" x14ac:dyDescent="0.2"/>
    <row r="592" ht="14.25" x14ac:dyDescent="0.2"/>
    <row r="593" ht="14.25" x14ac:dyDescent="0.2"/>
    <row r="594" ht="14.25" x14ac:dyDescent="0.2"/>
    <row r="595" ht="14.25" x14ac:dyDescent="0.2"/>
    <row r="596" ht="14.25" x14ac:dyDescent="0.2"/>
    <row r="597" ht="14.25" x14ac:dyDescent="0.2"/>
    <row r="598" ht="14.25" x14ac:dyDescent="0.2"/>
    <row r="599" ht="14.25" x14ac:dyDescent="0.2"/>
    <row r="600" ht="14.25" x14ac:dyDescent="0.2"/>
    <row r="601" ht="14.25" x14ac:dyDescent="0.2"/>
    <row r="602" ht="14.25" x14ac:dyDescent="0.2"/>
    <row r="603" ht="14.25" x14ac:dyDescent="0.2"/>
    <row r="604" ht="14.25" x14ac:dyDescent="0.2"/>
    <row r="605" ht="14.25" x14ac:dyDescent="0.2"/>
    <row r="606" ht="14.25" x14ac:dyDescent="0.2"/>
    <row r="607" ht="14.25" x14ac:dyDescent="0.2"/>
    <row r="608" ht="14.25" x14ac:dyDescent="0.2"/>
    <row r="609" ht="14.25" x14ac:dyDescent="0.2"/>
    <row r="610" ht="14.25" x14ac:dyDescent="0.2"/>
    <row r="611" ht="14.25" x14ac:dyDescent="0.2"/>
    <row r="612" ht="14.25" x14ac:dyDescent="0.2"/>
    <row r="613" ht="14.25" x14ac:dyDescent="0.2"/>
    <row r="614" ht="14.25" x14ac:dyDescent="0.2"/>
    <row r="615" ht="14.25" x14ac:dyDescent="0.2"/>
    <row r="616" ht="14.25" x14ac:dyDescent="0.2"/>
    <row r="617" ht="14.25" x14ac:dyDescent="0.2"/>
    <row r="618" ht="14.25" x14ac:dyDescent="0.2"/>
    <row r="619" ht="14.25" x14ac:dyDescent="0.2"/>
    <row r="620" ht="14.25" x14ac:dyDescent="0.2"/>
    <row r="621" ht="14.25" x14ac:dyDescent="0.2"/>
    <row r="622" ht="14.25" x14ac:dyDescent="0.2"/>
    <row r="623" ht="14.25" x14ac:dyDescent="0.2"/>
    <row r="624" ht="14.25" x14ac:dyDescent="0.2"/>
    <row r="625" ht="14.25" x14ac:dyDescent="0.2"/>
    <row r="626" ht="14.25" x14ac:dyDescent="0.2"/>
    <row r="627" ht="14.25" x14ac:dyDescent="0.2"/>
    <row r="628" ht="14.25" x14ac:dyDescent="0.2"/>
    <row r="629" ht="14.25" x14ac:dyDescent="0.2"/>
    <row r="630" ht="14.25" x14ac:dyDescent="0.2"/>
    <row r="631" ht="14.25" x14ac:dyDescent="0.2"/>
    <row r="632" ht="14.25" x14ac:dyDescent="0.2"/>
    <row r="633" ht="14.25" x14ac:dyDescent="0.2"/>
    <row r="634" ht="14.25" x14ac:dyDescent="0.2"/>
    <row r="635" ht="14.25" x14ac:dyDescent="0.2"/>
    <row r="636" ht="14.25" x14ac:dyDescent="0.2"/>
    <row r="637" ht="14.25" x14ac:dyDescent="0.2"/>
    <row r="638" ht="14.25" x14ac:dyDescent="0.2"/>
    <row r="639" ht="14.25" x14ac:dyDescent="0.2"/>
    <row r="640" ht="14.25" x14ac:dyDescent="0.2"/>
    <row r="641" ht="14.25" x14ac:dyDescent="0.2"/>
    <row r="642" ht="14.25" x14ac:dyDescent="0.2"/>
    <row r="643" ht="14.25" x14ac:dyDescent="0.2"/>
    <row r="644" ht="14.25" x14ac:dyDescent="0.2"/>
    <row r="645" ht="14.25" x14ac:dyDescent="0.2"/>
    <row r="646" ht="14.25" x14ac:dyDescent="0.2"/>
    <row r="647" ht="14.25" x14ac:dyDescent="0.2"/>
    <row r="648" ht="14.25" x14ac:dyDescent="0.2"/>
    <row r="649" ht="14.25" x14ac:dyDescent="0.2"/>
    <row r="650" ht="14.25" x14ac:dyDescent="0.2"/>
    <row r="651" ht="14.25" x14ac:dyDescent="0.2"/>
    <row r="652" ht="14.25" x14ac:dyDescent="0.2"/>
    <row r="653" ht="14.25" x14ac:dyDescent="0.2"/>
    <row r="654" ht="14.25" x14ac:dyDescent="0.2"/>
    <row r="655" ht="14.25" x14ac:dyDescent="0.2"/>
    <row r="656" ht="14.25" x14ac:dyDescent="0.2"/>
    <row r="657" ht="14.25" x14ac:dyDescent="0.2"/>
    <row r="658" ht="14.25" x14ac:dyDescent="0.2"/>
    <row r="659" ht="14.25" x14ac:dyDescent="0.2"/>
    <row r="660" ht="14.25" x14ac:dyDescent="0.2"/>
    <row r="661" ht="14.25" x14ac:dyDescent="0.2"/>
    <row r="662" ht="14.25" x14ac:dyDescent="0.2"/>
    <row r="663" ht="14.25" x14ac:dyDescent="0.2"/>
    <row r="664" ht="14.25" x14ac:dyDescent="0.2"/>
    <row r="665" ht="14.25" x14ac:dyDescent="0.2"/>
    <row r="666" ht="14.25" x14ac:dyDescent="0.2"/>
    <row r="667" ht="14.25" x14ac:dyDescent="0.2"/>
    <row r="668" ht="14.25" x14ac:dyDescent="0.2"/>
    <row r="669" ht="14.25" x14ac:dyDescent="0.2"/>
    <row r="670" ht="14.25" x14ac:dyDescent="0.2"/>
    <row r="671" ht="14.25" x14ac:dyDescent="0.2"/>
    <row r="672" ht="14.25" x14ac:dyDescent="0.2"/>
    <row r="673" ht="14.25" x14ac:dyDescent="0.2"/>
    <row r="674" ht="14.25" x14ac:dyDescent="0.2"/>
    <row r="675" ht="14.25" x14ac:dyDescent="0.2"/>
    <row r="676" ht="14.25" x14ac:dyDescent="0.2"/>
    <row r="677" ht="14.25" x14ac:dyDescent="0.2"/>
    <row r="678" ht="14.25" x14ac:dyDescent="0.2"/>
    <row r="679" ht="14.25" x14ac:dyDescent="0.2"/>
    <row r="680" ht="14.25" x14ac:dyDescent="0.2"/>
    <row r="681" ht="14.25" x14ac:dyDescent="0.2"/>
    <row r="682" ht="14.25" x14ac:dyDescent="0.2"/>
    <row r="683" ht="14.25" x14ac:dyDescent="0.2"/>
    <row r="684" ht="14.25" x14ac:dyDescent="0.2"/>
    <row r="685" ht="14.25" x14ac:dyDescent="0.2"/>
    <row r="686" ht="14.25" x14ac:dyDescent="0.2"/>
    <row r="687" ht="14.25" x14ac:dyDescent="0.2"/>
    <row r="688" ht="14.25" x14ac:dyDescent="0.2"/>
    <row r="689" ht="14.25" x14ac:dyDescent="0.2"/>
    <row r="690" ht="14.25" x14ac:dyDescent="0.2"/>
    <row r="691" ht="14.25" x14ac:dyDescent="0.2"/>
    <row r="692" ht="14.25" x14ac:dyDescent="0.2"/>
    <row r="693" ht="14.25" x14ac:dyDescent="0.2"/>
    <row r="694" ht="14.25" x14ac:dyDescent="0.2"/>
    <row r="695" ht="14.25" x14ac:dyDescent="0.2"/>
    <row r="696" ht="14.25" x14ac:dyDescent="0.2"/>
    <row r="697" ht="14.25" x14ac:dyDescent="0.2"/>
    <row r="698" ht="14.25" x14ac:dyDescent="0.2"/>
    <row r="699" ht="14.25" x14ac:dyDescent="0.2"/>
    <row r="700" ht="14.25" x14ac:dyDescent="0.2"/>
    <row r="701" ht="14.25" x14ac:dyDescent="0.2"/>
    <row r="702" ht="14.25" x14ac:dyDescent="0.2"/>
    <row r="703" ht="14.25" x14ac:dyDescent="0.2"/>
    <row r="704" ht="14.25" x14ac:dyDescent="0.2"/>
    <row r="705" ht="14.25" x14ac:dyDescent="0.2"/>
    <row r="706" ht="14.25" x14ac:dyDescent="0.2"/>
    <row r="707" ht="14.25" x14ac:dyDescent="0.2"/>
    <row r="708" ht="14.25" x14ac:dyDescent="0.2"/>
    <row r="709" ht="14.25" x14ac:dyDescent="0.2"/>
    <row r="710" ht="14.25" x14ac:dyDescent="0.2"/>
    <row r="711" ht="14.25" x14ac:dyDescent="0.2"/>
    <row r="712" ht="14.25" x14ac:dyDescent="0.2"/>
    <row r="713" ht="14.25" x14ac:dyDescent="0.2"/>
    <row r="714" ht="14.25" x14ac:dyDescent="0.2"/>
    <row r="715" ht="14.25" x14ac:dyDescent="0.2"/>
    <row r="716" ht="14.25" x14ac:dyDescent="0.2"/>
    <row r="717" ht="14.25" x14ac:dyDescent="0.2"/>
    <row r="718" ht="14.25" x14ac:dyDescent="0.2"/>
    <row r="719" ht="14.25" x14ac:dyDescent="0.2"/>
    <row r="720" ht="14.25" x14ac:dyDescent="0.2"/>
    <row r="721" ht="14.25" x14ac:dyDescent="0.2"/>
    <row r="722" ht="14.25" x14ac:dyDescent="0.2"/>
    <row r="723" ht="14.25" x14ac:dyDescent="0.2"/>
    <row r="724" ht="14.25" x14ac:dyDescent="0.2"/>
    <row r="725" ht="14.25" x14ac:dyDescent="0.2"/>
    <row r="726" ht="14.25" x14ac:dyDescent="0.2"/>
    <row r="727" ht="14.25" x14ac:dyDescent="0.2"/>
    <row r="728" ht="14.25" x14ac:dyDescent="0.2"/>
    <row r="729" ht="14.25" x14ac:dyDescent="0.2"/>
    <row r="730" ht="14.25" x14ac:dyDescent="0.2"/>
    <row r="731" ht="14.25" x14ac:dyDescent="0.2"/>
    <row r="732" ht="14.25" x14ac:dyDescent="0.2"/>
    <row r="733" ht="14.25" x14ac:dyDescent="0.2"/>
    <row r="734" ht="14.25" x14ac:dyDescent="0.2"/>
    <row r="735" ht="14.25" x14ac:dyDescent="0.2"/>
    <row r="736" ht="14.25" x14ac:dyDescent="0.2"/>
    <row r="737" ht="14.25" x14ac:dyDescent="0.2"/>
    <row r="738" ht="14.25" x14ac:dyDescent="0.2"/>
    <row r="739" ht="14.25" x14ac:dyDescent="0.2"/>
    <row r="740" ht="14.25" x14ac:dyDescent="0.2"/>
    <row r="741" ht="14.25" x14ac:dyDescent="0.2"/>
    <row r="742" ht="14.25" x14ac:dyDescent="0.2"/>
    <row r="743" ht="14.25" x14ac:dyDescent="0.2"/>
    <row r="744" ht="14.25" x14ac:dyDescent="0.2"/>
    <row r="745" ht="14.25" x14ac:dyDescent="0.2"/>
    <row r="746" ht="14.25" x14ac:dyDescent="0.2"/>
    <row r="747" ht="14.25" x14ac:dyDescent="0.2"/>
    <row r="748" ht="14.25" x14ac:dyDescent="0.2"/>
    <row r="749" ht="14.25" x14ac:dyDescent="0.2"/>
    <row r="750" ht="14.25" x14ac:dyDescent="0.2"/>
    <row r="751" ht="14.25" x14ac:dyDescent="0.2"/>
    <row r="752" ht="14.25" x14ac:dyDescent="0.2"/>
    <row r="753" ht="14.25" x14ac:dyDescent="0.2"/>
    <row r="754" ht="14.25" x14ac:dyDescent="0.2"/>
    <row r="755" ht="14.25" x14ac:dyDescent="0.2"/>
    <row r="756" ht="14.25" x14ac:dyDescent="0.2"/>
    <row r="757" ht="14.25" x14ac:dyDescent="0.2"/>
    <row r="758" ht="14.25" x14ac:dyDescent="0.2"/>
    <row r="759" ht="14.25" x14ac:dyDescent="0.2"/>
    <row r="760" ht="14.25" x14ac:dyDescent="0.2"/>
    <row r="761" ht="14.25" x14ac:dyDescent="0.2"/>
    <row r="762" ht="14.25" x14ac:dyDescent="0.2"/>
    <row r="763" ht="14.25" x14ac:dyDescent="0.2"/>
    <row r="764" ht="14.25" x14ac:dyDescent="0.2"/>
    <row r="765" ht="14.25" x14ac:dyDescent="0.2"/>
    <row r="766" ht="14.25" x14ac:dyDescent="0.2"/>
    <row r="767" ht="14.25" x14ac:dyDescent="0.2"/>
    <row r="768" ht="14.25" x14ac:dyDescent="0.2"/>
    <row r="769" ht="14.25" x14ac:dyDescent="0.2"/>
    <row r="770" ht="14.25" x14ac:dyDescent="0.2"/>
    <row r="771" ht="14.25" x14ac:dyDescent="0.2"/>
    <row r="772" ht="14.25" x14ac:dyDescent="0.2"/>
    <row r="773" ht="14.25" x14ac:dyDescent="0.2"/>
    <row r="774" ht="14.25" x14ac:dyDescent="0.2"/>
    <row r="775" ht="14.25" x14ac:dyDescent="0.2"/>
    <row r="776" ht="14.25" x14ac:dyDescent="0.2"/>
    <row r="777" ht="14.25" x14ac:dyDescent="0.2"/>
    <row r="778" ht="14.25" x14ac:dyDescent="0.2"/>
    <row r="779" ht="14.25" x14ac:dyDescent="0.2"/>
    <row r="780" ht="14.25" x14ac:dyDescent="0.2"/>
    <row r="781" ht="14.25" x14ac:dyDescent="0.2"/>
    <row r="782" ht="14.25" x14ac:dyDescent="0.2"/>
    <row r="783" ht="14.25" x14ac:dyDescent="0.2"/>
    <row r="784" ht="14.25" x14ac:dyDescent="0.2"/>
    <row r="785" ht="14.25" x14ac:dyDescent="0.2"/>
    <row r="786" ht="14.25" x14ac:dyDescent="0.2"/>
    <row r="787" ht="14.25" x14ac:dyDescent="0.2"/>
    <row r="788" ht="14.25" x14ac:dyDescent="0.2"/>
    <row r="789" ht="14.25" x14ac:dyDescent="0.2"/>
    <row r="790" ht="14.25" x14ac:dyDescent="0.2"/>
    <row r="791" ht="14.25" x14ac:dyDescent="0.2"/>
    <row r="792" ht="14.25" x14ac:dyDescent="0.2"/>
    <row r="793" ht="14.25" x14ac:dyDescent="0.2"/>
    <row r="794" ht="14.25" x14ac:dyDescent="0.2"/>
    <row r="795" ht="14.25" x14ac:dyDescent="0.2"/>
    <row r="796" ht="14.25" x14ac:dyDescent="0.2"/>
    <row r="797" ht="14.25" x14ac:dyDescent="0.2"/>
    <row r="798" ht="14.25" x14ac:dyDescent="0.2"/>
    <row r="799" ht="14.25" x14ac:dyDescent="0.2"/>
    <row r="800" ht="14.25" x14ac:dyDescent="0.2"/>
    <row r="801" ht="14.25" x14ac:dyDescent="0.2"/>
    <row r="802" ht="14.25" x14ac:dyDescent="0.2"/>
    <row r="803" ht="14.25" x14ac:dyDescent="0.2"/>
    <row r="804" ht="14.25" x14ac:dyDescent="0.2"/>
    <row r="805" ht="14.25" x14ac:dyDescent="0.2"/>
    <row r="806" ht="14.25" x14ac:dyDescent="0.2"/>
    <row r="807" ht="14.25" x14ac:dyDescent="0.2"/>
    <row r="808" ht="14.25" x14ac:dyDescent="0.2"/>
    <row r="809" ht="14.25" x14ac:dyDescent="0.2"/>
    <row r="810" ht="14.25" x14ac:dyDescent="0.2"/>
    <row r="811" ht="14.25" x14ac:dyDescent="0.2"/>
    <row r="812" ht="14.25" x14ac:dyDescent="0.2"/>
    <row r="813" ht="14.25" x14ac:dyDescent="0.2"/>
    <row r="814" ht="14.25" x14ac:dyDescent="0.2"/>
    <row r="815" ht="14.25" x14ac:dyDescent="0.2"/>
    <row r="816" ht="14.25" x14ac:dyDescent="0.2"/>
    <row r="817" ht="14.25" x14ac:dyDescent="0.2"/>
    <row r="818" ht="14.25" x14ac:dyDescent="0.2"/>
    <row r="819" ht="14.25" x14ac:dyDescent="0.2"/>
    <row r="820" ht="14.25" x14ac:dyDescent="0.2"/>
    <row r="821" ht="14.25" x14ac:dyDescent="0.2"/>
    <row r="822" ht="14.25" x14ac:dyDescent="0.2"/>
    <row r="823" ht="14.25" x14ac:dyDescent="0.2"/>
    <row r="824" ht="14.25" x14ac:dyDescent="0.2"/>
    <row r="825" ht="14.25" x14ac:dyDescent="0.2"/>
    <row r="826" ht="14.25" x14ac:dyDescent="0.2"/>
    <row r="827" ht="14.25" x14ac:dyDescent="0.2"/>
    <row r="828" ht="14.25" x14ac:dyDescent="0.2"/>
    <row r="829" ht="14.25" x14ac:dyDescent="0.2"/>
    <row r="830" ht="14.25" x14ac:dyDescent="0.2"/>
    <row r="831" ht="14.25" x14ac:dyDescent="0.2"/>
    <row r="832" ht="14.25" x14ac:dyDescent="0.2"/>
    <row r="833" ht="14.25" x14ac:dyDescent="0.2"/>
    <row r="834" ht="14.25" x14ac:dyDescent="0.2"/>
    <row r="835" ht="14.25" x14ac:dyDescent="0.2"/>
    <row r="836" ht="14.25" x14ac:dyDescent="0.2"/>
    <row r="837" ht="14.25" x14ac:dyDescent="0.2"/>
    <row r="838" ht="14.25" x14ac:dyDescent="0.2"/>
    <row r="839" ht="14.25" x14ac:dyDescent="0.2"/>
    <row r="840" ht="14.25" x14ac:dyDescent="0.2"/>
    <row r="841" ht="14.25" x14ac:dyDescent="0.2"/>
    <row r="842" ht="14.25" x14ac:dyDescent="0.2"/>
    <row r="843" ht="14.25" x14ac:dyDescent="0.2"/>
    <row r="844" ht="14.25" x14ac:dyDescent="0.2"/>
    <row r="845" ht="14.25" x14ac:dyDescent="0.2"/>
    <row r="846" ht="14.25" x14ac:dyDescent="0.2"/>
    <row r="847" ht="14.25" x14ac:dyDescent="0.2"/>
    <row r="848" ht="14.25" x14ac:dyDescent="0.2"/>
    <row r="849" ht="14.25" x14ac:dyDescent="0.2"/>
    <row r="850" ht="14.25" x14ac:dyDescent="0.2"/>
    <row r="851" ht="14.25" x14ac:dyDescent="0.2"/>
    <row r="852" ht="14.25" x14ac:dyDescent="0.2"/>
    <row r="853" ht="14.25" x14ac:dyDescent="0.2"/>
    <row r="854" ht="14.25" x14ac:dyDescent="0.2"/>
    <row r="855" ht="14.25" x14ac:dyDescent="0.2"/>
    <row r="856" ht="14.25" x14ac:dyDescent="0.2"/>
    <row r="857" ht="14.25" x14ac:dyDescent="0.2"/>
    <row r="858" ht="14.25" x14ac:dyDescent="0.2"/>
    <row r="859" ht="14.25" x14ac:dyDescent="0.2"/>
    <row r="860" ht="14.25" x14ac:dyDescent="0.2"/>
    <row r="861" ht="14.25" x14ac:dyDescent="0.2"/>
    <row r="862" ht="14.25" x14ac:dyDescent="0.2"/>
    <row r="863" ht="14.25" x14ac:dyDescent="0.2"/>
    <row r="864" ht="14.25" x14ac:dyDescent="0.2"/>
    <row r="865" ht="14.25" x14ac:dyDescent="0.2"/>
    <row r="866" ht="14.25" x14ac:dyDescent="0.2"/>
    <row r="867" ht="14.25" x14ac:dyDescent="0.2"/>
    <row r="868" ht="14.25" x14ac:dyDescent="0.2"/>
    <row r="869" ht="14.25" x14ac:dyDescent="0.2"/>
    <row r="870" ht="14.25" x14ac:dyDescent="0.2"/>
    <row r="871" ht="14.25" x14ac:dyDescent="0.2"/>
    <row r="872" ht="14.25" x14ac:dyDescent="0.2"/>
    <row r="873" ht="14.25" x14ac:dyDescent="0.2"/>
    <row r="874" ht="14.25" x14ac:dyDescent="0.2"/>
    <row r="875" ht="14.25" x14ac:dyDescent="0.2"/>
    <row r="876" ht="14.25" x14ac:dyDescent="0.2"/>
    <row r="877" ht="14.25" x14ac:dyDescent="0.2"/>
    <row r="878" ht="14.25" x14ac:dyDescent="0.2"/>
    <row r="879" ht="14.25" x14ac:dyDescent="0.2"/>
    <row r="880" ht="14.25" x14ac:dyDescent="0.2"/>
    <row r="881" ht="14.25" x14ac:dyDescent="0.2"/>
    <row r="882" ht="14.25" x14ac:dyDescent="0.2"/>
    <row r="883" ht="14.25" x14ac:dyDescent="0.2"/>
    <row r="884" ht="14.25" x14ac:dyDescent="0.2"/>
    <row r="885" ht="14.25" x14ac:dyDescent="0.2"/>
    <row r="886" ht="14.25" x14ac:dyDescent="0.2"/>
    <row r="887" ht="14.25" x14ac:dyDescent="0.2"/>
    <row r="888" ht="14.25" x14ac:dyDescent="0.2"/>
    <row r="889" ht="14.25" x14ac:dyDescent="0.2"/>
    <row r="890" ht="14.25" x14ac:dyDescent="0.2"/>
    <row r="891" ht="14.25" x14ac:dyDescent="0.2"/>
    <row r="892" ht="14.25" x14ac:dyDescent="0.2"/>
    <row r="893" ht="14.25" x14ac:dyDescent="0.2"/>
    <row r="894" ht="14.25" x14ac:dyDescent="0.2"/>
    <row r="895" ht="14.25" x14ac:dyDescent="0.2"/>
    <row r="896" ht="14.25" x14ac:dyDescent="0.2"/>
    <row r="897" ht="14.25" x14ac:dyDescent="0.2"/>
    <row r="898" ht="14.25" x14ac:dyDescent="0.2"/>
    <row r="899" ht="14.25" x14ac:dyDescent="0.2"/>
    <row r="900" ht="14.25" x14ac:dyDescent="0.2"/>
    <row r="901" ht="14.25" x14ac:dyDescent="0.2"/>
    <row r="902" ht="14.25" x14ac:dyDescent="0.2"/>
    <row r="903" ht="14.25" x14ac:dyDescent="0.2"/>
    <row r="904" ht="14.25" x14ac:dyDescent="0.2"/>
    <row r="905" ht="14.25" x14ac:dyDescent="0.2"/>
    <row r="906" ht="14.25" x14ac:dyDescent="0.2"/>
    <row r="907" ht="14.25" x14ac:dyDescent="0.2"/>
    <row r="908" ht="14.25" x14ac:dyDescent="0.2"/>
    <row r="909" ht="14.25" x14ac:dyDescent="0.2"/>
    <row r="910" ht="14.25" x14ac:dyDescent="0.2"/>
    <row r="911" ht="14.25" x14ac:dyDescent="0.2"/>
    <row r="912" ht="14.25" x14ac:dyDescent="0.2"/>
    <row r="913" ht="14.25" x14ac:dyDescent="0.2"/>
    <row r="914" ht="14.25" x14ac:dyDescent="0.2"/>
    <row r="915" ht="14.25" x14ac:dyDescent="0.2"/>
    <row r="916" ht="14.25" x14ac:dyDescent="0.2"/>
    <row r="917" ht="14.25" x14ac:dyDescent="0.2"/>
    <row r="918" ht="14.25" x14ac:dyDescent="0.2"/>
    <row r="919" ht="14.25" x14ac:dyDescent="0.2"/>
    <row r="920" ht="14.25" x14ac:dyDescent="0.2"/>
    <row r="921" ht="14.25" x14ac:dyDescent="0.2"/>
    <row r="922" ht="14.25" x14ac:dyDescent="0.2"/>
    <row r="923" ht="14.25" x14ac:dyDescent="0.2"/>
    <row r="924" ht="14.25" x14ac:dyDescent="0.2"/>
    <row r="925" ht="14.25" x14ac:dyDescent="0.2"/>
    <row r="926" ht="14.25" x14ac:dyDescent="0.2"/>
    <row r="927" ht="14.25" x14ac:dyDescent="0.2"/>
    <row r="928" ht="14.25" x14ac:dyDescent="0.2"/>
    <row r="929" ht="14.25" x14ac:dyDescent="0.2"/>
    <row r="930" ht="14.25" x14ac:dyDescent="0.2"/>
    <row r="931" ht="14.25" x14ac:dyDescent="0.2"/>
    <row r="932" ht="14.25" x14ac:dyDescent="0.2"/>
    <row r="933" ht="14.25" x14ac:dyDescent="0.2"/>
    <row r="934" ht="14.25" x14ac:dyDescent="0.2"/>
    <row r="935" ht="14.25" x14ac:dyDescent="0.2"/>
    <row r="936" ht="14.25" x14ac:dyDescent="0.2"/>
    <row r="937" ht="14.25" x14ac:dyDescent="0.2"/>
    <row r="938" ht="14.25" x14ac:dyDescent="0.2"/>
    <row r="939" ht="14.25" x14ac:dyDescent="0.2"/>
    <row r="940" ht="14.25" x14ac:dyDescent="0.2"/>
    <row r="941" ht="14.25" x14ac:dyDescent="0.2"/>
    <row r="942" ht="14.25" x14ac:dyDescent="0.2"/>
    <row r="943" ht="14.25" x14ac:dyDescent="0.2"/>
    <row r="944" ht="14.25" x14ac:dyDescent="0.2"/>
    <row r="945" ht="14.25" x14ac:dyDescent="0.2"/>
    <row r="946" ht="14.25" x14ac:dyDescent="0.2"/>
    <row r="947" ht="14.25" x14ac:dyDescent="0.2"/>
    <row r="948" ht="14.25" x14ac:dyDescent="0.2"/>
    <row r="949" ht="14.25" x14ac:dyDescent="0.2"/>
    <row r="950" ht="14.25" x14ac:dyDescent="0.2"/>
    <row r="951" ht="14.25" x14ac:dyDescent="0.2"/>
    <row r="952" ht="14.25" x14ac:dyDescent="0.2"/>
    <row r="953" ht="14.25" x14ac:dyDescent="0.2"/>
    <row r="954" ht="14.25" x14ac:dyDescent="0.2"/>
    <row r="955" ht="14.25" x14ac:dyDescent="0.2"/>
  </sheetData>
  <phoneticPr fontId="22" type="noConversion"/>
  <pageMargins left="0.7" right="0.7" top="0.75" bottom="0.75" header="0" footer="0"/>
  <pageSetup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987"/>
  <sheetViews>
    <sheetView showGridLines="0" zoomScale="120" zoomScaleNormal="120" zoomScaleSheetLayoutView="100" workbookViewId="0">
      <selection activeCell="D38" sqref="D38"/>
    </sheetView>
  </sheetViews>
  <sheetFormatPr baseColWidth="10" defaultColWidth="12.625" defaultRowHeight="15" customHeight="1" x14ac:dyDescent="0.2"/>
  <cols>
    <col min="1" max="1" width="22.5" customWidth="1"/>
    <col min="2" max="2" width="30.125" customWidth="1"/>
    <col min="3" max="3" width="19.875" customWidth="1"/>
    <col min="4" max="4" width="48.125" customWidth="1"/>
    <col min="5" max="5" width="9" customWidth="1"/>
    <col min="6" max="6" width="9.625" customWidth="1"/>
    <col min="7" max="7" width="13.625" style="58" customWidth="1"/>
    <col min="8" max="13" width="7.625" customWidth="1"/>
    <col min="14" max="14" width="15" customWidth="1"/>
    <col min="15" max="15" width="16.625" style="58" customWidth="1"/>
    <col min="16" max="16" width="12.5" customWidth="1"/>
    <col min="17" max="17" width="20.625" style="68" customWidth="1"/>
    <col min="18" max="24" width="10" customWidth="1"/>
  </cols>
  <sheetData>
    <row r="1" spans="1:24" ht="15" customHeight="1" x14ac:dyDescent="0.2">
      <c r="A1" s="294" t="str">
        <f>'Economica (OFERENTES)'!$B$2</f>
        <v>UNIDAD ADMINISTRATIVA ESPECIAL DE SERVICIOS PÚBLICOS - UAESP</v>
      </c>
      <c r="B1" s="295"/>
      <c r="C1" s="295"/>
      <c r="D1" s="295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7"/>
      <c r="Q1" s="286"/>
      <c r="R1" s="1"/>
      <c r="S1" s="1"/>
      <c r="T1" s="1"/>
      <c r="U1" s="1"/>
      <c r="V1" s="1"/>
      <c r="W1" s="1"/>
      <c r="X1" s="1"/>
    </row>
    <row r="2" spans="1:24" ht="15" customHeight="1" x14ac:dyDescent="0.2">
      <c r="A2" s="294" t="str">
        <f>'Economica (OFERENTES)'!$B$3</f>
        <v>DIRECCIÓN GENERAL</v>
      </c>
      <c r="B2" s="295"/>
      <c r="C2" s="295"/>
      <c r="D2" s="295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7"/>
      <c r="Q2" s="286"/>
      <c r="R2" s="1"/>
      <c r="S2" s="1"/>
      <c r="T2" s="1"/>
      <c r="U2" s="1"/>
      <c r="V2" s="1"/>
      <c r="W2" s="1"/>
      <c r="X2" s="1"/>
    </row>
    <row r="3" spans="1:24" ht="15.75" customHeight="1" thickBot="1" x14ac:dyDescent="0.25">
      <c r="A3" s="288" t="str">
        <f>'Economica (OFERENTES)'!$B$4</f>
        <v>SUBDIRECCIÓN DE APROVECHAMIENTO</v>
      </c>
      <c r="B3" s="289"/>
      <c r="C3" s="289"/>
      <c r="D3" s="289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291"/>
      <c r="Q3" s="286"/>
      <c r="R3" s="1"/>
      <c r="S3" s="1"/>
      <c r="T3" s="1"/>
      <c r="U3" s="1"/>
      <c r="V3" s="1"/>
      <c r="W3" s="1"/>
      <c r="X3" s="1"/>
    </row>
    <row r="4" spans="1:24" ht="15.75" customHeight="1" thickBot="1" x14ac:dyDescent="0.25">
      <c r="A4" s="12"/>
      <c r="B4" s="42"/>
      <c r="C4" s="42"/>
      <c r="D4" s="42"/>
      <c r="E4" s="7"/>
      <c r="F4" s="13"/>
      <c r="G4" s="47"/>
      <c r="H4" s="39"/>
      <c r="I4" s="39"/>
      <c r="J4" s="39"/>
      <c r="K4" s="39"/>
      <c r="L4" s="39"/>
      <c r="M4" s="39"/>
      <c r="N4" s="14"/>
      <c r="O4" s="57"/>
      <c r="P4" s="14"/>
      <c r="Q4" s="286"/>
      <c r="R4" s="1"/>
      <c r="S4" s="1"/>
      <c r="T4" s="1"/>
      <c r="U4" s="1"/>
      <c r="V4" s="1"/>
      <c r="W4" s="1"/>
      <c r="X4" s="1"/>
    </row>
    <row r="5" spans="1:24" ht="18" customHeight="1" x14ac:dyDescent="0.2">
      <c r="A5" s="292" t="e">
        <f>'Economica (OFERENTES)'!#REF!</f>
        <v>#REF!</v>
      </c>
      <c r="B5" s="298" t="str">
        <f>'Economica (OFERENTES)'!B7</f>
        <v>ESTUDIOS Y DISEÑOS PARA LA CONSTRUCCIÓN DE UNA ESTACIÓN DE CLASIFICACIÓN Y APROVECHAMIENTO DE RESIDUOS SÓLIDOS, DE TIPO MULTIMATERIAL Y DE CARÁCTER PÚBLICO, EN LA CIUDAD DE BOGOTÁ D.C.</v>
      </c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299"/>
      <c r="N5" s="299"/>
      <c r="O5" s="299"/>
      <c r="P5" s="300"/>
      <c r="Q5" s="286"/>
      <c r="R5" s="1"/>
      <c r="S5" s="1"/>
      <c r="T5" s="1"/>
      <c r="U5" s="1"/>
      <c r="V5" s="1"/>
      <c r="W5" s="1"/>
      <c r="X5" s="1"/>
    </row>
    <row r="6" spans="1:24" ht="18" customHeight="1" thickBot="1" x14ac:dyDescent="0.25">
      <c r="A6" s="293"/>
      <c r="B6" s="301"/>
      <c r="C6" s="302"/>
      <c r="D6" s="302"/>
      <c r="E6" s="302"/>
      <c r="F6" s="302"/>
      <c r="G6" s="302"/>
      <c r="H6" s="302"/>
      <c r="I6" s="302"/>
      <c r="J6" s="302"/>
      <c r="K6" s="302"/>
      <c r="L6" s="302"/>
      <c r="M6" s="302"/>
      <c r="N6" s="302"/>
      <c r="O6" s="302"/>
      <c r="P6" s="303"/>
      <c r="Q6" s="287"/>
      <c r="R6" s="1"/>
      <c r="S6" s="1"/>
      <c r="T6" s="1"/>
      <c r="U6" s="1"/>
      <c r="V6" s="1"/>
      <c r="W6" s="1"/>
      <c r="X6" s="1"/>
    </row>
    <row r="7" spans="1:24" ht="14.25" customHeight="1" thickBot="1" x14ac:dyDescent="0.25">
      <c r="A7" s="10"/>
      <c r="B7" s="10"/>
      <c r="C7" s="10"/>
      <c r="D7" s="10"/>
      <c r="E7" s="10"/>
      <c r="F7" s="15"/>
      <c r="G7" s="48"/>
      <c r="H7" s="10"/>
      <c r="I7" s="10"/>
      <c r="J7" s="10"/>
      <c r="K7" s="10"/>
      <c r="L7" s="10"/>
      <c r="M7" s="10"/>
      <c r="N7" s="10"/>
      <c r="O7" s="48"/>
      <c r="P7" s="10"/>
      <c r="Q7" s="67"/>
      <c r="R7" s="1"/>
      <c r="S7" s="1"/>
      <c r="T7" s="1"/>
      <c r="U7" s="1"/>
      <c r="V7" s="1"/>
      <c r="W7" s="1"/>
      <c r="X7" s="1"/>
    </row>
    <row r="8" spans="1:24" ht="21.75" customHeight="1" thickBot="1" x14ac:dyDescent="0.25">
      <c r="A8" s="266" t="s">
        <v>52</v>
      </c>
      <c r="B8" s="267"/>
      <c r="C8" s="170"/>
      <c r="D8" s="126" t="e">
        <f>Q66</f>
        <v>#N/A</v>
      </c>
      <c r="G8" s="48"/>
      <c r="H8" s="10"/>
      <c r="I8" s="10"/>
      <c r="J8" s="10"/>
      <c r="K8" s="10"/>
      <c r="L8" s="10"/>
      <c r="M8" s="10"/>
      <c r="N8" s="10"/>
      <c r="O8" s="48"/>
      <c r="P8" s="10"/>
      <c r="Q8" s="67"/>
      <c r="R8" s="1"/>
      <c r="S8" s="1"/>
      <c r="T8" s="1"/>
      <c r="U8" s="1"/>
      <c r="V8" s="1"/>
      <c r="W8" s="1"/>
      <c r="X8" s="1"/>
    </row>
    <row r="9" spans="1:24" ht="14.25" customHeight="1" thickBot="1" x14ac:dyDescent="0.25">
      <c r="A9" s="127"/>
      <c r="B9" s="127"/>
      <c r="C9" s="127"/>
      <c r="D9" s="127"/>
      <c r="F9" s="16"/>
      <c r="G9" s="48"/>
      <c r="H9" s="10"/>
      <c r="I9" s="10"/>
      <c r="J9" s="10"/>
      <c r="K9" s="10"/>
      <c r="L9" s="10"/>
      <c r="M9" s="10"/>
      <c r="N9" s="10"/>
      <c r="O9" s="48"/>
      <c r="P9" s="10"/>
      <c r="Q9" s="67"/>
      <c r="R9" s="1"/>
      <c r="S9" s="1"/>
      <c r="T9" s="1"/>
      <c r="U9" s="1"/>
      <c r="V9" s="1"/>
      <c r="W9" s="1"/>
      <c r="X9" s="1"/>
    </row>
    <row r="10" spans="1:24" ht="15.75" customHeight="1" thickBot="1" x14ac:dyDescent="0.25">
      <c r="A10" s="268" t="s">
        <v>53</v>
      </c>
      <c r="B10" s="269"/>
      <c r="C10" s="171"/>
      <c r="D10" s="128">
        <f>+'Economica (OFERENTES)'!C18</f>
        <v>0</v>
      </c>
      <c r="F10" s="5"/>
      <c r="G10" s="66"/>
      <c r="H10" s="276" t="s">
        <v>54</v>
      </c>
      <c r="I10" s="277"/>
      <c r="J10" s="277"/>
      <c r="K10" s="277"/>
      <c r="L10" s="277"/>
      <c r="M10" s="278"/>
      <c r="N10" s="17"/>
      <c r="O10" s="61"/>
      <c r="P10" s="17"/>
      <c r="R10" s="1"/>
      <c r="S10" s="1"/>
      <c r="T10" s="1"/>
      <c r="U10" s="1"/>
      <c r="V10" s="1"/>
      <c r="W10" s="1"/>
      <c r="X10" s="1"/>
    </row>
    <row r="11" spans="1:24" ht="23.25" customHeight="1" thickBot="1" x14ac:dyDescent="0.25">
      <c r="A11" s="166"/>
      <c r="B11" s="119"/>
      <c r="C11" s="119"/>
      <c r="D11" s="119"/>
      <c r="E11" s="119"/>
      <c r="F11" s="119"/>
      <c r="G11" s="112"/>
      <c r="H11" s="175" t="s">
        <v>55</v>
      </c>
      <c r="I11" s="285" t="s">
        <v>56</v>
      </c>
      <c r="J11" s="285"/>
      <c r="K11" s="285"/>
      <c r="L11" s="285"/>
      <c r="M11" s="175" t="s">
        <v>57</v>
      </c>
      <c r="N11" s="17"/>
      <c r="O11" s="61"/>
      <c r="P11" s="17"/>
      <c r="Q11" s="69" t="e">
        <f>'Economica (OFERENTES)'!#REF!</f>
        <v>#REF!</v>
      </c>
      <c r="R11" s="1"/>
      <c r="S11" s="1"/>
      <c r="T11" s="1"/>
      <c r="U11" s="1"/>
      <c r="V11" s="1"/>
      <c r="W11" s="1"/>
      <c r="X11" s="1"/>
    </row>
    <row r="12" spans="1:24" ht="51" customHeight="1" thickBot="1" x14ac:dyDescent="0.25">
      <c r="A12" s="122" t="s">
        <v>58</v>
      </c>
      <c r="B12" s="122" t="s">
        <v>59</v>
      </c>
      <c r="C12" s="122"/>
      <c r="D12" s="122" t="s">
        <v>60</v>
      </c>
      <c r="E12" s="123" t="s">
        <v>61</v>
      </c>
      <c r="F12" s="123" t="s">
        <v>62</v>
      </c>
      <c r="G12" s="124" t="s">
        <v>63</v>
      </c>
      <c r="H12" s="125" t="s">
        <v>64</v>
      </c>
      <c r="I12" s="125" t="s">
        <v>65</v>
      </c>
      <c r="J12" s="125" t="s">
        <v>66</v>
      </c>
      <c r="K12" s="125" t="s">
        <v>67</v>
      </c>
      <c r="L12" s="125" t="s">
        <v>68</v>
      </c>
      <c r="M12" s="125" t="s">
        <v>69</v>
      </c>
      <c r="N12" s="123" t="s">
        <v>70</v>
      </c>
      <c r="O12" s="132" t="s">
        <v>71</v>
      </c>
      <c r="P12" s="123" t="s">
        <v>72</v>
      </c>
      <c r="Q12" s="133" t="s">
        <v>73</v>
      </c>
      <c r="R12" s="18"/>
      <c r="S12" s="18"/>
      <c r="T12" s="18"/>
      <c r="U12" s="18"/>
      <c r="V12" s="18"/>
      <c r="W12" s="18"/>
      <c r="X12" s="18"/>
    </row>
    <row r="13" spans="1:24" ht="14.25" customHeight="1" thickBot="1" x14ac:dyDescent="0.25">
      <c r="A13" s="120"/>
      <c r="B13" s="120"/>
      <c r="C13" s="120"/>
      <c r="D13" s="120"/>
      <c r="E13" s="70"/>
      <c r="F13" s="71"/>
      <c r="G13" s="72"/>
      <c r="H13" s="40"/>
      <c r="I13" s="40"/>
      <c r="J13" s="40"/>
      <c r="K13" s="40"/>
      <c r="L13" s="40"/>
      <c r="M13" s="40"/>
      <c r="N13" s="70"/>
      <c r="O13" s="73"/>
      <c r="P13" s="70"/>
      <c r="Q13" s="74"/>
      <c r="R13" s="18"/>
      <c r="S13" s="18"/>
      <c r="T13" s="18"/>
      <c r="U13" s="18"/>
      <c r="V13" s="18"/>
      <c r="W13" s="18"/>
      <c r="X13" s="18"/>
    </row>
    <row r="14" spans="1:24" ht="27.95" customHeight="1" thickBot="1" x14ac:dyDescent="0.25">
      <c r="A14" s="76"/>
      <c r="B14" s="76"/>
      <c r="C14" s="75" t="s">
        <v>46</v>
      </c>
      <c r="D14" s="76" t="s">
        <v>74</v>
      </c>
      <c r="E14" s="179">
        <v>1</v>
      </c>
      <c r="F14" s="179">
        <v>4</v>
      </c>
      <c r="G14" s="49" t="e">
        <f>LOOKUP(F14,'Tarifas de Personal'!$B$2:$B404,'Tarifas de Personal'!$C$2:$C$9)</f>
        <v>#N/A</v>
      </c>
      <c r="H14" s="113">
        <v>0.6</v>
      </c>
      <c r="I14" s="113">
        <v>0.6</v>
      </c>
      <c r="J14" s="113">
        <v>0.6</v>
      </c>
      <c r="K14" s="113">
        <v>0.6</v>
      </c>
      <c r="L14" s="113">
        <v>0.6</v>
      </c>
      <c r="M14" s="113">
        <v>0.6</v>
      </c>
      <c r="N14" s="22">
        <f>E14*SUM(H14:M14)</f>
        <v>3.6</v>
      </c>
      <c r="O14" s="62" t="e">
        <f>ROUND(G14*N14,0)</f>
        <v>#N/A</v>
      </c>
      <c r="P14" s="22">
        <f t="shared" ref="P14:P43" si="0">Factor_Multiplicador</f>
        <v>0</v>
      </c>
      <c r="Q14" s="131" t="e">
        <f>ROUND(O14*P14,0)</f>
        <v>#N/A</v>
      </c>
      <c r="R14" s="1"/>
      <c r="S14" s="1"/>
      <c r="T14" s="1"/>
      <c r="U14" s="1"/>
      <c r="V14" s="1"/>
      <c r="W14" s="1"/>
      <c r="X14" s="1"/>
    </row>
    <row r="15" spans="1:24" ht="27.95" customHeight="1" x14ac:dyDescent="0.2">
      <c r="A15" s="76"/>
      <c r="B15" s="76"/>
      <c r="C15" s="75" t="s">
        <v>46</v>
      </c>
      <c r="D15" s="76" t="s">
        <v>75</v>
      </c>
      <c r="E15" s="179">
        <v>1</v>
      </c>
      <c r="F15" s="179">
        <v>6</v>
      </c>
      <c r="G15" s="49" t="e">
        <f>LOOKUP(F15,'Tarifas de Personal'!$B$2:$B405,'Tarifas de Personal'!$C$2:$C$9)</f>
        <v>#N/A</v>
      </c>
      <c r="H15" s="113">
        <v>0.5</v>
      </c>
      <c r="I15" s="113">
        <f>+H15</f>
        <v>0.5</v>
      </c>
      <c r="J15" s="113">
        <f>+H15</f>
        <v>0.5</v>
      </c>
      <c r="K15" s="113">
        <f>+H15</f>
        <v>0.5</v>
      </c>
      <c r="L15" s="113">
        <f t="shared" ref="L15:M18" si="1">+H15</f>
        <v>0.5</v>
      </c>
      <c r="M15" s="113">
        <f t="shared" si="1"/>
        <v>0.5</v>
      </c>
      <c r="N15" s="22">
        <f t="shared" ref="N15:N43" si="2">E15*SUM(H15:M15)</f>
        <v>3</v>
      </c>
      <c r="O15" s="62" t="e">
        <f t="shared" ref="O15:O43" si="3">ROUND(G15*N15,0)</f>
        <v>#N/A</v>
      </c>
      <c r="P15" s="22">
        <f t="shared" si="0"/>
        <v>0</v>
      </c>
      <c r="Q15" s="131" t="e">
        <f t="shared" ref="Q15:Q43" si="4">ROUND(O15*P15,0)</f>
        <v>#N/A</v>
      </c>
      <c r="R15" s="1"/>
      <c r="S15" s="1"/>
      <c r="T15" s="1"/>
      <c r="U15" s="1"/>
      <c r="V15" s="1"/>
      <c r="W15" s="1"/>
      <c r="X15" s="1"/>
    </row>
    <row r="16" spans="1:24" ht="27.95" customHeight="1" x14ac:dyDescent="0.2">
      <c r="A16" s="76"/>
      <c r="B16" s="76"/>
      <c r="C16" s="79" t="s">
        <v>76</v>
      </c>
      <c r="D16" s="76" t="s">
        <v>77</v>
      </c>
      <c r="E16" s="179">
        <v>1</v>
      </c>
      <c r="F16" s="179">
        <v>4</v>
      </c>
      <c r="G16" s="49" t="e">
        <f>LOOKUP(F16,'Tarifas de Personal'!$B$2:$B406,'Tarifas de Personal'!$C$2:$C$9)</f>
        <v>#N/A</v>
      </c>
      <c r="H16" s="113">
        <v>0.25</v>
      </c>
      <c r="I16" s="113">
        <f>+H16</f>
        <v>0.25</v>
      </c>
      <c r="J16" s="113">
        <f>+H16</f>
        <v>0.25</v>
      </c>
      <c r="K16" s="113">
        <f>+H16</f>
        <v>0.25</v>
      </c>
      <c r="L16" s="113">
        <f t="shared" si="1"/>
        <v>0.25</v>
      </c>
      <c r="M16" s="113">
        <f t="shared" si="1"/>
        <v>0.25</v>
      </c>
      <c r="N16" s="22">
        <f t="shared" si="2"/>
        <v>1.5</v>
      </c>
      <c r="O16" s="62" t="e">
        <f t="shared" si="3"/>
        <v>#N/A</v>
      </c>
      <c r="P16" s="22">
        <f t="shared" si="0"/>
        <v>0</v>
      </c>
      <c r="Q16" s="131" t="e">
        <f t="shared" si="4"/>
        <v>#N/A</v>
      </c>
      <c r="R16" s="1"/>
      <c r="S16" s="1"/>
      <c r="T16" s="1"/>
      <c r="U16" s="1"/>
      <c r="V16" s="1"/>
      <c r="W16" s="1"/>
      <c r="X16" s="1"/>
    </row>
    <row r="17" spans="1:24" ht="27.95" customHeight="1" x14ac:dyDescent="0.2">
      <c r="A17" s="76"/>
      <c r="B17" s="76"/>
      <c r="C17" s="79" t="s">
        <v>78</v>
      </c>
      <c r="D17" s="76" t="s">
        <v>79</v>
      </c>
      <c r="E17" s="179">
        <v>1</v>
      </c>
      <c r="F17" s="179">
        <v>4</v>
      </c>
      <c r="G17" s="49" t="e">
        <f>LOOKUP(F17,'Tarifas de Personal'!$B$2:$B407,'Tarifas de Personal'!$C$2:$C$9)</f>
        <v>#N/A</v>
      </c>
      <c r="H17" s="113">
        <v>0.5</v>
      </c>
      <c r="I17" s="113">
        <f>+H17</f>
        <v>0.5</v>
      </c>
      <c r="J17" s="113">
        <f>+H17</f>
        <v>0.5</v>
      </c>
      <c r="K17" s="113">
        <f>+H17</f>
        <v>0.5</v>
      </c>
      <c r="L17" s="113">
        <f t="shared" si="1"/>
        <v>0.5</v>
      </c>
      <c r="M17" s="113">
        <f t="shared" si="1"/>
        <v>0.5</v>
      </c>
      <c r="N17" s="22">
        <f t="shared" si="2"/>
        <v>3</v>
      </c>
      <c r="O17" s="62" t="e">
        <f t="shared" si="3"/>
        <v>#N/A</v>
      </c>
      <c r="P17" s="22">
        <f t="shared" si="0"/>
        <v>0</v>
      </c>
      <c r="Q17" s="131" t="e">
        <f t="shared" si="4"/>
        <v>#N/A</v>
      </c>
      <c r="R17" s="1"/>
      <c r="S17" s="1"/>
      <c r="T17" s="1"/>
      <c r="U17" s="1"/>
      <c r="V17" s="1"/>
      <c r="W17" s="1"/>
      <c r="X17" s="1"/>
    </row>
    <row r="18" spans="1:24" ht="27.95" customHeight="1" x14ac:dyDescent="0.2">
      <c r="A18" s="76"/>
      <c r="B18" s="76"/>
      <c r="C18" s="79" t="s">
        <v>80</v>
      </c>
      <c r="D18" s="76" t="s">
        <v>81</v>
      </c>
      <c r="E18" s="179">
        <v>1</v>
      </c>
      <c r="F18" s="179">
        <v>6</v>
      </c>
      <c r="G18" s="49" t="e">
        <f>LOOKUP(F18,'Tarifas de Personal'!$B$2:$B408,'Tarifas de Personal'!$C$2:$C$9)</f>
        <v>#N/A</v>
      </c>
      <c r="H18" s="113">
        <v>0.25</v>
      </c>
      <c r="I18" s="113">
        <f>+H18</f>
        <v>0.25</v>
      </c>
      <c r="J18" s="113">
        <f>+H18</f>
        <v>0.25</v>
      </c>
      <c r="K18" s="113">
        <f>+H18</f>
        <v>0.25</v>
      </c>
      <c r="L18" s="113">
        <f t="shared" si="1"/>
        <v>0.25</v>
      </c>
      <c r="M18" s="113">
        <f t="shared" si="1"/>
        <v>0.25</v>
      </c>
      <c r="N18" s="22">
        <f t="shared" si="2"/>
        <v>1.5</v>
      </c>
      <c r="O18" s="62" t="e">
        <f t="shared" si="3"/>
        <v>#N/A</v>
      </c>
      <c r="P18" s="22">
        <f t="shared" si="0"/>
        <v>0</v>
      </c>
      <c r="Q18" s="131" t="e">
        <f t="shared" si="4"/>
        <v>#N/A</v>
      </c>
      <c r="R18" s="1"/>
      <c r="S18" s="1"/>
      <c r="T18" s="1"/>
      <c r="U18" s="1"/>
      <c r="V18" s="1"/>
      <c r="W18" s="1"/>
      <c r="X18" s="1"/>
    </row>
    <row r="19" spans="1:24" ht="27.95" customHeight="1" x14ac:dyDescent="0.2">
      <c r="A19" s="76"/>
      <c r="B19" s="76"/>
      <c r="C19" s="79" t="s">
        <v>82</v>
      </c>
      <c r="D19" s="76" t="s">
        <v>83</v>
      </c>
      <c r="E19" s="179">
        <v>1</v>
      </c>
      <c r="F19" s="179">
        <v>4</v>
      </c>
      <c r="G19" s="49" t="e">
        <f>LOOKUP(F19,'Tarifas de Personal'!$B$2:$B409,'Tarifas de Personal'!$C$2:$C$9)</f>
        <v>#N/A</v>
      </c>
      <c r="H19" s="113">
        <v>0.5</v>
      </c>
      <c r="I19" s="113">
        <v>0.25</v>
      </c>
      <c r="J19" s="113">
        <v>0.25</v>
      </c>
      <c r="K19" s="113">
        <v>0.25</v>
      </c>
      <c r="L19" s="113">
        <f>+K19</f>
        <v>0.25</v>
      </c>
      <c r="M19" s="113">
        <f>+L19</f>
        <v>0.25</v>
      </c>
      <c r="N19" s="22">
        <f t="shared" si="2"/>
        <v>1.75</v>
      </c>
      <c r="O19" s="62" t="e">
        <f t="shared" si="3"/>
        <v>#N/A</v>
      </c>
      <c r="P19" s="22">
        <f t="shared" si="0"/>
        <v>0</v>
      </c>
      <c r="Q19" s="131" t="e">
        <f t="shared" si="4"/>
        <v>#N/A</v>
      </c>
      <c r="R19" s="1"/>
      <c r="S19" s="1"/>
      <c r="T19" s="1"/>
      <c r="U19" s="1"/>
      <c r="V19" s="1"/>
      <c r="W19" s="1"/>
      <c r="X19" s="1"/>
    </row>
    <row r="20" spans="1:24" ht="27.95" customHeight="1" x14ac:dyDescent="0.2">
      <c r="A20" s="76"/>
      <c r="B20" s="76"/>
      <c r="C20" s="79" t="s">
        <v>84</v>
      </c>
      <c r="D20" s="76" t="s">
        <v>85</v>
      </c>
      <c r="E20" s="179">
        <v>1</v>
      </c>
      <c r="F20" s="179">
        <v>4</v>
      </c>
      <c r="G20" s="49" t="e">
        <f>LOOKUP(F20,'Tarifas de Personal'!$B$2:$B410,'Tarifas de Personal'!$C$2:$C$9)</f>
        <v>#N/A</v>
      </c>
      <c r="H20" s="113">
        <v>0.25</v>
      </c>
      <c r="I20" s="113">
        <f>+H20</f>
        <v>0.25</v>
      </c>
      <c r="J20" s="113">
        <f>+H20</f>
        <v>0.25</v>
      </c>
      <c r="K20" s="113">
        <f>+H20</f>
        <v>0.25</v>
      </c>
      <c r="L20" s="113">
        <v>0.1</v>
      </c>
      <c r="M20" s="113">
        <f>+L20</f>
        <v>0.1</v>
      </c>
      <c r="N20" s="22">
        <f t="shared" si="2"/>
        <v>1.2000000000000002</v>
      </c>
      <c r="O20" s="62" t="e">
        <f t="shared" si="3"/>
        <v>#N/A</v>
      </c>
      <c r="P20" s="22">
        <f t="shared" si="0"/>
        <v>0</v>
      </c>
      <c r="Q20" s="131" t="e">
        <f t="shared" si="4"/>
        <v>#N/A</v>
      </c>
      <c r="R20" s="1"/>
      <c r="S20" s="1"/>
      <c r="T20" s="1"/>
      <c r="U20" s="1"/>
      <c r="V20" s="1"/>
      <c r="W20" s="1"/>
      <c r="X20" s="1"/>
    </row>
    <row r="21" spans="1:24" ht="27.95" customHeight="1" x14ac:dyDescent="0.2">
      <c r="A21" s="76"/>
      <c r="B21" s="76"/>
      <c r="C21" s="79" t="s">
        <v>86</v>
      </c>
      <c r="D21" s="76" t="s">
        <v>87</v>
      </c>
      <c r="E21" s="179">
        <v>1</v>
      </c>
      <c r="F21" s="179">
        <v>4</v>
      </c>
      <c r="G21" s="49" t="e">
        <f>LOOKUP(F21,'Tarifas de Personal'!$B$2:$B411,'Tarifas de Personal'!$C$2:$C$9)</f>
        <v>#N/A</v>
      </c>
      <c r="H21" s="113">
        <v>1</v>
      </c>
      <c r="I21" s="113">
        <v>1</v>
      </c>
      <c r="J21" s="113">
        <v>0.5</v>
      </c>
      <c r="K21" s="113">
        <v>0.25</v>
      </c>
      <c r="L21" s="113">
        <f>+K21</f>
        <v>0.25</v>
      </c>
      <c r="M21" s="113">
        <f>+K21</f>
        <v>0.25</v>
      </c>
      <c r="N21" s="22">
        <f t="shared" si="2"/>
        <v>3.25</v>
      </c>
      <c r="O21" s="62" t="e">
        <f t="shared" si="3"/>
        <v>#N/A</v>
      </c>
      <c r="P21" s="22">
        <f t="shared" si="0"/>
        <v>0</v>
      </c>
      <c r="Q21" s="131" t="e">
        <f t="shared" si="4"/>
        <v>#N/A</v>
      </c>
      <c r="R21" s="1"/>
      <c r="S21" s="1"/>
      <c r="T21" s="1"/>
      <c r="U21" s="1"/>
      <c r="V21" s="1"/>
      <c r="W21" s="1"/>
      <c r="X21" s="1"/>
    </row>
    <row r="22" spans="1:24" ht="27.95" customHeight="1" x14ac:dyDescent="0.2">
      <c r="A22" s="76"/>
      <c r="B22" s="76"/>
      <c r="C22" s="79" t="s">
        <v>86</v>
      </c>
      <c r="D22" s="76" t="s">
        <v>88</v>
      </c>
      <c r="E22" s="179">
        <v>1</v>
      </c>
      <c r="F22" s="179">
        <v>4</v>
      </c>
      <c r="G22" s="49" t="e">
        <f>LOOKUP(F22,'Tarifas de Personal'!$B$2:$B412,'Tarifas de Personal'!$C$2:$C$9)</f>
        <v>#N/A</v>
      </c>
      <c r="H22" s="113">
        <v>1</v>
      </c>
      <c r="I22" s="113">
        <v>1</v>
      </c>
      <c r="J22" s="113">
        <v>0.5</v>
      </c>
      <c r="K22" s="113">
        <v>0.25</v>
      </c>
      <c r="L22" s="113">
        <f>+K22</f>
        <v>0.25</v>
      </c>
      <c r="M22" s="113">
        <f>+L22</f>
        <v>0.25</v>
      </c>
      <c r="N22" s="22">
        <f t="shared" si="2"/>
        <v>3.25</v>
      </c>
      <c r="O22" s="62" t="e">
        <f t="shared" si="3"/>
        <v>#N/A</v>
      </c>
      <c r="P22" s="22">
        <f t="shared" si="0"/>
        <v>0</v>
      </c>
      <c r="Q22" s="131" t="e">
        <f t="shared" si="4"/>
        <v>#N/A</v>
      </c>
      <c r="R22" s="1"/>
      <c r="S22" s="1"/>
      <c r="T22" s="1"/>
      <c r="U22" s="1"/>
      <c r="V22" s="1"/>
      <c r="W22" s="1"/>
      <c r="X22" s="1"/>
    </row>
    <row r="23" spans="1:24" ht="27.95" customHeight="1" x14ac:dyDescent="0.2">
      <c r="A23" s="76"/>
      <c r="B23" s="76"/>
      <c r="C23" s="79" t="s">
        <v>89</v>
      </c>
      <c r="D23" s="76" t="s">
        <v>90</v>
      </c>
      <c r="E23" s="179">
        <v>1</v>
      </c>
      <c r="F23" s="179">
        <v>4</v>
      </c>
      <c r="G23" s="49" t="e">
        <f>LOOKUP(F23,'Tarifas de Personal'!$B$2:$B413,'Tarifas de Personal'!$C$2:$C$9)</f>
        <v>#N/A</v>
      </c>
      <c r="H23" s="113">
        <v>0.5</v>
      </c>
      <c r="I23" s="113">
        <v>0.5</v>
      </c>
      <c r="J23" s="113">
        <v>0.5</v>
      </c>
      <c r="K23" s="113">
        <v>0.5</v>
      </c>
      <c r="L23" s="113">
        <v>0.5</v>
      </c>
      <c r="M23" s="113">
        <f>+L23</f>
        <v>0.5</v>
      </c>
      <c r="N23" s="22">
        <f t="shared" si="2"/>
        <v>3</v>
      </c>
      <c r="O23" s="62" t="e">
        <f t="shared" si="3"/>
        <v>#N/A</v>
      </c>
      <c r="P23" s="22">
        <f t="shared" si="0"/>
        <v>0</v>
      </c>
      <c r="Q23" s="131" t="e">
        <f t="shared" si="4"/>
        <v>#N/A</v>
      </c>
      <c r="R23" s="1"/>
      <c r="S23" s="1"/>
      <c r="T23" s="1"/>
      <c r="U23" s="1"/>
      <c r="V23" s="1"/>
      <c r="W23" s="1"/>
      <c r="X23" s="1"/>
    </row>
    <row r="24" spans="1:24" ht="27.95" customHeight="1" x14ac:dyDescent="0.2">
      <c r="A24" s="76"/>
      <c r="B24" s="76"/>
      <c r="C24" s="79" t="s">
        <v>89</v>
      </c>
      <c r="D24" s="76" t="s">
        <v>91</v>
      </c>
      <c r="E24" s="179">
        <v>1</v>
      </c>
      <c r="F24" s="179">
        <v>4</v>
      </c>
      <c r="G24" s="49" t="e">
        <f>LOOKUP(F24,'Tarifas de Personal'!$B$2:$B414,'Tarifas de Personal'!$C$2:$C$9)</f>
        <v>#N/A</v>
      </c>
      <c r="H24" s="113">
        <v>0.1</v>
      </c>
      <c r="I24" s="113">
        <f>+H24</f>
        <v>0.1</v>
      </c>
      <c r="J24" s="113">
        <f>+H24</f>
        <v>0.1</v>
      </c>
      <c r="K24" s="113">
        <f>+H24</f>
        <v>0.1</v>
      </c>
      <c r="L24" s="113">
        <f t="shared" ref="L24:M27" si="5">+H24</f>
        <v>0.1</v>
      </c>
      <c r="M24" s="113">
        <f t="shared" si="5"/>
        <v>0.1</v>
      </c>
      <c r="N24" s="22">
        <f t="shared" si="2"/>
        <v>0.6</v>
      </c>
      <c r="O24" s="62" t="e">
        <f t="shared" si="3"/>
        <v>#N/A</v>
      </c>
      <c r="P24" s="22">
        <f t="shared" si="0"/>
        <v>0</v>
      </c>
      <c r="Q24" s="131" t="e">
        <f t="shared" si="4"/>
        <v>#N/A</v>
      </c>
      <c r="R24" s="1"/>
      <c r="S24" s="1"/>
      <c r="T24" s="1"/>
      <c r="U24" s="1"/>
      <c r="V24" s="1"/>
      <c r="W24" s="1"/>
      <c r="X24" s="1"/>
    </row>
    <row r="25" spans="1:24" ht="27.95" customHeight="1" x14ac:dyDescent="0.2">
      <c r="A25" s="76"/>
      <c r="B25" s="76"/>
      <c r="C25" s="79" t="s">
        <v>89</v>
      </c>
      <c r="D25" s="76" t="s">
        <v>92</v>
      </c>
      <c r="E25" s="179">
        <v>1</v>
      </c>
      <c r="F25" s="179">
        <v>4</v>
      </c>
      <c r="G25" s="49" t="e">
        <f>LOOKUP(F25,'Tarifas de Personal'!$B$2:$B415,'Tarifas de Personal'!$C$2:$C$9)</f>
        <v>#N/A</v>
      </c>
      <c r="H25" s="113">
        <v>0.25</v>
      </c>
      <c r="I25" s="113">
        <f>+H25</f>
        <v>0.25</v>
      </c>
      <c r="J25" s="113">
        <f>+H25</f>
        <v>0.25</v>
      </c>
      <c r="K25" s="113">
        <f>+H25</f>
        <v>0.25</v>
      </c>
      <c r="L25" s="113">
        <f t="shared" si="5"/>
        <v>0.25</v>
      </c>
      <c r="M25" s="113">
        <f t="shared" si="5"/>
        <v>0.25</v>
      </c>
      <c r="N25" s="22">
        <f t="shared" si="2"/>
        <v>1.5</v>
      </c>
      <c r="O25" s="62" t="e">
        <f t="shared" si="3"/>
        <v>#N/A</v>
      </c>
      <c r="P25" s="22">
        <f t="shared" si="0"/>
        <v>0</v>
      </c>
      <c r="Q25" s="131" t="e">
        <f t="shared" si="4"/>
        <v>#N/A</v>
      </c>
      <c r="R25" s="1"/>
      <c r="S25" s="1"/>
      <c r="T25" s="1"/>
      <c r="U25" s="1"/>
      <c r="V25" s="1"/>
      <c r="W25" s="1"/>
      <c r="X25" s="1"/>
    </row>
    <row r="26" spans="1:24" ht="27.95" customHeight="1" x14ac:dyDescent="0.2">
      <c r="A26" s="76"/>
      <c r="B26" s="76"/>
      <c r="C26" s="79" t="s">
        <v>93</v>
      </c>
      <c r="D26" s="76" t="s">
        <v>94</v>
      </c>
      <c r="E26" s="179">
        <v>2</v>
      </c>
      <c r="F26" s="179">
        <v>4</v>
      </c>
      <c r="G26" s="49" t="e">
        <f>LOOKUP(F26,'Tarifas de Personal'!$B$2:$B416,'Tarifas de Personal'!$C$2:$C$9)</f>
        <v>#N/A</v>
      </c>
      <c r="H26" s="113">
        <v>0.25</v>
      </c>
      <c r="I26" s="113">
        <f>+H26</f>
        <v>0.25</v>
      </c>
      <c r="J26" s="113">
        <f>+H26</f>
        <v>0.25</v>
      </c>
      <c r="K26" s="113">
        <f>+H26</f>
        <v>0.25</v>
      </c>
      <c r="L26" s="113">
        <f t="shared" si="5"/>
        <v>0.25</v>
      </c>
      <c r="M26" s="113">
        <f t="shared" si="5"/>
        <v>0.25</v>
      </c>
      <c r="N26" s="22">
        <f t="shared" si="2"/>
        <v>3</v>
      </c>
      <c r="O26" s="62" t="e">
        <f t="shared" si="3"/>
        <v>#N/A</v>
      </c>
      <c r="P26" s="22">
        <f t="shared" si="0"/>
        <v>0</v>
      </c>
      <c r="Q26" s="131" t="e">
        <f t="shared" si="4"/>
        <v>#N/A</v>
      </c>
      <c r="R26" s="1"/>
      <c r="S26" s="1"/>
      <c r="T26" s="1"/>
      <c r="U26" s="1"/>
      <c r="V26" s="1"/>
      <c r="W26" s="1"/>
      <c r="X26" s="1"/>
    </row>
    <row r="27" spans="1:24" ht="27.95" customHeight="1" x14ac:dyDescent="0.2">
      <c r="A27" s="76"/>
      <c r="B27" s="76"/>
      <c r="C27" s="79" t="s">
        <v>95</v>
      </c>
      <c r="D27" s="76" t="s">
        <v>96</v>
      </c>
      <c r="E27" s="179">
        <v>1</v>
      </c>
      <c r="F27" s="179">
        <v>4</v>
      </c>
      <c r="G27" s="49" t="e">
        <f>LOOKUP(F27,'Tarifas de Personal'!$B$2:$B417,'Tarifas de Personal'!$C$2:$C$9)</f>
        <v>#N/A</v>
      </c>
      <c r="H27" s="113">
        <v>0.5</v>
      </c>
      <c r="I27" s="113">
        <f>+H27</f>
        <v>0.5</v>
      </c>
      <c r="J27" s="113">
        <f>+H27</f>
        <v>0.5</v>
      </c>
      <c r="K27" s="113">
        <f>+H27</f>
        <v>0.5</v>
      </c>
      <c r="L27" s="113">
        <f t="shared" si="5"/>
        <v>0.5</v>
      </c>
      <c r="M27" s="113">
        <f t="shared" si="5"/>
        <v>0.5</v>
      </c>
      <c r="N27" s="22">
        <f t="shared" si="2"/>
        <v>3</v>
      </c>
      <c r="O27" s="62" t="e">
        <f t="shared" si="3"/>
        <v>#N/A</v>
      </c>
      <c r="P27" s="22">
        <f t="shared" si="0"/>
        <v>0</v>
      </c>
      <c r="Q27" s="131" t="e">
        <f t="shared" si="4"/>
        <v>#N/A</v>
      </c>
      <c r="R27" s="1"/>
      <c r="S27" s="1"/>
      <c r="T27" s="1"/>
      <c r="U27" s="1"/>
      <c r="V27" s="1"/>
      <c r="W27" s="1"/>
      <c r="X27" s="1"/>
    </row>
    <row r="28" spans="1:24" ht="27.95" customHeight="1" x14ac:dyDescent="0.2">
      <c r="A28" s="76"/>
      <c r="B28" s="76"/>
      <c r="C28" s="79" t="s">
        <v>95</v>
      </c>
      <c r="D28" s="76" t="s">
        <v>97</v>
      </c>
      <c r="E28" s="179">
        <v>1</v>
      </c>
      <c r="F28" s="179">
        <v>4</v>
      </c>
      <c r="G28" s="49" t="e">
        <f>LOOKUP(F28,'Tarifas de Personal'!$B$2:$B418,'Tarifas de Personal'!$C$2:$C$9)</f>
        <v>#N/A</v>
      </c>
      <c r="H28" s="113">
        <v>0</v>
      </c>
      <c r="I28" s="113">
        <f>+H28</f>
        <v>0</v>
      </c>
      <c r="J28" s="113">
        <f>+H28</f>
        <v>0</v>
      </c>
      <c r="K28" s="113">
        <v>0.25</v>
      </c>
      <c r="L28" s="113">
        <v>0.25</v>
      </c>
      <c r="M28" s="113">
        <f>+L28</f>
        <v>0.25</v>
      </c>
      <c r="N28" s="22">
        <f t="shared" si="2"/>
        <v>0.75</v>
      </c>
      <c r="O28" s="62" t="e">
        <f t="shared" si="3"/>
        <v>#N/A</v>
      </c>
      <c r="P28" s="22">
        <f t="shared" si="0"/>
        <v>0</v>
      </c>
      <c r="Q28" s="131" t="e">
        <f t="shared" si="4"/>
        <v>#N/A</v>
      </c>
      <c r="R28" s="1"/>
      <c r="S28" s="1"/>
      <c r="T28" s="1"/>
      <c r="U28" s="1"/>
      <c r="V28" s="1"/>
      <c r="W28" s="1"/>
      <c r="X28" s="1"/>
    </row>
    <row r="29" spans="1:24" ht="27.95" customHeight="1" x14ac:dyDescent="0.2">
      <c r="A29" s="76"/>
      <c r="B29" s="76"/>
      <c r="C29" s="79" t="s">
        <v>98</v>
      </c>
      <c r="D29" s="76" t="s">
        <v>99</v>
      </c>
      <c r="E29" s="179">
        <v>1</v>
      </c>
      <c r="F29" s="179">
        <v>5</v>
      </c>
      <c r="G29" s="49" t="e">
        <f>LOOKUP(F29,'Tarifas de Personal'!$B$2:$B419,'Tarifas de Personal'!$C$2:$C$9)</f>
        <v>#N/A</v>
      </c>
      <c r="H29" s="113">
        <v>0.1</v>
      </c>
      <c r="I29" s="113">
        <v>0.2</v>
      </c>
      <c r="J29" s="113">
        <f t="shared" ref="J29:L30" si="6">+I29</f>
        <v>0.2</v>
      </c>
      <c r="K29" s="113">
        <f t="shared" si="6"/>
        <v>0.2</v>
      </c>
      <c r="L29" s="113">
        <f t="shared" si="6"/>
        <v>0.2</v>
      </c>
      <c r="M29" s="113">
        <f>+L29</f>
        <v>0.2</v>
      </c>
      <c r="N29" s="22">
        <f t="shared" si="2"/>
        <v>1.0999999999999999</v>
      </c>
      <c r="O29" s="62" t="e">
        <f t="shared" si="3"/>
        <v>#N/A</v>
      </c>
      <c r="P29" s="22">
        <f t="shared" si="0"/>
        <v>0</v>
      </c>
      <c r="Q29" s="131" t="e">
        <f t="shared" si="4"/>
        <v>#N/A</v>
      </c>
      <c r="R29" s="1"/>
      <c r="S29" s="1"/>
      <c r="T29" s="1"/>
      <c r="U29" s="1"/>
      <c r="V29" s="1"/>
      <c r="W29" s="1"/>
      <c r="X29" s="1"/>
    </row>
    <row r="30" spans="1:24" ht="27.95" customHeight="1" x14ac:dyDescent="0.2">
      <c r="A30" s="76"/>
      <c r="B30" s="76"/>
      <c r="C30" s="79" t="s">
        <v>100</v>
      </c>
      <c r="D30" s="76" t="s">
        <v>101</v>
      </c>
      <c r="E30" s="179">
        <v>1</v>
      </c>
      <c r="F30" s="179">
        <v>5</v>
      </c>
      <c r="G30" s="49" t="e">
        <f>LOOKUP(F30,'Tarifas de Personal'!$B$2:$B420,'Tarifas de Personal'!$C$2:$C$9)</f>
        <v>#N/A</v>
      </c>
      <c r="H30" s="113">
        <v>0.1</v>
      </c>
      <c r="I30" s="113">
        <v>0.2</v>
      </c>
      <c r="J30" s="113">
        <f t="shared" si="6"/>
        <v>0.2</v>
      </c>
      <c r="K30" s="113">
        <f t="shared" si="6"/>
        <v>0.2</v>
      </c>
      <c r="L30" s="113">
        <f t="shared" si="6"/>
        <v>0.2</v>
      </c>
      <c r="M30" s="113">
        <f>+L30</f>
        <v>0.2</v>
      </c>
      <c r="N30" s="22">
        <f t="shared" si="2"/>
        <v>1.0999999999999999</v>
      </c>
      <c r="O30" s="62" t="e">
        <f t="shared" si="3"/>
        <v>#N/A</v>
      </c>
      <c r="P30" s="22">
        <f t="shared" si="0"/>
        <v>0</v>
      </c>
      <c r="Q30" s="131" t="e">
        <f t="shared" si="4"/>
        <v>#N/A</v>
      </c>
      <c r="R30" s="1"/>
      <c r="S30" s="1"/>
      <c r="T30" s="1"/>
      <c r="U30" s="1"/>
      <c r="V30" s="1"/>
      <c r="W30" s="1"/>
      <c r="X30" s="1"/>
    </row>
    <row r="31" spans="1:24" ht="27.95" customHeight="1" x14ac:dyDescent="0.2">
      <c r="A31" s="76"/>
      <c r="B31" s="76"/>
      <c r="C31" s="79" t="s">
        <v>100</v>
      </c>
      <c r="D31" s="76" t="s">
        <v>102</v>
      </c>
      <c r="E31" s="179">
        <v>1</v>
      </c>
      <c r="F31" s="179">
        <v>4</v>
      </c>
      <c r="G31" s="49" t="e">
        <f>LOOKUP(F31,'Tarifas de Personal'!$B$2:$B421,'Tarifas de Personal'!$C$2:$C$9)</f>
        <v>#N/A</v>
      </c>
      <c r="H31" s="113">
        <v>0.25</v>
      </c>
      <c r="I31" s="113">
        <f>+H31</f>
        <v>0.25</v>
      </c>
      <c r="J31" s="113">
        <f t="shared" ref="J31:J36" si="7">+H31</f>
        <v>0.25</v>
      </c>
      <c r="K31" s="113">
        <f t="shared" ref="K31:K36" si="8">+H31</f>
        <v>0.25</v>
      </c>
      <c r="L31" s="113">
        <f t="shared" ref="L31:M33" si="9">+H31</f>
        <v>0.25</v>
      </c>
      <c r="M31" s="113">
        <f t="shared" si="9"/>
        <v>0.25</v>
      </c>
      <c r="N31" s="22">
        <f t="shared" si="2"/>
        <v>1.5</v>
      </c>
      <c r="O31" s="62" t="e">
        <f t="shared" si="3"/>
        <v>#N/A</v>
      </c>
      <c r="P31" s="22">
        <f t="shared" si="0"/>
        <v>0</v>
      </c>
      <c r="Q31" s="131" t="e">
        <f t="shared" si="4"/>
        <v>#N/A</v>
      </c>
      <c r="R31" s="1"/>
      <c r="S31" s="1"/>
      <c r="T31" s="1"/>
      <c r="U31" s="1"/>
      <c r="V31" s="1"/>
      <c r="W31" s="1"/>
      <c r="X31" s="1"/>
    </row>
    <row r="32" spans="1:24" ht="27.95" customHeight="1" x14ac:dyDescent="0.2">
      <c r="A32" s="76"/>
      <c r="B32" s="76"/>
      <c r="C32" s="79" t="s">
        <v>103</v>
      </c>
      <c r="D32" s="76" t="s">
        <v>104</v>
      </c>
      <c r="E32" s="179">
        <v>1</v>
      </c>
      <c r="F32" s="179">
        <v>4</v>
      </c>
      <c r="G32" s="49" t="e">
        <f>LOOKUP(F32,'Tarifas de Personal'!$B$2:$B422,'Tarifas de Personal'!$C$2:$C$9)</f>
        <v>#N/A</v>
      </c>
      <c r="H32" s="113">
        <v>0.25</v>
      </c>
      <c r="I32" s="113">
        <v>0.25</v>
      </c>
      <c r="J32" s="113">
        <f t="shared" si="7"/>
        <v>0.25</v>
      </c>
      <c r="K32" s="113">
        <f t="shared" si="8"/>
        <v>0.25</v>
      </c>
      <c r="L32" s="113">
        <f t="shared" si="9"/>
        <v>0.25</v>
      </c>
      <c r="M32" s="113">
        <f t="shared" si="9"/>
        <v>0.25</v>
      </c>
      <c r="N32" s="22">
        <f t="shared" si="2"/>
        <v>1.5</v>
      </c>
      <c r="O32" s="62" t="e">
        <f t="shared" si="3"/>
        <v>#N/A</v>
      </c>
      <c r="P32" s="22">
        <f t="shared" si="0"/>
        <v>0</v>
      </c>
      <c r="Q32" s="131" t="e">
        <f t="shared" si="4"/>
        <v>#N/A</v>
      </c>
      <c r="R32" s="1"/>
      <c r="S32" s="1"/>
      <c r="T32" s="1"/>
      <c r="U32" s="1"/>
      <c r="V32" s="1"/>
      <c r="W32" s="1"/>
      <c r="X32" s="1"/>
    </row>
    <row r="33" spans="1:24" ht="27.95" customHeight="1" x14ac:dyDescent="0.2">
      <c r="A33" s="76"/>
      <c r="B33" s="76"/>
      <c r="C33" s="79" t="s">
        <v>105</v>
      </c>
      <c r="D33" s="76" t="s">
        <v>106</v>
      </c>
      <c r="E33" s="179">
        <v>1</v>
      </c>
      <c r="F33" s="179">
        <v>4</v>
      </c>
      <c r="G33" s="49" t="e">
        <f>LOOKUP(F33,'Tarifas de Personal'!$B$2:$B423,'Tarifas de Personal'!$C$2:$C$9)</f>
        <v>#N/A</v>
      </c>
      <c r="H33" s="113">
        <v>0.25</v>
      </c>
      <c r="I33" s="113">
        <f t="shared" ref="I33:I38" si="10">+H33</f>
        <v>0.25</v>
      </c>
      <c r="J33" s="113">
        <f t="shared" si="7"/>
        <v>0.25</v>
      </c>
      <c r="K33" s="113">
        <f t="shared" si="8"/>
        <v>0.25</v>
      </c>
      <c r="L33" s="113">
        <f t="shared" si="9"/>
        <v>0.25</v>
      </c>
      <c r="M33" s="113">
        <f t="shared" si="9"/>
        <v>0.25</v>
      </c>
      <c r="N33" s="22">
        <f t="shared" si="2"/>
        <v>1.5</v>
      </c>
      <c r="O33" s="62" t="e">
        <f t="shared" si="3"/>
        <v>#N/A</v>
      </c>
      <c r="P33" s="22">
        <f t="shared" si="0"/>
        <v>0</v>
      </c>
      <c r="Q33" s="131" t="e">
        <f t="shared" si="4"/>
        <v>#N/A</v>
      </c>
      <c r="R33" s="1"/>
      <c r="S33" s="1"/>
      <c r="T33" s="1"/>
      <c r="U33" s="1"/>
      <c r="V33" s="1"/>
      <c r="W33" s="1"/>
      <c r="X33" s="1"/>
    </row>
    <row r="34" spans="1:24" ht="27.95" customHeight="1" x14ac:dyDescent="0.2">
      <c r="A34" s="76"/>
      <c r="B34" s="76"/>
      <c r="C34" s="79" t="s">
        <v>107</v>
      </c>
      <c r="D34" s="76" t="s">
        <v>108</v>
      </c>
      <c r="E34" s="179">
        <v>1</v>
      </c>
      <c r="F34" s="179">
        <v>8</v>
      </c>
      <c r="G34" s="49" t="e">
        <f>LOOKUP(F34,'Tarifas de Personal'!$B$2:$B424,'Tarifas de Personal'!$C$2:$C$9)</f>
        <v>#N/A</v>
      </c>
      <c r="H34" s="113">
        <v>0.5</v>
      </c>
      <c r="I34" s="113">
        <f t="shared" si="10"/>
        <v>0.5</v>
      </c>
      <c r="J34" s="113">
        <f t="shared" si="7"/>
        <v>0.5</v>
      </c>
      <c r="K34" s="113">
        <f t="shared" si="8"/>
        <v>0.5</v>
      </c>
      <c r="L34" s="113">
        <f t="shared" ref="L34:M36" si="11">+H34</f>
        <v>0.5</v>
      </c>
      <c r="M34" s="113">
        <f t="shared" si="11"/>
        <v>0.5</v>
      </c>
      <c r="N34" s="22">
        <f t="shared" si="2"/>
        <v>3</v>
      </c>
      <c r="O34" s="62" t="e">
        <f t="shared" si="3"/>
        <v>#N/A</v>
      </c>
      <c r="P34" s="22">
        <f t="shared" si="0"/>
        <v>0</v>
      </c>
      <c r="Q34" s="131" t="e">
        <f t="shared" si="4"/>
        <v>#N/A</v>
      </c>
      <c r="R34" s="1"/>
      <c r="S34" s="1"/>
      <c r="T34" s="1"/>
      <c r="U34" s="1"/>
      <c r="V34" s="1"/>
      <c r="W34" s="1"/>
      <c r="X34" s="1"/>
    </row>
    <row r="35" spans="1:24" ht="27.95" customHeight="1" x14ac:dyDescent="0.2">
      <c r="A35" s="76"/>
      <c r="B35" s="76"/>
      <c r="C35" s="79" t="s">
        <v>107</v>
      </c>
      <c r="D35" s="76" t="s">
        <v>109</v>
      </c>
      <c r="E35" s="179">
        <v>1</v>
      </c>
      <c r="F35" s="179">
        <v>8</v>
      </c>
      <c r="G35" s="49" t="e">
        <f>LOOKUP(F35,'Tarifas de Personal'!$B$2:$B425,'Tarifas de Personal'!$C$2:$C$9)</f>
        <v>#N/A</v>
      </c>
      <c r="H35" s="113">
        <v>0.5</v>
      </c>
      <c r="I35" s="113">
        <f t="shared" si="10"/>
        <v>0.5</v>
      </c>
      <c r="J35" s="113">
        <f t="shared" si="7"/>
        <v>0.5</v>
      </c>
      <c r="K35" s="113">
        <f t="shared" si="8"/>
        <v>0.5</v>
      </c>
      <c r="L35" s="113">
        <f t="shared" si="11"/>
        <v>0.5</v>
      </c>
      <c r="M35" s="113">
        <f t="shared" si="11"/>
        <v>0.5</v>
      </c>
      <c r="N35" s="22">
        <f t="shared" si="2"/>
        <v>3</v>
      </c>
      <c r="O35" s="62" t="e">
        <f t="shared" si="3"/>
        <v>#N/A</v>
      </c>
      <c r="P35" s="22">
        <f t="shared" si="0"/>
        <v>0</v>
      </c>
      <c r="Q35" s="131" t="e">
        <f t="shared" si="4"/>
        <v>#N/A</v>
      </c>
      <c r="R35" s="1"/>
      <c r="S35" s="1"/>
      <c r="T35" s="1"/>
      <c r="U35" s="1"/>
      <c r="V35" s="1"/>
      <c r="W35" s="1"/>
      <c r="X35" s="1"/>
    </row>
    <row r="36" spans="1:24" ht="27.95" customHeight="1" x14ac:dyDescent="0.2">
      <c r="A36" s="76"/>
      <c r="B36" s="76"/>
      <c r="C36" s="79" t="s">
        <v>107</v>
      </c>
      <c r="D36" s="76" t="s">
        <v>110</v>
      </c>
      <c r="E36" s="179">
        <v>1</v>
      </c>
      <c r="F36" s="179">
        <v>8</v>
      </c>
      <c r="G36" s="49" t="e">
        <f>LOOKUP(F36,'Tarifas de Personal'!$B$2:$B426,'Tarifas de Personal'!$C$2:$C$9)</f>
        <v>#N/A</v>
      </c>
      <c r="H36" s="113">
        <v>0.5</v>
      </c>
      <c r="I36" s="113">
        <f t="shared" si="10"/>
        <v>0.5</v>
      </c>
      <c r="J36" s="113">
        <f t="shared" si="7"/>
        <v>0.5</v>
      </c>
      <c r="K36" s="113">
        <f t="shared" si="8"/>
        <v>0.5</v>
      </c>
      <c r="L36" s="113">
        <f t="shared" si="11"/>
        <v>0.5</v>
      </c>
      <c r="M36" s="113">
        <f t="shared" si="11"/>
        <v>0.5</v>
      </c>
      <c r="N36" s="22">
        <f t="shared" si="2"/>
        <v>3</v>
      </c>
      <c r="O36" s="62" t="e">
        <f t="shared" si="3"/>
        <v>#N/A</v>
      </c>
      <c r="P36" s="22">
        <f t="shared" si="0"/>
        <v>0</v>
      </c>
      <c r="Q36" s="131" t="e">
        <f t="shared" si="4"/>
        <v>#N/A</v>
      </c>
      <c r="R36" s="1"/>
      <c r="S36" s="1"/>
      <c r="T36" s="1"/>
      <c r="U36" s="1"/>
      <c r="V36" s="1"/>
      <c r="W36" s="1"/>
      <c r="X36" s="1"/>
    </row>
    <row r="37" spans="1:24" ht="27.95" customHeight="1" x14ac:dyDescent="0.2">
      <c r="A37" s="80"/>
      <c r="B37" s="80"/>
      <c r="C37" s="78" t="s">
        <v>111</v>
      </c>
      <c r="D37" s="80" t="s">
        <v>49</v>
      </c>
      <c r="E37" s="25">
        <v>1</v>
      </c>
      <c r="F37" s="25"/>
      <c r="G37" s="49" t="str">
        <f>+'Tarifas de Personal'!C17</f>
        <v>Título profesional y título de posgrado</v>
      </c>
      <c r="H37" s="113">
        <v>0.5</v>
      </c>
      <c r="I37" s="113">
        <f t="shared" si="10"/>
        <v>0.5</v>
      </c>
      <c r="J37" s="113">
        <v>0.25</v>
      </c>
      <c r="K37" s="113">
        <f>+J37</f>
        <v>0.25</v>
      </c>
      <c r="L37" s="113">
        <v>0</v>
      </c>
      <c r="M37" s="113">
        <v>0</v>
      </c>
      <c r="N37" s="22">
        <f t="shared" si="2"/>
        <v>1.5</v>
      </c>
      <c r="O37" s="62" t="e">
        <f t="shared" si="3"/>
        <v>#VALUE!</v>
      </c>
      <c r="P37" s="22">
        <f t="shared" si="0"/>
        <v>0</v>
      </c>
      <c r="Q37" s="131" t="e">
        <f t="shared" si="4"/>
        <v>#VALUE!</v>
      </c>
    </row>
    <row r="38" spans="1:24" ht="27.95" customHeight="1" x14ac:dyDescent="0.2">
      <c r="A38" s="80"/>
      <c r="B38" s="80"/>
      <c r="C38" s="78" t="s">
        <v>111</v>
      </c>
      <c r="D38" s="80" t="s">
        <v>48</v>
      </c>
      <c r="E38" s="25">
        <v>2</v>
      </c>
      <c r="F38" s="25"/>
      <c r="G38" s="49" t="str">
        <f>+'Tarifas de Personal'!C16</f>
        <v>Título profesional y título de posgrado</v>
      </c>
      <c r="H38" s="113">
        <v>0.5</v>
      </c>
      <c r="I38" s="113">
        <f t="shared" si="10"/>
        <v>0.5</v>
      </c>
      <c r="J38" s="113">
        <v>0.25</v>
      </c>
      <c r="K38" s="113">
        <f>+J38</f>
        <v>0.25</v>
      </c>
      <c r="L38" s="113">
        <f>+J38</f>
        <v>0.25</v>
      </c>
      <c r="M38" s="113">
        <f>+K38</f>
        <v>0.25</v>
      </c>
      <c r="N38" s="22">
        <f t="shared" si="2"/>
        <v>4</v>
      </c>
      <c r="O38" s="62" t="e">
        <f t="shared" si="3"/>
        <v>#VALUE!</v>
      </c>
      <c r="P38" s="22">
        <f t="shared" si="0"/>
        <v>0</v>
      </c>
      <c r="Q38" s="131" t="e">
        <f t="shared" si="4"/>
        <v>#VALUE!</v>
      </c>
    </row>
    <row r="39" spans="1:24" ht="27.95" customHeight="1" x14ac:dyDescent="0.2">
      <c r="A39" s="80"/>
      <c r="B39" s="80"/>
      <c r="C39" s="78" t="s">
        <v>111</v>
      </c>
      <c r="D39" s="80" t="s">
        <v>47</v>
      </c>
      <c r="E39" s="25">
        <v>2</v>
      </c>
      <c r="F39" s="25"/>
      <c r="G39" s="49" t="str">
        <f>+'Tarifas de Personal'!C12</f>
        <v>Título profesional</v>
      </c>
      <c r="H39" s="113">
        <v>0.5</v>
      </c>
      <c r="I39" s="113">
        <v>0.5</v>
      </c>
      <c r="J39" s="113">
        <v>1</v>
      </c>
      <c r="K39" s="113">
        <f>+J39</f>
        <v>1</v>
      </c>
      <c r="L39" s="113">
        <f>+J39</f>
        <v>1</v>
      </c>
      <c r="M39" s="113">
        <f>+K39</f>
        <v>1</v>
      </c>
      <c r="N39" s="22">
        <f t="shared" si="2"/>
        <v>10</v>
      </c>
      <c r="O39" s="62" t="e">
        <f t="shared" si="3"/>
        <v>#VALUE!</v>
      </c>
      <c r="P39" s="22">
        <f t="shared" si="0"/>
        <v>0</v>
      </c>
      <c r="Q39" s="131" t="e">
        <f t="shared" si="4"/>
        <v>#VALUE!</v>
      </c>
    </row>
    <row r="40" spans="1:24" ht="27.95" customHeight="1" x14ac:dyDescent="0.2">
      <c r="A40" s="80"/>
      <c r="B40" s="80"/>
      <c r="C40" s="78" t="s">
        <v>112</v>
      </c>
      <c r="D40" s="80" t="e">
        <f>+'Tarifas de Personal'!#REF!</f>
        <v>#REF!</v>
      </c>
      <c r="E40" s="179">
        <v>2</v>
      </c>
      <c r="F40" s="25"/>
      <c r="G40" s="49" t="str">
        <f>+'Tarifas de Personal'!C14</f>
        <v>Título profesional</v>
      </c>
      <c r="H40" s="113">
        <v>1</v>
      </c>
      <c r="I40" s="113">
        <v>1</v>
      </c>
      <c r="J40" s="113">
        <v>0.5</v>
      </c>
      <c r="K40" s="113">
        <v>0</v>
      </c>
      <c r="L40" s="113">
        <f>+K40</f>
        <v>0</v>
      </c>
      <c r="M40" s="113">
        <f>+K40</f>
        <v>0</v>
      </c>
      <c r="N40" s="22">
        <f t="shared" si="2"/>
        <v>5</v>
      </c>
      <c r="O40" s="62" t="e">
        <f t="shared" si="3"/>
        <v>#VALUE!</v>
      </c>
      <c r="P40" s="22">
        <f t="shared" si="0"/>
        <v>0</v>
      </c>
      <c r="Q40" s="131" t="e">
        <f t="shared" si="4"/>
        <v>#VALUE!</v>
      </c>
    </row>
    <row r="41" spans="1:24" ht="27.95" customHeight="1" x14ac:dyDescent="0.2">
      <c r="A41" s="80"/>
      <c r="B41" s="80"/>
      <c r="C41" s="78" t="s">
        <v>112</v>
      </c>
      <c r="D41" s="80" t="e">
        <f>+'Tarifas de Personal'!#REF!</f>
        <v>#REF!</v>
      </c>
      <c r="E41" s="179">
        <v>2</v>
      </c>
      <c r="F41" s="25"/>
      <c r="G41" s="49">
        <f>+'Tarifas de Personal'!C25</f>
        <v>0</v>
      </c>
      <c r="H41" s="113">
        <v>1</v>
      </c>
      <c r="I41" s="113">
        <v>1</v>
      </c>
      <c r="J41" s="113">
        <f>+J40</f>
        <v>0.5</v>
      </c>
      <c r="K41" s="113">
        <v>0</v>
      </c>
      <c r="L41" s="113">
        <f>+K41</f>
        <v>0</v>
      </c>
      <c r="M41" s="113">
        <f>+L41</f>
        <v>0</v>
      </c>
      <c r="N41" s="22">
        <f t="shared" si="2"/>
        <v>5</v>
      </c>
      <c r="O41" s="62">
        <f t="shared" si="3"/>
        <v>0</v>
      </c>
      <c r="P41" s="22">
        <f t="shared" si="0"/>
        <v>0</v>
      </c>
      <c r="Q41" s="131">
        <f t="shared" si="4"/>
        <v>0</v>
      </c>
    </row>
    <row r="42" spans="1:24" ht="27.95" customHeight="1" x14ac:dyDescent="0.2">
      <c r="A42" s="80"/>
      <c r="B42" s="80"/>
      <c r="C42" s="81" t="s">
        <v>113</v>
      </c>
      <c r="D42" s="80" t="e">
        <f>+'Tarifas de Personal'!#REF!</f>
        <v>#REF!</v>
      </c>
      <c r="E42" s="179">
        <v>3</v>
      </c>
      <c r="F42" s="25"/>
      <c r="G42" s="49">
        <f>+'Tarifas de Personal'!C26</f>
        <v>0</v>
      </c>
      <c r="H42" s="113">
        <v>1</v>
      </c>
      <c r="I42" s="113">
        <f>+H42</f>
        <v>1</v>
      </c>
      <c r="J42" s="113">
        <f>+H42</f>
        <v>1</v>
      </c>
      <c r="K42" s="113">
        <f>+H42</f>
        <v>1</v>
      </c>
      <c r="L42" s="113">
        <f>+H42</f>
        <v>1</v>
      </c>
      <c r="M42" s="113">
        <f>+I42</f>
        <v>1</v>
      </c>
      <c r="N42" s="22">
        <f t="shared" si="2"/>
        <v>18</v>
      </c>
      <c r="O42" s="62">
        <f t="shared" si="3"/>
        <v>0</v>
      </c>
      <c r="P42" s="22">
        <f t="shared" si="0"/>
        <v>0</v>
      </c>
      <c r="Q42" s="131">
        <f t="shared" si="4"/>
        <v>0</v>
      </c>
    </row>
    <row r="43" spans="1:24" ht="27.95" customHeight="1" x14ac:dyDescent="0.2">
      <c r="A43" s="80"/>
      <c r="B43" s="80"/>
      <c r="C43" s="81" t="s">
        <v>113</v>
      </c>
      <c r="D43" s="80" t="e">
        <f>+'Tarifas de Personal'!#REF!</f>
        <v>#REF!</v>
      </c>
      <c r="E43" s="179">
        <v>2</v>
      </c>
      <c r="F43" s="25"/>
      <c r="G43" s="49">
        <f>+'Tarifas de Personal'!C31</f>
        <v>0</v>
      </c>
      <c r="H43" s="113">
        <v>0.5</v>
      </c>
      <c r="I43" s="113">
        <f>+H43</f>
        <v>0.5</v>
      </c>
      <c r="J43" s="113">
        <f>+H43</f>
        <v>0.5</v>
      </c>
      <c r="K43" s="113">
        <f>+H43</f>
        <v>0.5</v>
      </c>
      <c r="L43" s="113">
        <f>+H43</f>
        <v>0.5</v>
      </c>
      <c r="M43" s="113">
        <f>+I43</f>
        <v>0.5</v>
      </c>
      <c r="N43" s="22">
        <f t="shared" si="2"/>
        <v>6</v>
      </c>
      <c r="O43" s="62">
        <f t="shared" si="3"/>
        <v>0</v>
      </c>
      <c r="P43" s="22">
        <f t="shared" si="0"/>
        <v>0</v>
      </c>
      <c r="Q43" s="131">
        <f t="shared" si="4"/>
        <v>0</v>
      </c>
    </row>
    <row r="44" spans="1:24" ht="14.25" customHeight="1" x14ac:dyDescent="0.2">
      <c r="A44" s="82"/>
      <c r="B44" s="82"/>
      <c r="C44" s="82"/>
      <c r="D44" s="82" t="s">
        <v>114</v>
      </c>
      <c r="E44" s="26"/>
      <c r="F44" s="26"/>
      <c r="G44" s="50"/>
      <c r="H44" s="115"/>
      <c r="I44" s="115"/>
      <c r="J44" s="115"/>
      <c r="K44" s="115"/>
      <c r="L44" s="115"/>
      <c r="M44" s="115"/>
      <c r="N44" s="27"/>
      <c r="O44" s="50"/>
      <c r="P44" s="27"/>
      <c r="Q44" s="83" t="e">
        <f>SUM(Q14:Q43)</f>
        <v>#N/A</v>
      </c>
    </row>
    <row r="45" spans="1:24" ht="14.25" customHeight="1" x14ac:dyDescent="0.2">
      <c r="A45" s="76"/>
      <c r="B45" s="76"/>
      <c r="C45" s="76"/>
      <c r="D45" s="76"/>
      <c r="E45" s="25"/>
      <c r="F45" s="28"/>
      <c r="G45" s="51"/>
      <c r="H45" s="116"/>
      <c r="I45" s="116"/>
      <c r="J45" s="116"/>
      <c r="K45" s="116"/>
      <c r="L45" s="116"/>
      <c r="M45" s="116"/>
      <c r="N45" s="29"/>
      <c r="O45" s="62"/>
      <c r="P45" s="29"/>
      <c r="Q45" s="84"/>
    </row>
    <row r="46" spans="1:24" ht="14.25" customHeight="1" x14ac:dyDescent="0.2">
      <c r="A46" s="78"/>
      <c r="B46" s="78"/>
      <c r="C46" s="78"/>
      <c r="D46" s="78" t="s">
        <v>115</v>
      </c>
      <c r="E46" s="24"/>
      <c r="F46" s="23"/>
      <c r="G46" s="52"/>
      <c r="H46" s="114"/>
      <c r="I46" s="114"/>
      <c r="J46" s="114"/>
      <c r="K46" s="114"/>
      <c r="L46" s="114"/>
      <c r="M46" s="114"/>
      <c r="N46" s="30"/>
      <c r="O46" s="63"/>
      <c r="P46" s="30"/>
      <c r="Q46" s="85"/>
    </row>
    <row r="47" spans="1:24" ht="33.75" customHeight="1" x14ac:dyDescent="0.2">
      <c r="A47" s="86"/>
      <c r="B47" s="86"/>
      <c r="C47" s="86"/>
      <c r="D47" s="86" t="s">
        <v>116</v>
      </c>
      <c r="E47" s="31" t="s">
        <v>61</v>
      </c>
      <c r="F47" s="31" t="s">
        <v>51</v>
      </c>
      <c r="G47" s="53" t="s">
        <v>117</v>
      </c>
      <c r="H47" s="117" t="str">
        <f t="shared" ref="H47:M47" si="12">H12</f>
        <v>MES
1</v>
      </c>
      <c r="I47" s="117" t="str">
        <f t="shared" si="12"/>
        <v>MES
2</v>
      </c>
      <c r="J47" s="117" t="str">
        <f t="shared" si="12"/>
        <v>MES
3</v>
      </c>
      <c r="K47" s="117" t="str">
        <f t="shared" si="12"/>
        <v>MES
4</v>
      </c>
      <c r="L47" s="117" t="str">
        <f t="shared" si="12"/>
        <v>MES
5</v>
      </c>
      <c r="M47" s="117" t="str">
        <f t="shared" si="12"/>
        <v>MES
6</v>
      </c>
      <c r="N47" s="32" t="s">
        <v>118</v>
      </c>
      <c r="O47" s="64" t="s">
        <v>119</v>
      </c>
      <c r="P47" s="32" t="s">
        <v>72</v>
      </c>
      <c r="Q47" s="87" t="s">
        <v>120</v>
      </c>
    </row>
    <row r="48" spans="1:24" ht="24.75" customHeight="1" x14ac:dyDescent="0.2">
      <c r="A48" s="80"/>
      <c r="B48" s="80"/>
      <c r="C48" s="80"/>
      <c r="D48" s="80" t="e">
        <f>+'Tarifas de Personal'!#REF!</f>
        <v>#REF!</v>
      </c>
      <c r="E48" s="33">
        <f>E42</f>
        <v>3</v>
      </c>
      <c r="F48" s="34">
        <f>+'Tarifas de Personal'!B49</f>
        <v>0</v>
      </c>
      <c r="G48" s="54">
        <f>+'Tarifas de Personal'!C49</f>
        <v>0</v>
      </c>
      <c r="H48" s="113">
        <f t="shared" ref="H48:M48" si="13">H42</f>
        <v>1</v>
      </c>
      <c r="I48" s="113">
        <f t="shared" si="13"/>
        <v>1</v>
      </c>
      <c r="J48" s="113">
        <f t="shared" si="13"/>
        <v>1</v>
      </c>
      <c r="K48" s="113">
        <f t="shared" si="13"/>
        <v>1</v>
      </c>
      <c r="L48" s="113">
        <f t="shared" si="13"/>
        <v>1</v>
      </c>
      <c r="M48" s="113">
        <f t="shared" si="13"/>
        <v>1</v>
      </c>
      <c r="N48" s="22">
        <f t="shared" ref="N48:N55" si="14">E48*SUM(H48:M48)</f>
        <v>18</v>
      </c>
      <c r="O48" s="62">
        <f t="shared" ref="O48:O55" si="15">ROUND(G48*N48,0)</f>
        <v>0</v>
      </c>
      <c r="P48" s="35">
        <v>1.1000000000000001</v>
      </c>
      <c r="Q48" s="77">
        <f t="shared" ref="Q48:Q55" si="16">ROUND(O48*P48,0)</f>
        <v>0</v>
      </c>
    </row>
    <row r="49" spans="1:17" ht="27.75" customHeight="1" x14ac:dyDescent="0.2">
      <c r="A49" s="80"/>
      <c r="B49" s="80"/>
      <c r="C49" s="80"/>
      <c r="D49" s="80" t="e">
        <f>+'Tarifas de Personal'!#REF!</f>
        <v>#REF!</v>
      </c>
      <c r="E49" s="33">
        <f>E40</f>
        <v>2</v>
      </c>
      <c r="F49" s="34">
        <f>+'Tarifas de Personal'!B46</f>
        <v>0</v>
      </c>
      <c r="G49" s="54">
        <f>+'Tarifas de Personal'!C46</f>
        <v>0</v>
      </c>
      <c r="H49" s="113">
        <f t="shared" ref="H49:M49" si="17">H41</f>
        <v>1</v>
      </c>
      <c r="I49" s="113">
        <f t="shared" si="17"/>
        <v>1</v>
      </c>
      <c r="J49" s="113">
        <f t="shared" si="17"/>
        <v>0.5</v>
      </c>
      <c r="K49" s="113">
        <f t="shared" si="17"/>
        <v>0</v>
      </c>
      <c r="L49" s="113">
        <f t="shared" si="17"/>
        <v>0</v>
      </c>
      <c r="M49" s="113">
        <f t="shared" si="17"/>
        <v>0</v>
      </c>
      <c r="N49" s="22">
        <f t="shared" si="14"/>
        <v>5</v>
      </c>
      <c r="O49" s="62">
        <f t="shared" si="15"/>
        <v>0</v>
      </c>
      <c r="P49" s="35">
        <f>+P48</f>
        <v>1.1000000000000001</v>
      </c>
      <c r="Q49" s="77">
        <f t="shared" si="16"/>
        <v>0</v>
      </c>
    </row>
    <row r="50" spans="1:17" ht="14.25" customHeight="1" x14ac:dyDescent="0.2">
      <c r="A50" s="80"/>
      <c r="B50" s="80"/>
      <c r="C50" s="80"/>
      <c r="D50" s="80" t="e">
        <f>+'Tarifas de Personal'!#REF!</f>
        <v>#REF!</v>
      </c>
      <c r="E50" s="33">
        <v>1</v>
      </c>
      <c r="F50" s="34">
        <f>+'Tarifas de Personal'!B44</f>
        <v>0</v>
      </c>
      <c r="G50" s="54">
        <f>+'Tarifas de Personal'!C44</f>
        <v>0</v>
      </c>
      <c r="H50" s="113">
        <f t="shared" ref="H50:M50" si="18">H38</f>
        <v>0.5</v>
      </c>
      <c r="I50" s="113">
        <f t="shared" si="18"/>
        <v>0.5</v>
      </c>
      <c r="J50" s="113">
        <f t="shared" si="18"/>
        <v>0.25</v>
      </c>
      <c r="K50" s="113">
        <f t="shared" si="18"/>
        <v>0.25</v>
      </c>
      <c r="L50" s="113">
        <f t="shared" si="18"/>
        <v>0.25</v>
      </c>
      <c r="M50" s="113">
        <f t="shared" si="18"/>
        <v>0.25</v>
      </c>
      <c r="N50" s="22">
        <f t="shared" si="14"/>
        <v>2</v>
      </c>
      <c r="O50" s="62">
        <f t="shared" si="15"/>
        <v>0</v>
      </c>
      <c r="P50" s="35">
        <f>+P48</f>
        <v>1.1000000000000001</v>
      </c>
      <c r="Q50" s="77">
        <f t="shared" si="16"/>
        <v>0</v>
      </c>
    </row>
    <row r="51" spans="1:17" ht="14.25" customHeight="1" x14ac:dyDescent="0.2">
      <c r="A51" s="80"/>
      <c r="B51" s="80"/>
      <c r="C51" s="80"/>
      <c r="D51" s="80" t="e">
        <f>+'Tarifas de Personal'!#REF!</f>
        <v>#REF!</v>
      </c>
      <c r="E51" s="33">
        <v>1</v>
      </c>
      <c r="F51" s="34">
        <f>+'Tarifas de Personal'!B47</f>
        <v>0</v>
      </c>
      <c r="G51" s="54">
        <f>+'Tarifas de Personal'!C47</f>
        <v>0</v>
      </c>
      <c r="H51" s="113">
        <v>0.1</v>
      </c>
      <c r="I51" s="113">
        <v>0.25</v>
      </c>
      <c r="J51" s="113">
        <v>0.25</v>
      </c>
      <c r="K51" s="113">
        <v>0.5</v>
      </c>
      <c r="L51" s="113">
        <v>0.5</v>
      </c>
      <c r="M51" s="113">
        <f>+L51</f>
        <v>0.5</v>
      </c>
      <c r="N51" s="22">
        <f t="shared" si="14"/>
        <v>2.1</v>
      </c>
      <c r="O51" s="62">
        <f t="shared" si="15"/>
        <v>0</v>
      </c>
      <c r="P51" s="35">
        <f>+P48</f>
        <v>1.1000000000000001</v>
      </c>
      <c r="Q51" s="77">
        <f t="shared" si="16"/>
        <v>0</v>
      </c>
    </row>
    <row r="52" spans="1:17" ht="84" customHeight="1" x14ac:dyDescent="0.2">
      <c r="A52" s="80"/>
      <c r="B52" s="80"/>
      <c r="C52" s="80"/>
      <c r="D52" s="80" t="e">
        <f>+'Tarifas de Personal'!#REF!</f>
        <v>#REF!</v>
      </c>
      <c r="E52" s="33">
        <f>+E14+E15+E17+E19+E21+E22+E23+E27+E29+E30+E34+E35+E36+E39+E43</f>
        <v>17</v>
      </c>
      <c r="F52" s="34">
        <f>+'Tarifas de Personal'!B50</f>
        <v>0</v>
      </c>
      <c r="G52" s="54">
        <f>+'Tarifas de Personal'!C50</f>
        <v>0</v>
      </c>
      <c r="H52" s="113">
        <v>1</v>
      </c>
      <c r="I52" s="113">
        <v>1</v>
      </c>
      <c r="J52" s="113">
        <v>1</v>
      </c>
      <c r="K52" s="113">
        <v>1</v>
      </c>
      <c r="L52" s="113">
        <v>1</v>
      </c>
      <c r="M52" s="113">
        <f>+L52</f>
        <v>1</v>
      </c>
      <c r="N52" s="22">
        <f t="shared" si="14"/>
        <v>102</v>
      </c>
      <c r="O52" s="62">
        <f t="shared" si="15"/>
        <v>0</v>
      </c>
      <c r="P52" s="35">
        <f>+P48</f>
        <v>1.1000000000000001</v>
      </c>
      <c r="Q52" s="77">
        <f t="shared" si="16"/>
        <v>0</v>
      </c>
    </row>
    <row r="53" spans="1:17" ht="51" customHeight="1" x14ac:dyDescent="0.2">
      <c r="A53" s="80"/>
      <c r="B53" s="80"/>
      <c r="C53" s="80"/>
      <c r="D53" s="80" t="e">
        <f>+'Tarifas de Personal'!#REF!</f>
        <v>#REF!</v>
      </c>
      <c r="E53" s="33">
        <v>1</v>
      </c>
      <c r="F53" s="34">
        <f>+'Tarifas de Personal'!B51</f>
        <v>0</v>
      </c>
      <c r="G53" s="54">
        <f>+'Tarifas de Personal'!C51</f>
        <v>0</v>
      </c>
      <c r="H53" s="113">
        <v>1</v>
      </c>
      <c r="I53" s="113">
        <v>1</v>
      </c>
      <c r="J53" s="113">
        <v>1</v>
      </c>
      <c r="K53" s="113">
        <v>1</v>
      </c>
      <c r="L53" s="113">
        <v>1</v>
      </c>
      <c r="M53" s="113">
        <f>+L53</f>
        <v>1</v>
      </c>
      <c r="N53" s="22">
        <f t="shared" si="14"/>
        <v>6</v>
      </c>
      <c r="O53" s="62">
        <f t="shared" si="15"/>
        <v>0</v>
      </c>
      <c r="P53" s="35">
        <f>+P48</f>
        <v>1.1000000000000001</v>
      </c>
      <c r="Q53" s="77">
        <f t="shared" si="16"/>
        <v>0</v>
      </c>
    </row>
    <row r="54" spans="1:17" ht="51" customHeight="1" x14ac:dyDescent="0.2">
      <c r="A54" s="80"/>
      <c r="B54" s="80"/>
      <c r="C54" s="80"/>
      <c r="D54" s="80" t="e">
        <f>+'Tarifas de Personal'!#REF!</f>
        <v>#REF!</v>
      </c>
      <c r="E54" s="33">
        <v>1</v>
      </c>
      <c r="F54" s="34">
        <f>+'Tarifas de Personal'!B52</f>
        <v>0</v>
      </c>
      <c r="G54" s="54">
        <f>+'Tarifas de Personal'!C52</f>
        <v>0</v>
      </c>
      <c r="H54" s="113">
        <v>0</v>
      </c>
      <c r="I54" s="113">
        <v>0</v>
      </c>
      <c r="J54" s="113">
        <v>1</v>
      </c>
      <c r="K54" s="113">
        <v>0</v>
      </c>
      <c r="L54" s="113">
        <v>0</v>
      </c>
      <c r="M54" s="113">
        <v>1</v>
      </c>
      <c r="N54" s="22">
        <f t="shared" si="14"/>
        <v>2</v>
      </c>
      <c r="O54" s="62">
        <f t="shared" si="15"/>
        <v>0</v>
      </c>
      <c r="P54" s="35">
        <f>+P48</f>
        <v>1.1000000000000001</v>
      </c>
      <c r="Q54" s="77">
        <f>ROUND(O54*P54,0)</f>
        <v>0</v>
      </c>
    </row>
    <row r="55" spans="1:17" ht="27" customHeight="1" x14ac:dyDescent="0.2">
      <c r="A55" s="80"/>
      <c r="B55" s="80"/>
      <c r="C55" s="80"/>
      <c r="D55" s="80" t="e">
        <f>+'Tarifas de Personal'!#REF!</f>
        <v>#REF!</v>
      </c>
      <c r="E55" s="33">
        <v>1</v>
      </c>
      <c r="F55" s="34">
        <f>+'Tarifas de Personal'!B43</f>
        <v>0</v>
      </c>
      <c r="G55" s="54">
        <f>+'Tarifas de Personal'!C43</f>
        <v>0</v>
      </c>
      <c r="H55" s="113">
        <v>0.1</v>
      </c>
      <c r="I55" s="113">
        <v>0.1</v>
      </c>
      <c r="J55" s="113">
        <v>0.1</v>
      </c>
      <c r="K55" s="113">
        <v>0.1</v>
      </c>
      <c r="L55" s="113">
        <v>0.1</v>
      </c>
      <c r="M55" s="113">
        <f>+L55</f>
        <v>0.1</v>
      </c>
      <c r="N55" s="22">
        <f t="shared" si="14"/>
        <v>0.6</v>
      </c>
      <c r="O55" s="62">
        <f t="shared" si="15"/>
        <v>0</v>
      </c>
      <c r="P55" s="35">
        <f>+P48</f>
        <v>1.1000000000000001</v>
      </c>
      <c r="Q55" s="77">
        <f t="shared" si="16"/>
        <v>0</v>
      </c>
    </row>
    <row r="56" spans="1:17" ht="15" customHeight="1" x14ac:dyDescent="0.2">
      <c r="A56" s="82"/>
      <c r="B56" s="82"/>
      <c r="C56" s="82"/>
      <c r="D56" s="82" t="s">
        <v>121</v>
      </c>
      <c r="E56" s="36"/>
      <c r="F56" s="36"/>
      <c r="G56" s="55"/>
      <c r="H56" s="118"/>
      <c r="I56" s="118"/>
      <c r="J56" s="118"/>
      <c r="K56" s="118"/>
      <c r="L56" s="118"/>
      <c r="M56" s="118"/>
      <c r="N56" s="37"/>
      <c r="O56" s="65"/>
      <c r="P56" s="38"/>
      <c r="Q56" s="88">
        <f>SUM(Q48:Q55)</f>
        <v>0</v>
      </c>
    </row>
    <row r="57" spans="1:17" ht="14.25" customHeight="1" thickBot="1" x14ac:dyDescent="0.25">
      <c r="A57" s="89"/>
      <c r="B57" s="121"/>
      <c r="C57" s="121"/>
      <c r="D57" s="121"/>
      <c r="E57" s="90"/>
      <c r="F57" s="91"/>
      <c r="G57" s="92"/>
      <c r="H57" s="90"/>
      <c r="I57" s="90"/>
      <c r="J57" s="90"/>
      <c r="K57" s="90"/>
      <c r="L57" s="90"/>
      <c r="M57" s="90"/>
      <c r="N57" s="93"/>
      <c r="O57" s="94"/>
      <c r="P57" s="95"/>
      <c r="Q57" s="96"/>
    </row>
    <row r="58" spans="1:17" ht="24.75" customHeight="1" thickBot="1" x14ac:dyDescent="0.25">
      <c r="A58" s="279" t="s">
        <v>122</v>
      </c>
      <c r="B58" s="280"/>
      <c r="C58" s="280"/>
      <c r="D58" s="280"/>
      <c r="E58" s="280"/>
      <c r="F58" s="280"/>
      <c r="G58" s="280"/>
      <c r="H58" s="280"/>
      <c r="I58" s="280"/>
      <c r="J58" s="280"/>
      <c r="K58" s="280"/>
      <c r="L58" s="280"/>
      <c r="M58" s="280"/>
      <c r="N58" s="280"/>
      <c r="O58" s="280"/>
      <c r="P58" s="281"/>
      <c r="Q58" s="97" t="e">
        <f>Q44+Q56</f>
        <v>#N/A</v>
      </c>
    </row>
    <row r="59" spans="1:17" ht="14.25" customHeight="1" thickBot="1" x14ac:dyDescent="0.25">
      <c r="A59" s="89"/>
      <c r="B59" s="121"/>
      <c r="C59" s="121"/>
      <c r="D59" s="121"/>
      <c r="E59" s="98"/>
      <c r="F59" s="98"/>
      <c r="G59" s="99"/>
      <c r="H59" s="98"/>
      <c r="I59" s="98"/>
      <c r="J59" s="98"/>
      <c r="K59" s="98"/>
      <c r="L59" s="98"/>
      <c r="M59" s="98"/>
      <c r="N59" s="98"/>
      <c r="O59" s="99"/>
      <c r="P59" s="98"/>
      <c r="Q59" s="100"/>
    </row>
    <row r="60" spans="1:17" ht="19.5" customHeight="1" thickBot="1" x14ac:dyDescent="0.25">
      <c r="A60" s="273" t="s">
        <v>123</v>
      </c>
      <c r="B60" s="274"/>
      <c r="C60" s="274"/>
      <c r="D60" s="274"/>
      <c r="E60" s="274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5"/>
      <c r="Q60" s="101">
        <f>+'C) Costo de EPP Y SISO'!L23</f>
        <v>3146512</v>
      </c>
    </row>
    <row r="61" spans="1:17" ht="14.25" customHeight="1" thickBot="1" x14ac:dyDescent="0.25">
      <c r="A61" s="102"/>
      <c r="B61" s="103"/>
      <c r="C61" s="103"/>
      <c r="D61" s="103"/>
      <c r="E61" s="103"/>
      <c r="F61" s="103"/>
      <c r="G61" s="104"/>
      <c r="H61" s="98"/>
      <c r="I61" s="98"/>
      <c r="J61" s="98"/>
      <c r="K61" s="98"/>
      <c r="L61" s="98"/>
      <c r="M61" s="98"/>
      <c r="N61" s="105"/>
      <c r="O61" s="99"/>
      <c r="P61" s="105"/>
      <c r="Q61" s="100"/>
    </row>
    <row r="62" spans="1:17" ht="26.25" thickBot="1" x14ac:dyDescent="0.25">
      <c r="A62" s="172" t="s">
        <v>124</v>
      </c>
      <c r="B62" s="173"/>
      <c r="C62" s="173"/>
      <c r="D62" s="173"/>
      <c r="E62" s="173"/>
      <c r="F62" s="173"/>
      <c r="G62" s="56"/>
      <c r="H62" s="173"/>
      <c r="I62" s="173"/>
      <c r="J62" s="173"/>
      <c r="K62" s="173"/>
      <c r="L62" s="173"/>
      <c r="M62" s="173"/>
      <c r="N62" s="173"/>
      <c r="O62" s="56"/>
      <c r="P62" s="174"/>
      <c r="Q62" s="101" t="e">
        <f>+#REF!</f>
        <v>#REF!</v>
      </c>
    </row>
    <row r="63" spans="1:17" ht="14.25" customHeight="1" thickBot="1" x14ac:dyDescent="0.25">
      <c r="A63" s="106"/>
      <c r="B63" s="121"/>
      <c r="C63" s="121"/>
      <c r="D63" s="121"/>
      <c r="E63" s="103"/>
      <c r="F63" s="103"/>
      <c r="G63" s="104"/>
      <c r="H63" s="98"/>
      <c r="I63" s="98"/>
      <c r="J63" s="98"/>
      <c r="K63" s="98"/>
      <c r="L63" s="98"/>
      <c r="M63" s="98"/>
      <c r="N63" s="105"/>
      <c r="O63" s="99"/>
      <c r="P63" s="105"/>
      <c r="Q63" s="100"/>
    </row>
    <row r="64" spans="1:17" ht="21.75" customHeight="1" thickBot="1" x14ac:dyDescent="0.25">
      <c r="A64" s="279" t="s">
        <v>125</v>
      </c>
      <c r="B64" s="280"/>
      <c r="C64" s="280"/>
      <c r="D64" s="280"/>
      <c r="E64" s="280"/>
      <c r="F64" s="280"/>
      <c r="G64" s="280"/>
      <c r="H64" s="280"/>
      <c r="I64" s="280"/>
      <c r="J64" s="280"/>
      <c r="K64" s="280"/>
      <c r="L64" s="280"/>
      <c r="M64" s="280"/>
      <c r="N64" s="280"/>
      <c r="O64" s="280"/>
      <c r="P64" s="281"/>
      <c r="Q64" s="97" t="e">
        <f>+Q58+Q60+Q62</f>
        <v>#N/A</v>
      </c>
    </row>
    <row r="65" spans="1:17" ht="18" customHeight="1" thickBot="1" x14ac:dyDescent="0.25">
      <c r="A65" s="282" t="s">
        <v>126</v>
      </c>
      <c r="B65" s="283"/>
      <c r="C65" s="283"/>
      <c r="D65" s="283"/>
      <c r="E65" s="283"/>
      <c r="F65" s="283"/>
      <c r="G65" s="283"/>
      <c r="H65" s="283"/>
      <c r="I65" s="283"/>
      <c r="J65" s="283"/>
      <c r="K65" s="283"/>
      <c r="L65" s="283"/>
      <c r="M65" s="283"/>
      <c r="N65" s="283"/>
      <c r="O65" s="283"/>
      <c r="P65" s="284"/>
      <c r="Q65" s="97" t="e">
        <f>ROUND((Q58+Q60)*0.19,0)</f>
        <v>#N/A</v>
      </c>
    </row>
    <row r="66" spans="1:17" ht="16.5" customHeight="1" thickBot="1" x14ac:dyDescent="0.25">
      <c r="A66" s="270" t="s">
        <v>127</v>
      </c>
      <c r="B66" s="271"/>
      <c r="C66" s="271"/>
      <c r="D66" s="271"/>
      <c r="E66" s="271"/>
      <c r="F66" s="271"/>
      <c r="G66" s="271"/>
      <c r="H66" s="271"/>
      <c r="I66" s="271"/>
      <c r="J66" s="271"/>
      <c r="K66" s="271"/>
      <c r="L66" s="271"/>
      <c r="M66" s="271"/>
      <c r="N66" s="271"/>
      <c r="O66" s="271"/>
      <c r="P66" s="272"/>
      <c r="Q66" s="107" t="e">
        <f>ROUND(Q64+Q65,0)</f>
        <v>#N/A</v>
      </c>
    </row>
    <row r="67" spans="1:17" ht="14.25" customHeight="1" x14ac:dyDescent="0.2">
      <c r="A67" s="19"/>
      <c r="B67" s="19"/>
      <c r="C67" s="19"/>
      <c r="D67" s="19"/>
      <c r="E67" s="1"/>
      <c r="F67" s="1"/>
      <c r="G67" s="57"/>
      <c r="H67" s="39"/>
      <c r="I67" s="39"/>
      <c r="J67" s="39"/>
      <c r="K67" s="39"/>
      <c r="L67" s="39"/>
      <c r="M67" s="39"/>
      <c r="N67" s="14"/>
      <c r="O67" s="48"/>
      <c r="P67" s="14"/>
      <c r="Q67" s="67"/>
    </row>
    <row r="68" spans="1:17" ht="14.25" customHeight="1" x14ac:dyDescent="0.2">
      <c r="A68" s="19"/>
      <c r="B68" s="19"/>
      <c r="C68" s="19"/>
      <c r="D68" s="19"/>
      <c r="E68" s="1"/>
      <c r="F68" s="1"/>
      <c r="G68" s="57"/>
      <c r="H68" s="39"/>
      <c r="I68" s="39"/>
      <c r="J68" s="39"/>
      <c r="K68" s="39"/>
      <c r="L68" s="39"/>
      <c r="M68" s="39"/>
      <c r="N68" s="14"/>
      <c r="O68" s="48"/>
      <c r="P68" s="14"/>
      <c r="Q68" s="67"/>
    </row>
    <row r="69" spans="1:17" ht="14.25" customHeight="1" x14ac:dyDescent="0.2">
      <c r="A69" s="19"/>
      <c r="B69" s="19"/>
      <c r="C69" s="19"/>
      <c r="D69" s="19"/>
      <c r="E69" s="1"/>
      <c r="F69" s="1"/>
      <c r="G69" s="57"/>
      <c r="H69" s="39"/>
      <c r="I69" s="39"/>
      <c r="J69" s="39"/>
      <c r="K69" s="39"/>
      <c r="L69" s="39"/>
      <c r="M69" s="39"/>
      <c r="N69" s="14"/>
      <c r="O69" s="48"/>
      <c r="P69" s="14"/>
      <c r="Q69" s="67"/>
    </row>
    <row r="70" spans="1:17" ht="27.75" customHeight="1" thickBot="1" x14ac:dyDescent="0.25">
      <c r="A70" s="19"/>
      <c r="B70" s="19"/>
      <c r="C70" s="19"/>
      <c r="D70" s="19"/>
      <c r="E70" s="1" t="s">
        <v>128</v>
      </c>
      <c r="F70" s="1"/>
      <c r="G70" s="110"/>
      <c r="H70" s="111"/>
      <c r="I70" s="111"/>
      <c r="J70" s="39"/>
      <c r="K70" s="39"/>
      <c r="L70" s="39"/>
      <c r="M70" s="39"/>
      <c r="N70" s="14"/>
      <c r="O70" s="48"/>
      <c r="P70" s="14"/>
      <c r="Q70" s="67"/>
    </row>
    <row r="71" spans="1:17" ht="20.25" customHeight="1" thickTop="1" x14ac:dyDescent="0.2">
      <c r="A71" s="19"/>
      <c r="B71" s="19"/>
      <c r="C71" s="19"/>
      <c r="D71" s="19"/>
      <c r="E71" s="1" t="s">
        <v>129</v>
      </c>
      <c r="F71" s="1"/>
      <c r="G71" s="1" t="s">
        <v>130</v>
      </c>
      <c r="H71" s="1"/>
      <c r="I71" s="1"/>
      <c r="J71" s="1"/>
      <c r="K71" s="1"/>
      <c r="L71" s="1"/>
      <c r="M71" s="1"/>
      <c r="N71" s="14"/>
      <c r="O71" s="48"/>
      <c r="P71" s="14"/>
      <c r="Q71" s="67"/>
    </row>
    <row r="72" spans="1:17" ht="25.5" customHeight="1" x14ac:dyDescent="0.2">
      <c r="A72" s="19"/>
      <c r="B72" s="19"/>
      <c r="C72" s="19"/>
      <c r="D72" s="19"/>
      <c r="E72" s="1" t="s">
        <v>131</v>
      </c>
      <c r="F72" s="108"/>
      <c r="G72" s="109" t="s">
        <v>132</v>
      </c>
      <c r="H72" s="108"/>
      <c r="I72" s="108"/>
      <c r="J72" s="108"/>
      <c r="K72" s="108"/>
      <c r="L72" s="108"/>
      <c r="M72" s="108"/>
      <c r="N72" s="14"/>
      <c r="O72" s="48"/>
      <c r="P72" s="14"/>
      <c r="Q72" s="67"/>
    </row>
    <row r="73" spans="1:17" ht="14.25" customHeight="1" x14ac:dyDescent="0.2">
      <c r="A73" s="19"/>
      <c r="B73" s="19"/>
      <c r="C73" s="19"/>
      <c r="D73" s="19"/>
      <c r="E73" s="1"/>
      <c r="F73" s="1"/>
      <c r="G73" s="57" t="s">
        <v>133</v>
      </c>
      <c r="H73" s="39"/>
      <c r="I73" s="39"/>
      <c r="J73" s="39"/>
      <c r="K73" s="39"/>
      <c r="L73" s="39"/>
      <c r="M73" s="39"/>
      <c r="N73" s="14"/>
      <c r="O73" s="48"/>
      <c r="P73" s="14"/>
      <c r="Q73" s="67"/>
    </row>
    <row r="74" spans="1:17" ht="14.25" customHeight="1" x14ac:dyDescent="0.2">
      <c r="A74" s="19"/>
      <c r="B74" s="19"/>
      <c r="C74" s="19"/>
      <c r="D74" s="19"/>
      <c r="E74" s="1"/>
      <c r="F74" s="1"/>
      <c r="G74" s="57"/>
      <c r="H74" s="39"/>
      <c r="I74" s="39"/>
      <c r="J74" s="39"/>
      <c r="K74" s="39"/>
      <c r="L74" s="39"/>
      <c r="M74" s="39"/>
      <c r="N74" s="14"/>
      <c r="O74" s="48"/>
      <c r="P74" s="14"/>
      <c r="Q74" s="67"/>
    </row>
    <row r="75" spans="1:17" ht="14.25" customHeight="1" x14ac:dyDescent="0.2">
      <c r="A75" s="19"/>
      <c r="B75" s="19"/>
      <c r="C75" s="19"/>
      <c r="D75" s="19"/>
      <c r="E75" s="1" t="s">
        <v>134</v>
      </c>
      <c r="F75" s="1"/>
      <c r="G75" s="1" t="s">
        <v>135</v>
      </c>
      <c r="H75" s="1"/>
      <c r="I75" s="1"/>
      <c r="J75" s="1"/>
      <c r="K75" s="1"/>
      <c r="L75" s="1"/>
      <c r="M75" s="1"/>
      <c r="N75" s="14"/>
      <c r="O75" s="48"/>
      <c r="P75" s="14"/>
      <c r="Q75" s="67"/>
    </row>
    <row r="76" spans="1:17" ht="14.25" customHeight="1" x14ac:dyDescent="0.2">
      <c r="A76" s="19"/>
      <c r="B76" s="19"/>
      <c r="C76" s="19"/>
      <c r="D76" s="19"/>
      <c r="E76" s="1"/>
      <c r="F76" s="1"/>
      <c r="G76" s="57"/>
      <c r="H76" s="39"/>
      <c r="I76" s="39"/>
      <c r="J76" s="39"/>
      <c r="K76" s="39"/>
      <c r="L76" s="39"/>
      <c r="M76" s="39"/>
      <c r="N76" s="14"/>
      <c r="O76" s="48"/>
      <c r="P76" s="14"/>
      <c r="Q76" s="67"/>
    </row>
    <row r="77" spans="1:17" ht="14.25" customHeight="1" x14ac:dyDescent="0.2">
      <c r="A77" s="19"/>
      <c r="B77" s="19"/>
      <c r="C77" s="19"/>
      <c r="D77" s="19"/>
      <c r="E77" s="1"/>
      <c r="F77" s="1"/>
      <c r="G77" s="57"/>
      <c r="H77" s="39"/>
      <c r="I77" s="39"/>
      <c r="J77" s="39"/>
      <c r="K77" s="39"/>
      <c r="L77" s="39"/>
      <c r="M77" s="39"/>
      <c r="N77" s="14"/>
      <c r="O77" s="48"/>
      <c r="P77" s="14"/>
      <c r="Q77" s="67"/>
    </row>
    <row r="78" spans="1:17" ht="14.25" customHeight="1" x14ac:dyDescent="0.2">
      <c r="A78" s="19"/>
      <c r="B78" s="19"/>
      <c r="C78" s="19"/>
      <c r="D78" s="19"/>
      <c r="E78" s="1"/>
      <c r="F78" s="1"/>
      <c r="G78" s="57"/>
      <c r="H78" s="39"/>
      <c r="I78" s="39"/>
      <c r="J78" s="39"/>
      <c r="K78" s="39"/>
      <c r="L78" s="39"/>
      <c r="M78" s="39"/>
      <c r="N78" s="14"/>
      <c r="O78" s="48"/>
      <c r="P78" s="14"/>
      <c r="Q78" s="67"/>
    </row>
    <row r="79" spans="1:17" ht="14.25" customHeight="1" x14ac:dyDescent="0.2">
      <c r="A79" s="19"/>
      <c r="B79" s="19"/>
      <c r="C79" s="19"/>
      <c r="D79" s="19"/>
      <c r="E79" s="1"/>
      <c r="F79" s="1"/>
      <c r="G79" s="57"/>
      <c r="H79" s="39"/>
      <c r="I79" s="39"/>
      <c r="J79" s="39"/>
      <c r="K79" s="39"/>
      <c r="L79" s="39"/>
      <c r="M79" s="39"/>
      <c r="N79" s="14"/>
      <c r="O79" s="48"/>
      <c r="P79" s="14"/>
      <c r="Q79" s="67"/>
    </row>
    <row r="80" spans="1:17" ht="14.25" customHeight="1" x14ac:dyDescent="0.2">
      <c r="K80" s="9"/>
      <c r="L80" s="9"/>
      <c r="M80" s="9"/>
      <c r="N80" s="9"/>
      <c r="O80" s="59"/>
      <c r="P80" s="9"/>
    </row>
    <row r="81" spans="1:16" ht="14.25" customHeight="1" x14ac:dyDescent="0.2">
      <c r="K81" s="9"/>
      <c r="L81" s="9"/>
      <c r="M81" s="9"/>
      <c r="N81" s="9"/>
      <c r="O81" s="59"/>
      <c r="P81" s="9"/>
    </row>
    <row r="82" spans="1:16" ht="15" customHeight="1" x14ac:dyDescent="0.2">
      <c r="A82" s="2"/>
      <c r="B82" s="2"/>
      <c r="C82" s="2"/>
      <c r="D82" s="2"/>
      <c r="E82" s="21"/>
      <c r="F82" s="8"/>
      <c r="G82" s="60"/>
      <c r="H82" s="21"/>
      <c r="I82" s="21"/>
      <c r="J82" s="21"/>
      <c r="K82" s="21"/>
      <c r="L82" s="21"/>
      <c r="M82" s="21"/>
      <c r="N82" s="21"/>
      <c r="P82" s="21"/>
    </row>
    <row r="83" spans="1:16" ht="14.25" customHeight="1" x14ac:dyDescent="0.2">
      <c r="F83" s="1"/>
      <c r="G83" s="47"/>
      <c r="H83" s="39"/>
      <c r="I83" s="39"/>
      <c r="J83" s="39"/>
      <c r="K83" s="39"/>
      <c r="L83" s="39"/>
      <c r="M83" s="39"/>
    </row>
    <row r="84" spans="1:16" ht="14.25" customHeight="1" x14ac:dyDescent="0.2">
      <c r="F84" s="1"/>
      <c r="G84" s="47"/>
      <c r="H84" s="39"/>
      <c r="I84" s="39"/>
      <c r="J84" s="39"/>
      <c r="K84" s="39"/>
      <c r="L84" s="39"/>
      <c r="M84" s="39"/>
    </row>
    <row r="85" spans="1:16" ht="14.25" customHeight="1" x14ac:dyDescent="0.2">
      <c r="F85" s="1"/>
      <c r="G85" s="47"/>
      <c r="H85" s="39"/>
      <c r="I85" s="39"/>
      <c r="J85" s="39"/>
      <c r="K85" s="39"/>
      <c r="L85" s="39"/>
      <c r="M85" s="39"/>
    </row>
    <row r="86" spans="1:16" ht="14.25" customHeight="1" x14ac:dyDescent="0.2">
      <c r="F86" s="1"/>
      <c r="G86" s="47"/>
      <c r="H86" s="39"/>
      <c r="I86" s="39"/>
      <c r="J86" s="39"/>
      <c r="K86" s="39"/>
      <c r="L86" s="39"/>
      <c r="M86" s="39"/>
    </row>
    <row r="87" spans="1:16" ht="14.25" customHeight="1" x14ac:dyDescent="0.2">
      <c r="F87" s="1"/>
      <c r="G87" s="47"/>
      <c r="H87" s="39"/>
      <c r="I87" s="39"/>
      <c r="J87" s="39"/>
      <c r="K87" s="39"/>
      <c r="L87" s="39"/>
      <c r="M87" s="39"/>
    </row>
    <row r="88" spans="1:16" ht="14.25" customHeight="1" x14ac:dyDescent="0.2">
      <c r="F88" s="1"/>
      <c r="G88" s="47"/>
      <c r="H88" s="39"/>
      <c r="I88" s="39"/>
      <c r="J88" s="39"/>
      <c r="K88" s="39"/>
      <c r="L88" s="39"/>
      <c r="M88" s="39"/>
    </row>
    <row r="89" spans="1:16" ht="14.25" customHeight="1" x14ac:dyDescent="0.2">
      <c r="F89" s="1"/>
      <c r="G89" s="47"/>
      <c r="H89" s="39"/>
      <c r="I89" s="39"/>
      <c r="J89" s="39"/>
      <c r="K89" s="39"/>
      <c r="L89" s="39"/>
      <c r="M89" s="39"/>
    </row>
    <row r="90" spans="1:16" ht="14.25" customHeight="1" x14ac:dyDescent="0.2">
      <c r="F90" s="1"/>
      <c r="G90" s="47"/>
      <c r="H90" s="39"/>
      <c r="I90" s="39"/>
      <c r="J90" s="39"/>
      <c r="K90" s="39"/>
      <c r="L90" s="39"/>
      <c r="M90" s="39"/>
    </row>
    <row r="91" spans="1:16" ht="14.25" customHeight="1" x14ac:dyDescent="0.2">
      <c r="F91" s="1"/>
      <c r="G91" s="47"/>
      <c r="H91" s="39"/>
      <c r="I91" s="39"/>
      <c r="J91" s="39"/>
      <c r="K91" s="39"/>
      <c r="L91" s="39"/>
      <c r="M91" s="39"/>
    </row>
    <row r="92" spans="1:16" ht="14.25" customHeight="1" x14ac:dyDescent="0.2">
      <c r="F92" s="1"/>
      <c r="G92" s="47"/>
      <c r="H92" s="39"/>
      <c r="I92" s="39"/>
      <c r="J92" s="39"/>
      <c r="K92" s="39"/>
      <c r="L92" s="39"/>
      <c r="M92" s="39"/>
    </row>
    <row r="93" spans="1:16" ht="14.25" customHeight="1" x14ac:dyDescent="0.2">
      <c r="F93" s="1"/>
      <c r="G93" s="47"/>
      <c r="H93" s="39"/>
      <c r="I93" s="39"/>
      <c r="J93" s="39"/>
      <c r="K93" s="39"/>
      <c r="L93" s="39"/>
      <c r="M93" s="39"/>
    </row>
    <row r="94" spans="1:16" ht="14.25" customHeight="1" x14ac:dyDescent="0.2">
      <c r="F94" s="1"/>
      <c r="G94" s="47"/>
      <c r="H94" s="39"/>
      <c r="I94" s="39"/>
      <c r="J94" s="39"/>
      <c r="K94" s="39"/>
      <c r="L94" s="39"/>
      <c r="M94" s="39"/>
    </row>
    <row r="95" spans="1:16" ht="14.25" customHeight="1" x14ac:dyDescent="0.2">
      <c r="F95" s="1"/>
      <c r="G95" s="47"/>
      <c r="H95" s="39"/>
      <c r="I95" s="39"/>
      <c r="J95" s="39"/>
      <c r="K95" s="39"/>
      <c r="L95" s="39"/>
      <c r="M95" s="39"/>
    </row>
    <row r="96" spans="1:16" ht="14.25" customHeight="1" x14ac:dyDescent="0.2">
      <c r="F96" s="1"/>
      <c r="G96" s="47"/>
      <c r="H96" s="39"/>
      <c r="I96" s="39"/>
      <c r="J96" s="39"/>
      <c r="K96" s="39"/>
      <c r="L96" s="39"/>
      <c r="M96" s="39"/>
    </row>
    <row r="97" spans="6:13" ht="14.25" customHeight="1" x14ac:dyDescent="0.2">
      <c r="F97" s="1"/>
      <c r="G97" s="47"/>
      <c r="H97" s="39"/>
      <c r="I97" s="39"/>
      <c r="J97" s="39"/>
      <c r="K97" s="39"/>
      <c r="L97" s="39"/>
      <c r="M97" s="39"/>
    </row>
    <row r="98" spans="6:13" ht="14.25" customHeight="1" x14ac:dyDescent="0.2">
      <c r="F98" s="1"/>
      <c r="G98" s="47"/>
      <c r="H98" s="39"/>
      <c r="I98" s="39"/>
      <c r="J98" s="39"/>
      <c r="K98" s="39"/>
      <c r="L98" s="39"/>
      <c r="M98" s="39"/>
    </row>
    <row r="99" spans="6:13" ht="14.25" customHeight="1" x14ac:dyDescent="0.2">
      <c r="F99" s="1"/>
      <c r="G99" s="47"/>
      <c r="H99" s="39"/>
      <c r="I99" s="39"/>
      <c r="J99" s="39"/>
      <c r="K99" s="39"/>
      <c r="L99" s="39"/>
      <c r="M99" s="39"/>
    </row>
    <row r="100" spans="6:13" ht="14.25" customHeight="1" x14ac:dyDescent="0.2">
      <c r="F100" s="1"/>
      <c r="G100" s="47"/>
      <c r="H100" s="39"/>
      <c r="I100" s="39"/>
      <c r="J100" s="39"/>
      <c r="K100" s="39"/>
      <c r="L100" s="39"/>
      <c r="M100" s="39"/>
    </row>
    <row r="101" spans="6:13" ht="14.25" customHeight="1" x14ac:dyDescent="0.2">
      <c r="F101" s="1"/>
      <c r="G101" s="47"/>
      <c r="H101" s="39"/>
      <c r="I101" s="39"/>
      <c r="J101" s="39"/>
      <c r="K101" s="39"/>
      <c r="L101" s="39"/>
      <c r="M101" s="39"/>
    </row>
    <row r="102" spans="6:13" ht="14.25" customHeight="1" x14ac:dyDescent="0.2">
      <c r="F102" s="1"/>
      <c r="G102" s="47"/>
      <c r="H102" s="39"/>
      <c r="I102" s="39"/>
      <c r="J102" s="39"/>
      <c r="K102" s="39"/>
      <c r="L102" s="39"/>
      <c r="M102" s="39"/>
    </row>
    <row r="103" spans="6:13" ht="14.25" customHeight="1" x14ac:dyDescent="0.2">
      <c r="F103" s="1"/>
      <c r="G103" s="47"/>
      <c r="H103" s="39"/>
      <c r="I103" s="39"/>
      <c r="J103" s="39"/>
      <c r="K103" s="39"/>
      <c r="L103" s="39"/>
      <c r="M103" s="39"/>
    </row>
    <row r="104" spans="6:13" ht="14.25" customHeight="1" x14ac:dyDescent="0.2">
      <c r="F104" s="1"/>
      <c r="G104" s="47"/>
      <c r="H104" s="39"/>
      <c r="I104" s="39"/>
      <c r="J104" s="39"/>
      <c r="K104" s="39"/>
      <c r="L104" s="39"/>
      <c r="M104" s="39"/>
    </row>
    <row r="105" spans="6:13" ht="14.25" customHeight="1" x14ac:dyDescent="0.2">
      <c r="F105" s="1"/>
      <c r="G105" s="47"/>
      <c r="H105" s="39"/>
      <c r="I105" s="39"/>
      <c r="J105" s="39"/>
      <c r="K105" s="39"/>
      <c r="L105" s="39"/>
      <c r="M105" s="39"/>
    </row>
    <row r="106" spans="6:13" ht="14.25" customHeight="1" x14ac:dyDescent="0.2">
      <c r="F106" s="1"/>
      <c r="G106" s="47"/>
      <c r="H106" s="39"/>
      <c r="I106" s="39"/>
      <c r="J106" s="39"/>
      <c r="K106" s="39"/>
      <c r="L106" s="39"/>
      <c r="M106" s="39"/>
    </row>
    <row r="107" spans="6:13" ht="14.25" customHeight="1" x14ac:dyDescent="0.2">
      <c r="F107" s="1"/>
      <c r="G107" s="47"/>
      <c r="H107" s="39"/>
      <c r="I107" s="39"/>
      <c r="J107" s="39"/>
      <c r="K107" s="39"/>
      <c r="L107" s="39"/>
      <c r="M107" s="39"/>
    </row>
    <row r="108" spans="6:13" ht="14.25" customHeight="1" x14ac:dyDescent="0.2">
      <c r="F108" s="1"/>
      <c r="G108" s="47"/>
      <c r="H108" s="39"/>
      <c r="I108" s="39"/>
      <c r="J108" s="39"/>
      <c r="K108" s="39"/>
      <c r="L108" s="39"/>
      <c r="M108" s="39"/>
    </row>
    <row r="109" spans="6:13" ht="14.25" customHeight="1" x14ac:dyDescent="0.2">
      <c r="F109" s="1"/>
      <c r="G109" s="47"/>
      <c r="H109" s="39"/>
      <c r="I109" s="39"/>
      <c r="J109" s="39"/>
      <c r="K109" s="39"/>
      <c r="L109" s="39"/>
      <c r="M109" s="39"/>
    </row>
    <row r="110" spans="6:13" ht="14.25" customHeight="1" x14ac:dyDescent="0.2">
      <c r="F110" s="1"/>
      <c r="G110" s="47"/>
      <c r="H110" s="39"/>
      <c r="I110" s="39"/>
      <c r="J110" s="39"/>
      <c r="K110" s="39"/>
      <c r="L110" s="39"/>
      <c r="M110" s="39"/>
    </row>
    <row r="111" spans="6:13" ht="14.25" customHeight="1" x14ac:dyDescent="0.2">
      <c r="F111" s="1"/>
      <c r="G111" s="47"/>
      <c r="H111" s="39"/>
      <c r="I111" s="39"/>
      <c r="J111" s="39"/>
      <c r="K111" s="39"/>
      <c r="L111" s="39"/>
      <c r="M111" s="39"/>
    </row>
    <row r="112" spans="6:13" ht="14.25" customHeight="1" x14ac:dyDescent="0.2">
      <c r="F112" s="1"/>
      <c r="G112" s="47"/>
      <c r="H112" s="39"/>
      <c r="I112" s="39"/>
      <c r="J112" s="39"/>
      <c r="K112" s="39"/>
      <c r="L112" s="39"/>
      <c r="M112" s="39"/>
    </row>
    <row r="113" spans="6:13" ht="14.25" customHeight="1" x14ac:dyDescent="0.2">
      <c r="F113" s="1"/>
      <c r="G113" s="47"/>
      <c r="H113" s="39"/>
      <c r="I113" s="39"/>
      <c r="J113" s="39"/>
      <c r="K113" s="39"/>
      <c r="L113" s="39"/>
      <c r="M113" s="39"/>
    </row>
    <row r="114" spans="6:13" ht="14.25" customHeight="1" x14ac:dyDescent="0.2">
      <c r="F114" s="1"/>
      <c r="G114" s="47"/>
      <c r="H114" s="39"/>
      <c r="I114" s="39"/>
      <c r="J114" s="39"/>
      <c r="K114" s="39"/>
      <c r="L114" s="39"/>
      <c r="M114" s="39"/>
    </row>
    <row r="115" spans="6:13" ht="14.25" customHeight="1" x14ac:dyDescent="0.2">
      <c r="F115" s="1"/>
      <c r="G115" s="47"/>
      <c r="H115" s="39"/>
      <c r="I115" s="39"/>
      <c r="J115" s="39"/>
      <c r="K115" s="39"/>
      <c r="L115" s="39"/>
      <c r="M115" s="39"/>
    </row>
    <row r="116" spans="6:13" ht="14.25" customHeight="1" x14ac:dyDescent="0.2">
      <c r="F116" s="1"/>
      <c r="G116" s="47"/>
      <c r="H116" s="39"/>
      <c r="I116" s="39"/>
      <c r="J116" s="39"/>
      <c r="K116" s="39"/>
      <c r="L116" s="39"/>
      <c r="M116" s="39"/>
    </row>
    <row r="117" spans="6:13" ht="14.25" customHeight="1" x14ac:dyDescent="0.2">
      <c r="F117" s="1"/>
      <c r="G117" s="47"/>
      <c r="H117" s="39"/>
      <c r="I117" s="39"/>
      <c r="J117" s="39"/>
      <c r="K117" s="39"/>
      <c r="L117" s="39"/>
      <c r="M117" s="39"/>
    </row>
    <row r="118" spans="6:13" ht="14.25" customHeight="1" x14ac:dyDescent="0.2">
      <c r="F118" s="1"/>
      <c r="G118" s="47"/>
      <c r="H118" s="39"/>
      <c r="I118" s="39"/>
      <c r="J118" s="39"/>
      <c r="K118" s="39"/>
      <c r="L118" s="39"/>
      <c r="M118" s="39"/>
    </row>
    <row r="119" spans="6:13" ht="14.25" customHeight="1" x14ac:dyDescent="0.2">
      <c r="F119" s="1"/>
      <c r="G119" s="47"/>
      <c r="H119" s="39"/>
      <c r="I119" s="39"/>
      <c r="J119" s="39"/>
      <c r="K119" s="39"/>
      <c r="L119" s="39"/>
      <c r="M119" s="39"/>
    </row>
    <row r="120" spans="6:13" ht="14.25" customHeight="1" x14ac:dyDescent="0.2">
      <c r="F120" s="1"/>
      <c r="G120" s="47"/>
      <c r="H120" s="39"/>
      <c r="I120" s="39"/>
      <c r="J120" s="39"/>
      <c r="K120" s="39"/>
      <c r="L120" s="39"/>
      <c r="M120" s="39"/>
    </row>
    <row r="121" spans="6:13" ht="14.25" customHeight="1" x14ac:dyDescent="0.2">
      <c r="F121" s="1"/>
      <c r="G121" s="47"/>
      <c r="H121" s="39"/>
      <c r="I121" s="39"/>
      <c r="J121" s="39"/>
      <c r="K121" s="39"/>
      <c r="L121" s="39"/>
      <c r="M121" s="39"/>
    </row>
    <row r="122" spans="6:13" ht="14.25" customHeight="1" x14ac:dyDescent="0.2">
      <c r="F122" s="1"/>
      <c r="G122" s="47"/>
      <c r="H122" s="39"/>
      <c r="I122" s="39"/>
      <c r="J122" s="39"/>
      <c r="K122" s="39"/>
      <c r="L122" s="39"/>
      <c r="M122" s="39"/>
    </row>
    <row r="123" spans="6:13" ht="14.25" customHeight="1" x14ac:dyDescent="0.2">
      <c r="F123" s="1"/>
      <c r="G123" s="47"/>
      <c r="H123" s="39"/>
      <c r="I123" s="39"/>
      <c r="J123" s="39"/>
      <c r="K123" s="39"/>
      <c r="L123" s="39"/>
      <c r="M123" s="39"/>
    </row>
    <row r="124" spans="6:13" ht="14.25" customHeight="1" x14ac:dyDescent="0.2">
      <c r="F124" s="1"/>
      <c r="G124" s="47"/>
      <c r="H124" s="39"/>
      <c r="I124" s="39"/>
      <c r="J124" s="39"/>
      <c r="K124" s="39"/>
      <c r="L124" s="39"/>
      <c r="M124" s="39"/>
    </row>
    <row r="125" spans="6:13" ht="14.25" customHeight="1" x14ac:dyDescent="0.2">
      <c r="F125" s="1"/>
      <c r="G125" s="47"/>
      <c r="H125" s="39"/>
      <c r="I125" s="39"/>
      <c r="J125" s="39"/>
      <c r="K125" s="39"/>
      <c r="L125" s="39"/>
      <c r="M125" s="39"/>
    </row>
    <row r="126" spans="6:13" ht="14.25" customHeight="1" x14ac:dyDescent="0.2">
      <c r="F126" s="1"/>
      <c r="G126" s="47"/>
      <c r="H126" s="39"/>
      <c r="I126" s="39"/>
      <c r="J126" s="39"/>
      <c r="K126" s="39"/>
      <c r="L126" s="39"/>
      <c r="M126" s="39"/>
    </row>
    <row r="127" spans="6:13" ht="14.25" customHeight="1" x14ac:dyDescent="0.2">
      <c r="F127" s="1"/>
      <c r="G127" s="47"/>
      <c r="H127" s="39"/>
      <c r="I127" s="39"/>
      <c r="J127" s="39"/>
      <c r="K127" s="39"/>
      <c r="L127" s="39"/>
      <c r="M127" s="39"/>
    </row>
    <row r="128" spans="6:13" ht="14.25" customHeight="1" x14ac:dyDescent="0.2">
      <c r="F128" s="1"/>
      <c r="G128" s="47"/>
      <c r="H128" s="39"/>
      <c r="I128" s="39"/>
      <c r="J128" s="39"/>
      <c r="K128" s="39"/>
      <c r="L128" s="39"/>
      <c r="M128" s="39"/>
    </row>
    <row r="129" spans="6:13" ht="14.25" customHeight="1" x14ac:dyDescent="0.2">
      <c r="F129" s="1"/>
      <c r="G129" s="47"/>
      <c r="H129" s="39"/>
      <c r="I129" s="39"/>
      <c r="J129" s="39"/>
      <c r="K129" s="39"/>
      <c r="L129" s="39"/>
      <c r="M129" s="39"/>
    </row>
    <row r="130" spans="6:13" ht="14.25" customHeight="1" x14ac:dyDescent="0.2">
      <c r="F130" s="1"/>
      <c r="G130" s="47"/>
      <c r="H130" s="39"/>
      <c r="I130" s="39"/>
      <c r="J130" s="39"/>
      <c r="K130" s="39"/>
      <c r="L130" s="39"/>
      <c r="M130" s="39"/>
    </row>
    <row r="131" spans="6:13" ht="14.25" customHeight="1" x14ac:dyDescent="0.2">
      <c r="F131" s="1"/>
      <c r="G131" s="47"/>
      <c r="H131" s="39"/>
      <c r="I131" s="39"/>
      <c r="J131" s="39"/>
      <c r="K131" s="39"/>
      <c r="L131" s="39"/>
      <c r="M131" s="39"/>
    </row>
    <row r="132" spans="6:13" ht="14.25" customHeight="1" x14ac:dyDescent="0.2">
      <c r="F132" s="1"/>
      <c r="G132" s="47"/>
      <c r="H132" s="39"/>
      <c r="I132" s="39"/>
      <c r="J132" s="39"/>
      <c r="K132" s="39"/>
      <c r="L132" s="39"/>
      <c r="M132" s="39"/>
    </row>
    <row r="133" spans="6:13" ht="14.25" customHeight="1" x14ac:dyDescent="0.2">
      <c r="F133" s="1"/>
      <c r="G133" s="47"/>
      <c r="H133" s="39"/>
      <c r="I133" s="39"/>
      <c r="J133" s="39"/>
      <c r="K133" s="39"/>
      <c r="L133" s="39"/>
      <c r="M133" s="39"/>
    </row>
    <row r="134" spans="6:13" ht="14.25" customHeight="1" x14ac:dyDescent="0.2">
      <c r="F134" s="1"/>
      <c r="G134" s="47"/>
      <c r="H134" s="39"/>
      <c r="I134" s="39"/>
      <c r="J134" s="39"/>
      <c r="K134" s="39"/>
      <c r="L134" s="39"/>
      <c r="M134" s="39"/>
    </row>
    <row r="135" spans="6:13" ht="14.25" customHeight="1" x14ac:dyDescent="0.2">
      <c r="F135" s="1"/>
      <c r="G135" s="47"/>
      <c r="H135" s="39"/>
      <c r="I135" s="39"/>
      <c r="J135" s="39"/>
      <c r="K135" s="39"/>
      <c r="L135" s="39"/>
      <c r="M135" s="39"/>
    </row>
    <row r="136" spans="6:13" ht="14.25" customHeight="1" x14ac:dyDescent="0.2">
      <c r="F136" s="1"/>
      <c r="G136" s="47"/>
      <c r="H136" s="39"/>
      <c r="I136" s="39"/>
      <c r="J136" s="39"/>
      <c r="K136" s="39"/>
      <c r="L136" s="39"/>
      <c r="M136" s="39"/>
    </row>
    <row r="137" spans="6:13" ht="14.25" customHeight="1" x14ac:dyDescent="0.2">
      <c r="F137" s="1"/>
      <c r="G137" s="47"/>
      <c r="H137" s="39"/>
      <c r="I137" s="39"/>
      <c r="J137" s="39"/>
      <c r="K137" s="39"/>
      <c r="L137" s="39"/>
      <c r="M137" s="39"/>
    </row>
    <row r="138" spans="6:13" ht="14.25" customHeight="1" x14ac:dyDescent="0.2">
      <c r="F138" s="1"/>
      <c r="G138" s="47"/>
      <c r="H138" s="39"/>
      <c r="I138" s="39"/>
      <c r="J138" s="39"/>
      <c r="K138" s="39"/>
      <c r="L138" s="39"/>
      <c r="M138" s="39"/>
    </row>
    <row r="139" spans="6:13" ht="14.25" customHeight="1" x14ac:dyDescent="0.2">
      <c r="F139" s="1"/>
      <c r="G139" s="47"/>
      <c r="H139" s="39"/>
      <c r="I139" s="39"/>
      <c r="J139" s="39"/>
      <c r="K139" s="39"/>
      <c r="L139" s="39"/>
      <c r="M139" s="39"/>
    </row>
    <row r="140" spans="6:13" ht="14.25" customHeight="1" x14ac:dyDescent="0.2">
      <c r="F140" s="1"/>
      <c r="G140" s="47"/>
      <c r="H140" s="39"/>
      <c r="I140" s="39"/>
      <c r="J140" s="39"/>
      <c r="K140" s="39"/>
      <c r="L140" s="39"/>
      <c r="M140" s="39"/>
    </row>
    <row r="141" spans="6:13" ht="14.25" customHeight="1" x14ac:dyDescent="0.2">
      <c r="F141" s="1"/>
      <c r="G141" s="47"/>
      <c r="H141" s="39"/>
      <c r="I141" s="39"/>
      <c r="J141" s="39"/>
      <c r="K141" s="39"/>
      <c r="L141" s="39"/>
      <c r="M141" s="39"/>
    </row>
    <row r="142" spans="6:13" ht="14.25" customHeight="1" x14ac:dyDescent="0.2">
      <c r="F142" s="1"/>
      <c r="G142" s="47"/>
      <c r="H142" s="39"/>
      <c r="I142" s="39"/>
      <c r="J142" s="39"/>
      <c r="K142" s="39"/>
      <c r="L142" s="39"/>
      <c r="M142" s="39"/>
    </row>
    <row r="143" spans="6:13" ht="14.25" customHeight="1" x14ac:dyDescent="0.2">
      <c r="F143" s="1"/>
      <c r="G143" s="47"/>
      <c r="H143" s="39"/>
      <c r="I143" s="39"/>
      <c r="J143" s="39"/>
      <c r="K143" s="39"/>
      <c r="L143" s="39"/>
      <c r="M143" s="39"/>
    </row>
    <row r="144" spans="6:13" ht="14.25" customHeight="1" x14ac:dyDescent="0.2">
      <c r="F144" s="1"/>
      <c r="G144" s="47"/>
      <c r="H144" s="39"/>
      <c r="I144" s="39"/>
      <c r="J144" s="39"/>
      <c r="K144" s="39"/>
      <c r="L144" s="39"/>
      <c r="M144" s="39"/>
    </row>
    <row r="145" spans="6:13" ht="14.25" customHeight="1" x14ac:dyDescent="0.2">
      <c r="F145" s="1"/>
      <c r="G145" s="47"/>
      <c r="H145" s="39"/>
      <c r="I145" s="39"/>
      <c r="J145" s="39"/>
      <c r="K145" s="39"/>
      <c r="L145" s="39"/>
      <c r="M145" s="39"/>
    </row>
    <row r="146" spans="6:13" ht="14.25" customHeight="1" x14ac:dyDescent="0.2">
      <c r="F146" s="1"/>
      <c r="G146" s="47"/>
      <c r="H146" s="39"/>
      <c r="I146" s="39"/>
      <c r="J146" s="39"/>
      <c r="K146" s="39"/>
      <c r="L146" s="39"/>
      <c r="M146" s="39"/>
    </row>
    <row r="147" spans="6:13" ht="14.25" customHeight="1" x14ac:dyDescent="0.2">
      <c r="F147" s="1"/>
      <c r="G147" s="47"/>
      <c r="H147" s="39"/>
      <c r="I147" s="39"/>
      <c r="J147" s="39"/>
      <c r="K147" s="39"/>
      <c r="L147" s="39"/>
      <c r="M147" s="39"/>
    </row>
    <row r="148" spans="6:13" ht="14.25" customHeight="1" x14ac:dyDescent="0.2">
      <c r="F148" s="1"/>
      <c r="G148" s="47"/>
      <c r="H148" s="39"/>
      <c r="I148" s="39"/>
      <c r="J148" s="39"/>
      <c r="K148" s="39"/>
      <c r="L148" s="39"/>
      <c r="M148" s="39"/>
    </row>
    <row r="149" spans="6:13" ht="14.25" customHeight="1" x14ac:dyDescent="0.2">
      <c r="F149" s="1"/>
      <c r="G149" s="47"/>
      <c r="H149" s="39"/>
      <c r="I149" s="39"/>
      <c r="J149" s="39"/>
      <c r="K149" s="39"/>
      <c r="L149" s="39"/>
      <c r="M149" s="39"/>
    </row>
    <row r="150" spans="6:13" ht="14.25" customHeight="1" x14ac:dyDescent="0.2">
      <c r="F150" s="1"/>
      <c r="G150" s="47"/>
      <c r="H150" s="39"/>
      <c r="I150" s="39"/>
      <c r="J150" s="39"/>
      <c r="K150" s="39"/>
      <c r="L150" s="39"/>
      <c r="M150" s="39"/>
    </row>
    <row r="151" spans="6:13" ht="14.25" customHeight="1" x14ac:dyDescent="0.2">
      <c r="F151" s="1"/>
      <c r="G151" s="47"/>
      <c r="H151" s="39"/>
      <c r="I151" s="39"/>
      <c r="J151" s="39"/>
      <c r="K151" s="39"/>
      <c r="L151" s="39"/>
      <c r="M151" s="39"/>
    </row>
    <row r="152" spans="6:13" ht="14.25" customHeight="1" x14ac:dyDescent="0.2">
      <c r="F152" s="1"/>
      <c r="G152" s="47"/>
      <c r="H152" s="39"/>
      <c r="I152" s="39"/>
      <c r="J152" s="39"/>
      <c r="K152" s="39"/>
      <c r="L152" s="39"/>
      <c r="M152" s="39"/>
    </row>
    <row r="153" spans="6:13" ht="14.25" customHeight="1" x14ac:dyDescent="0.2">
      <c r="F153" s="1"/>
      <c r="G153" s="47"/>
      <c r="H153" s="39"/>
      <c r="I153" s="39"/>
      <c r="J153" s="39"/>
      <c r="K153" s="39"/>
      <c r="L153" s="39"/>
      <c r="M153" s="39"/>
    </row>
    <row r="154" spans="6:13" ht="14.25" customHeight="1" x14ac:dyDescent="0.2">
      <c r="F154" s="1"/>
      <c r="G154" s="47"/>
      <c r="H154" s="39"/>
      <c r="I154" s="39"/>
      <c r="J154" s="39"/>
      <c r="K154" s="39"/>
      <c r="L154" s="39"/>
      <c r="M154" s="39"/>
    </row>
    <row r="155" spans="6:13" ht="14.25" customHeight="1" x14ac:dyDescent="0.2">
      <c r="F155" s="1"/>
      <c r="G155" s="47"/>
      <c r="H155" s="39"/>
      <c r="I155" s="39"/>
      <c r="J155" s="39"/>
      <c r="K155" s="39"/>
      <c r="L155" s="39"/>
      <c r="M155" s="39"/>
    </row>
    <row r="156" spans="6:13" ht="14.25" customHeight="1" x14ac:dyDescent="0.2">
      <c r="F156" s="1"/>
      <c r="G156" s="47"/>
      <c r="H156" s="39"/>
      <c r="I156" s="39"/>
      <c r="J156" s="39"/>
      <c r="K156" s="39"/>
      <c r="L156" s="39"/>
      <c r="M156" s="39"/>
    </row>
    <row r="157" spans="6:13" ht="14.25" customHeight="1" x14ac:dyDescent="0.2">
      <c r="F157" s="1"/>
      <c r="G157" s="47"/>
      <c r="H157" s="39"/>
      <c r="I157" s="39"/>
      <c r="J157" s="39"/>
      <c r="K157" s="39"/>
      <c r="L157" s="39"/>
      <c r="M157" s="39"/>
    </row>
    <row r="158" spans="6:13" ht="14.25" customHeight="1" x14ac:dyDescent="0.2">
      <c r="F158" s="1"/>
      <c r="G158" s="47"/>
      <c r="H158" s="39"/>
      <c r="I158" s="39"/>
      <c r="J158" s="39"/>
      <c r="K158" s="39"/>
      <c r="L158" s="39"/>
      <c r="M158" s="39"/>
    </row>
    <row r="159" spans="6:13" ht="14.25" customHeight="1" x14ac:dyDescent="0.2">
      <c r="F159" s="1"/>
      <c r="G159" s="47"/>
      <c r="H159" s="39"/>
      <c r="I159" s="39"/>
      <c r="J159" s="39"/>
      <c r="K159" s="39"/>
      <c r="L159" s="39"/>
      <c r="M159" s="39"/>
    </row>
    <row r="160" spans="6:13" ht="14.25" customHeight="1" x14ac:dyDescent="0.2">
      <c r="F160" s="1"/>
      <c r="G160" s="47"/>
      <c r="H160" s="39"/>
      <c r="I160" s="39"/>
      <c r="J160" s="39"/>
      <c r="K160" s="39"/>
      <c r="L160" s="39"/>
      <c r="M160" s="39"/>
    </row>
    <row r="161" spans="6:13" ht="14.25" customHeight="1" x14ac:dyDescent="0.2">
      <c r="F161" s="1"/>
      <c r="G161" s="47"/>
      <c r="H161" s="39"/>
      <c r="I161" s="39"/>
      <c r="J161" s="39"/>
      <c r="K161" s="39"/>
      <c r="L161" s="39"/>
      <c r="M161" s="39"/>
    </row>
    <row r="162" spans="6:13" ht="14.25" customHeight="1" x14ac:dyDescent="0.2">
      <c r="F162" s="1"/>
      <c r="G162" s="47"/>
      <c r="H162" s="39"/>
      <c r="I162" s="39"/>
      <c r="J162" s="39"/>
      <c r="K162" s="39"/>
      <c r="L162" s="39"/>
      <c r="M162" s="39"/>
    </row>
    <row r="163" spans="6:13" ht="14.25" customHeight="1" x14ac:dyDescent="0.2">
      <c r="F163" s="1"/>
      <c r="G163" s="47"/>
      <c r="H163" s="39"/>
      <c r="I163" s="39"/>
      <c r="J163" s="39"/>
      <c r="K163" s="39"/>
      <c r="L163" s="39"/>
      <c r="M163" s="39"/>
    </row>
    <row r="164" spans="6:13" ht="14.25" customHeight="1" x14ac:dyDescent="0.2">
      <c r="F164" s="1"/>
      <c r="G164" s="47"/>
      <c r="H164" s="39"/>
      <c r="I164" s="39"/>
      <c r="J164" s="39"/>
      <c r="K164" s="39"/>
      <c r="L164" s="39"/>
      <c r="M164" s="39"/>
    </row>
    <row r="165" spans="6:13" ht="14.25" customHeight="1" x14ac:dyDescent="0.2">
      <c r="F165" s="1"/>
      <c r="G165" s="47"/>
      <c r="H165" s="39"/>
      <c r="I165" s="39"/>
      <c r="J165" s="39"/>
      <c r="K165" s="39"/>
      <c r="L165" s="39"/>
      <c r="M165" s="39"/>
    </row>
    <row r="166" spans="6:13" ht="14.25" customHeight="1" x14ac:dyDescent="0.2">
      <c r="F166" s="1"/>
      <c r="G166" s="47"/>
      <c r="H166" s="39"/>
      <c r="I166" s="39"/>
      <c r="J166" s="39"/>
      <c r="K166" s="39"/>
      <c r="L166" s="39"/>
      <c r="M166" s="39"/>
    </row>
    <row r="167" spans="6:13" ht="14.25" customHeight="1" x14ac:dyDescent="0.2">
      <c r="F167" s="1"/>
      <c r="G167" s="47"/>
      <c r="H167" s="39"/>
      <c r="I167" s="39"/>
      <c r="J167" s="39"/>
      <c r="K167" s="39"/>
      <c r="L167" s="39"/>
      <c r="M167" s="39"/>
    </row>
    <row r="168" spans="6:13" ht="14.25" customHeight="1" x14ac:dyDescent="0.2">
      <c r="F168" s="1"/>
      <c r="G168" s="47"/>
      <c r="H168" s="39"/>
      <c r="I168" s="39"/>
      <c r="J168" s="39"/>
      <c r="K168" s="39"/>
      <c r="L168" s="39"/>
      <c r="M168" s="39"/>
    </row>
    <row r="169" spans="6:13" ht="14.25" customHeight="1" x14ac:dyDescent="0.2">
      <c r="F169" s="1"/>
      <c r="G169" s="47"/>
      <c r="H169" s="39"/>
      <c r="I169" s="39"/>
      <c r="J169" s="39"/>
      <c r="K169" s="39"/>
      <c r="L169" s="39"/>
      <c r="M169" s="39"/>
    </row>
    <row r="170" spans="6:13" ht="14.25" customHeight="1" x14ac:dyDescent="0.2">
      <c r="F170" s="1"/>
      <c r="G170" s="47"/>
      <c r="H170" s="39"/>
      <c r="I170" s="39"/>
      <c r="J170" s="39"/>
      <c r="K170" s="39"/>
      <c r="L170" s="39"/>
      <c r="M170" s="39"/>
    </row>
    <row r="171" spans="6:13" ht="14.25" customHeight="1" x14ac:dyDescent="0.2">
      <c r="F171" s="1"/>
      <c r="G171" s="47"/>
      <c r="H171" s="39"/>
      <c r="I171" s="39"/>
      <c r="J171" s="39"/>
      <c r="K171" s="39"/>
      <c r="L171" s="39"/>
      <c r="M171" s="39"/>
    </row>
    <row r="172" spans="6:13" ht="14.25" customHeight="1" x14ac:dyDescent="0.2">
      <c r="F172" s="1"/>
      <c r="G172" s="47"/>
      <c r="H172" s="39"/>
      <c r="I172" s="39"/>
      <c r="J172" s="39"/>
      <c r="K172" s="39"/>
      <c r="L172" s="39"/>
      <c r="M172" s="39"/>
    </row>
    <row r="173" spans="6:13" ht="14.25" customHeight="1" x14ac:dyDescent="0.2">
      <c r="F173" s="1"/>
      <c r="G173" s="47"/>
      <c r="H173" s="39"/>
      <c r="I173" s="39"/>
      <c r="J173" s="39"/>
      <c r="K173" s="39"/>
      <c r="L173" s="39"/>
      <c r="M173" s="39"/>
    </row>
    <row r="174" spans="6:13" ht="14.25" customHeight="1" x14ac:dyDescent="0.2">
      <c r="F174" s="1"/>
      <c r="G174" s="47"/>
      <c r="H174" s="39"/>
      <c r="I174" s="39"/>
      <c r="J174" s="39"/>
      <c r="K174" s="39"/>
      <c r="L174" s="39"/>
      <c r="M174" s="39"/>
    </row>
    <row r="175" spans="6:13" ht="14.25" customHeight="1" x14ac:dyDescent="0.2">
      <c r="F175" s="1"/>
      <c r="G175" s="47"/>
      <c r="H175" s="39"/>
      <c r="I175" s="39"/>
      <c r="J175" s="39"/>
      <c r="K175" s="39"/>
      <c r="L175" s="39"/>
      <c r="M175" s="39"/>
    </row>
    <row r="176" spans="6:13" ht="14.25" customHeight="1" x14ac:dyDescent="0.2">
      <c r="F176" s="1"/>
      <c r="G176" s="47"/>
      <c r="H176" s="39"/>
      <c r="I176" s="39"/>
      <c r="J176" s="39"/>
      <c r="K176" s="39"/>
      <c r="L176" s="39"/>
      <c r="M176" s="39"/>
    </row>
    <row r="177" spans="6:13" ht="14.25" customHeight="1" x14ac:dyDescent="0.2">
      <c r="F177" s="1"/>
      <c r="G177" s="47"/>
      <c r="H177" s="39"/>
      <c r="I177" s="39"/>
      <c r="J177" s="39"/>
      <c r="K177" s="39"/>
      <c r="L177" s="39"/>
      <c r="M177" s="39"/>
    </row>
    <row r="178" spans="6:13" ht="14.25" customHeight="1" x14ac:dyDescent="0.2">
      <c r="F178" s="1"/>
      <c r="G178" s="47"/>
      <c r="H178" s="39"/>
      <c r="I178" s="39"/>
      <c r="J178" s="39"/>
      <c r="K178" s="39"/>
      <c r="L178" s="39"/>
      <c r="M178" s="39"/>
    </row>
    <row r="179" spans="6:13" ht="14.25" customHeight="1" x14ac:dyDescent="0.2">
      <c r="F179" s="1"/>
      <c r="G179" s="47"/>
      <c r="H179" s="39"/>
      <c r="I179" s="39"/>
      <c r="J179" s="39"/>
      <c r="K179" s="39"/>
      <c r="L179" s="39"/>
      <c r="M179" s="39"/>
    </row>
    <row r="180" spans="6:13" ht="14.25" customHeight="1" x14ac:dyDescent="0.2">
      <c r="F180" s="1"/>
      <c r="G180" s="47"/>
      <c r="H180" s="39"/>
      <c r="I180" s="39"/>
      <c r="J180" s="39"/>
      <c r="K180" s="39"/>
      <c r="L180" s="39"/>
      <c r="M180" s="39"/>
    </row>
    <row r="181" spans="6:13" ht="14.25" customHeight="1" x14ac:dyDescent="0.2">
      <c r="F181" s="1"/>
      <c r="G181" s="47"/>
      <c r="H181" s="39"/>
      <c r="I181" s="39"/>
      <c r="J181" s="39"/>
      <c r="K181" s="39"/>
      <c r="L181" s="39"/>
      <c r="M181" s="39"/>
    </row>
    <row r="182" spans="6:13" ht="14.25" customHeight="1" x14ac:dyDescent="0.2">
      <c r="F182" s="1"/>
      <c r="G182" s="47"/>
      <c r="H182" s="39"/>
      <c r="I182" s="39"/>
      <c r="J182" s="39"/>
      <c r="K182" s="39"/>
      <c r="L182" s="39"/>
      <c r="M182" s="39"/>
    </row>
    <row r="183" spans="6:13" ht="14.25" customHeight="1" x14ac:dyDescent="0.2">
      <c r="F183" s="1"/>
      <c r="G183" s="47"/>
      <c r="H183" s="39"/>
      <c r="I183" s="39"/>
      <c r="J183" s="39"/>
      <c r="K183" s="39"/>
      <c r="L183" s="39"/>
      <c r="M183" s="39"/>
    </row>
    <row r="184" spans="6:13" ht="14.25" customHeight="1" x14ac:dyDescent="0.2">
      <c r="F184" s="1"/>
      <c r="G184" s="47"/>
      <c r="H184" s="39"/>
      <c r="I184" s="39"/>
      <c r="J184" s="39"/>
      <c r="K184" s="39"/>
      <c r="L184" s="39"/>
      <c r="M184" s="39"/>
    </row>
    <row r="185" spans="6:13" ht="14.25" customHeight="1" x14ac:dyDescent="0.2">
      <c r="F185" s="1"/>
      <c r="G185" s="47"/>
      <c r="H185" s="39"/>
      <c r="I185" s="39"/>
      <c r="J185" s="39"/>
      <c r="K185" s="39"/>
      <c r="L185" s="39"/>
      <c r="M185" s="39"/>
    </row>
    <row r="186" spans="6:13" ht="14.25" customHeight="1" x14ac:dyDescent="0.2">
      <c r="F186" s="1"/>
      <c r="G186" s="47"/>
      <c r="H186" s="39"/>
      <c r="I186" s="39"/>
      <c r="J186" s="39"/>
      <c r="K186" s="39"/>
      <c r="L186" s="39"/>
      <c r="M186" s="39"/>
    </row>
    <row r="187" spans="6:13" ht="14.25" customHeight="1" x14ac:dyDescent="0.2">
      <c r="F187" s="1"/>
      <c r="G187" s="47"/>
      <c r="H187" s="39"/>
      <c r="I187" s="39"/>
      <c r="J187" s="39"/>
      <c r="K187" s="39"/>
      <c r="L187" s="39"/>
      <c r="M187" s="39"/>
    </row>
    <row r="188" spans="6:13" ht="14.25" customHeight="1" x14ac:dyDescent="0.2">
      <c r="F188" s="1"/>
      <c r="G188" s="47"/>
      <c r="H188" s="39"/>
      <c r="I188" s="39"/>
      <c r="J188" s="39"/>
      <c r="K188" s="39"/>
      <c r="L188" s="39"/>
      <c r="M188" s="39"/>
    </row>
    <row r="189" spans="6:13" ht="14.25" customHeight="1" x14ac:dyDescent="0.2">
      <c r="F189" s="1"/>
      <c r="G189" s="47"/>
      <c r="H189" s="39"/>
      <c r="I189" s="39"/>
      <c r="J189" s="39"/>
      <c r="K189" s="39"/>
      <c r="L189" s="39"/>
      <c r="M189" s="39"/>
    </row>
    <row r="190" spans="6:13" ht="14.25" customHeight="1" x14ac:dyDescent="0.2">
      <c r="F190" s="1"/>
      <c r="G190" s="47"/>
      <c r="H190" s="39"/>
      <c r="I190" s="39"/>
      <c r="J190" s="39"/>
      <c r="K190" s="39"/>
      <c r="L190" s="39"/>
      <c r="M190" s="39"/>
    </row>
    <row r="191" spans="6:13" ht="14.25" customHeight="1" x14ac:dyDescent="0.2">
      <c r="F191" s="1"/>
      <c r="G191" s="47"/>
      <c r="H191" s="39"/>
      <c r="I191" s="39"/>
      <c r="J191" s="39"/>
      <c r="K191" s="39"/>
      <c r="L191" s="39"/>
      <c r="M191" s="39"/>
    </row>
    <row r="192" spans="6:13" ht="14.25" customHeight="1" x14ac:dyDescent="0.2">
      <c r="F192" s="1"/>
      <c r="G192" s="47"/>
      <c r="H192" s="39"/>
      <c r="I192" s="39"/>
      <c r="J192" s="39"/>
      <c r="K192" s="39"/>
      <c r="L192" s="39"/>
      <c r="M192" s="39"/>
    </row>
    <row r="193" spans="6:13" ht="14.25" customHeight="1" x14ac:dyDescent="0.2">
      <c r="F193" s="1"/>
      <c r="G193" s="47"/>
      <c r="H193" s="39"/>
      <c r="I193" s="39"/>
      <c r="J193" s="39"/>
      <c r="K193" s="39"/>
      <c r="L193" s="39"/>
      <c r="M193" s="39"/>
    </row>
    <row r="194" spans="6:13" ht="14.25" customHeight="1" x14ac:dyDescent="0.2">
      <c r="F194" s="1"/>
      <c r="G194" s="47"/>
      <c r="H194" s="39"/>
      <c r="I194" s="39"/>
      <c r="J194" s="39"/>
      <c r="K194" s="39"/>
      <c r="L194" s="39"/>
      <c r="M194" s="39"/>
    </row>
    <row r="195" spans="6:13" ht="14.25" customHeight="1" x14ac:dyDescent="0.2">
      <c r="F195" s="1"/>
      <c r="G195" s="47"/>
      <c r="H195" s="39"/>
      <c r="I195" s="39"/>
      <c r="J195" s="39"/>
      <c r="K195" s="39"/>
      <c r="L195" s="39"/>
      <c r="M195" s="39"/>
    </row>
    <row r="196" spans="6:13" ht="14.25" customHeight="1" x14ac:dyDescent="0.2">
      <c r="F196" s="1"/>
      <c r="G196" s="47"/>
      <c r="H196" s="39"/>
      <c r="I196" s="39"/>
      <c r="J196" s="39"/>
      <c r="K196" s="39"/>
      <c r="L196" s="39"/>
      <c r="M196" s="39"/>
    </row>
    <row r="197" spans="6:13" ht="14.25" customHeight="1" x14ac:dyDescent="0.2">
      <c r="F197" s="1"/>
      <c r="G197" s="47"/>
      <c r="H197" s="39"/>
      <c r="I197" s="39"/>
      <c r="J197" s="39"/>
      <c r="K197" s="39"/>
      <c r="L197" s="39"/>
      <c r="M197" s="39"/>
    </row>
    <row r="198" spans="6:13" ht="14.25" customHeight="1" x14ac:dyDescent="0.2">
      <c r="F198" s="1"/>
      <c r="G198" s="47"/>
      <c r="H198" s="39"/>
      <c r="I198" s="39"/>
      <c r="J198" s="39"/>
      <c r="K198" s="39"/>
      <c r="L198" s="39"/>
      <c r="M198" s="39"/>
    </row>
    <row r="199" spans="6:13" ht="14.25" customHeight="1" x14ac:dyDescent="0.2">
      <c r="F199" s="1"/>
      <c r="G199" s="47"/>
      <c r="H199" s="39"/>
      <c r="I199" s="39"/>
      <c r="J199" s="39"/>
      <c r="K199" s="39"/>
      <c r="L199" s="39"/>
      <c r="M199" s="39"/>
    </row>
    <row r="200" spans="6:13" ht="14.25" customHeight="1" x14ac:dyDescent="0.2">
      <c r="F200" s="1"/>
      <c r="G200" s="47"/>
      <c r="H200" s="39"/>
      <c r="I200" s="39"/>
      <c r="J200" s="39"/>
      <c r="K200" s="39"/>
      <c r="L200" s="39"/>
      <c r="M200" s="39"/>
    </row>
    <row r="201" spans="6:13" ht="14.25" customHeight="1" x14ac:dyDescent="0.2">
      <c r="F201" s="1"/>
      <c r="G201" s="47"/>
      <c r="H201" s="39"/>
      <c r="I201" s="39"/>
      <c r="J201" s="39"/>
      <c r="K201" s="39"/>
      <c r="L201" s="39"/>
      <c r="M201" s="39"/>
    </row>
    <row r="202" spans="6:13" ht="14.25" customHeight="1" x14ac:dyDescent="0.2">
      <c r="F202" s="1"/>
      <c r="G202" s="47"/>
      <c r="H202" s="39"/>
      <c r="I202" s="39"/>
      <c r="J202" s="39"/>
      <c r="K202" s="39"/>
      <c r="L202" s="39"/>
      <c r="M202" s="39"/>
    </row>
    <row r="203" spans="6:13" ht="14.25" customHeight="1" x14ac:dyDescent="0.2">
      <c r="F203" s="1"/>
      <c r="G203" s="47"/>
      <c r="H203" s="39"/>
      <c r="I203" s="39"/>
      <c r="J203" s="39"/>
      <c r="K203" s="39"/>
      <c r="L203" s="39"/>
      <c r="M203" s="39"/>
    </row>
    <row r="204" spans="6:13" ht="14.25" customHeight="1" x14ac:dyDescent="0.2">
      <c r="F204" s="1"/>
      <c r="G204" s="47"/>
      <c r="H204" s="39"/>
      <c r="I204" s="39"/>
      <c r="J204" s="39"/>
      <c r="K204" s="39"/>
      <c r="L204" s="39"/>
      <c r="M204" s="39"/>
    </row>
    <row r="205" spans="6:13" ht="14.25" customHeight="1" x14ac:dyDescent="0.2">
      <c r="F205" s="1"/>
      <c r="G205" s="47"/>
      <c r="H205" s="39"/>
      <c r="I205" s="39"/>
      <c r="J205" s="39"/>
      <c r="K205" s="39"/>
      <c r="L205" s="39"/>
      <c r="M205" s="39"/>
    </row>
    <row r="206" spans="6:13" ht="14.25" customHeight="1" x14ac:dyDescent="0.2">
      <c r="F206" s="1"/>
      <c r="G206" s="47"/>
      <c r="H206" s="39"/>
      <c r="I206" s="39"/>
      <c r="J206" s="39"/>
      <c r="K206" s="39"/>
      <c r="L206" s="39"/>
      <c r="M206" s="39"/>
    </row>
    <row r="207" spans="6:13" ht="14.25" customHeight="1" x14ac:dyDescent="0.2">
      <c r="F207" s="1"/>
      <c r="G207" s="47"/>
      <c r="H207" s="39"/>
      <c r="I207" s="39"/>
      <c r="J207" s="39"/>
      <c r="K207" s="39"/>
      <c r="L207" s="39"/>
      <c r="M207" s="39"/>
    </row>
    <row r="208" spans="6:13" ht="14.25" customHeight="1" x14ac:dyDescent="0.2">
      <c r="F208" s="1"/>
      <c r="G208" s="47"/>
      <c r="H208" s="39"/>
      <c r="I208" s="39"/>
      <c r="J208" s="39"/>
      <c r="K208" s="39"/>
      <c r="L208" s="39"/>
      <c r="M208" s="39"/>
    </row>
    <row r="209" spans="6:13" ht="14.25" customHeight="1" x14ac:dyDescent="0.2">
      <c r="F209" s="1"/>
      <c r="G209" s="47"/>
      <c r="H209" s="39"/>
      <c r="I209" s="39"/>
      <c r="J209" s="39"/>
      <c r="K209" s="39"/>
      <c r="L209" s="39"/>
      <c r="M209" s="39"/>
    </row>
    <row r="210" spans="6:13" ht="14.25" customHeight="1" x14ac:dyDescent="0.2">
      <c r="F210" s="1"/>
      <c r="G210" s="47"/>
      <c r="H210" s="39"/>
      <c r="I210" s="39"/>
      <c r="J210" s="39"/>
      <c r="K210" s="39"/>
      <c r="L210" s="39"/>
      <c r="M210" s="39"/>
    </row>
    <row r="211" spans="6:13" ht="14.25" customHeight="1" x14ac:dyDescent="0.2">
      <c r="F211" s="1"/>
      <c r="G211" s="47"/>
      <c r="H211" s="39"/>
      <c r="I211" s="39"/>
      <c r="J211" s="39"/>
      <c r="K211" s="39"/>
      <c r="L211" s="39"/>
      <c r="M211" s="39"/>
    </row>
    <row r="212" spans="6:13" ht="14.25" customHeight="1" x14ac:dyDescent="0.2">
      <c r="F212" s="1"/>
      <c r="G212" s="47"/>
      <c r="H212" s="39"/>
      <c r="I212" s="39"/>
      <c r="J212" s="39"/>
      <c r="K212" s="39"/>
      <c r="L212" s="39"/>
      <c r="M212" s="39"/>
    </row>
    <row r="213" spans="6:13" ht="14.25" customHeight="1" x14ac:dyDescent="0.2">
      <c r="F213" s="1"/>
      <c r="G213" s="47"/>
      <c r="H213" s="39"/>
      <c r="I213" s="39"/>
      <c r="J213" s="39"/>
      <c r="K213" s="39"/>
      <c r="L213" s="39"/>
      <c r="M213" s="39"/>
    </row>
    <row r="214" spans="6:13" ht="14.25" customHeight="1" x14ac:dyDescent="0.2">
      <c r="F214" s="1"/>
      <c r="G214" s="47"/>
      <c r="H214" s="39"/>
      <c r="I214" s="39"/>
      <c r="J214" s="39"/>
      <c r="K214" s="39"/>
      <c r="L214" s="39"/>
      <c r="M214" s="39"/>
    </row>
    <row r="215" spans="6:13" ht="14.25" customHeight="1" x14ac:dyDescent="0.2">
      <c r="F215" s="1"/>
      <c r="G215" s="47"/>
      <c r="H215" s="39"/>
      <c r="I215" s="39"/>
      <c r="J215" s="39"/>
      <c r="K215" s="39"/>
      <c r="L215" s="39"/>
      <c r="M215" s="39"/>
    </row>
    <row r="216" spans="6:13" ht="14.25" customHeight="1" x14ac:dyDescent="0.2">
      <c r="F216" s="1"/>
      <c r="G216" s="47"/>
      <c r="H216" s="39"/>
      <c r="I216" s="39"/>
      <c r="J216" s="39"/>
      <c r="K216" s="39"/>
      <c r="L216" s="39"/>
      <c r="M216" s="39"/>
    </row>
    <row r="217" spans="6:13" ht="14.25" customHeight="1" x14ac:dyDescent="0.2">
      <c r="F217" s="1"/>
      <c r="G217" s="47"/>
      <c r="H217" s="39"/>
      <c r="I217" s="39"/>
      <c r="J217" s="39"/>
      <c r="K217" s="39"/>
      <c r="L217" s="39"/>
      <c r="M217" s="39"/>
    </row>
    <row r="218" spans="6:13" ht="14.25" customHeight="1" x14ac:dyDescent="0.2">
      <c r="F218" s="1"/>
      <c r="G218" s="47"/>
      <c r="H218" s="39"/>
      <c r="I218" s="39"/>
      <c r="J218" s="39"/>
      <c r="K218" s="39"/>
      <c r="L218" s="39"/>
      <c r="M218" s="39"/>
    </row>
    <row r="219" spans="6:13" ht="14.25" customHeight="1" x14ac:dyDescent="0.2">
      <c r="F219" s="1"/>
      <c r="G219" s="47"/>
      <c r="H219" s="39"/>
      <c r="I219" s="39"/>
      <c r="J219" s="39"/>
      <c r="K219" s="39"/>
      <c r="L219" s="39"/>
      <c r="M219" s="39"/>
    </row>
    <row r="220" spans="6:13" ht="14.25" customHeight="1" x14ac:dyDescent="0.2">
      <c r="F220" s="1"/>
      <c r="G220" s="47"/>
      <c r="H220" s="39"/>
      <c r="I220" s="39"/>
      <c r="J220" s="39"/>
      <c r="K220" s="39"/>
      <c r="L220" s="39"/>
      <c r="M220" s="39"/>
    </row>
    <row r="221" spans="6:13" ht="14.25" customHeight="1" x14ac:dyDescent="0.2">
      <c r="F221" s="1"/>
      <c r="G221" s="47"/>
      <c r="H221" s="39"/>
      <c r="I221" s="39"/>
      <c r="J221" s="39"/>
      <c r="K221" s="39"/>
      <c r="L221" s="39"/>
      <c r="M221" s="39"/>
    </row>
    <row r="222" spans="6:13" ht="14.25" customHeight="1" x14ac:dyDescent="0.2">
      <c r="F222" s="1"/>
      <c r="G222" s="47"/>
      <c r="H222" s="39"/>
      <c r="I222" s="39"/>
      <c r="J222" s="39"/>
      <c r="K222" s="39"/>
      <c r="L222" s="39"/>
      <c r="M222" s="39"/>
    </row>
    <row r="223" spans="6:13" ht="14.25" customHeight="1" x14ac:dyDescent="0.2">
      <c r="F223" s="1"/>
      <c r="G223" s="47"/>
      <c r="H223" s="39"/>
      <c r="I223" s="39"/>
      <c r="J223" s="39"/>
      <c r="K223" s="39"/>
      <c r="L223" s="39"/>
      <c r="M223" s="39"/>
    </row>
    <row r="224" spans="6:13" ht="14.25" customHeight="1" x14ac:dyDescent="0.2">
      <c r="F224" s="1"/>
      <c r="G224" s="47"/>
      <c r="H224" s="39"/>
      <c r="I224" s="39"/>
      <c r="J224" s="39"/>
      <c r="K224" s="39"/>
      <c r="L224" s="39"/>
      <c r="M224" s="39"/>
    </row>
    <row r="225" spans="6:13" ht="14.25" customHeight="1" x14ac:dyDescent="0.2">
      <c r="F225" s="1"/>
      <c r="G225" s="47"/>
      <c r="H225" s="39"/>
      <c r="I225" s="39"/>
      <c r="J225" s="39"/>
      <c r="K225" s="39"/>
      <c r="L225" s="39"/>
      <c r="M225" s="39"/>
    </row>
    <row r="226" spans="6:13" ht="14.25" customHeight="1" x14ac:dyDescent="0.2">
      <c r="F226" s="1"/>
      <c r="G226" s="47"/>
      <c r="H226" s="39"/>
      <c r="I226" s="39"/>
      <c r="J226" s="39"/>
      <c r="K226" s="39"/>
      <c r="L226" s="39"/>
      <c r="M226" s="39"/>
    </row>
    <row r="227" spans="6:13" ht="14.25" customHeight="1" x14ac:dyDescent="0.2">
      <c r="F227" s="1"/>
      <c r="G227" s="47"/>
      <c r="H227" s="39"/>
      <c r="I227" s="39"/>
      <c r="J227" s="39"/>
      <c r="K227" s="39"/>
      <c r="L227" s="39"/>
      <c r="M227" s="39"/>
    </row>
    <row r="228" spans="6:13" ht="14.25" customHeight="1" x14ac:dyDescent="0.2">
      <c r="F228" s="1"/>
      <c r="G228" s="47"/>
      <c r="H228" s="39"/>
      <c r="I228" s="39"/>
      <c r="J228" s="39"/>
      <c r="K228" s="39"/>
      <c r="L228" s="39"/>
      <c r="M228" s="39"/>
    </row>
    <row r="229" spans="6:13" ht="14.25" customHeight="1" x14ac:dyDescent="0.2">
      <c r="F229" s="1"/>
      <c r="G229" s="47"/>
      <c r="H229" s="39"/>
      <c r="I229" s="39"/>
      <c r="J229" s="39"/>
      <c r="K229" s="39"/>
      <c r="L229" s="39"/>
      <c r="M229" s="39"/>
    </row>
    <row r="230" spans="6:13" ht="14.25" customHeight="1" x14ac:dyDescent="0.2">
      <c r="F230" s="1"/>
      <c r="G230" s="47"/>
      <c r="H230" s="39"/>
      <c r="I230" s="39"/>
      <c r="J230" s="39"/>
      <c r="K230" s="39"/>
      <c r="L230" s="39"/>
      <c r="M230" s="39"/>
    </row>
    <row r="231" spans="6:13" ht="14.25" customHeight="1" x14ac:dyDescent="0.2">
      <c r="F231" s="1"/>
      <c r="G231" s="47"/>
      <c r="H231" s="39"/>
      <c r="I231" s="39"/>
      <c r="J231" s="39"/>
      <c r="K231" s="39"/>
      <c r="L231" s="39"/>
      <c r="M231" s="39"/>
    </row>
    <row r="232" spans="6:13" ht="14.25" customHeight="1" x14ac:dyDescent="0.2">
      <c r="F232" s="1"/>
      <c r="G232" s="47"/>
      <c r="H232" s="39"/>
      <c r="I232" s="39"/>
      <c r="J232" s="39"/>
      <c r="K232" s="39"/>
      <c r="L232" s="39"/>
      <c r="M232" s="39"/>
    </row>
    <row r="233" spans="6:13" ht="14.25" customHeight="1" x14ac:dyDescent="0.2">
      <c r="F233" s="1"/>
      <c r="G233" s="47"/>
      <c r="H233" s="39"/>
      <c r="I233" s="39"/>
      <c r="J233" s="39"/>
      <c r="K233" s="39"/>
      <c r="L233" s="39"/>
      <c r="M233" s="39"/>
    </row>
    <row r="234" spans="6:13" ht="14.25" customHeight="1" x14ac:dyDescent="0.2">
      <c r="F234" s="1"/>
      <c r="G234" s="47"/>
      <c r="H234" s="39"/>
      <c r="I234" s="39"/>
      <c r="J234" s="39"/>
      <c r="K234" s="39"/>
      <c r="L234" s="39"/>
      <c r="M234" s="39"/>
    </row>
    <row r="235" spans="6:13" ht="14.25" customHeight="1" x14ac:dyDescent="0.2">
      <c r="F235" s="1"/>
      <c r="G235" s="47"/>
      <c r="H235" s="39"/>
      <c r="I235" s="39"/>
      <c r="J235" s="39"/>
      <c r="K235" s="39"/>
      <c r="L235" s="39"/>
      <c r="M235" s="39"/>
    </row>
    <row r="236" spans="6:13" ht="14.25" customHeight="1" x14ac:dyDescent="0.2">
      <c r="F236" s="1"/>
      <c r="G236" s="47"/>
      <c r="H236" s="39"/>
      <c r="I236" s="39"/>
      <c r="J236" s="39"/>
      <c r="K236" s="39"/>
      <c r="L236" s="39"/>
      <c r="M236" s="39"/>
    </row>
    <row r="237" spans="6:13" ht="14.25" customHeight="1" x14ac:dyDescent="0.2">
      <c r="F237" s="1"/>
      <c r="G237" s="47"/>
      <c r="H237" s="39"/>
      <c r="I237" s="39"/>
      <c r="J237" s="39"/>
      <c r="K237" s="39"/>
      <c r="L237" s="39"/>
      <c r="M237" s="39"/>
    </row>
    <row r="238" spans="6:13" ht="14.25" customHeight="1" x14ac:dyDescent="0.2">
      <c r="F238" s="1"/>
      <c r="G238" s="47"/>
      <c r="H238" s="39"/>
      <c r="I238" s="39"/>
      <c r="J238" s="39"/>
      <c r="K238" s="39"/>
      <c r="L238" s="39"/>
      <c r="M238" s="39"/>
    </row>
    <row r="239" spans="6:13" ht="14.25" customHeight="1" x14ac:dyDescent="0.2">
      <c r="F239" s="1"/>
      <c r="G239" s="47"/>
      <c r="H239" s="39"/>
      <c r="I239" s="39"/>
      <c r="J239" s="39"/>
      <c r="K239" s="39"/>
      <c r="L239" s="39"/>
      <c r="M239" s="39"/>
    </row>
    <row r="240" spans="6:13" ht="14.25" customHeight="1" x14ac:dyDescent="0.2">
      <c r="F240" s="1"/>
      <c r="G240" s="47"/>
      <c r="H240" s="39"/>
      <c r="I240" s="39"/>
      <c r="J240" s="39"/>
      <c r="K240" s="39"/>
      <c r="L240" s="39"/>
      <c r="M240" s="39"/>
    </row>
    <row r="241" spans="6:13" ht="14.25" customHeight="1" x14ac:dyDescent="0.2">
      <c r="F241" s="1"/>
      <c r="G241" s="47"/>
      <c r="H241" s="39"/>
      <c r="I241" s="39"/>
      <c r="J241" s="39"/>
      <c r="K241" s="39"/>
      <c r="L241" s="39"/>
      <c r="M241" s="39"/>
    </row>
    <row r="242" spans="6:13" ht="14.25" customHeight="1" x14ac:dyDescent="0.2">
      <c r="F242" s="1"/>
      <c r="G242" s="47"/>
      <c r="H242" s="39"/>
      <c r="I242" s="39"/>
      <c r="J242" s="39"/>
      <c r="K242" s="39"/>
      <c r="L242" s="39"/>
      <c r="M242" s="39"/>
    </row>
    <row r="243" spans="6:13" ht="14.25" customHeight="1" x14ac:dyDescent="0.2">
      <c r="F243" s="1"/>
      <c r="G243" s="47"/>
      <c r="H243" s="39"/>
      <c r="I243" s="39"/>
      <c r="J243" s="39"/>
      <c r="K243" s="39"/>
      <c r="L243" s="39"/>
      <c r="M243" s="39"/>
    </row>
    <row r="244" spans="6:13" ht="14.25" customHeight="1" x14ac:dyDescent="0.2">
      <c r="F244" s="1"/>
      <c r="G244" s="47"/>
      <c r="H244" s="39"/>
      <c r="I244" s="39"/>
      <c r="J244" s="39"/>
      <c r="K244" s="39"/>
      <c r="L244" s="39"/>
      <c r="M244" s="39"/>
    </row>
    <row r="245" spans="6:13" ht="14.25" customHeight="1" x14ac:dyDescent="0.2">
      <c r="F245" s="1"/>
      <c r="G245" s="47"/>
      <c r="H245" s="39"/>
      <c r="I245" s="39"/>
      <c r="J245" s="39"/>
      <c r="K245" s="39"/>
      <c r="L245" s="39"/>
      <c r="M245" s="39"/>
    </row>
    <row r="246" spans="6:13" ht="14.25" customHeight="1" x14ac:dyDescent="0.2">
      <c r="F246" s="1"/>
      <c r="G246" s="47"/>
      <c r="H246" s="39"/>
      <c r="I246" s="39"/>
      <c r="J246" s="39"/>
      <c r="K246" s="39"/>
      <c r="L246" s="39"/>
      <c r="M246" s="39"/>
    </row>
    <row r="247" spans="6:13" ht="14.25" customHeight="1" x14ac:dyDescent="0.2">
      <c r="F247" s="1"/>
      <c r="G247" s="47"/>
      <c r="H247" s="39"/>
      <c r="I247" s="39"/>
      <c r="J247" s="39"/>
      <c r="K247" s="39"/>
      <c r="L247" s="39"/>
      <c r="M247" s="39"/>
    </row>
    <row r="248" spans="6:13" ht="14.25" customHeight="1" x14ac:dyDescent="0.2">
      <c r="F248" s="1"/>
      <c r="G248" s="47"/>
      <c r="H248" s="39"/>
      <c r="I248" s="39"/>
      <c r="J248" s="39"/>
      <c r="K248" s="39"/>
      <c r="L248" s="39"/>
      <c r="M248" s="39"/>
    </row>
    <row r="249" spans="6:13" ht="14.25" customHeight="1" x14ac:dyDescent="0.2">
      <c r="F249" s="1"/>
      <c r="G249" s="47"/>
      <c r="H249" s="39"/>
      <c r="I249" s="39"/>
      <c r="J249" s="39"/>
      <c r="K249" s="39"/>
      <c r="L249" s="39"/>
      <c r="M249" s="39"/>
    </row>
    <row r="250" spans="6:13" ht="14.25" customHeight="1" x14ac:dyDescent="0.2">
      <c r="F250" s="1"/>
      <c r="G250" s="47"/>
      <c r="H250" s="39"/>
      <c r="I250" s="39"/>
      <c r="J250" s="39"/>
      <c r="K250" s="39"/>
      <c r="L250" s="39"/>
      <c r="M250" s="39"/>
    </row>
    <row r="251" spans="6:13" ht="14.25" customHeight="1" x14ac:dyDescent="0.2">
      <c r="F251" s="1"/>
      <c r="G251" s="47"/>
      <c r="H251" s="39"/>
      <c r="I251" s="39"/>
      <c r="J251" s="39"/>
      <c r="K251" s="39"/>
      <c r="L251" s="39"/>
      <c r="M251" s="39"/>
    </row>
    <row r="252" spans="6:13" ht="14.25" customHeight="1" x14ac:dyDescent="0.2">
      <c r="F252" s="1"/>
      <c r="G252" s="47"/>
      <c r="H252" s="39"/>
      <c r="I252" s="39"/>
      <c r="J252" s="39"/>
      <c r="K252" s="39"/>
      <c r="L252" s="39"/>
      <c r="M252" s="39"/>
    </row>
    <row r="253" spans="6:13" ht="14.25" customHeight="1" x14ac:dyDescent="0.2">
      <c r="F253" s="1"/>
      <c r="G253" s="47"/>
      <c r="H253" s="39"/>
      <c r="I253" s="39"/>
      <c r="J253" s="39"/>
      <c r="K253" s="39"/>
      <c r="L253" s="39"/>
      <c r="M253" s="39"/>
    </row>
    <row r="254" spans="6:13" ht="14.25" customHeight="1" x14ac:dyDescent="0.2">
      <c r="F254" s="1"/>
      <c r="G254" s="47"/>
      <c r="H254" s="39"/>
      <c r="I254" s="39"/>
      <c r="J254" s="39"/>
      <c r="K254" s="39"/>
      <c r="L254" s="39"/>
      <c r="M254" s="39"/>
    </row>
    <row r="255" spans="6:13" ht="14.25" customHeight="1" x14ac:dyDescent="0.2">
      <c r="F255" s="1"/>
      <c r="G255" s="47"/>
      <c r="H255" s="39"/>
      <c r="I255" s="39"/>
      <c r="J255" s="39"/>
      <c r="K255" s="39"/>
      <c r="L255" s="39"/>
      <c r="M255" s="39"/>
    </row>
    <row r="256" spans="6:13" ht="14.25" customHeight="1" x14ac:dyDescent="0.2">
      <c r="F256" s="1"/>
      <c r="G256" s="47"/>
      <c r="H256" s="39"/>
      <c r="I256" s="39"/>
      <c r="J256" s="39"/>
      <c r="K256" s="39"/>
      <c r="L256" s="39"/>
      <c r="M256" s="39"/>
    </row>
    <row r="257" spans="6:13" ht="14.25" customHeight="1" x14ac:dyDescent="0.2">
      <c r="F257" s="1"/>
      <c r="G257" s="47"/>
      <c r="H257" s="39"/>
      <c r="I257" s="39"/>
      <c r="J257" s="39"/>
      <c r="K257" s="39"/>
      <c r="L257" s="39"/>
      <c r="M257" s="39"/>
    </row>
    <row r="258" spans="6:13" ht="14.25" customHeight="1" x14ac:dyDescent="0.2">
      <c r="F258" s="1"/>
      <c r="G258" s="47"/>
      <c r="H258" s="39"/>
      <c r="I258" s="39"/>
      <c r="J258" s="39"/>
      <c r="K258" s="39"/>
      <c r="L258" s="39"/>
      <c r="M258" s="39"/>
    </row>
    <row r="259" spans="6:13" ht="14.25" customHeight="1" x14ac:dyDescent="0.2">
      <c r="F259" s="1"/>
      <c r="G259" s="47"/>
      <c r="H259" s="39"/>
      <c r="I259" s="39"/>
      <c r="J259" s="39"/>
      <c r="K259" s="39"/>
      <c r="L259" s="39"/>
      <c r="M259" s="39"/>
    </row>
    <row r="260" spans="6:13" ht="14.25" customHeight="1" x14ac:dyDescent="0.2">
      <c r="F260" s="1"/>
      <c r="G260" s="47"/>
      <c r="H260" s="39"/>
      <c r="I260" s="39"/>
      <c r="J260" s="39"/>
      <c r="K260" s="39"/>
      <c r="L260" s="39"/>
      <c r="M260" s="39"/>
    </row>
    <row r="261" spans="6:13" ht="14.25" customHeight="1" x14ac:dyDescent="0.2">
      <c r="F261" s="1"/>
      <c r="G261" s="47"/>
      <c r="H261" s="39"/>
      <c r="I261" s="39"/>
      <c r="J261" s="39"/>
      <c r="K261" s="39"/>
      <c r="L261" s="39"/>
      <c r="M261" s="39"/>
    </row>
    <row r="262" spans="6:13" ht="14.25" customHeight="1" x14ac:dyDescent="0.2">
      <c r="F262" s="1"/>
      <c r="G262" s="47"/>
      <c r="H262" s="39"/>
      <c r="I262" s="39"/>
      <c r="J262" s="39"/>
      <c r="K262" s="39"/>
      <c r="L262" s="39"/>
      <c r="M262" s="39"/>
    </row>
    <row r="263" spans="6:13" ht="14.25" customHeight="1" x14ac:dyDescent="0.2">
      <c r="F263" s="1"/>
      <c r="G263" s="47"/>
      <c r="H263" s="39"/>
      <c r="I263" s="39"/>
      <c r="J263" s="39"/>
      <c r="K263" s="39"/>
      <c r="L263" s="39"/>
      <c r="M263" s="39"/>
    </row>
    <row r="264" spans="6:13" ht="14.25" customHeight="1" x14ac:dyDescent="0.2">
      <c r="F264" s="1"/>
      <c r="G264" s="47"/>
      <c r="H264" s="39"/>
      <c r="I264" s="39"/>
      <c r="J264" s="39"/>
      <c r="K264" s="39"/>
      <c r="L264" s="39"/>
      <c r="M264" s="39"/>
    </row>
    <row r="265" spans="6:13" ht="14.25" customHeight="1" x14ac:dyDescent="0.2">
      <c r="F265" s="1"/>
      <c r="G265" s="47"/>
      <c r="H265" s="39"/>
      <c r="I265" s="39"/>
      <c r="J265" s="39"/>
      <c r="K265" s="39"/>
      <c r="L265" s="39"/>
      <c r="M265" s="39"/>
    </row>
    <row r="266" spans="6:13" ht="14.25" customHeight="1" x14ac:dyDescent="0.2">
      <c r="F266" s="1"/>
      <c r="G266" s="47"/>
      <c r="H266" s="39"/>
      <c r="I266" s="39"/>
      <c r="J266" s="39"/>
      <c r="K266" s="39"/>
      <c r="L266" s="39"/>
      <c r="M266" s="39"/>
    </row>
    <row r="267" spans="6:13" ht="14.25" customHeight="1" x14ac:dyDescent="0.2">
      <c r="F267" s="1"/>
      <c r="G267" s="47"/>
      <c r="H267" s="39"/>
      <c r="I267" s="39"/>
      <c r="J267" s="39"/>
      <c r="K267" s="39"/>
      <c r="L267" s="39"/>
      <c r="M267" s="39"/>
    </row>
    <row r="268" spans="6:13" ht="14.25" customHeight="1" x14ac:dyDescent="0.2">
      <c r="F268" s="1"/>
      <c r="G268" s="47"/>
      <c r="H268" s="39"/>
      <c r="I268" s="39"/>
      <c r="J268" s="39"/>
      <c r="K268" s="39"/>
      <c r="L268" s="39"/>
      <c r="M268" s="39"/>
    </row>
    <row r="269" spans="6:13" ht="14.25" customHeight="1" x14ac:dyDescent="0.2">
      <c r="F269" s="1"/>
      <c r="G269" s="47"/>
      <c r="H269" s="39"/>
      <c r="I269" s="39"/>
      <c r="J269" s="39"/>
      <c r="K269" s="39"/>
      <c r="L269" s="39"/>
      <c r="M269" s="39"/>
    </row>
    <row r="270" spans="6:13" ht="14.25" customHeight="1" x14ac:dyDescent="0.2">
      <c r="F270" s="1"/>
      <c r="G270" s="47"/>
      <c r="H270" s="39"/>
      <c r="I270" s="39"/>
      <c r="J270" s="39"/>
      <c r="K270" s="39"/>
      <c r="L270" s="39"/>
      <c r="M270" s="39"/>
    </row>
    <row r="271" spans="6:13" ht="14.25" customHeight="1" x14ac:dyDescent="0.2">
      <c r="F271" s="1"/>
      <c r="G271" s="47"/>
      <c r="H271" s="39"/>
      <c r="I271" s="39"/>
      <c r="J271" s="39"/>
      <c r="K271" s="39"/>
      <c r="L271" s="39"/>
      <c r="M271" s="39"/>
    </row>
    <row r="272" spans="6:13" ht="14.25" customHeight="1" x14ac:dyDescent="0.2">
      <c r="F272" s="1"/>
      <c r="G272" s="47"/>
      <c r="H272" s="39"/>
      <c r="I272" s="39"/>
      <c r="J272" s="39"/>
      <c r="K272" s="39"/>
      <c r="L272" s="39"/>
      <c r="M272" s="39"/>
    </row>
    <row r="273" spans="6:13" ht="14.25" customHeight="1" x14ac:dyDescent="0.2">
      <c r="F273" s="1"/>
      <c r="G273" s="47"/>
      <c r="H273" s="39"/>
      <c r="I273" s="39"/>
      <c r="J273" s="39"/>
      <c r="K273" s="39"/>
      <c r="L273" s="39"/>
      <c r="M273" s="39"/>
    </row>
    <row r="274" spans="6:13" ht="14.25" customHeight="1" x14ac:dyDescent="0.2">
      <c r="F274" s="1"/>
      <c r="G274" s="47"/>
      <c r="H274" s="39"/>
      <c r="I274" s="39"/>
      <c r="J274" s="39"/>
      <c r="K274" s="39"/>
      <c r="L274" s="39"/>
      <c r="M274" s="39"/>
    </row>
    <row r="275" spans="6:13" ht="14.25" customHeight="1" x14ac:dyDescent="0.2">
      <c r="F275" s="1"/>
      <c r="G275" s="47"/>
      <c r="H275" s="39"/>
      <c r="I275" s="39"/>
      <c r="J275" s="39"/>
      <c r="K275" s="39"/>
      <c r="L275" s="39"/>
      <c r="M275" s="39"/>
    </row>
    <row r="276" spans="6:13" ht="14.25" customHeight="1" x14ac:dyDescent="0.2">
      <c r="F276" s="1"/>
      <c r="G276" s="47"/>
      <c r="H276" s="39"/>
      <c r="I276" s="39"/>
      <c r="J276" s="39"/>
      <c r="K276" s="39"/>
      <c r="L276" s="39"/>
      <c r="M276" s="39"/>
    </row>
    <row r="277" spans="6:13" ht="14.25" customHeight="1" x14ac:dyDescent="0.2">
      <c r="F277" s="1"/>
      <c r="G277" s="47"/>
      <c r="H277" s="39"/>
      <c r="I277" s="39"/>
      <c r="J277" s="39"/>
      <c r="K277" s="39"/>
      <c r="L277" s="39"/>
      <c r="M277" s="39"/>
    </row>
    <row r="278" spans="6:13" ht="14.25" customHeight="1" x14ac:dyDescent="0.2">
      <c r="F278" s="1"/>
      <c r="G278" s="47"/>
      <c r="H278" s="39"/>
      <c r="I278" s="39"/>
      <c r="J278" s="39"/>
      <c r="K278" s="39"/>
      <c r="L278" s="39"/>
      <c r="M278" s="39"/>
    </row>
    <row r="279" spans="6:13" ht="14.25" customHeight="1" x14ac:dyDescent="0.2">
      <c r="F279" s="1"/>
      <c r="G279" s="47"/>
      <c r="H279" s="39"/>
      <c r="I279" s="39"/>
      <c r="J279" s="39"/>
      <c r="K279" s="39"/>
      <c r="L279" s="39"/>
      <c r="M279" s="39"/>
    </row>
    <row r="280" spans="6:13" ht="14.25" customHeight="1" x14ac:dyDescent="0.2">
      <c r="F280" s="1"/>
      <c r="G280" s="47"/>
      <c r="H280" s="39"/>
      <c r="I280" s="39"/>
      <c r="J280" s="39"/>
      <c r="K280" s="39"/>
      <c r="L280" s="39"/>
      <c r="M280" s="39"/>
    </row>
    <row r="281" spans="6:13" ht="14.25" customHeight="1" x14ac:dyDescent="0.2">
      <c r="F281" s="1"/>
      <c r="G281" s="47"/>
      <c r="H281" s="39"/>
      <c r="I281" s="39"/>
      <c r="J281" s="39"/>
      <c r="K281" s="39"/>
      <c r="L281" s="39"/>
      <c r="M281" s="39"/>
    </row>
    <row r="282" spans="6:13" ht="14.25" customHeight="1" x14ac:dyDescent="0.2"/>
    <row r="283" spans="6:13" ht="14.25" customHeight="1" x14ac:dyDescent="0.2"/>
    <row r="284" spans="6:13" ht="14.25" customHeight="1" x14ac:dyDescent="0.2"/>
    <row r="285" spans="6:13" ht="14.25" customHeight="1" x14ac:dyDescent="0.2"/>
    <row r="286" spans="6:13" ht="14.25" customHeight="1" x14ac:dyDescent="0.2"/>
    <row r="287" spans="6:13" ht="14.25" customHeight="1" x14ac:dyDescent="0.2"/>
    <row r="288" spans="6:13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</sheetData>
  <mergeCells count="15">
    <mergeCell ref="Q1:Q6"/>
    <mergeCell ref="A3:P3"/>
    <mergeCell ref="A5:A6"/>
    <mergeCell ref="A1:P1"/>
    <mergeCell ref="A2:P2"/>
    <mergeCell ref="B5:P6"/>
    <mergeCell ref="A8:B8"/>
    <mergeCell ref="A10:B10"/>
    <mergeCell ref="A66:P66"/>
    <mergeCell ref="A60:P60"/>
    <mergeCell ref="H10:M10"/>
    <mergeCell ref="A58:P58"/>
    <mergeCell ref="A64:P64"/>
    <mergeCell ref="A65:P65"/>
    <mergeCell ref="I11:L11"/>
  </mergeCells>
  <printOptions horizontalCentered="1" verticalCentered="1"/>
  <pageMargins left="0.23622047244094491" right="0.23622047244094491" top="0.39370078740157483" bottom="0.19685039370078741" header="0" footer="0"/>
  <pageSetup scale="54" orientation="landscape" r:id="rId1"/>
  <rowBreaks count="1" manualBreakCount="1">
    <brk id="44" max="16383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39997558519241921"/>
  </sheetPr>
  <dimension ref="B1:S20"/>
  <sheetViews>
    <sheetView view="pageBreakPreview" topLeftCell="B10" zoomScale="70" zoomScaleNormal="85" zoomScaleSheetLayoutView="70" workbookViewId="0">
      <selection activeCell="D17" sqref="D17"/>
    </sheetView>
  </sheetViews>
  <sheetFormatPr baseColWidth="10" defaultColWidth="10.625" defaultRowHeight="15" x14ac:dyDescent="0.25"/>
  <cols>
    <col min="1" max="1" width="1.625" style="129" customWidth="1"/>
    <col min="2" max="2" width="5.875" style="149" customWidth="1"/>
    <col min="3" max="3" width="24.375" style="149" customWidth="1"/>
    <col min="4" max="4" width="20.875" style="129" customWidth="1"/>
    <col min="5" max="5" width="70.625" style="129" customWidth="1"/>
    <col min="6" max="9" width="5.5" style="150" customWidth="1"/>
    <col min="10" max="10" width="13.25" style="150" customWidth="1"/>
    <col min="11" max="11" width="14.375" style="150" customWidth="1"/>
    <col min="12" max="12" width="16.125" style="150" customWidth="1"/>
    <col min="13" max="13" width="16.25" style="150" customWidth="1"/>
    <col min="14" max="14" width="16" style="150" customWidth="1"/>
    <col min="15" max="15" width="17" style="150" customWidth="1"/>
    <col min="16" max="16" width="17.25" style="150" customWidth="1"/>
    <col min="17" max="17" width="18.125" style="150" customWidth="1"/>
    <col min="18" max="18" width="13.125" style="150" customWidth="1"/>
    <col min="19" max="19" width="20.625" style="150" customWidth="1"/>
    <col min="20" max="16384" width="10.625" style="129"/>
  </cols>
  <sheetData>
    <row r="1" spans="2:19" ht="20.100000000000001" customHeight="1" x14ac:dyDescent="0.25">
      <c r="B1" s="312" t="str">
        <f>'Economica (OFERENTES)'!$B$2</f>
        <v>UNIDAD ADMINISTRATIVA ESPECIAL DE SERVICIOS PÚBLICOS - UAESP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3"/>
      <c r="R1" s="304"/>
      <c r="S1" s="304"/>
    </row>
    <row r="2" spans="2:19" ht="20.100000000000001" customHeight="1" x14ac:dyDescent="0.25">
      <c r="B2" s="312" t="str">
        <f>'Economica (OFERENTES)'!$B$3</f>
        <v>DIRECCIÓN GENERAL</v>
      </c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3"/>
      <c r="R2" s="304"/>
      <c r="S2" s="304"/>
    </row>
    <row r="3" spans="2:19" ht="20.100000000000001" customHeight="1" x14ac:dyDescent="0.25">
      <c r="B3" s="312" t="str">
        <f>'Economica (OFERENTES)'!$B$4</f>
        <v>SUBDIRECCIÓN DE APROVECHAMIENTO</v>
      </c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3"/>
      <c r="R3" s="304"/>
      <c r="S3" s="304"/>
    </row>
    <row r="4" spans="2:19" ht="20.100000000000001" customHeight="1" x14ac:dyDescent="0.25">
      <c r="B4" s="317" t="s">
        <v>139</v>
      </c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17"/>
      <c r="Q4" s="318"/>
      <c r="R4" s="304"/>
      <c r="S4" s="304"/>
    </row>
    <row r="5" spans="2:19" ht="41.1" customHeight="1" x14ac:dyDescent="0.25">
      <c r="B5" s="314" t="s">
        <v>140</v>
      </c>
      <c r="C5" s="314"/>
      <c r="D5" s="314"/>
      <c r="E5" s="315" t="s">
        <v>269</v>
      </c>
      <c r="F5" s="316"/>
      <c r="G5" s="316"/>
      <c r="H5" s="316"/>
      <c r="I5" s="316"/>
      <c r="J5" s="316"/>
      <c r="K5" s="316"/>
      <c r="L5" s="316"/>
      <c r="M5" s="316"/>
      <c r="N5" s="316"/>
      <c r="O5" s="316"/>
      <c r="P5" s="316"/>
      <c r="Q5" s="316"/>
      <c r="R5" s="304"/>
      <c r="S5" s="304"/>
    </row>
    <row r="6" spans="2:19" ht="12.95" customHeight="1" x14ac:dyDescent="0.25">
      <c r="B6" s="90"/>
      <c r="C6" s="90"/>
      <c r="D6" s="90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5"/>
      <c r="S6" s="155"/>
    </row>
    <row r="7" spans="2:19" ht="24" customHeight="1" x14ac:dyDescent="0.25">
      <c r="B7" s="319" t="s">
        <v>141</v>
      </c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1"/>
      <c r="R7" s="305">
        <f>ROUND(SUM(S11:S18),0)</f>
        <v>156689246</v>
      </c>
      <c r="S7" s="306"/>
    </row>
    <row r="8" spans="2:19" ht="15.75" x14ac:dyDescent="0.25">
      <c r="B8" s="322" t="s">
        <v>142</v>
      </c>
      <c r="C8" s="322"/>
      <c r="D8" s="322"/>
      <c r="E8" s="322"/>
      <c r="F8" s="323" t="s">
        <v>143</v>
      </c>
      <c r="G8" s="323"/>
      <c r="H8" s="323"/>
      <c r="I8" s="323"/>
      <c r="J8" s="323"/>
      <c r="K8" s="323"/>
      <c r="L8" s="323"/>
      <c r="M8" s="323"/>
      <c r="N8" s="323"/>
      <c r="O8" s="323"/>
      <c r="P8" s="324"/>
      <c r="Q8" s="324"/>
      <c r="R8" s="324"/>
      <c r="S8" s="325"/>
    </row>
    <row r="9" spans="2:19" ht="15.75" x14ac:dyDescent="0.25">
      <c r="B9" s="176"/>
      <c r="C9" s="176"/>
      <c r="D9" s="176"/>
      <c r="E9" s="176"/>
      <c r="F9" s="307" t="s">
        <v>144</v>
      </c>
      <c r="G9" s="308"/>
      <c r="H9" s="308"/>
      <c r="I9" s="309"/>
      <c r="J9" s="310" t="s">
        <v>145</v>
      </c>
      <c r="K9" s="310" t="s">
        <v>61</v>
      </c>
      <c r="L9" s="307" t="s">
        <v>146</v>
      </c>
      <c r="M9" s="309"/>
      <c r="N9" s="307" t="s">
        <v>138</v>
      </c>
      <c r="O9" s="309"/>
      <c r="P9" s="326"/>
      <c r="Q9" s="326"/>
      <c r="R9" s="326"/>
      <c r="S9" s="327"/>
    </row>
    <row r="10" spans="2:19" s="144" customFormat="1" ht="57" customHeight="1" x14ac:dyDescent="0.25">
      <c r="B10" s="157" t="s">
        <v>147</v>
      </c>
      <c r="C10" s="157" t="s">
        <v>148</v>
      </c>
      <c r="D10" s="157" t="s">
        <v>131</v>
      </c>
      <c r="E10" s="157" t="s">
        <v>149</v>
      </c>
      <c r="F10" s="154" t="s">
        <v>150</v>
      </c>
      <c r="G10" s="154" t="s">
        <v>151</v>
      </c>
      <c r="H10" s="154" t="s">
        <v>152</v>
      </c>
      <c r="I10" s="154" t="s">
        <v>153</v>
      </c>
      <c r="J10" s="311"/>
      <c r="K10" s="311"/>
      <c r="L10" s="152" t="s">
        <v>154</v>
      </c>
      <c r="M10" s="152" t="s">
        <v>155</v>
      </c>
      <c r="N10" s="151" t="s">
        <v>156</v>
      </c>
      <c r="O10" s="152" t="s">
        <v>157</v>
      </c>
      <c r="P10" s="153" t="s">
        <v>271</v>
      </c>
      <c r="Q10" s="153" t="s">
        <v>158</v>
      </c>
      <c r="R10" s="153" t="s">
        <v>72</v>
      </c>
      <c r="S10" s="153" t="s">
        <v>159</v>
      </c>
    </row>
    <row r="11" spans="2:19" ht="66.75" customHeight="1" x14ac:dyDescent="0.25">
      <c r="B11" s="145">
        <v>1</v>
      </c>
      <c r="C11" s="145" t="s">
        <v>160</v>
      </c>
      <c r="D11" s="145" t="s">
        <v>161</v>
      </c>
      <c r="E11" s="147" t="s">
        <v>270</v>
      </c>
      <c r="F11" s="164">
        <v>0.1</v>
      </c>
      <c r="G11" s="164">
        <v>0.1</v>
      </c>
      <c r="H11" s="164">
        <v>0.1</v>
      </c>
      <c r="I11" s="164">
        <v>0.5</v>
      </c>
      <c r="J11" s="165">
        <f t="shared" ref="J11:J18" si="0">COUNT(F11:I11)</f>
        <v>4</v>
      </c>
      <c r="K11" s="148">
        <v>1</v>
      </c>
      <c r="L11" s="224">
        <f t="shared" ref="L11:L18" si="1">M11/COUNT(F11:I11)</f>
        <v>0.2</v>
      </c>
      <c r="M11" s="158">
        <f t="shared" ref="M11:M18" si="2">SUM(F11:I11)</f>
        <v>0.8</v>
      </c>
      <c r="N11" s="224">
        <f t="shared" ref="N11:N18" si="3">O11/COUNT(F11:I11)</f>
        <v>0.2</v>
      </c>
      <c r="O11" s="158">
        <f>SUM(F11:I11)</f>
        <v>0.8</v>
      </c>
      <c r="P11" s="220">
        <f>+'Tarifas de Personal'!F22*0.8</f>
        <v>15600000</v>
      </c>
      <c r="Q11" s="220">
        <f t="shared" ref="Q11:Q18" si="4">O11*P11*K11</f>
        <v>12480000</v>
      </c>
      <c r="R11" s="159">
        <f>+'Factor Multiplicador'!$C$26</f>
        <v>1.37466</v>
      </c>
      <c r="S11" s="222">
        <f>ROUND(Q11*R11,0)</f>
        <v>17155757</v>
      </c>
    </row>
    <row r="12" spans="2:19" ht="54.75" customHeight="1" x14ac:dyDescent="0.25">
      <c r="B12" s="145">
        <f>1+B11</f>
        <v>2</v>
      </c>
      <c r="C12" s="145" t="s">
        <v>206</v>
      </c>
      <c r="D12" s="145" t="s">
        <v>273</v>
      </c>
      <c r="E12" s="147" t="s">
        <v>272</v>
      </c>
      <c r="F12" s="164">
        <v>0.25</v>
      </c>
      <c r="G12" s="164">
        <v>0.75</v>
      </c>
      <c r="H12" s="164">
        <v>0.75</v>
      </c>
      <c r="I12" s="164">
        <v>0</v>
      </c>
      <c r="J12" s="165">
        <v>3</v>
      </c>
      <c r="K12" s="148">
        <v>1</v>
      </c>
      <c r="L12" s="224">
        <f t="shared" si="1"/>
        <v>0.4375</v>
      </c>
      <c r="M12" s="158">
        <f t="shared" si="2"/>
        <v>1.75</v>
      </c>
      <c r="N12" s="224">
        <f t="shared" si="3"/>
        <v>0.4375</v>
      </c>
      <c r="O12" s="158">
        <f t="shared" ref="O12:O18" si="5">SUM(F12:I12)</f>
        <v>1.75</v>
      </c>
      <c r="P12" s="220">
        <f>+'Tarifas de Personal'!F22*0.8</f>
        <v>15600000</v>
      </c>
      <c r="Q12" s="220">
        <f t="shared" si="4"/>
        <v>27300000</v>
      </c>
      <c r="R12" s="159">
        <f>+'Factor Multiplicador'!$C$26</f>
        <v>1.37466</v>
      </c>
      <c r="S12" s="222">
        <f t="shared" ref="S12:S18" si="6">ROUND(Q12*R12,0)</f>
        <v>37528218</v>
      </c>
    </row>
    <row r="13" spans="2:19" ht="45" x14ac:dyDescent="0.25">
      <c r="B13" s="145">
        <f t="shared" ref="B13:B18" si="7">1+B12</f>
        <v>3</v>
      </c>
      <c r="C13" s="145" t="s">
        <v>207</v>
      </c>
      <c r="D13" s="145" t="s">
        <v>274</v>
      </c>
      <c r="E13" s="147" t="s">
        <v>275</v>
      </c>
      <c r="F13" s="164">
        <v>0</v>
      </c>
      <c r="G13" s="164">
        <v>0.25</v>
      </c>
      <c r="H13" s="164">
        <v>0.25</v>
      </c>
      <c r="I13" s="164">
        <v>0</v>
      </c>
      <c r="J13" s="165">
        <v>2</v>
      </c>
      <c r="K13" s="148">
        <v>1</v>
      </c>
      <c r="L13" s="224">
        <f t="shared" si="1"/>
        <v>0.125</v>
      </c>
      <c r="M13" s="158">
        <f t="shared" si="2"/>
        <v>0.5</v>
      </c>
      <c r="N13" s="224">
        <f t="shared" si="3"/>
        <v>0.125</v>
      </c>
      <c r="O13" s="158">
        <f t="shared" si="5"/>
        <v>0.5</v>
      </c>
      <c r="P13" s="220">
        <f>+'Tarifas de Personal'!F20*0.8</f>
        <v>12064000</v>
      </c>
      <c r="Q13" s="220">
        <f t="shared" si="4"/>
        <v>6032000</v>
      </c>
      <c r="R13" s="159">
        <f>+'Factor Multiplicador'!$C$26</f>
        <v>1.37466</v>
      </c>
      <c r="S13" s="222">
        <f t="shared" si="6"/>
        <v>8291949</v>
      </c>
    </row>
    <row r="14" spans="2:19" ht="51.75" customHeight="1" x14ac:dyDescent="0.25">
      <c r="B14" s="145">
        <f t="shared" si="7"/>
        <v>4</v>
      </c>
      <c r="C14" s="145" t="s">
        <v>209</v>
      </c>
      <c r="D14" s="145" t="s">
        <v>276</v>
      </c>
      <c r="E14" s="147" t="s">
        <v>277</v>
      </c>
      <c r="F14" s="164">
        <v>0</v>
      </c>
      <c r="G14" s="164">
        <v>0</v>
      </c>
      <c r="H14" s="164">
        <v>0.25</v>
      </c>
      <c r="I14" s="164">
        <v>0.25</v>
      </c>
      <c r="J14" s="165">
        <v>3</v>
      </c>
      <c r="K14" s="148">
        <v>1</v>
      </c>
      <c r="L14" s="224">
        <f t="shared" si="1"/>
        <v>0.125</v>
      </c>
      <c r="M14" s="158">
        <f t="shared" si="2"/>
        <v>0.5</v>
      </c>
      <c r="N14" s="224">
        <f t="shared" si="3"/>
        <v>0.125</v>
      </c>
      <c r="O14" s="158">
        <f>SUM(F14:I14)</f>
        <v>0.5</v>
      </c>
      <c r="P14" s="220">
        <f>+'Tarifas de Personal'!F19*0.8</f>
        <v>10400000</v>
      </c>
      <c r="Q14" s="220">
        <f t="shared" si="4"/>
        <v>5200000</v>
      </c>
      <c r="R14" s="159">
        <f>+'Factor Multiplicador'!$C$26</f>
        <v>1.37466</v>
      </c>
      <c r="S14" s="222">
        <f>ROUND(Q14*R14,0)</f>
        <v>7148232</v>
      </c>
    </row>
    <row r="15" spans="2:19" ht="36" customHeight="1" x14ac:dyDescent="0.25">
      <c r="B15" s="145">
        <f t="shared" si="7"/>
        <v>5</v>
      </c>
      <c r="C15" s="145" t="s">
        <v>162</v>
      </c>
      <c r="D15" s="145" t="s">
        <v>163</v>
      </c>
      <c r="E15" s="146" t="s">
        <v>210</v>
      </c>
      <c r="F15" s="164">
        <v>0.3</v>
      </c>
      <c r="G15" s="164">
        <v>0.75</v>
      </c>
      <c r="H15" s="164">
        <v>0.75</v>
      </c>
      <c r="I15" s="164">
        <v>0.3</v>
      </c>
      <c r="J15" s="165">
        <f t="shared" si="0"/>
        <v>4</v>
      </c>
      <c r="K15" s="148">
        <v>1</v>
      </c>
      <c r="L15" s="224">
        <f t="shared" si="1"/>
        <v>0.52500000000000002</v>
      </c>
      <c r="M15" s="158">
        <f t="shared" si="2"/>
        <v>2.1</v>
      </c>
      <c r="N15" s="224">
        <f t="shared" si="3"/>
        <v>0.52500000000000002</v>
      </c>
      <c r="O15" s="158">
        <f t="shared" si="5"/>
        <v>2.1</v>
      </c>
      <c r="P15" s="220">
        <f>+'Tarifas de Personal'!F15*0.8</f>
        <v>7800000</v>
      </c>
      <c r="Q15" s="220">
        <f t="shared" si="4"/>
        <v>16380000</v>
      </c>
      <c r="R15" s="159">
        <f>+'Factor Multiplicador'!$C$26</f>
        <v>1.37466</v>
      </c>
      <c r="S15" s="222">
        <f t="shared" si="6"/>
        <v>22516931</v>
      </c>
    </row>
    <row r="16" spans="2:19" ht="58.5" customHeight="1" x14ac:dyDescent="0.25">
      <c r="B16" s="145">
        <f t="shared" si="7"/>
        <v>6</v>
      </c>
      <c r="C16" s="145" t="s">
        <v>278</v>
      </c>
      <c r="D16" s="145" t="s">
        <v>279</v>
      </c>
      <c r="E16" s="146" t="s">
        <v>280</v>
      </c>
      <c r="F16" s="164">
        <v>0</v>
      </c>
      <c r="G16" s="164">
        <v>0.25</v>
      </c>
      <c r="H16" s="164">
        <v>0.5</v>
      </c>
      <c r="I16" s="164">
        <v>0.5</v>
      </c>
      <c r="J16" s="165">
        <v>1</v>
      </c>
      <c r="K16" s="148">
        <v>1</v>
      </c>
      <c r="L16" s="224">
        <f t="shared" si="1"/>
        <v>0.3125</v>
      </c>
      <c r="M16" s="158">
        <f t="shared" si="2"/>
        <v>1.25</v>
      </c>
      <c r="N16" s="224">
        <f t="shared" si="3"/>
        <v>0.3125</v>
      </c>
      <c r="O16" s="158">
        <f t="shared" si="5"/>
        <v>1.25</v>
      </c>
      <c r="P16" s="220">
        <f>+'Tarifas de Personal'!F19*0.8</f>
        <v>10400000</v>
      </c>
      <c r="Q16" s="220">
        <f t="shared" si="4"/>
        <v>13000000</v>
      </c>
      <c r="R16" s="159">
        <f>+'Factor Multiplicador'!$C$26</f>
        <v>1.37466</v>
      </c>
      <c r="S16" s="222">
        <f t="shared" si="6"/>
        <v>17870580</v>
      </c>
    </row>
    <row r="17" spans="2:19" ht="79.5" customHeight="1" x14ac:dyDescent="0.25">
      <c r="B17" s="145">
        <f t="shared" si="7"/>
        <v>7</v>
      </c>
      <c r="C17" s="145" t="s">
        <v>164</v>
      </c>
      <c r="D17" s="145" t="s">
        <v>208</v>
      </c>
      <c r="E17" s="146" t="s">
        <v>211</v>
      </c>
      <c r="F17" s="164">
        <v>0</v>
      </c>
      <c r="G17" s="164">
        <v>0.25</v>
      </c>
      <c r="H17" s="164">
        <v>0.75</v>
      </c>
      <c r="I17" s="164">
        <v>0.25</v>
      </c>
      <c r="J17" s="165">
        <v>3</v>
      </c>
      <c r="K17" s="148">
        <v>1</v>
      </c>
      <c r="L17" s="224">
        <f t="shared" si="1"/>
        <v>0.3125</v>
      </c>
      <c r="M17" s="158">
        <f t="shared" si="2"/>
        <v>1.25</v>
      </c>
      <c r="N17" s="224">
        <f t="shared" si="3"/>
        <v>0.3125</v>
      </c>
      <c r="O17" s="158">
        <f t="shared" si="5"/>
        <v>1.25</v>
      </c>
      <c r="P17" s="220">
        <f>+'Tarifas de Personal'!F19*0.8</f>
        <v>10400000</v>
      </c>
      <c r="Q17" s="220">
        <f t="shared" si="4"/>
        <v>13000000</v>
      </c>
      <c r="R17" s="159">
        <f>+'Factor Multiplicador'!$C$26</f>
        <v>1.37466</v>
      </c>
      <c r="S17" s="222">
        <f t="shared" si="6"/>
        <v>17870580</v>
      </c>
    </row>
    <row r="18" spans="2:19" ht="38.25" customHeight="1" x14ac:dyDescent="0.25">
      <c r="B18" s="145">
        <f t="shared" si="7"/>
        <v>8</v>
      </c>
      <c r="C18" s="145" t="s">
        <v>166</v>
      </c>
      <c r="D18" s="145" t="s">
        <v>165</v>
      </c>
      <c r="E18" s="146" t="s">
        <v>167</v>
      </c>
      <c r="F18" s="164">
        <v>0</v>
      </c>
      <c r="G18" s="164">
        <v>1</v>
      </c>
      <c r="H18" s="164">
        <v>1</v>
      </c>
      <c r="I18" s="164">
        <v>1</v>
      </c>
      <c r="J18" s="165">
        <f t="shared" si="0"/>
        <v>4</v>
      </c>
      <c r="K18" s="148">
        <v>2</v>
      </c>
      <c r="L18" s="224">
        <f t="shared" si="1"/>
        <v>0.75</v>
      </c>
      <c r="M18" s="158">
        <f t="shared" si="2"/>
        <v>3</v>
      </c>
      <c r="N18" s="224">
        <f t="shared" si="3"/>
        <v>0.75</v>
      </c>
      <c r="O18" s="158">
        <f t="shared" si="5"/>
        <v>3</v>
      </c>
      <c r="P18" s="221">
        <f>+'Tarifas de Personal'!F8*0.8</f>
        <v>3432000</v>
      </c>
      <c r="Q18" s="220">
        <f t="shared" si="4"/>
        <v>20592000</v>
      </c>
      <c r="R18" s="159">
        <f>+'Factor Multiplicador'!$C$26</f>
        <v>1.37466</v>
      </c>
      <c r="S18" s="222">
        <f t="shared" si="6"/>
        <v>28306999</v>
      </c>
    </row>
    <row r="19" spans="2:19" x14ac:dyDescent="0.25">
      <c r="B19" s="223"/>
    </row>
    <row r="20" spans="2:19" ht="15.75" x14ac:dyDescent="0.25">
      <c r="O20" s="328" t="s">
        <v>168</v>
      </c>
      <c r="P20" s="328"/>
      <c r="Q20" s="328"/>
      <c r="R20" s="328"/>
      <c r="S20" s="248">
        <f>R7</f>
        <v>156689246</v>
      </c>
    </row>
  </sheetData>
  <autoFilter ref="B10:S18" xr:uid="{00000000-0009-0000-0000-000004000000}"/>
  <mergeCells count="18">
    <mergeCell ref="P8:S9"/>
    <mergeCell ref="O20:R20"/>
    <mergeCell ref="R1:S5"/>
    <mergeCell ref="R7:S7"/>
    <mergeCell ref="F9:I9"/>
    <mergeCell ref="J9:J10"/>
    <mergeCell ref="K9:K10"/>
    <mergeCell ref="L9:M9"/>
    <mergeCell ref="N9:O9"/>
    <mergeCell ref="B1:Q1"/>
    <mergeCell ref="B2:Q2"/>
    <mergeCell ref="B3:Q3"/>
    <mergeCell ref="B5:D5"/>
    <mergeCell ref="E5:Q5"/>
    <mergeCell ref="B4:Q4"/>
    <mergeCell ref="B7:Q7"/>
    <mergeCell ref="B8:E8"/>
    <mergeCell ref="F8:O8"/>
  </mergeCells>
  <phoneticPr fontId="16" type="noConversion"/>
  <conditionalFormatting sqref="F11:I18">
    <cfRule type="cellIs" dxfId="4" priority="1" operator="greater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2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39997558519241921"/>
  </sheetPr>
  <dimension ref="B1:M13"/>
  <sheetViews>
    <sheetView view="pageBreakPreview" topLeftCell="B1" zoomScale="82" zoomScaleNormal="85" zoomScaleSheetLayoutView="82" workbookViewId="0">
      <selection activeCell="B10" sqref="B10"/>
    </sheetView>
  </sheetViews>
  <sheetFormatPr baseColWidth="10" defaultColWidth="11.625" defaultRowHeight="12" x14ac:dyDescent="0.2"/>
  <cols>
    <col min="1" max="1" width="3.125" style="187" customWidth="1"/>
    <col min="2" max="2" width="66.875" style="187" customWidth="1"/>
    <col min="3" max="3" width="11" style="187" customWidth="1"/>
    <col min="4" max="4" width="11.625" style="187"/>
    <col min="5" max="5" width="13.5" style="187" customWidth="1"/>
    <col min="6" max="9" width="5.375" style="187" customWidth="1"/>
    <col min="10" max="10" width="10.875" style="187" customWidth="1"/>
    <col min="11" max="11" width="13.625" style="187" bestFit="1" customWidth="1"/>
    <col min="12" max="12" width="12" style="187" customWidth="1"/>
    <col min="13" max="13" width="19.875" style="187" customWidth="1"/>
    <col min="14" max="16384" width="11.625" style="187"/>
  </cols>
  <sheetData>
    <row r="1" spans="2:13" ht="18.95" customHeight="1" x14ac:dyDescent="0.2">
      <c r="B1" s="330" t="str">
        <f>'Economica (OFERENTES)'!$B$2</f>
        <v>UNIDAD ADMINISTRATIVA ESPECIAL DE SERVICIOS PÚBLICOS - UAESP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</row>
    <row r="2" spans="2:13" ht="18.95" customHeight="1" x14ac:dyDescent="0.2">
      <c r="B2" s="330" t="str">
        <f>'Economica (OFERENTES)'!$B$3</f>
        <v>DIRECCIÓN GENERAL</v>
      </c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</row>
    <row r="3" spans="2:13" ht="18.95" customHeight="1" x14ac:dyDescent="0.2">
      <c r="B3" s="330" t="str">
        <f>'Economica (OFERENTES)'!$B$4</f>
        <v>SUBDIRECCIÓN DE APROVECHAMIENTO</v>
      </c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</row>
    <row r="4" spans="2:13" ht="20.100000000000001" customHeight="1" x14ac:dyDescent="0.2">
      <c r="B4" s="332" t="s">
        <v>169</v>
      </c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</row>
    <row r="5" spans="2:13" ht="45.95" customHeight="1" x14ac:dyDescent="0.2">
      <c r="B5" s="188" t="s">
        <v>140</v>
      </c>
      <c r="C5" s="334" t="s">
        <v>269</v>
      </c>
      <c r="D5" s="335"/>
      <c r="E5" s="335"/>
      <c r="F5" s="335"/>
      <c r="G5" s="335"/>
      <c r="H5" s="335"/>
      <c r="I5" s="335"/>
      <c r="J5" s="335"/>
      <c r="K5" s="335"/>
      <c r="L5" s="335"/>
      <c r="M5" s="336"/>
    </row>
    <row r="6" spans="2:13" ht="14.1" customHeight="1" x14ac:dyDescent="0.2">
      <c r="B6" s="189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</row>
    <row r="7" spans="2:13" x14ac:dyDescent="0.2">
      <c r="B7" s="329" t="s">
        <v>170</v>
      </c>
      <c r="C7" s="329"/>
      <c r="D7" s="329"/>
      <c r="E7" s="329"/>
      <c r="F7" s="329"/>
      <c r="G7" s="329"/>
      <c r="H7" s="329"/>
      <c r="I7" s="329"/>
      <c r="J7" s="329"/>
      <c r="K7" s="329"/>
      <c r="L7" s="329"/>
      <c r="M7" s="329"/>
    </row>
    <row r="8" spans="2:13" x14ac:dyDescent="0.2">
      <c r="B8" s="329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</row>
    <row r="9" spans="2:13" s="20" customFormat="1" ht="33.75" x14ac:dyDescent="0.2">
      <c r="B9" s="207" t="s">
        <v>116</v>
      </c>
      <c r="C9" s="208" t="s">
        <v>61</v>
      </c>
      <c r="D9" s="208" t="s">
        <v>51</v>
      </c>
      <c r="E9" s="209" t="s">
        <v>171</v>
      </c>
      <c r="F9" s="210" t="s">
        <v>64</v>
      </c>
      <c r="G9" s="210" t="s">
        <v>65</v>
      </c>
      <c r="H9" s="210" t="s">
        <v>66</v>
      </c>
      <c r="I9" s="210" t="s">
        <v>67</v>
      </c>
      <c r="J9" s="208" t="s">
        <v>172</v>
      </c>
      <c r="K9" s="209" t="s">
        <v>173</v>
      </c>
      <c r="L9" s="208" t="s">
        <v>72</v>
      </c>
      <c r="M9" s="211" t="s">
        <v>174</v>
      </c>
    </row>
    <row r="10" spans="2:13" ht="20.25" customHeight="1" x14ac:dyDescent="0.2">
      <c r="B10" s="191" t="s">
        <v>281</v>
      </c>
      <c r="C10" s="192">
        <v>40</v>
      </c>
      <c r="D10" s="193" t="s">
        <v>137</v>
      </c>
      <c r="E10" s="194">
        <v>11900</v>
      </c>
      <c r="F10" s="195">
        <v>0.2</v>
      </c>
      <c r="G10" s="195">
        <v>0.15</v>
      </c>
      <c r="H10" s="195">
        <v>0.15</v>
      </c>
      <c r="I10" s="195">
        <v>0.5</v>
      </c>
      <c r="J10" s="193">
        <v>40</v>
      </c>
      <c r="K10" s="196">
        <f t="shared" ref="K10:K11" si="0">J10*E10</f>
        <v>476000</v>
      </c>
      <c r="L10" s="197">
        <f>+'Factor Multiplicador'!C26</f>
        <v>1.37466</v>
      </c>
      <c r="M10" s="212">
        <f>ROUND(K10*L10,0)</f>
        <v>654338</v>
      </c>
    </row>
    <row r="11" spans="2:13" ht="36" x14ac:dyDescent="0.2">
      <c r="B11" s="191" t="s">
        <v>282</v>
      </c>
      <c r="C11" s="192">
        <v>1</v>
      </c>
      <c r="D11" s="193" t="s">
        <v>50</v>
      </c>
      <c r="E11" s="194">
        <v>239000</v>
      </c>
      <c r="F11" s="195">
        <v>1</v>
      </c>
      <c r="G11" s="195">
        <v>1</v>
      </c>
      <c r="H11" s="195">
        <v>1</v>
      </c>
      <c r="I11" s="195">
        <v>1</v>
      </c>
      <c r="J11" s="193">
        <f t="shared" ref="J11" si="1">SUM(F11:I11)</f>
        <v>4</v>
      </c>
      <c r="K11" s="196">
        <f t="shared" si="0"/>
        <v>956000</v>
      </c>
      <c r="L11" s="197">
        <f>+'Factor Multiplicador'!C26</f>
        <v>1.37466</v>
      </c>
      <c r="M11" s="212">
        <f t="shared" ref="M11" si="2">ROUND(K11*L11,0)</f>
        <v>1314175</v>
      </c>
    </row>
    <row r="12" spans="2:13" x14ac:dyDescent="0.2">
      <c r="B12" s="198" t="s">
        <v>121</v>
      </c>
      <c r="C12" s="199"/>
      <c r="D12" s="199"/>
      <c r="E12" s="200"/>
      <c r="F12" s="201"/>
      <c r="G12" s="201"/>
      <c r="H12" s="201"/>
      <c r="I12" s="201"/>
      <c r="J12" s="202"/>
      <c r="K12" s="203"/>
      <c r="L12" s="204"/>
      <c r="M12" s="213">
        <f>SUM(M10:M11)</f>
        <v>1968513</v>
      </c>
    </row>
    <row r="13" spans="2:13" x14ac:dyDescent="0.2">
      <c r="E13" s="205"/>
      <c r="M13" s="206"/>
    </row>
  </sheetData>
  <mergeCells count="6">
    <mergeCell ref="B7:M8"/>
    <mergeCell ref="B1:M1"/>
    <mergeCell ref="B2:M2"/>
    <mergeCell ref="B3:M3"/>
    <mergeCell ref="B4:M4"/>
    <mergeCell ref="C5:M5"/>
  </mergeCells>
  <conditionalFormatting sqref="F10:I11">
    <cfRule type="cellIs" dxfId="3" priority="4" operator="greater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0.39997558519241921"/>
    <pageSetUpPr fitToPage="1"/>
  </sheetPr>
  <dimension ref="A1:M994"/>
  <sheetViews>
    <sheetView showGridLines="0" view="pageBreakPreview" topLeftCell="B4" zoomScaleNormal="100" zoomScaleSheetLayoutView="100" workbookViewId="0">
      <selection activeCell="F21" sqref="F21:K21"/>
    </sheetView>
  </sheetViews>
  <sheetFormatPr baseColWidth="10" defaultColWidth="12.625" defaultRowHeight="15" customHeight="1" x14ac:dyDescent="0.2"/>
  <cols>
    <col min="1" max="1" width="5.625" style="11" hidden="1" customWidth="1"/>
    <col min="2" max="2" width="12.75" style="11" customWidth="1"/>
    <col min="3" max="3" width="12.25" style="11" customWidth="1"/>
    <col min="4" max="4" width="20.125" style="11" customWidth="1"/>
    <col min="5" max="5" width="33.625" style="11" customWidth="1"/>
    <col min="6" max="6" width="8" style="11" customWidth="1"/>
    <col min="7" max="7" width="5.125" style="11" customWidth="1"/>
    <col min="8" max="9" width="6.625" style="11" customWidth="1"/>
    <col min="10" max="10" width="2" style="11" customWidth="1"/>
    <col min="11" max="11" width="6.125" style="11" customWidth="1"/>
    <col min="12" max="12" width="7.625" style="11" customWidth="1"/>
    <col min="13" max="13" width="12.625" style="217" customWidth="1"/>
    <col min="14" max="16384" width="12.625" style="11"/>
  </cols>
  <sheetData>
    <row r="1" spans="1:13" ht="15" customHeight="1" x14ac:dyDescent="0.2">
      <c r="A1" s="313" t="str">
        <f>'Economica (OFERENTES)'!$B$2</f>
        <v>UNIDAD ADMINISTRATIVA ESPECIAL DE SERVICIOS PÚBLICOS - UAESP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3"/>
    </row>
    <row r="2" spans="1:13" ht="15" customHeight="1" x14ac:dyDescent="0.2">
      <c r="A2" s="313" t="str">
        <f>'Economica (OFERENTES)'!$B$3</f>
        <v>DIRECCIÓN GENERAL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3"/>
    </row>
    <row r="3" spans="1:13" ht="15" customHeight="1" x14ac:dyDescent="0.2">
      <c r="A3" s="313" t="str">
        <f>'Economica (OFERENTES)'!$B$4</f>
        <v>SUBDIRECCIÓN DE APROVECHAMIENTO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3"/>
    </row>
    <row r="4" spans="1:13" ht="15" customHeight="1" x14ac:dyDescent="0.2">
      <c r="A4" s="318" t="s">
        <v>176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3"/>
    </row>
    <row r="5" spans="1:13" ht="45.95" customHeight="1" x14ac:dyDescent="0.2">
      <c r="A5" s="312" t="s">
        <v>140</v>
      </c>
      <c r="B5" s="312"/>
      <c r="C5" s="312"/>
      <c r="D5" s="356" t="s">
        <v>269</v>
      </c>
      <c r="E5" s="357"/>
      <c r="F5" s="357"/>
      <c r="G5" s="357"/>
      <c r="H5" s="357"/>
      <c r="I5" s="357"/>
      <c r="J5" s="357"/>
      <c r="K5" s="357"/>
      <c r="L5" s="357"/>
      <c r="M5" s="353"/>
    </row>
    <row r="6" spans="1:13" ht="14.25" x14ac:dyDescent="0.2"/>
    <row r="7" spans="1:13" ht="18.75" customHeight="1" x14ac:dyDescent="0.2">
      <c r="A7" s="349" t="s">
        <v>177</v>
      </c>
      <c r="B7" s="349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50"/>
    </row>
    <row r="8" spans="1:13" ht="14.25" customHeight="1" x14ac:dyDescent="0.2">
      <c r="A8" s="351"/>
      <c r="B8" s="351"/>
      <c r="C8" s="351"/>
      <c r="D8" s="351"/>
      <c r="E8" s="351"/>
      <c r="F8" s="351"/>
      <c r="G8" s="351"/>
      <c r="H8" s="351"/>
      <c r="I8" s="351"/>
      <c r="J8" s="351"/>
      <c r="K8" s="351"/>
      <c r="L8" s="351"/>
      <c r="M8" s="352"/>
    </row>
    <row r="9" spans="1:13" ht="32.25" customHeight="1" x14ac:dyDescent="0.2">
      <c r="A9" s="358" t="s">
        <v>178</v>
      </c>
      <c r="B9" s="338"/>
      <c r="C9" s="338"/>
      <c r="D9" s="338"/>
      <c r="E9" s="338"/>
      <c r="F9" s="177" t="s">
        <v>179</v>
      </c>
      <c r="G9" s="358" t="s">
        <v>61</v>
      </c>
      <c r="H9" s="338"/>
      <c r="I9" s="360" t="s">
        <v>180</v>
      </c>
      <c r="J9" s="338"/>
      <c r="K9" s="338"/>
      <c r="L9" s="359" t="s">
        <v>136</v>
      </c>
      <c r="M9" s="338"/>
    </row>
    <row r="10" spans="1:13" ht="15.95" customHeight="1" x14ac:dyDescent="0.2">
      <c r="A10" s="45"/>
      <c r="B10" s="361" t="s">
        <v>181</v>
      </c>
      <c r="C10" s="362"/>
      <c r="D10" s="362"/>
      <c r="E10" s="363"/>
      <c r="F10" s="46"/>
      <c r="G10" s="342"/>
      <c r="H10" s="343"/>
      <c r="I10" s="344"/>
      <c r="J10" s="341"/>
      <c r="K10" s="341"/>
      <c r="L10" s="345"/>
      <c r="M10" s="346"/>
    </row>
    <row r="11" spans="1:13" ht="15.95" customHeight="1" x14ac:dyDescent="0.2">
      <c r="A11" s="43">
        <v>1.01</v>
      </c>
      <c r="B11" s="337" t="s">
        <v>182</v>
      </c>
      <c r="C11" s="338"/>
      <c r="D11" s="338"/>
      <c r="E11" s="338"/>
      <c r="F11" s="44" t="s">
        <v>183</v>
      </c>
      <c r="G11" s="339">
        <v>8</v>
      </c>
      <c r="H11" s="339"/>
      <c r="I11" s="340">
        <v>130000</v>
      </c>
      <c r="J11" s="341"/>
      <c r="K11" s="341"/>
      <c r="L11" s="347">
        <f>+ROUND(G11*I11,0)</f>
        <v>1040000</v>
      </c>
      <c r="M11" s="348"/>
    </row>
    <row r="12" spans="1:13" ht="15.95" customHeight="1" x14ac:dyDescent="0.2">
      <c r="A12" s="43">
        <v>1.04</v>
      </c>
      <c r="B12" s="337" t="s">
        <v>184</v>
      </c>
      <c r="C12" s="338"/>
      <c r="D12" s="338"/>
      <c r="E12" s="338"/>
      <c r="F12" s="44" t="s">
        <v>137</v>
      </c>
      <c r="G12" s="339">
        <v>8</v>
      </c>
      <c r="H12" s="338"/>
      <c r="I12" s="340">
        <v>4379</v>
      </c>
      <c r="J12" s="341"/>
      <c r="K12" s="341"/>
      <c r="L12" s="347">
        <f t="shared" ref="L12:L15" si="0">+ROUND(G12*I12,0)</f>
        <v>35032</v>
      </c>
      <c r="M12" s="348"/>
    </row>
    <row r="13" spans="1:13" ht="15.95" customHeight="1" x14ac:dyDescent="0.2">
      <c r="A13" s="43">
        <v>1.05</v>
      </c>
      <c r="B13" s="337" t="s">
        <v>185</v>
      </c>
      <c r="C13" s="338"/>
      <c r="D13" s="338"/>
      <c r="E13" s="338"/>
      <c r="F13" s="44" t="s">
        <v>137</v>
      </c>
      <c r="G13" s="339">
        <v>8</v>
      </c>
      <c r="H13" s="338"/>
      <c r="I13" s="340">
        <v>24000</v>
      </c>
      <c r="J13" s="341"/>
      <c r="K13" s="341"/>
      <c r="L13" s="347">
        <f t="shared" si="0"/>
        <v>192000</v>
      </c>
      <c r="M13" s="348"/>
    </row>
    <row r="14" spans="1:13" ht="15.95" customHeight="1" x14ac:dyDescent="0.2">
      <c r="A14" s="43">
        <v>1.06</v>
      </c>
      <c r="B14" s="337" t="s">
        <v>186</v>
      </c>
      <c r="C14" s="338"/>
      <c r="D14" s="338"/>
      <c r="E14" s="338"/>
      <c r="F14" s="44" t="s">
        <v>137</v>
      </c>
      <c r="G14" s="339">
        <f>+G12</f>
        <v>8</v>
      </c>
      <c r="H14" s="338"/>
      <c r="I14" s="340">
        <v>6000</v>
      </c>
      <c r="J14" s="341"/>
      <c r="K14" s="341"/>
      <c r="L14" s="347">
        <f t="shared" si="0"/>
        <v>48000</v>
      </c>
      <c r="M14" s="348"/>
    </row>
    <row r="15" spans="1:13" ht="15.95" customHeight="1" x14ac:dyDescent="0.2">
      <c r="A15" s="43">
        <v>1.07</v>
      </c>
      <c r="B15" s="337" t="s">
        <v>187</v>
      </c>
      <c r="C15" s="338"/>
      <c r="D15" s="338"/>
      <c r="E15" s="338"/>
      <c r="F15" s="44" t="s">
        <v>137</v>
      </c>
      <c r="G15" s="339">
        <f>+G13</f>
        <v>8</v>
      </c>
      <c r="H15" s="338"/>
      <c r="I15" s="340">
        <v>7735</v>
      </c>
      <c r="J15" s="341"/>
      <c r="K15" s="341"/>
      <c r="L15" s="347">
        <f t="shared" si="0"/>
        <v>61880</v>
      </c>
      <c r="M15" s="348"/>
    </row>
    <row r="16" spans="1:13" ht="15.95" customHeight="1" x14ac:dyDescent="0.2">
      <c r="A16" s="45"/>
      <c r="B16" s="361" t="s">
        <v>188</v>
      </c>
      <c r="C16" s="362"/>
      <c r="D16" s="362"/>
      <c r="E16" s="363"/>
      <c r="F16" s="46"/>
      <c r="G16" s="342"/>
      <c r="H16" s="343"/>
      <c r="I16" s="344"/>
      <c r="J16" s="341"/>
      <c r="K16" s="341"/>
      <c r="L16" s="379"/>
      <c r="M16" s="380"/>
    </row>
    <row r="17" spans="1:13" ht="15.95" customHeight="1" x14ac:dyDescent="0.2">
      <c r="A17" s="43">
        <v>1.1100000000000001</v>
      </c>
      <c r="B17" s="337" t="s">
        <v>189</v>
      </c>
      <c r="C17" s="338"/>
      <c r="D17" s="338"/>
      <c r="E17" s="338"/>
      <c r="F17" s="44" t="s">
        <v>137</v>
      </c>
      <c r="G17" s="339">
        <v>16</v>
      </c>
      <c r="H17" s="338"/>
      <c r="I17" s="340">
        <v>30000</v>
      </c>
      <c r="J17" s="341"/>
      <c r="K17" s="341"/>
      <c r="L17" s="347">
        <f>+ROUND(G17*I17,0)</f>
        <v>480000</v>
      </c>
      <c r="M17" s="348"/>
    </row>
    <row r="18" spans="1:13" ht="15.95" customHeight="1" x14ac:dyDescent="0.2">
      <c r="A18" s="43">
        <v>1.1200000000000001</v>
      </c>
      <c r="B18" s="337" t="s">
        <v>190</v>
      </c>
      <c r="C18" s="338"/>
      <c r="D18" s="338"/>
      <c r="E18" s="338"/>
      <c r="F18" s="44" t="s">
        <v>137</v>
      </c>
      <c r="G18" s="339">
        <f>+G17</f>
        <v>16</v>
      </c>
      <c r="H18" s="338"/>
      <c r="I18" s="340">
        <v>25000</v>
      </c>
      <c r="J18" s="341"/>
      <c r="K18" s="341"/>
      <c r="L18" s="347">
        <f>+ROUND(G18*I18,0)</f>
        <v>400000</v>
      </c>
      <c r="M18" s="348"/>
    </row>
    <row r="19" spans="1:13" ht="15.95" customHeight="1" x14ac:dyDescent="0.2">
      <c r="A19" s="43">
        <v>1.1300000000000001</v>
      </c>
      <c r="B19" s="337" t="s">
        <v>191</v>
      </c>
      <c r="C19" s="338"/>
      <c r="D19" s="338"/>
      <c r="E19" s="338"/>
      <c r="F19" s="44" t="s">
        <v>137</v>
      </c>
      <c r="G19" s="339">
        <f>+G17</f>
        <v>16</v>
      </c>
      <c r="H19" s="338"/>
      <c r="I19" s="373">
        <v>25600</v>
      </c>
      <c r="J19" s="374"/>
      <c r="K19" s="375"/>
      <c r="L19" s="347">
        <f>+ROUND(G19*I19,0)</f>
        <v>409600</v>
      </c>
      <c r="M19" s="348"/>
    </row>
    <row r="20" spans="1:13" ht="15.95" customHeight="1" x14ac:dyDescent="0.2">
      <c r="A20" s="43">
        <v>1.1400000000000001</v>
      </c>
      <c r="B20" s="337" t="s">
        <v>192</v>
      </c>
      <c r="C20" s="338"/>
      <c r="D20" s="338"/>
      <c r="E20" s="338"/>
      <c r="F20" s="44" t="s">
        <v>137</v>
      </c>
      <c r="G20" s="339">
        <f>+G17</f>
        <v>16</v>
      </c>
      <c r="H20" s="338"/>
      <c r="I20" s="373">
        <v>30000</v>
      </c>
      <c r="J20" s="374"/>
      <c r="K20" s="375"/>
      <c r="L20" s="347">
        <f>+ROUND(G20*I20,0)</f>
        <v>480000</v>
      </c>
      <c r="M20" s="348"/>
    </row>
    <row r="21" spans="1:13" ht="15" customHeight="1" x14ac:dyDescent="0.2">
      <c r="A21" s="41"/>
      <c r="B21" s="42"/>
      <c r="C21" s="42"/>
      <c r="D21" s="42"/>
      <c r="E21" s="42"/>
      <c r="F21" s="376" t="s">
        <v>193</v>
      </c>
      <c r="G21" s="377"/>
      <c r="H21" s="377"/>
      <c r="I21" s="377"/>
      <c r="J21" s="377"/>
      <c r="K21" s="377"/>
      <c r="L21" s="378">
        <f>SUM(L11:M20)</f>
        <v>3146512</v>
      </c>
      <c r="M21" s="346"/>
    </row>
    <row r="22" spans="1:13" ht="14.25" customHeight="1" x14ac:dyDescent="0.2">
      <c r="B22" s="5"/>
      <c r="C22" s="5"/>
      <c r="D22" s="5"/>
      <c r="E22" s="5"/>
      <c r="F22" s="364"/>
      <c r="G22" s="365"/>
      <c r="H22" s="365"/>
      <c r="I22" s="365"/>
      <c r="J22" s="365"/>
      <c r="K22" s="365"/>
      <c r="L22" s="366"/>
      <c r="M22" s="367"/>
    </row>
    <row r="23" spans="1:13" ht="35.25" customHeight="1" x14ac:dyDescent="0.2">
      <c r="F23" s="368" t="s">
        <v>194</v>
      </c>
      <c r="G23" s="369"/>
      <c r="H23" s="369"/>
      <c r="I23" s="369"/>
      <c r="J23" s="369"/>
      <c r="K23" s="370"/>
      <c r="L23" s="371">
        <f>+L21</f>
        <v>3146512</v>
      </c>
      <c r="M23" s="372"/>
    </row>
    <row r="24" spans="1:13" ht="14.25" customHeight="1" x14ac:dyDescent="0.2"/>
    <row r="25" spans="1:13" ht="14.25" customHeight="1" x14ac:dyDescent="0.2"/>
    <row r="26" spans="1:13" ht="14.25" customHeight="1" x14ac:dyDescent="0.2"/>
    <row r="27" spans="1:13" ht="14.25" customHeight="1" x14ac:dyDescent="0.2"/>
    <row r="28" spans="1:13" ht="14.25" customHeight="1" x14ac:dyDescent="0.2"/>
    <row r="29" spans="1:13" ht="14.25" customHeight="1" x14ac:dyDescent="0.2"/>
    <row r="30" spans="1:13" ht="14.25" customHeight="1" x14ac:dyDescent="0.2"/>
    <row r="31" spans="1:13" ht="14.25" customHeight="1" x14ac:dyDescent="0.2"/>
    <row r="32" spans="1:13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spans="11:13" ht="14.25" customHeight="1" x14ac:dyDescent="0.2"/>
    <row r="66" spans="11:13" ht="14.25" customHeight="1" x14ac:dyDescent="0.2"/>
    <row r="67" spans="11:13" ht="14.25" customHeight="1" x14ac:dyDescent="0.2"/>
    <row r="68" spans="11:13" ht="14.25" customHeight="1" x14ac:dyDescent="0.2"/>
    <row r="69" spans="11:13" ht="14.25" customHeight="1" x14ac:dyDescent="0.2"/>
    <row r="70" spans="11:13" ht="14.25" customHeight="1" x14ac:dyDescent="0.2"/>
    <row r="71" spans="11:13" ht="14.25" customHeight="1" x14ac:dyDescent="0.2"/>
    <row r="72" spans="11:13" ht="14.25" customHeight="1" x14ac:dyDescent="0.2"/>
    <row r="73" spans="11:13" ht="14.25" customHeight="1" x14ac:dyDescent="0.2"/>
    <row r="74" spans="11:13" ht="14.25" customHeight="1" x14ac:dyDescent="0.2"/>
    <row r="75" spans="11:13" ht="14.25" customHeight="1" x14ac:dyDescent="0.2">
      <c r="K75" s="1"/>
      <c r="L75" s="1"/>
      <c r="M75" s="218"/>
    </row>
    <row r="76" spans="11:13" ht="14.25" customHeight="1" x14ac:dyDescent="0.2">
      <c r="K76" s="1"/>
      <c r="L76" s="1"/>
      <c r="M76" s="218"/>
    </row>
    <row r="77" spans="11:13" ht="14.25" customHeight="1" x14ac:dyDescent="0.2">
      <c r="K77" s="1"/>
      <c r="L77" s="1"/>
      <c r="M77" s="218"/>
    </row>
    <row r="78" spans="11:13" ht="14.25" customHeight="1" x14ac:dyDescent="0.2">
      <c r="K78" s="1"/>
      <c r="L78" s="1"/>
      <c r="M78" s="218"/>
    </row>
    <row r="79" spans="11:13" ht="14.25" customHeight="1" x14ac:dyDescent="0.2">
      <c r="K79" s="1"/>
      <c r="L79" s="1"/>
      <c r="M79" s="218"/>
    </row>
    <row r="80" spans="11:13" ht="14.25" customHeight="1" x14ac:dyDescent="0.2">
      <c r="K80" s="1"/>
      <c r="L80" s="1"/>
      <c r="M80" s="218"/>
    </row>
    <row r="81" spans="11:13" ht="14.25" customHeight="1" x14ac:dyDescent="0.2">
      <c r="K81" s="1"/>
      <c r="L81" s="1"/>
      <c r="M81" s="218"/>
    </row>
    <row r="82" spans="11:13" ht="14.25" customHeight="1" x14ac:dyDescent="0.2">
      <c r="K82" s="1"/>
      <c r="L82" s="1"/>
      <c r="M82" s="218"/>
    </row>
    <row r="83" spans="11:13" ht="14.25" customHeight="1" x14ac:dyDescent="0.2">
      <c r="K83" s="1"/>
      <c r="L83" s="1"/>
      <c r="M83" s="218"/>
    </row>
    <row r="84" spans="11:13" ht="14.25" customHeight="1" x14ac:dyDescent="0.2">
      <c r="K84" s="1"/>
      <c r="L84" s="1"/>
      <c r="M84" s="218"/>
    </row>
    <row r="85" spans="11:13" ht="14.25" customHeight="1" x14ac:dyDescent="0.2">
      <c r="K85" s="1"/>
      <c r="L85" s="1"/>
      <c r="M85" s="218"/>
    </row>
    <row r="86" spans="11:13" ht="14.25" customHeight="1" x14ac:dyDescent="0.2"/>
    <row r="87" spans="11:13" ht="14.25" customHeight="1" x14ac:dyDescent="0.2">
      <c r="K87" s="8"/>
      <c r="L87" s="8"/>
      <c r="M87" s="219"/>
    </row>
    <row r="88" spans="11:13" ht="14.25" customHeight="1" x14ac:dyDescent="0.2"/>
    <row r="89" spans="11:13" ht="14.25" customHeight="1" x14ac:dyDescent="0.2"/>
    <row r="90" spans="11:13" ht="14.25" customHeight="1" x14ac:dyDescent="0.2"/>
    <row r="91" spans="11:13" ht="14.25" customHeight="1" x14ac:dyDescent="0.2"/>
    <row r="92" spans="11:13" ht="14.25" customHeight="1" x14ac:dyDescent="0.2"/>
    <row r="93" spans="11:13" ht="14.25" customHeight="1" x14ac:dyDescent="0.2"/>
    <row r="94" spans="11:13" ht="14.25" customHeight="1" x14ac:dyDescent="0.2"/>
    <row r="95" spans="11:13" ht="14.25" customHeight="1" x14ac:dyDescent="0.2"/>
    <row r="96" spans="11:13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</sheetData>
  <mergeCells count="62">
    <mergeCell ref="L16:M16"/>
    <mergeCell ref="L17:M17"/>
    <mergeCell ref="I19:K19"/>
    <mergeCell ref="L19:M19"/>
    <mergeCell ref="I18:K18"/>
    <mergeCell ref="L18:M18"/>
    <mergeCell ref="L22:M22"/>
    <mergeCell ref="F23:K23"/>
    <mergeCell ref="L23:M23"/>
    <mergeCell ref="I20:K20"/>
    <mergeCell ref="L20:M20"/>
    <mergeCell ref="F21:K21"/>
    <mergeCell ref="L21:M21"/>
    <mergeCell ref="B16:E16"/>
    <mergeCell ref="G16:H16"/>
    <mergeCell ref="B19:E19"/>
    <mergeCell ref="G19:H19"/>
    <mergeCell ref="F22:K22"/>
    <mergeCell ref="I16:K16"/>
    <mergeCell ref="I17:K17"/>
    <mergeCell ref="B20:E20"/>
    <mergeCell ref="G20:H20"/>
    <mergeCell ref="B17:E17"/>
    <mergeCell ref="B18:E18"/>
    <mergeCell ref="G17:H17"/>
    <mergeCell ref="G18:H18"/>
    <mergeCell ref="A9:E9"/>
    <mergeCell ref="G9:H9"/>
    <mergeCell ref="L9:M9"/>
    <mergeCell ref="I9:K9"/>
    <mergeCell ref="B10:E10"/>
    <mergeCell ref="A7:M8"/>
    <mergeCell ref="M1:M5"/>
    <mergeCell ref="A1:L1"/>
    <mergeCell ref="A2:L2"/>
    <mergeCell ref="A3:L3"/>
    <mergeCell ref="A4:L4"/>
    <mergeCell ref="D5:L5"/>
    <mergeCell ref="A5:C5"/>
    <mergeCell ref="L10:M10"/>
    <mergeCell ref="L12:M12"/>
    <mergeCell ref="G15:H15"/>
    <mergeCell ref="I15:K15"/>
    <mergeCell ref="L15:M15"/>
    <mergeCell ref="L13:M13"/>
    <mergeCell ref="L14:M14"/>
    <mergeCell ref="G12:H12"/>
    <mergeCell ref="I12:K12"/>
    <mergeCell ref="L11:M11"/>
    <mergeCell ref="G11:H11"/>
    <mergeCell ref="I11:K11"/>
    <mergeCell ref="G13:H13"/>
    <mergeCell ref="I13:K13"/>
    <mergeCell ref="G14:H14"/>
    <mergeCell ref="I14:K14"/>
    <mergeCell ref="G10:H10"/>
    <mergeCell ref="I10:K10"/>
    <mergeCell ref="B11:E11"/>
    <mergeCell ref="B12:E12"/>
    <mergeCell ref="B13:E13"/>
    <mergeCell ref="B14:E14"/>
    <mergeCell ref="B15:E15"/>
  </mergeCells>
  <printOptions horizontalCentered="1"/>
  <pageMargins left="0.39370078740157483" right="0.39370078740157483" top="0.59055118110236227" bottom="0.39370078740157483" header="0" footer="0"/>
  <pageSetup scale="88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 tint="0.39997558519241921"/>
  </sheetPr>
  <dimension ref="A1:J878"/>
  <sheetViews>
    <sheetView tabSelected="1" view="pageBreakPreview" topLeftCell="A7" zoomScaleNormal="100" zoomScaleSheetLayoutView="100" workbookViewId="0">
      <selection activeCell="D15" sqref="D15"/>
    </sheetView>
  </sheetViews>
  <sheetFormatPr baseColWidth="10" defaultColWidth="12.625" defaultRowHeight="15" customHeight="1" x14ac:dyDescent="0.2"/>
  <cols>
    <col min="1" max="1" width="1.875" customWidth="1"/>
    <col min="2" max="2" width="89" bestFit="1" customWidth="1"/>
    <col min="3" max="3" width="16.625" customWidth="1"/>
    <col min="4" max="4" width="29" customWidth="1"/>
    <col min="5" max="5" width="16.625" customWidth="1"/>
    <col min="6" max="6" width="24.625" customWidth="1"/>
    <col min="7" max="7" width="15" customWidth="1"/>
    <col min="8" max="8" width="21.625" customWidth="1"/>
  </cols>
  <sheetData>
    <row r="1" spans="1:10" ht="7.5" customHeight="1" x14ac:dyDescent="0.2">
      <c r="A1" s="1"/>
      <c r="B1" s="1"/>
      <c r="C1" s="1"/>
      <c r="D1" s="1"/>
      <c r="E1" s="1"/>
      <c r="F1" s="1"/>
      <c r="G1" s="1"/>
    </row>
    <row r="2" spans="1:10" ht="18.95" customHeight="1" x14ac:dyDescent="0.2">
      <c r="A2" s="162"/>
      <c r="B2" s="388" t="s">
        <v>195</v>
      </c>
      <c r="C2" s="388"/>
      <c r="D2" s="304"/>
      <c r="E2" s="1"/>
      <c r="F2" s="1"/>
      <c r="G2" s="1"/>
    </row>
    <row r="3" spans="1:10" ht="18.95" customHeight="1" x14ac:dyDescent="0.2">
      <c r="A3" s="162"/>
      <c r="B3" s="388" t="s">
        <v>267</v>
      </c>
      <c r="C3" s="388"/>
      <c r="D3" s="304"/>
      <c r="E3" s="1"/>
      <c r="F3" s="1"/>
      <c r="G3" s="1"/>
    </row>
    <row r="4" spans="1:10" ht="18.95" customHeight="1" x14ac:dyDescent="0.2">
      <c r="A4" s="162"/>
      <c r="B4" s="388" t="s">
        <v>268</v>
      </c>
      <c r="C4" s="388"/>
      <c r="D4" s="304"/>
      <c r="E4" s="1"/>
      <c r="F4" s="1"/>
      <c r="G4" s="1"/>
    </row>
    <row r="5" spans="1:10" ht="27" customHeight="1" x14ac:dyDescent="0.2">
      <c r="A5" s="162"/>
      <c r="B5" s="317" t="s">
        <v>212</v>
      </c>
      <c r="C5" s="317"/>
      <c r="D5" s="304"/>
      <c r="E5" s="1"/>
      <c r="F5" s="1"/>
      <c r="G5" s="1"/>
    </row>
    <row r="6" spans="1:10" ht="12.75" customHeight="1" x14ac:dyDescent="0.2">
      <c r="A6" s="2"/>
      <c r="B6" s="2"/>
      <c r="C6" s="178"/>
      <c r="D6" s="3"/>
      <c r="E6" s="1"/>
      <c r="F6" s="1"/>
      <c r="G6" s="1"/>
    </row>
    <row r="7" spans="1:10" ht="54" customHeight="1" x14ac:dyDescent="0.2">
      <c r="A7" s="1"/>
      <c r="B7" s="382" t="s">
        <v>269</v>
      </c>
      <c r="C7" s="383"/>
      <c r="D7" s="384"/>
      <c r="E7" s="1"/>
      <c r="F7" s="1"/>
      <c r="G7" s="1"/>
    </row>
    <row r="8" spans="1:10" ht="12.75" customHeight="1" x14ac:dyDescent="0.2">
      <c r="A8" s="1"/>
      <c r="B8" s="1"/>
      <c r="C8" s="1"/>
      <c r="D8" s="1"/>
      <c r="E8" s="1"/>
      <c r="F8" s="1"/>
      <c r="G8" s="1"/>
    </row>
    <row r="9" spans="1:10" ht="18" customHeight="1" x14ac:dyDescent="0.2">
      <c r="A9" s="1"/>
      <c r="B9" s="4" t="s">
        <v>196</v>
      </c>
      <c r="C9" s="381" t="s">
        <v>197</v>
      </c>
      <c r="D9" s="297"/>
      <c r="E9" s="1"/>
      <c r="F9" s="1"/>
      <c r="G9" s="1"/>
    </row>
    <row r="10" spans="1:10" ht="12.75" customHeight="1" x14ac:dyDescent="0.2">
      <c r="A10" s="1"/>
      <c r="B10" s="1"/>
      <c r="C10" s="1"/>
      <c r="D10" s="1"/>
      <c r="E10" s="1"/>
      <c r="F10" s="1"/>
      <c r="G10" s="1"/>
    </row>
    <row r="11" spans="1:10" ht="15" customHeight="1" x14ac:dyDescent="0.2">
      <c r="A11" s="1"/>
      <c r="B11" s="6" t="s">
        <v>198</v>
      </c>
      <c r="C11" s="161" t="s">
        <v>175</v>
      </c>
      <c r="D11" s="6" t="s">
        <v>199</v>
      </c>
      <c r="E11" s="1"/>
      <c r="F11" s="1"/>
      <c r="G11" s="1"/>
    </row>
    <row r="12" spans="1:10" ht="15.95" customHeight="1" x14ac:dyDescent="0.2">
      <c r="A12" s="1"/>
      <c r="B12" s="167" t="s">
        <v>200</v>
      </c>
      <c r="C12" s="163"/>
      <c r="D12" s="389">
        <f t="array" ref="D12:E12">'A) Costo del Personal'!R7:S7</f>
        <v>156689246</v>
      </c>
      <c r="E12" s="1">
        <v>0</v>
      </c>
      <c r="F12" s="186"/>
      <c r="G12" s="182"/>
      <c r="H12" s="183"/>
    </row>
    <row r="13" spans="1:10" ht="15.95" customHeight="1" x14ac:dyDescent="0.2">
      <c r="A13" s="1"/>
      <c r="B13" s="167" t="s">
        <v>201</v>
      </c>
      <c r="C13" s="163"/>
      <c r="D13" s="214"/>
      <c r="E13" s="1"/>
      <c r="F13" s="160"/>
      <c r="G13" s="1"/>
    </row>
    <row r="14" spans="1:10" ht="15.95" customHeight="1" x14ac:dyDescent="0.2">
      <c r="A14" s="1"/>
      <c r="B14" s="167" t="s">
        <v>203</v>
      </c>
      <c r="C14" s="163"/>
      <c r="D14" s="389">
        <f t="array" ref="D14:E14">'C) Costo de EPP Y SISO'!L21:M21</f>
        <v>3146512</v>
      </c>
      <c r="E14" s="1">
        <v>0</v>
      </c>
      <c r="F14" s="180"/>
      <c r="G14" s="1"/>
    </row>
    <row r="15" spans="1:10" ht="12.75" customHeight="1" x14ac:dyDescent="0.2">
      <c r="A15" s="1"/>
      <c r="B15" s="184" t="s">
        <v>204</v>
      </c>
      <c r="C15" s="185"/>
      <c r="D15" s="215"/>
      <c r="E15" s="1"/>
      <c r="F15" s="181"/>
      <c r="G15" s="385"/>
      <c r="H15" s="385"/>
      <c r="I15" s="385"/>
      <c r="J15" s="385"/>
    </row>
    <row r="16" spans="1:10" ht="12.75" customHeight="1" x14ac:dyDescent="0.2">
      <c r="A16" s="1"/>
      <c r="B16" s="184" t="s">
        <v>205</v>
      </c>
      <c r="C16" s="185"/>
      <c r="D16" s="215"/>
      <c r="E16" s="1"/>
      <c r="F16" s="181"/>
      <c r="G16" s="385"/>
      <c r="H16" s="385"/>
      <c r="I16" s="385"/>
      <c r="J16" s="385"/>
    </row>
    <row r="17" spans="1:7" ht="12.75" customHeight="1" x14ac:dyDescent="0.2">
      <c r="A17" s="1"/>
      <c r="B17" s="160"/>
      <c r="C17" s="90"/>
      <c r="D17" s="216"/>
      <c r="E17" s="1"/>
      <c r="F17" s="160"/>
      <c r="G17" s="1"/>
    </row>
    <row r="18" spans="1:7" ht="18" x14ac:dyDescent="0.2">
      <c r="A18" s="1"/>
      <c r="B18" s="386" t="s">
        <v>202</v>
      </c>
      <c r="C18" s="387"/>
      <c r="D18" s="390"/>
      <c r="E18" s="1"/>
      <c r="F18" s="160"/>
      <c r="G18" s="1"/>
    </row>
    <row r="19" spans="1:7" ht="15.95" customHeight="1" x14ac:dyDescent="0.2">
      <c r="A19" s="1"/>
      <c r="E19" s="1"/>
      <c r="F19" s="160"/>
      <c r="G19" s="1"/>
    </row>
    <row r="20" spans="1:7" ht="12.75" customHeight="1" x14ac:dyDescent="0.2">
      <c r="A20" s="1"/>
      <c r="B20" s="1"/>
      <c r="C20" s="1"/>
      <c r="D20" s="1"/>
      <c r="E20" s="1"/>
      <c r="F20" s="1"/>
      <c r="G20" s="1"/>
    </row>
    <row r="21" spans="1:7" ht="12.75" customHeight="1" x14ac:dyDescent="0.2">
      <c r="A21" s="1"/>
      <c r="B21" s="1"/>
      <c r="C21" s="1"/>
      <c r="D21" s="1"/>
      <c r="E21" s="1"/>
      <c r="F21" s="1"/>
      <c r="G21" s="1"/>
    </row>
    <row r="22" spans="1:7" ht="12.75" customHeight="1" x14ac:dyDescent="0.2">
      <c r="A22" s="1"/>
      <c r="B22" s="1"/>
      <c r="C22" s="1"/>
      <c r="D22" s="1"/>
      <c r="E22" s="1"/>
      <c r="F22" s="1"/>
      <c r="G22" s="1"/>
    </row>
    <row r="23" spans="1:7" ht="12.75" customHeight="1" x14ac:dyDescent="0.2">
      <c r="A23" s="1"/>
      <c r="B23" s="1"/>
      <c r="C23" s="1"/>
      <c r="D23" s="1"/>
      <c r="E23" s="1"/>
      <c r="F23" s="1"/>
      <c r="G23" s="1"/>
    </row>
    <row r="24" spans="1:7" ht="12.75" customHeight="1" x14ac:dyDescent="0.2">
      <c r="A24" s="1"/>
      <c r="B24" s="1"/>
      <c r="C24" s="1"/>
      <c r="D24" s="1"/>
      <c r="E24" s="1"/>
      <c r="F24" s="1"/>
      <c r="G24" s="1"/>
    </row>
    <row r="25" spans="1:7" ht="12.75" customHeight="1" x14ac:dyDescent="0.2">
      <c r="A25" s="1"/>
      <c r="B25" s="1"/>
      <c r="C25" s="1"/>
      <c r="D25" s="1"/>
      <c r="E25" s="1"/>
      <c r="F25" s="1"/>
      <c r="G25" s="1"/>
    </row>
    <row r="26" spans="1:7" ht="12.75" customHeight="1" x14ac:dyDescent="0.2">
      <c r="A26" s="1"/>
      <c r="B26" s="1"/>
      <c r="C26" s="1"/>
      <c r="D26" s="1"/>
      <c r="E26" s="1"/>
      <c r="F26" s="1"/>
      <c r="G26" s="1"/>
    </row>
    <row r="27" spans="1:7" ht="12.75" customHeight="1" x14ac:dyDescent="0.2">
      <c r="A27" s="1"/>
      <c r="B27" s="1"/>
      <c r="C27" s="1"/>
      <c r="D27" s="1"/>
      <c r="E27" s="1"/>
      <c r="F27" s="1"/>
      <c r="G27" s="1"/>
    </row>
    <row r="28" spans="1:7" ht="12.75" customHeight="1" x14ac:dyDescent="0.2">
      <c r="A28" s="1"/>
      <c r="B28" s="1"/>
      <c r="C28" s="1"/>
      <c r="D28" s="1"/>
      <c r="E28" s="1"/>
      <c r="F28" s="1"/>
      <c r="G28" s="1"/>
    </row>
    <row r="29" spans="1:7" ht="12.75" customHeight="1" x14ac:dyDescent="0.2">
      <c r="A29" s="1"/>
      <c r="B29" s="1"/>
      <c r="C29" s="1"/>
      <c r="D29" s="1"/>
      <c r="E29" s="1"/>
      <c r="F29" s="1"/>
      <c r="G29" s="1"/>
    </row>
    <row r="30" spans="1:7" ht="12.75" customHeight="1" x14ac:dyDescent="0.2">
      <c r="A30" s="1"/>
      <c r="B30" s="1"/>
      <c r="C30" s="1"/>
      <c r="D30" s="1"/>
      <c r="E30" s="1"/>
      <c r="F30" s="1"/>
      <c r="G30" s="1"/>
    </row>
    <row r="31" spans="1:7" ht="12.75" customHeight="1" x14ac:dyDescent="0.2">
      <c r="A31" s="1"/>
      <c r="B31" s="1"/>
      <c r="C31" s="1"/>
      <c r="D31" s="1"/>
      <c r="E31" s="1"/>
      <c r="F31" s="1"/>
      <c r="G31" s="1"/>
    </row>
    <row r="32" spans="1:7" ht="12.75" customHeight="1" x14ac:dyDescent="0.2">
      <c r="A32" s="1"/>
      <c r="B32" s="1"/>
      <c r="C32" s="1"/>
      <c r="D32" s="1"/>
      <c r="E32" s="1"/>
      <c r="F32" s="1"/>
      <c r="G32" s="1"/>
    </row>
    <row r="33" spans="1:7" ht="12.75" customHeight="1" x14ac:dyDescent="0.2">
      <c r="A33" s="1"/>
      <c r="B33" s="1"/>
      <c r="C33" s="1"/>
      <c r="D33" s="1"/>
      <c r="E33" s="1"/>
      <c r="F33" s="1"/>
      <c r="G33" s="1"/>
    </row>
    <row r="34" spans="1:7" ht="12.75" customHeight="1" x14ac:dyDescent="0.2">
      <c r="A34" s="1"/>
      <c r="B34" s="1"/>
      <c r="C34" s="1"/>
      <c r="D34" s="1"/>
      <c r="E34" s="1"/>
      <c r="F34" s="1"/>
      <c r="G34" s="1"/>
    </row>
    <row r="35" spans="1:7" ht="12.75" customHeight="1" x14ac:dyDescent="0.2">
      <c r="A35" s="1"/>
      <c r="B35" s="1"/>
      <c r="C35" s="1"/>
      <c r="D35" s="1"/>
      <c r="E35" s="1"/>
      <c r="F35" s="1"/>
      <c r="G35" s="1"/>
    </row>
    <row r="36" spans="1:7" ht="12.75" customHeight="1" x14ac:dyDescent="0.2">
      <c r="A36" s="1"/>
      <c r="B36" s="1"/>
      <c r="C36" s="1"/>
      <c r="D36" s="1"/>
      <c r="E36" s="1"/>
      <c r="F36" s="1"/>
      <c r="G36" s="1"/>
    </row>
    <row r="37" spans="1:7" ht="12.75" customHeight="1" x14ac:dyDescent="0.2">
      <c r="A37" s="1"/>
      <c r="B37" s="1"/>
      <c r="C37" s="1"/>
      <c r="D37" s="1"/>
      <c r="E37" s="1"/>
      <c r="F37" s="1"/>
      <c r="G37" s="1"/>
    </row>
    <row r="38" spans="1:7" ht="12.75" customHeight="1" x14ac:dyDescent="0.2">
      <c r="A38" s="1"/>
      <c r="B38" s="1"/>
      <c r="C38" s="1"/>
      <c r="D38" s="1"/>
      <c r="E38" s="1"/>
      <c r="F38" s="1"/>
      <c r="G38" s="1"/>
    </row>
    <row r="39" spans="1:7" ht="12.75" customHeight="1" x14ac:dyDescent="0.2">
      <c r="A39" s="1"/>
      <c r="B39" s="1"/>
      <c r="C39" s="1"/>
      <c r="D39" s="1"/>
      <c r="E39" s="1"/>
      <c r="F39" s="1"/>
      <c r="G39" s="1"/>
    </row>
    <row r="40" spans="1:7" ht="12.75" customHeight="1" x14ac:dyDescent="0.2">
      <c r="A40" s="1"/>
      <c r="B40" s="1"/>
      <c r="C40" s="1"/>
      <c r="D40" s="1"/>
      <c r="E40" s="1"/>
      <c r="F40" s="1"/>
      <c r="G40" s="1"/>
    </row>
    <row r="41" spans="1:7" ht="12.75" customHeight="1" x14ac:dyDescent="0.2">
      <c r="A41" s="1"/>
      <c r="B41" s="1"/>
      <c r="C41" s="1"/>
      <c r="D41" s="1"/>
      <c r="E41" s="1"/>
      <c r="F41" s="1"/>
      <c r="G41" s="1"/>
    </row>
    <row r="42" spans="1:7" ht="12.75" customHeight="1" x14ac:dyDescent="0.2">
      <c r="A42" s="1"/>
      <c r="B42" s="1"/>
      <c r="C42" s="1"/>
      <c r="D42" s="1"/>
      <c r="E42" s="1"/>
      <c r="F42" s="1"/>
      <c r="G42" s="1"/>
    </row>
    <row r="43" spans="1:7" ht="12.75" customHeight="1" x14ac:dyDescent="0.2">
      <c r="A43" s="1"/>
      <c r="B43" s="1"/>
      <c r="C43" s="1"/>
      <c r="D43" s="1"/>
      <c r="E43" s="1"/>
      <c r="F43" s="1"/>
      <c r="G43" s="1"/>
    </row>
    <row r="44" spans="1:7" ht="12.75" customHeight="1" x14ac:dyDescent="0.2">
      <c r="A44" s="1"/>
      <c r="B44" s="1"/>
      <c r="C44" s="1"/>
      <c r="D44" s="1"/>
      <c r="E44" s="1"/>
      <c r="F44" s="1"/>
      <c r="G44" s="1"/>
    </row>
    <row r="45" spans="1:7" ht="12.75" customHeight="1" x14ac:dyDescent="0.2">
      <c r="A45" s="1"/>
      <c r="B45" s="1"/>
      <c r="C45" s="1"/>
      <c r="D45" s="1"/>
      <c r="E45" s="1"/>
      <c r="F45" s="1"/>
      <c r="G45" s="1"/>
    </row>
    <row r="46" spans="1:7" ht="12.75" customHeight="1" x14ac:dyDescent="0.2">
      <c r="A46" s="1"/>
      <c r="B46" s="1"/>
      <c r="C46" s="1"/>
      <c r="D46" s="1"/>
      <c r="E46" s="1"/>
      <c r="F46" s="1"/>
      <c r="G46" s="1"/>
    </row>
    <row r="47" spans="1:7" ht="12.75" customHeight="1" x14ac:dyDescent="0.2">
      <c r="A47" s="1"/>
      <c r="B47" s="1"/>
      <c r="C47" s="1"/>
      <c r="D47" s="1"/>
      <c r="E47" s="1"/>
      <c r="F47" s="1"/>
      <c r="G47" s="1"/>
    </row>
    <row r="48" spans="1:7" ht="12.75" customHeight="1" x14ac:dyDescent="0.2">
      <c r="A48" s="1"/>
      <c r="B48" s="1"/>
      <c r="C48" s="1"/>
      <c r="D48" s="1"/>
      <c r="E48" s="1"/>
      <c r="F48" s="1"/>
      <c r="G48" s="1"/>
    </row>
    <row r="49" spans="1:7" ht="12.75" customHeight="1" x14ac:dyDescent="0.2">
      <c r="A49" s="1"/>
      <c r="B49" s="1"/>
      <c r="C49" s="1"/>
      <c r="D49" s="1"/>
      <c r="E49" s="1"/>
      <c r="F49" s="1"/>
      <c r="G49" s="1"/>
    </row>
    <row r="50" spans="1:7" ht="12.75" customHeight="1" x14ac:dyDescent="0.2">
      <c r="A50" s="1"/>
      <c r="B50" s="1"/>
      <c r="C50" s="1"/>
      <c r="D50" s="1"/>
      <c r="E50" s="1"/>
      <c r="F50" s="1"/>
      <c r="G50" s="1"/>
    </row>
    <row r="51" spans="1:7" ht="12.75" customHeight="1" x14ac:dyDescent="0.2">
      <c r="A51" s="1"/>
      <c r="B51" s="1"/>
      <c r="C51" s="1"/>
      <c r="D51" s="1"/>
      <c r="E51" s="1"/>
      <c r="F51" s="1"/>
      <c r="G51" s="1"/>
    </row>
    <row r="52" spans="1:7" ht="12.75" customHeight="1" x14ac:dyDescent="0.2">
      <c r="A52" s="1"/>
      <c r="B52" s="1"/>
      <c r="C52" s="1"/>
      <c r="D52" s="1"/>
      <c r="E52" s="1"/>
      <c r="F52" s="1"/>
      <c r="G52" s="1"/>
    </row>
    <row r="53" spans="1:7" ht="12.75" customHeight="1" x14ac:dyDescent="0.2">
      <c r="A53" s="1"/>
      <c r="B53" s="1"/>
      <c r="C53" s="1"/>
      <c r="D53" s="1"/>
      <c r="E53" s="1"/>
      <c r="F53" s="1"/>
      <c r="G53" s="1"/>
    </row>
    <row r="54" spans="1:7" ht="12.75" customHeight="1" x14ac:dyDescent="0.2">
      <c r="A54" s="1"/>
      <c r="B54" s="1"/>
      <c r="C54" s="1"/>
      <c r="D54" s="1"/>
      <c r="E54" s="1"/>
      <c r="F54" s="1"/>
      <c r="G54" s="1"/>
    </row>
    <row r="55" spans="1:7" ht="12.75" customHeight="1" x14ac:dyDescent="0.2">
      <c r="A55" s="1"/>
      <c r="B55" s="1"/>
      <c r="C55" s="1"/>
      <c r="D55" s="1"/>
      <c r="E55" s="1"/>
      <c r="F55" s="1"/>
      <c r="G55" s="1"/>
    </row>
    <row r="56" spans="1:7" ht="12.75" customHeight="1" x14ac:dyDescent="0.2">
      <c r="A56" s="1"/>
      <c r="B56" s="1"/>
      <c r="C56" s="1"/>
      <c r="D56" s="1"/>
      <c r="E56" s="1"/>
      <c r="F56" s="1"/>
      <c r="G56" s="1"/>
    </row>
    <row r="57" spans="1:7" ht="12.75" customHeight="1" x14ac:dyDescent="0.2">
      <c r="A57" s="1"/>
      <c r="B57" s="1"/>
      <c r="C57" s="1"/>
      <c r="D57" s="1"/>
      <c r="E57" s="1"/>
      <c r="F57" s="1"/>
      <c r="G57" s="1"/>
    </row>
    <row r="58" spans="1:7" ht="12.75" customHeight="1" x14ac:dyDescent="0.2">
      <c r="A58" s="1"/>
      <c r="B58" s="1"/>
      <c r="C58" s="1"/>
      <c r="D58" s="1"/>
      <c r="E58" s="1"/>
      <c r="F58" s="1"/>
      <c r="G58" s="1"/>
    </row>
    <row r="59" spans="1:7" ht="12.75" customHeight="1" x14ac:dyDescent="0.2">
      <c r="A59" s="1"/>
      <c r="B59" s="1"/>
      <c r="C59" s="1"/>
      <c r="D59" s="1"/>
      <c r="E59" s="1"/>
      <c r="F59" s="1"/>
      <c r="G59" s="1"/>
    </row>
    <row r="60" spans="1:7" ht="12.75" customHeight="1" x14ac:dyDescent="0.2">
      <c r="A60" s="1"/>
      <c r="B60" s="1"/>
      <c r="C60" s="1"/>
      <c r="D60" s="1"/>
      <c r="E60" s="1"/>
      <c r="F60" s="1"/>
      <c r="G60" s="1"/>
    </row>
    <row r="61" spans="1:7" ht="12.75" customHeight="1" x14ac:dyDescent="0.2">
      <c r="A61" s="1"/>
      <c r="B61" s="1"/>
      <c r="C61" s="1"/>
      <c r="D61" s="1"/>
      <c r="E61" s="1"/>
      <c r="F61" s="1"/>
      <c r="G61" s="1"/>
    </row>
    <row r="62" spans="1:7" ht="12.75" customHeight="1" x14ac:dyDescent="0.2">
      <c r="A62" s="1"/>
      <c r="B62" s="1"/>
      <c r="C62" s="1"/>
      <c r="D62" s="1"/>
      <c r="E62" s="1"/>
      <c r="F62" s="1"/>
      <c r="G62" s="1"/>
    </row>
    <row r="63" spans="1:7" ht="12.75" customHeight="1" x14ac:dyDescent="0.2">
      <c r="A63" s="1"/>
      <c r="B63" s="1"/>
      <c r="C63" s="1"/>
      <c r="D63" s="1"/>
      <c r="E63" s="1"/>
      <c r="F63" s="1"/>
      <c r="G63" s="1"/>
    </row>
    <row r="64" spans="1:7" ht="12.75" customHeight="1" x14ac:dyDescent="0.2">
      <c r="A64" s="1"/>
      <c r="B64" s="1"/>
      <c r="C64" s="1"/>
      <c r="D64" s="1"/>
      <c r="E64" s="1"/>
      <c r="F64" s="1"/>
      <c r="G64" s="1"/>
    </row>
    <row r="65" spans="1:7" ht="12.75" customHeight="1" x14ac:dyDescent="0.2">
      <c r="A65" s="1"/>
      <c r="B65" s="1"/>
      <c r="C65" s="1"/>
      <c r="D65" s="1"/>
      <c r="E65" s="1"/>
      <c r="F65" s="1"/>
      <c r="G65" s="1"/>
    </row>
    <row r="66" spans="1:7" ht="12.75" customHeight="1" x14ac:dyDescent="0.2">
      <c r="A66" s="1"/>
      <c r="B66" s="1"/>
      <c r="C66" s="1"/>
      <c r="D66" s="1"/>
      <c r="E66" s="1"/>
      <c r="F66" s="1"/>
      <c r="G66" s="1"/>
    </row>
    <row r="67" spans="1:7" ht="12.75" customHeight="1" x14ac:dyDescent="0.2">
      <c r="A67" s="1"/>
      <c r="B67" s="1"/>
      <c r="C67" s="1"/>
      <c r="D67" s="1"/>
      <c r="E67" s="1"/>
      <c r="F67" s="1"/>
      <c r="G67" s="1"/>
    </row>
    <row r="68" spans="1:7" ht="12.75" customHeight="1" x14ac:dyDescent="0.2">
      <c r="A68" s="1"/>
      <c r="B68" s="1"/>
      <c r="C68" s="1"/>
      <c r="D68" s="1"/>
      <c r="E68" s="1"/>
      <c r="F68" s="1"/>
      <c r="G68" s="1"/>
    </row>
    <row r="69" spans="1:7" ht="12.75" customHeight="1" x14ac:dyDescent="0.2">
      <c r="A69" s="1"/>
      <c r="B69" s="1"/>
      <c r="C69" s="1"/>
      <c r="D69" s="1"/>
      <c r="E69" s="1"/>
      <c r="F69" s="1"/>
      <c r="G69" s="1"/>
    </row>
    <row r="70" spans="1:7" ht="12.75" customHeight="1" x14ac:dyDescent="0.2">
      <c r="A70" s="1"/>
      <c r="B70" s="1"/>
      <c r="C70" s="1"/>
      <c r="D70" s="1"/>
      <c r="E70" s="1"/>
      <c r="F70" s="1"/>
      <c r="G70" s="1"/>
    </row>
    <row r="71" spans="1:7" ht="12.75" customHeight="1" x14ac:dyDescent="0.2">
      <c r="A71" s="1"/>
      <c r="B71" s="1"/>
      <c r="C71" s="1"/>
      <c r="D71" s="1"/>
      <c r="E71" s="1"/>
      <c r="F71" s="1"/>
      <c r="G71" s="1"/>
    </row>
    <row r="72" spans="1:7" ht="12.75" customHeight="1" x14ac:dyDescent="0.2">
      <c r="A72" s="1"/>
      <c r="B72" s="1"/>
      <c r="C72" s="1"/>
      <c r="D72" s="1"/>
      <c r="E72" s="1"/>
      <c r="F72" s="1"/>
      <c r="G72" s="1"/>
    </row>
    <row r="73" spans="1:7" ht="12.75" customHeight="1" x14ac:dyDescent="0.2">
      <c r="A73" s="1"/>
      <c r="B73" s="1"/>
      <c r="C73" s="1"/>
      <c r="D73" s="1"/>
      <c r="E73" s="1"/>
      <c r="F73" s="1"/>
      <c r="G73" s="1"/>
    </row>
    <row r="74" spans="1:7" ht="12.75" customHeight="1" x14ac:dyDescent="0.2">
      <c r="A74" s="1"/>
      <c r="B74" s="1"/>
      <c r="C74" s="1"/>
      <c r="D74" s="1"/>
      <c r="E74" s="1"/>
      <c r="F74" s="1"/>
      <c r="G74" s="1"/>
    </row>
    <row r="75" spans="1:7" ht="12.75" customHeight="1" x14ac:dyDescent="0.2">
      <c r="A75" s="1"/>
      <c r="B75" s="1"/>
      <c r="C75" s="1"/>
      <c r="D75" s="1"/>
      <c r="E75" s="1"/>
      <c r="F75" s="1"/>
      <c r="G75" s="1"/>
    </row>
    <row r="76" spans="1:7" ht="12.75" customHeight="1" x14ac:dyDescent="0.2">
      <c r="A76" s="1"/>
      <c r="B76" s="1"/>
      <c r="C76" s="1"/>
      <c r="D76" s="1"/>
      <c r="E76" s="1"/>
      <c r="F76" s="1"/>
      <c r="G76" s="1"/>
    </row>
    <row r="77" spans="1:7" ht="12.75" customHeight="1" x14ac:dyDescent="0.2">
      <c r="A77" s="1"/>
      <c r="B77" s="1"/>
      <c r="C77" s="1"/>
      <c r="D77" s="1"/>
      <c r="E77" s="1"/>
      <c r="F77" s="1"/>
      <c r="G77" s="1"/>
    </row>
    <row r="78" spans="1:7" ht="12.75" customHeight="1" x14ac:dyDescent="0.2">
      <c r="A78" s="1"/>
      <c r="B78" s="1"/>
      <c r="C78" s="1"/>
      <c r="D78" s="1"/>
      <c r="E78" s="1"/>
      <c r="F78" s="1"/>
      <c r="G78" s="1"/>
    </row>
    <row r="79" spans="1:7" ht="12.75" customHeight="1" x14ac:dyDescent="0.2">
      <c r="A79" s="1"/>
      <c r="B79" s="1"/>
      <c r="C79" s="1"/>
      <c r="D79" s="1"/>
      <c r="E79" s="1"/>
      <c r="F79" s="1"/>
      <c r="G79" s="1"/>
    </row>
    <row r="80" spans="1:7" ht="12.75" customHeight="1" x14ac:dyDescent="0.2">
      <c r="A80" s="1"/>
      <c r="B80" s="1"/>
      <c r="C80" s="1"/>
      <c r="D80" s="1"/>
      <c r="E80" s="1"/>
      <c r="F80" s="1"/>
      <c r="G80" s="1"/>
    </row>
    <row r="81" spans="1:7" ht="12.75" customHeight="1" x14ac:dyDescent="0.2">
      <c r="A81" s="1"/>
      <c r="B81" s="1"/>
      <c r="C81" s="1"/>
      <c r="D81" s="1"/>
      <c r="E81" s="1"/>
      <c r="F81" s="1"/>
      <c r="G81" s="1"/>
    </row>
    <row r="82" spans="1:7" ht="12.75" customHeight="1" x14ac:dyDescent="0.2">
      <c r="A82" s="1"/>
      <c r="B82" s="1"/>
      <c r="C82" s="1"/>
      <c r="D82" s="1"/>
      <c r="E82" s="1"/>
      <c r="F82" s="1"/>
      <c r="G82" s="1"/>
    </row>
    <row r="83" spans="1:7" ht="12.75" customHeight="1" x14ac:dyDescent="0.2">
      <c r="A83" s="1"/>
      <c r="B83" s="1"/>
      <c r="C83" s="1"/>
      <c r="D83" s="1"/>
      <c r="E83" s="1"/>
      <c r="F83" s="1"/>
      <c r="G83" s="1"/>
    </row>
    <row r="84" spans="1:7" ht="12.75" customHeight="1" x14ac:dyDescent="0.2">
      <c r="A84" s="1"/>
      <c r="B84" s="1"/>
      <c r="C84" s="1"/>
      <c r="D84" s="1"/>
      <c r="E84" s="1"/>
      <c r="F84" s="1"/>
      <c r="G84" s="1"/>
    </row>
    <row r="85" spans="1:7" ht="12.75" customHeight="1" x14ac:dyDescent="0.2">
      <c r="A85" s="1"/>
      <c r="B85" s="1"/>
      <c r="C85" s="1"/>
      <c r="D85" s="1"/>
      <c r="E85" s="1"/>
      <c r="F85" s="1"/>
      <c r="G85" s="1"/>
    </row>
    <row r="86" spans="1:7" ht="12.75" customHeight="1" x14ac:dyDescent="0.2">
      <c r="A86" s="1"/>
      <c r="B86" s="1"/>
      <c r="C86" s="1"/>
      <c r="D86" s="1"/>
      <c r="E86" s="1"/>
      <c r="F86" s="1"/>
      <c r="G86" s="1"/>
    </row>
    <row r="87" spans="1:7" ht="12.75" customHeight="1" x14ac:dyDescent="0.2">
      <c r="A87" s="1"/>
      <c r="B87" s="1"/>
      <c r="C87" s="1"/>
      <c r="D87" s="1"/>
      <c r="E87" s="1"/>
      <c r="F87" s="1"/>
      <c r="G87" s="1"/>
    </row>
    <row r="88" spans="1:7" ht="12.75" customHeight="1" x14ac:dyDescent="0.2">
      <c r="A88" s="1"/>
      <c r="B88" s="1"/>
      <c r="C88" s="1"/>
      <c r="D88" s="1"/>
      <c r="E88" s="1"/>
      <c r="F88" s="1"/>
      <c r="G88" s="1"/>
    </row>
    <row r="89" spans="1:7" ht="12.75" customHeight="1" x14ac:dyDescent="0.2">
      <c r="A89" s="1"/>
      <c r="B89" s="1"/>
      <c r="C89" s="1"/>
      <c r="D89" s="1"/>
      <c r="E89" s="1"/>
      <c r="F89" s="1"/>
      <c r="G89" s="1"/>
    </row>
    <row r="90" spans="1:7" ht="12.75" customHeight="1" x14ac:dyDescent="0.2">
      <c r="A90" s="1"/>
      <c r="B90" s="1"/>
      <c r="C90" s="1"/>
      <c r="D90" s="1"/>
      <c r="E90" s="1"/>
      <c r="F90" s="1"/>
      <c r="G90" s="1"/>
    </row>
    <row r="91" spans="1:7" ht="12.75" customHeight="1" x14ac:dyDescent="0.2">
      <c r="A91" s="1"/>
      <c r="B91" s="1"/>
      <c r="C91" s="1"/>
      <c r="D91" s="1"/>
      <c r="E91" s="1"/>
      <c r="F91" s="1"/>
      <c r="G91" s="1"/>
    </row>
    <row r="92" spans="1:7" ht="12.75" customHeight="1" x14ac:dyDescent="0.2">
      <c r="A92" s="1"/>
      <c r="B92" s="1"/>
      <c r="C92" s="1"/>
      <c r="D92" s="1"/>
      <c r="E92" s="1"/>
      <c r="F92" s="1"/>
      <c r="G92" s="1"/>
    </row>
    <row r="93" spans="1:7" ht="12.75" customHeight="1" x14ac:dyDescent="0.2">
      <c r="A93" s="1"/>
      <c r="B93" s="1"/>
      <c r="C93" s="1"/>
      <c r="D93" s="1"/>
      <c r="E93" s="1"/>
      <c r="F93" s="1"/>
      <c r="G93" s="1"/>
    </row>
    <row r="94" spans="1:7" ht="12.75" customHeight="1" x14ac:dyDescent="0.2">
      <c r="A94" s="1"/>
      <c r="B94" s="1"/>
      <c r="C94" s="1"/>
      <c r="D94" s="1"/>
      <c r="E94" s="1"/>
      <c r="F94" s="1"/>
      <c r="G94" s="1"/>
    </row>
    <row r="95" spans="1:7" ht="12.75" customHeight="1" x14ac:dyDescent="0.2">
      <c r="A95" s="1"/>
      <c r="B95" s="1"/>
      <c r="C95" s="1"/>
      <c r="D95" s="1"/>
      <c r="E95" s="1"/>
      <c r="F95" s="1"/>
      <c r="G95" s="1"/>
    </row>
    <row r="96" spans="1:7" ht="12.75" customHeight="1" x14ac:dyDescent="0.2">
      <c r="A96" s="1"/>
      <c r="B96" s="1"/>
      <c r="C96" s="1"/>
      <c r="D96" s="1"/>
      <c r="E96" s="1"/>
      <c r="F96" s="1"/>
      <c r="G96" s="1"/>
    </row>
    <row r="97" spans="1:7" ht="12.75" customHeight="1" x14ac:dyDescent="0.2">
      <c r="A97" s="1"/>
      <c r="B97" s="1"/>
      <c r="C97" s="1"/>
      <c r="D97" s="1"/>
      <c r="E97" s="1"/>
      <c r="F97" s="1"/>
      <c r="G97" s="1"/>
    </row>
    <row r="98" spans="1:7" ht="12.75" customHeight="1" x14ac:dyDescent="0.2">
      <c r="A98" s="1"/>
      <c r="B98" s="1"/>
      <c r="C98" s="1"/>
      <c r="D98" s="1"/>
      <c r="E98" s="1"/>
      <c r="F98" s="1"/>
      <c r="G98" s="1"/>
    </row>
    <row r="99" spans="1:7" ht="12.75" customHeight="1" x14ac:dyDescent="0.2">
      <c r="A99" s="1"/>
      <c r="B99" s="1"/>
      <c r="C99" s="1"/>
      <c r="D99" s="1"/>
      <c r="E99" s="1"/>
      <c r="F99" s="1"/>
      <c r="G99" s="1"/>
    </row>
    <row r="100" spans="1:7" ht="12.75" customHeight="1" x14ac:dyDescent="0.2">
      <c r="A100" s="1"/>
      <c r="B100" s="1"/>
      <c r="C100" s="1"/>
      <c r="D100" s="1"/>
      <c r="E100" s="1"/>
      <c r="F100" s="1"/>
      <c r="G100" s="1"/>
    </row>
    <row r="101" spans="1:7" ht="12.75" customHeight="1" x14ac:dyDescent="0.2">
      <c r="A101" s="1"/>
      <c r="B101" s="1"/>
      <c r="C101" s="1"/>
      <c r="D101" s="1"/>
      <c r="E101" s="1"/>
      <c r="F101" s="1"/>
      <c r="G101" s="1"/>
    </row>
    <row r="102" spans="1:7" ht="12.75" customHeight="1" x14ac:dyDescent="0.2">
      <c r="A102" s="1"/>
      <c r="B102" s="1"/>
      <c r="C102" s="1"/>
      <c r="D102" s="1"/>
      <c r="E102" s="1"/>
      <c r="F102" s="1"/>
      <c r="G102" s="1"/>
    </row>
    <row r="103" spans="1:7" ht="12.75" customHeight="1" x14ac:dyDescent="0.2">
      <c r="A103" s="1"/>
      <c r="B103" s="1"/>
      <c r="C103" s="1"/>
      <c r="D103" s="1"/>
      <c r="E103" s="1"/>
      <c r="F103" s="1"/>
      <c r="G103" s="1"/>
    </row>
    <row r="104" spans="1:7" ht="12.75" customHeight="1" x14ac:dyDescent="0.2">
      <c r="A104" s="1"/>
      <c r="B104" s="1"/>
      <c r="C104" s="1"/>
      <c r="D104" s="1"/>
      <c r="E104" s="1"/>
      <c r="F104" s="1"/>
      <c r="G104" s="1"/>
    </row>
    <row r="105" spans="1:7" ht="12.75" customHeight="1" x14ac:dyDescent="0.2">
      <c r="A105" s="1"/>
      <c r="B105" s="1"/>
      <c r="C105" s="1"/>
      <c r="D105" s="1"/>
      <c r="E105" s="1"/>
      <c r="F105" s="1"/>
      <c r="G105" s="1"/>
    </row>
    <row r="106" spans="1:7" ht="12.75" customHeight="1" x14ac:dyDescent="0.2">
      <c r="A106" s="1"/>
      <c r="B106" s="1"/>
      <c r="C106" s="1"/>
      <c r="D106" s="1"/>
      <c r="E106" s="1"/>
      <c r="F106" s="1"/>
      <c r="G106" s="1"/>
    </row>
    <row r="107" spans="1:7" ht="12.75" customHeight="1" x14ac:dyDescent="0.2">
      <c r="A107" s="1"/>
      <c r="B107" s="1"/>
      <c r="C107" s="1"/>
      <c r="D107" s="1"/>
      <c r="E107" s="1"/>
      <c r="F107" s="1"/>
      <c r="G107" s="1"/>
    </row>
    <row r="108" spans="1:7" ht="12.75" customHeight="1" x14ac:dyDescent="0.2">
      <c r="A108" s="1"/>
      <c r="B108" s="1"/>
      <c r="C108" s="1"/>
      <c r="D108" s="1"/>
      <c r="E108" s="1"/>
      <c r="F108" s="1"/>
      <c r="G108" s="1"/>
    </row>
    <row r="109" spans="1:7" ht="12.75" customHeight="1" x14ac:dyDescent="0.2">
      <c r="A109" s="1"/>
      <c r="B109" s="1"/>
      <c r="C109" s="1"/>
      <c r="D109" s="1"/>
      <c r="E109" s="1"/>
      <c r="F109" s="1"/>
      <c r="G109" s="1"/>
    </row>
    <row r="110" spans="1:7" ht="12.75" customHeight="1" x14ac:dyDescent="0.2">
      <c r="A110" s="1"/>
      <c r="B110" s="1"/>
      <c r="C110" s="1"/>
      <c r="D110" s="1"/>
      <c r="E110" s="1"/>
      <c r="F110" s="1"/>
      <c r="G110" s="1"/>
    </row>
    <row r="111" spans="1:7" ht="12.75" customHeight="1" x14ac:dyDescent="0.2">
      <c r="A111" s="1"/>
      <c r="B111" s="1"/>
      <c r="C111" s="1"/>
      <c r="D111" s="1"/>
      <c r="E111" s="1"/>
      <c r="F111" s="1"/>
      <c r="G111" s="1"/>
    </row>
    <row r="112" spans="1:7" ht="12.75" customHeight="1" x14ac:dyDescent="0.2">
      <c r="A112" s="1"/>
      <c r="B112" s="1"/>
      <c r="C112" s="1"/>
      <c r="D112" s="1"/>
      <c r="E112" s="1"/>
      <c r="F112" s="1"/>
      <c r="G112" s="1"/>
    </row>
    <row r="113" spans="1:7" ht="12.75" customHeight="1" x14ac:dyDescent="0.2">
      <c r="A113" s="1"/>
      <c r="B113" s="1"/>
      <c r="C113" s="1"/>
      <c r="D113" s="1"/>
      <c r="E113" s="1"/>
      <c r="F113" s="1"/>
      <c r="G113" s="1"/>
    </row>
    <row r="114" spans="1:7" ht="12.75" customHeight="1" x14ac:dyDescent="0.2">
      <c r="A114" s="1"/>
      <c r="B114" s="1"/>
      <c r="C114" s="1"/>
      <c r="D114" s="1"/>
      <c r="E114" s="1"/>
      <c r="F114" s="1"/>
      <c r="G114" s="1"/>
    </row>
    <row r="115" spans="1:7" ht="12.75" customHeight="1" x14ac:dyDescent="0.2">
      <c r="A115" s="1"/>
      <c r="B115" s="1"/>
      <c r="C115" s="1"/>
      <c r="D115" s="1"/>
      <c r="E115" s="1"/>
      <c r="F115" s="1"/>
      <c r="G115" s="1"/>
    </row>
    <row r="116" spans="1:7" ht="12.75" customHeight="1" x14ac:dyDescent="0.2">
      <c r="A116" s="1"/>
      <c r="B116" s="1"/>
      <c r="C116" s="1"/>
      <c r="D116" s="1"/>
      <c r="E116" s="1"/>
      <c r="F116" s="1"/>
      <c r="G116" s="1"/>
    </row>
    <row r="117" spans="1:7" ht="12.75" customHeight="1" x14ac:dyDescent="0.2">
      <c r="A117" s="1"/>
      <c r="B117" s="1"/>
      <c r="C117" s="1"/>
      <c r="D117" s="1"/>
      <c r="E117" s="1"/>
      <c r="F117" s="1"/>
      <c r="G117" s="1"/>
    </row>
    <row r="118" spans="1:7" ht="12.75" customHeight="1" x14ac:dyDescent="0.2">
      <c r="A118" s="1"/>
      <c r="B118" s="1"/>
      <c r="C118" s="1"/>
      <c r="D118" s="1"/>
      <c r="E118" s="1"/>
      <c r="F118" s="1"/>
      <c r="G118" s="1"/>
    </row>
    <row r="119" spans="1:7" ht="12.75" customHeight="1" x14ac:dyDescent="0.2">
      <c r="A119" s="1"/>
      <c r="B119" s="1"/>
      <c r="C119" s="1"/>
      <c r="D119" s="1"/>
      <c r="E119" s="1"/>
      <c r="F119" s="1"/>
      <c r="G119" s="1"/>
    </row>
    <row r="120" spans="1:7" ht="12.75" customHeight="1" x14ac:dyDescent="0.2">
      <c r="A120" s="1"/>
      <c r="B120" s="1"/>
      <c r="C120" s="1"/>
      <c r="D120" s="1"/>
      <c r="E120" s="1"/>
      <c r="F120" s="1"/>
      <c r="G120" s="1"/>
    </row>
    <row r="121" spans="1:7" ht="12.75" customHeight="1" x14ac:dyDescent="0.2">
      <c r="A121" s="1"/>
      <c r="B121" s="1"/>
      <c r="C121" s="1"/>
      <c r="D121" s="1"/>
      <c r="E121" s="1"/>
      <c r="F121" s="1"/>
      <c r="G121" s="1"/>
    </row>
    <row r="122" spans="1:7" ht="12.75" customHeight="1" x14ac:dyDescent="0.2">
      <c r="A122" s="1"/>
      <c r="B122" s="1"/>
      <c r="C122" s="1"/>
      <c r="D122" s="1"/>
      <c r="E122" s="1"/>
      <c r="F122" s="1"/>
      <c r="G122" s="1"/>
    </row>
    <row r="123" spans="1:7" ht="12.75" customHeight="1" x14ac:dyDescent="0.2">
      <c r="A123" s="1"/>
      <c r="B123" s="1"/>
      <c r="C123" s="1"/>
      <c r="D123" s="1"/>
      <c r="E123" s="1"/>
      <c r="F123" s="1"/>
      <c r="G123" s="1"/>
    </row>
    <row r="124" spans="1:7" ht="12.75" customHeight="1" x14ac:dyDescent="0.2">
      <c r="A124" s="1"/>
      <c r="B124" s="1"/>
      <c r="C124" s="1"/>
      <c r="D124" s="1"/>
      <c r="E124" s="1"/>
      <c r="F124" s="1"/>
      <c r="G124" s="1"/>
    </row>
    <row r="125" spans="1:7" ht="12.75" customHeight="1" x14ac:dyDescent="0.2">
      <c r="A125" s="1"/>
      <c r="B125" s="1"/>
      <c r="C125" s="1"/>
      <c r="D125" s="1"/>
      <c r="E125" s="1"/>
      <c r="F125" s="1"/>
      <c r="G125" s="1"/>
    </row>
    <row r="126" spans="1:7" ht="12.75" customHeight="1" x14ac:dyDescent="0.2">
      <c r="A126" s="1"/>
      <c r="B126" s="1"/>
      <c r="C126" s="1"/>
      <c r="D126" s="1"/>
      <c r="E126" s="1"/>
      <c r="F126" s="1"/>
      <c r="G126" s="1"/>
    </row>
    <row r="127" spans="1:7" ht="12.75" customHeight="1" x14ac:dyDescent="0.2">
      <c r="A127" s="1"/>
      <c r="B127" s="1"/>
      <c r="C127" s="1"/>
      <c r="D127" s="1"/>
      <c r="E127" s="1"/>
      <c r="F127" s="1"/>
      <c r="G127" s="1"/>
    </row>
    <row r="128" spans="1:7" ht="12.75" customHeight="1" x14ac:dyDescent="0.2">
      <c r="A128" s="1"/>
      <c r="B128" s="1"/>
      <c r="C128" s="1"/>
      <c r="D128" s="1"/>
      <c r="E128" s="1"/>
      <c r="F128" s="1"/>
      <c r="G128" s="1"/>
    </row>
    <row r="129" spans="1:7" ht="12.75" customHeight="1" x14ac:dyDescent="0.2">
      <c r="A129" s="1"/>
      <c r="B129" s="1"/>
      <c r="C129" s="1"/>
      <c r="D129" s="1"/>
      <c r="E129" s="1"/>
      <c r="F129" s="1"/>
      <c r="G129" s="1"/>
    </row>
    <row r="130" spans="1:7" ht="12.75" customHeight="1" x14ac:dyDescent="0.2">
      <c r="A130" s="1"/>
      <c r="B130" s="1"/>
      <c r="C130" s="1"/>
      <c r="D130" s="1"/>
      <c r="E130" s="1"/>
      <c r="F130" s="1"/>
      <c r="G130" s="1"/>
    </row>
    <row r="131" spans="1:7" ht="12.75" customHeight="1" x14ac:dyDescent="0.2">
      <c r="A131" s="1"/>
      <c r="B131" s="1"/>
      <c r="C131" s="1"/>
      <c r="D131" s="1"/>
      <c r="E131" s="1"/>
      <c r="F131" s="1"/>
      <c r="G131" s="1"/>
    </row>
    <row r="132" spans="1:7" ht="12.75" customHeight="1" x14ac:dyDescent="0.2">
      <c r="A132" s="1"/>
      <c r="B132" s="1"/>
      <c r="C132" s="1"/>
      <c r="D132" s="1"/>
      <c r="E132" s="1"/>
      <c r="F132" s="1"/>
      <c r="G132" s="1"/>
    </row>
    <row r="133" spans="1:7" ht="12.75" customHeight="1" x14ac:dyDescent="0.2">
      <c r="A133" s="1"/>
      <c r="B133" s="1"/>
      <c r="C133" s="1"/>
      <c r="D133" s="1"/>
      <c r="E133" s="1"/>
      <c r="F133" s="1"/>
      <c r="G133" s="1"/>
    </row>
    <row r="134" spans="1:7" ht="12.75" customHeight="1" x14ac:dyDescent="0.2">
      <c r="A134" s="1"/>
      <c r="B134" s="1"/>
      <c r="C134" s="1"/>
      <c r="D134" s="1"/>
      <c r="E134" s="1"/>
      <c r="F134" s="1"/>
      <c r="G134" s="1"/>
    </row>
    <row r="135" spans="1:7" ht="12.75" customHeight="1" x14ac:dyDescent="0.2">
      <c r="A135" s="1"/>
      <c r="B135" s="1"/>
      <c r="C135" s="1"/>
      <c r="D135" s="1"/>
      <c r="E135" s="1"/>
      <c r="F135" s="1"/>
      <c r="G135" s="1"/>
    </row>
    <row r="136" spans="1:7" ht="12.75" customHeight="1" x14ac:dyDescent="0.2">
      <c r="A136" s="1"/>
      <c r="B136" s="1"/>
      <c r="C136" s="1"/>
      <c r="D136" s="1"/>
      <c r="E136" s="1"/>
      <c r="F136" s="1"/>
      <c r="G136" s="1"/>
    </row>
    <row r="137" spans="1:7" ht="12.75" customHeight="1" x14ac:dyDescent="0.2">
      <c r="A137" s="1"/>
      <c r="B137" s="1"/>
      <c r="C137" s="1"/>
      <c r="D137" s="1"/>
      <c r="E137" s="1"/>
      <c r="F137" s="1"/>
      <c r="G137" s="1"/>
    </row>
    <row r="138" spans="1:7" ht="12.75" customHeight="1" x14ac:dyDescent="0.2">
      <c r="A138" s="1"/>
      <c r="B138" s="1"/>
      <c r="C138" s="1"/>
      <c r="D138" s="1"/>
      <c r="E138" s="1"/>
      <c r="F138" s="1"/>
      <c r="G138" s="1"/>
    </row>
    <row r="139" spans="1:7" ht="12.75" customHeight="1" x14ac:dyDescent="0.2">
      <c r="A139" s="1"/>
      <c r="B139" s="1"/>
      <c r="C139" s="1"/>
      <c r="D139" s="1"/>
      <c r="E139" s="1"/>
      <c r="F139" s="1"/>
      <c r="G139" s="1"/>
    </row>
    <row r="140" spans="1:7" ht="12.75" customHeight="1" x14ac:dyDescent="0.2">
      <c r="A140" s="1"/>
      <c r="B140" s="1"/>
      <c r="C140" s="1"/>
      <c r="D140" s="1"/>
      <c r="E140" s="1"/>
      <c r="F140" s="1"/>
      <c r="G140" s="1"/>
    </row>
    <row r="141" spans="1:7" ht="12.75" customHeight="1" x14ac:dyDescent="0.2">
      <c r="A141" s="1"/>
      <c r="B141" s="1"/>
      <c r="C141" s="1"/>
      <c r="D141" s="1"/>
      <c r="E141" s="1"/>
      <c r="F141" s="1"/>
      <c r="G141" s="1"/>
    </row>
    <row r="142" spans="1:7" ht="12.75" customHeight="1" x14ac:dyDescent="0.2">
      <c r="A142" s="1"/>
      <c r="B142" s="1"/>
      <c r="C142" s="1"/>
      <c r="D142" s="1"/>
      <c r="E142" s="1"/>
      <c r="F142" s="1"/>
      <c r="G142" s="1"/>
    </row>
    <row r="143" spans="1:7" ht="12.75" customHeight="1" x14ac:dyDescent="0.2">
      <c r="A143" s="1"/>
      <c r="B143" s="1"/>
      <c r="C143" s="1"/>
      <c r="D143" s="1"/>
      <c r="E143" s="1"/>
      <c r="F143" s="1"/>
      <c r="G143" s="1"/>
    </row>
    <row r="144" spans="1:7" ht="12.75" customHeight="1" x14ac:dyDescent="0.2">
      <c r="A144" s="1"/>
      <c r="B144" s="1"/>
      <c r="C144" s="1"/>
      <c r="D144" s="1"/>
      <c r="E144" s="1"/>
      <c r="F144" s="1"/>
      <c r="G144" s="1"/>
    </row>
    <row r="145" spans="1:7" ht="12.75" customHeight="1" x14ac:dyDescent="0.2">
      <c r="A145" s="1"/>
      <c r="B145" s="1"/>
      <c r="C145" s="1"/>
      <c r="D145" s="1"/>
      <c r="E145" s="1"/>
      <c r="F145" s="1"/>
      <c r="G145" s="1"/>
    </row>
    <row r="146" spans="1:7" ht="12.75" customHeight="1" x14ac:dyDescent="0.2">
      <c r="A146" s="1"/>
      <c r="B146" s="1"/>
      <c r="C146" s="1"/>
      <c r="D146" s="1"/>
      <c r="E146" s="1"/>
      <c r="F146" s="1"/>
      <c r="G146" s="1"/>
    </row>
    <row r="147" spans="1:7" ht="12.75" customHeight="1" x14ac:dyDescent="0.2">
      <c r="A147" s="1"/>
      <c r="B147" s="1"/>
      <c r="C147" s="1"/>
      <c r="D147" s="1"/>
      <c r="E147" s="1"/>
      <c r="F147" s="1"/>
      <c r="G147" s="1"/>
    </row>
    <row r="148" spans="1:7" ht="12.75" customHeight="1" x14ac:dyDescent="0.2">
      <c r="A148" s="1"/>
      <c r="B148" s="1"/>
      <c r="C148" s="1"/>
      <c r="D148" s="1"/>
      <c r="E148" s="1"/>
      <c r="F148" s="1"/>
      <c r="G148" s="1"/>
    </row>
    <row r="149" spans="1:7" ht="12.75" customHeight="1" x14ac:dyDescent="0.2">
      <c r="A149" s="1"/>
      <c r="B149" s="1"/>
      <c r="C149" s="1"/>
      <c r="D149" s="1"/>
      <c r="E149" s="1"/>
      <c r="F149" s="1"/>
      <c r="G149" s="1"/>
    </row>
    <row r="150" spans="1:7" ht="12.75" customHeight="1" x14ac:dyDescent="0.2">
      <c r="A150" s="1"/>
      <c r="B150" s="1"/>
      <c r="C150" s="1"/>
      <c r="D150" s="1"/>
      <c r="E150" s="1"/>
      <c r="F150" s="1"/>
      <c r="G150" s="1"/>
    </row>
    <row r="151" spans="1:7" ht="12.75" customHeight="1" x14ac:dyDescent="0.2">
      <c r="A151" s="1"/>
      <c r="B151" s="1"/>
      <c r="C151" s="1"/>
      <c r="D151" s="1"/>
      <c r="E151" s="1"/>
      <c r="F151" s="1"/>
      <c r="G151" s="1"/>
    </row>
    <row r="152" spans="1:7" ht="12.75" customHeight="1" x14ac:dyDescent="0.2">
      <c r="A152" s="1"/>
      <c r="B152" s="1"/>
      <c r="C152" s="1"/>
      <c r="D152" s="1"/>
      <c r="E152" s="1"/>
      <c r="F152" s="1"/>
      <c r="G152" s="1"/>
    </row>
    <row r="153" spans="1:7" ht="12.75" customHeight="1" x14ac:dyDescent="0.2">
      <c r="A153" s="1"/>
      <c r="B153" s="1"/>
      <c r="C153" s="1"/>
      <c r="D153" s="1"/>
      <c r="E153" s="1"/>
      <c r="F153" s="1"/>
      <c r="G153" s="1"/>
    </row>
    <row r="154" spans="1:7" ht="12.75" customHeight="1" x14ac:dyDescent="0.2">
      <c r="A154" s="1"/>
      <c r="B154" s="1"/>
      <c r="C154" s="1"/>
      <c r="D154" s="1"/>
      <c r="E154" s="1"/>
      <c r="F154" s="1"/>
      <c r="G154" s="1"/>
    </row>
    <row r="155" spans="1:7" ht="12.75" customHeight="1" x14ac:dyDescent="0.2">
      <c r="A155" s="1"/>
      <c r="B155" s="1"/>
      <c r="C155" s="1"/>
      <c r="D155" s="1"/>
      <c r="E155" s="1"/>
      <c r="F155" s="1"/>
      <c r="G155" s="1"/>
    </row>
    <row r="156" spans="1:7" ht="12.75" customHeight="1" x14ac:dyDescent="0.2">
      <c r="A156" s="1"/>
      <c r="B156" s="1"/>
      <c r="C156" s="1"/>
      <c r="D156" s="1"/>
      <c r="E156" s="1"/>
      <c r="F156" s="1"/>
      <c r="G156" s="1"/>
    </row>
    <row r="157" spans="1:7" ht="12.75" customHeight="1" x14ac:dyDescent="0.2">
      <c r="A157" s="1"/>
      <c r="B157" s="1"/>
      <c r="C157" s="1"/>
      <c r="D157" s="1"/>
      <c r="E157" s="1"/>
      <c r="F157" s="1"/>
      <c r="G157" s="1"/>
    </row>
    <row r="158" spans="1:7" ht="12.75" customHeight="1" x14ac:dyDescent="0.2">
      <c r="A158" s="1"/>
      <c r="B158" s="1"/>
      <c r="C158" s="1"/>
      <c r="D158" s="1"/>
      <c r="E158" s="1"/>
      <c r="F158" s="1"/>
      <c r="G158" s="1"/>
    </row>
    <row r="159" spans="1:7" ht="12.75" customHeight="1" x14ac:dyDescent="0.2">
      <c r="A159" s="1"/>
      <c r="B159" s="1"/>
      <c r="C159" s="1"/>
      <c r="D159" s="1"/>
      <c r="E159" s="1"/>
      <c r="F159" s="1"/>
      <c r="G159" s="1"/>
    </row>
    <row r="160" spans="1:7" ht="12.75" customHeight="1" x14ac:dyDescent="0.2">
      <c r="A160" s="1"/>
      <c r="B160" s="1"/>
      <c r="C160" s="1"/>
      <c r="D160" s="1"/>
      <c r="E160" s="1"/>
      <c r="F160" s="1"/>
      <c r="G160" s="1"/>
    </row>
    <row r="161" spans="1:7" ht="12.75" customHeight="1" x14ac:dyDescent="0.2">
      <c r="A161" s="1"/>
      <c r="B161" s="1"/>
      <c r="C161" s="1"/>
      <c r="D161" s="1"/>
      <c r="E161" s="1"/>
      <c r="F161" s="1"/>
      <c r="G161" s="1"/>
    </row>
    <row r="162" spans="1:7" ht="12.75" customHeight="1" x14ac:dyDescent="0.2">
      <c r="A162" s="1"/>
      <c r="B162" s="1"/>
      <c r="C162" s="1"/>
      <c r="D162" s="1"/>
      <c r="E162" s="1"/>
      <c r="F162" s="1"/>
      <c r="G162" s="1"/>
    </row>
    <row r="163" spans="1:7" ht="12.75" customHeight="1" x14ac:dyDescent="0.2">
      <c r="A163" s="1"/>
      <c r="B163" s="1"/>
      <c r="C163" s="1"/>
      <c r="D163" s="1"/>
      <c r="E163" s="1"/>
      <c r="F163" s="1"/>
      <c r="G163" s="1"/>
    </row>
    <row r="164" spans="1:7" ht="12.75" customHeight="1" x14ac:dyDescent="0.2">
      <c r="A164" s="1"/>
      <c r="B164" s="1"/>
      <c r="C164" s="1"/>
      <c r="D164" s="1"/>
      <c r="E164" s="1"/>
      <c r="F164" s="1"/>
      <c r="G164" s="1"/>
    </row>
    <row r="165" spans="1:7" ht="12.75" customHeight="1" x14ac:dyDescent="0.2">
      <c r="A165" s="1"/>
      <c r="B165" s="1"/>
      <c r="C165" s="1"/>
      <c r="D165" s="1"/>
      <c r="E165" s="1"/>
      <c r="F165" s="1"/>
      <c r="G165" s="1"/>
    </row>
    <row r="166" spans="1:7" ht="12.75" customHeight="1" x14ac:dyDescent="0.2">
      <c r="A166" s="1"/>
      <c r="B166" s="1"/>
      <c r="C166" s="1"/>
      <c r="D166" s="1"/>
      <c r="E166" s="1"/>
      <c r="F166" s="1"/>
      <c r="G166" s="1"/>
    </row>
    <row r="167" spans="1:7" ht="12.75" customHeight="1" x14ac:dyDescent="0.2">
      <c r="A167" s="1"/>
      <c r="B167" s="1"/>
      <c r="C167" s="1"/>
      <c r="D167" s="1"/>
      <c r="E167" s="1"/>
      <c r="F167" s="1"/>
      <c r="G167" s="1"/>
    </row>
    <row r="168" spans="1:7" ht="12.75" customHeight="1" x14ac:dyDescent="0.2">
      <c r="A168" s="1"/>
      <c r="B168" s="1"/>
      <c r="C168" s="1"/>
      <c r="D168" s="1"/>
      <c r="E168" s="1"/>
      <c r="F168" s="1"/>
      <c r="G168" s="1"/>
    </row>
    <row r="169" spans="1:7" ht="12.75" customHeight="1" x14ac:dyDescent="0.2">
      <c r="A169" s="1"/>
      <c r="B169" s="1"/>
      <c r="C169" s="1"/>
      <c r="D169" s="1"/>
      <c r="E169" s="1"/>
      <c r="F169" s="1"/>
      <c r="G169" s="1"/>
    </row>
    <row r="170" spans="1:7" ht="12.75" customHeight="1" x14ac:dyDescent="0.2">
      <c r="A170" s="1"/>
      <c r="B170" s="1"/>
      <c r="C170" s="1"/>
      <c r="D170" s="1"/>
      <c r="E170" s="1"/>
      <c r="F170" s="1"/>
      <c r="G170" s="1"/>
    </row>
    <row r="171" spans="1:7" ht="12.75" customHeight="1" x14ac:dyDescent="0.2">
      <c r="A171" s="1"/>
      <c r="B171" s="1"/>
      <c r="C171" s="1"/>
      <c r="D171" s="1"/>
      <c r="E171" s="1"/>
      <c r="F171" s="1"/>
      <c r="G171" s="1"/>
    </row>
    <row r="172" spans="1:7" ht="12.75" customHeight="1" x14ac:dyDescent="0.2">
      <c r="A172" s="1"/>
      <c r="B172" s="1"/>
      <c r="C172" s="1"/>
      <c r="D172" s="1"/>
      <c r="E172" s="1"/>
      <c r="F172" s="1"/>
      <c r="G172" s="1"/>
    </row>
    <row r="173" spans="1:7" ht="12.75" customHeight="1" x14ac:dyDescent="0.2">
      <c r="A173" s="1"/>
      <c r="B173" s="1"/>
      <c r="C173" s="1"/>
      <c r="D173" s="1"/>
      <c r="E173" s="1"/>
      <c r="F173" s="1"/>
      <c r="G173" s="1"/>
    </row>
    <row r="174" spans="1:7" ht="12.75" customHeight="1" x14ac:dyDescent="0.2">
      <c r="A174" s="1"/>
      <c r="B174" s="1"/>
      <c r="C174" s="1"/>
      <c r="D174" s="1"/>
      <c r="E174" s="1"/>
      <c r="F174" s="1"/>
      <c r="G174" s="1"/>
    </row>
    <row r="175" spans="1:7" ht="12.75" customHeight="1" x14ac:dyDescent="0.2">
      <c r="A175" s="1"/>
      <c r="B175" s="1"/>
      <c r="C175" s="1"/>
      <c r="D175" s="1"/>
      <c r="E175" s="1"/>
      <c r="F175" s="1"/>
      <c r="G175" s="1"/>
    </row>
    <row r="176" spans="1:7" ht="12.75" customHeight="1" x14ac:dyDescent="0.2">
      <c r="A176" s="1"/>
      <c r="B176" s="1"/>
      <c r="C176" s="1"/>
      <c r="D176" s="1"/>
      <c r="E176" s="1"/>
      <c r="F176" s="1"/>
      <c r="G176" s="1"/>
    </row>
    <row r="177" spans="1:7" ht="12.75" customHeight="1" x14ac:dyDescent="0.2">
      <c r="A177" s="1"/>
      <c r="B177" s="1"/>
      <c r="C177" s="1"/>
      <c r="D177" s="1"/>
      <c r="E177" s="1"/>
      <c r="F177" s="1"/>
      <c r="G177" s="1"/>
    </row>
    <row r="178" spans="1:7" ht="12.75" customHeight="1" x14ac:dyDescent="0.2">
      <c r="A178" s="1"/>
      <c r="B178" s="1"/>
      <c r="C178" s="1"/>
      <c r="D178" s="1"/>
      <c r="E178" s="1"/>
      <c r="F178" s="1"/>
      <c r="G178" s="1"/>
    </row>
    <row r="179" spans="1:7" ht="12.75" customHeight="1" x14ac:dyDescent="0.2">
      <c r="A179" s="1"/>
      <c r="B179" s="1"/>
      <c r="C179" s="1"/>
      <c r="D179" s="1"/>
      <c r="E179" s="1"/>
      <c r="F179" s="1"/>
      <c r="G179" s="1"/>
    </row>
    <row r="180" spans="1:7" ht="12.75" customHeight="1" x14ac:dyDescent="0.2">
      <c r="A180" s="1"/>
      <c r="B180" s="1"/>
      <c r="C180" s="1"/>
      <c r="D180" s="1"/>
      <c r="E180" s="1"/>
      <c r="F180" s="1"/>
      <c r="G180" s="1"/>
    </row>
    <row r="181" spans="1:7" ht="12.75" customHeight="1" x14ac:dyDescent="0.2">
      <c r="A181" s="1"/>
      <c r="B181" s="1"/>
      <c r="C181" s="1"/>
      <c r="D181" s="1"/>
      <c r="E181" s="1"/>
      <c r="F181" s="1"/>
      <c r="G181" s="1"/>
    </row>
    <row r="182" spans="1:7" ht="12.75" customHeight="1" x14ac:dyDescent="0.2">
      <c r="A182" s="1"/>
      <c r="B182" s="1"/>
      <c r="C182" s="1"/>
      <c r="D182" s="1"/>
      <c r="E182" s="1"/>
      <c r="F182" s="1"/>
      <c r="G182" s="1"/>
    </row>
    <row r="183" spans="1:7" ht="12.75" customHeight="1" x14ac:dyDescent="0.2">
      <c r="A183" s="1"/>
      <c r="B183" s="1"/>
      <c r="C183" s="1"/>
      <c r="D183" s="1"/>
      <c r="E183" s="1"/>
      <c r="F183" s="1"/>
      <c r="G183" s="1"/>
    </row>
    <row r="184" spans="1:7" ht="12.75" customHeight="1" x14ac:dyDescent="0.2">
      <c r="A184" s="1"/>
      <c r="B184" s="1"/>
      <c r="C184" s="1"/>
      <c r="D184" s="1"/>
      <c r="E184" s="1"/>
      <c r="F184" s="1"/>
      <c r="G184" s="1"/>
    </row>
    <row r="185" spans="1:7" ht="12.75" customHeight="1" x14ac:dyDescent="0.2">
      <c r="A185" s="1"/>
      <c r="B185" s="1"/>
      <c r="C185" s="1"/>
      <c r="D185" s="1"/>
      <c r="E185" s="1"/>
      <c r="F185" s="1"/>
      <c r="G185" s="1"/>
    </row>
    <row r="186" spans="1:7" ht="12.75" customHeight="1" x14ac:dyDescent="0.2">
      <c r="A186" s="1"/>
      <c r="B186" s="1"/>
      <c r="C186" s="1"/>
      <c r="D186" s="1"/>
      <c r="E186" s="1"/>
      <c r="F186" s="1"/>
      <c r="G186" s="1"/>
    </row>
    <row r="187" spans="1:7" ht="12.75" customHeight="1" x14ac:dyDescent="0.2">
      <c r="A187" s="1"/>
      <c r="B187" s="1"/>
      <c r="C187" s="1"/>
      <c r="D187" s="1"/>
      <c r="E187" s="1"/>
      <c r="F187" s="1"/>
      <c r="G187" s="1"/>
    </row>
    <row r="188" spans="1:7" ht="12.75" customHeight="1" x14ac:dyDescent="0.2">
      <c r="A188" s="1"/>
      <c r="B188" s="1"/>
      <c r="C188" s="1"/>
      <c r="D188" s="1"/>
      <c r="E188" s="1"/>
      <c r="F188" s="1"/>
      <c r="G188" s="1"/>
    </row>
    <row r="189" spans="1:7" ht="12.75" customHeight="1" x14ac:dyDescent="0.2">
      <c r="A189" s="1"/>
      <c r="B189" s="1"/>
      <c r="C189" s="1"/>
      <c r="D189" s="1"/>
      <c r="E189" s="1"/>
      <c r="F189" s="1"/>
      <c r="G189" s="1"/>
    </row>
    <row r="190" spans="1:7" ht="12.75" customHeight="1" x14ac:dyDescent="0.2">
      <c r="A190" s="1"/>
      <c r="B190" s="1"/>
      <c r="C190" s="1"/>
      <c r="D190" s="1"/>
      <c r="E190" s="1"/>
      <c r="F190" s="1"/>
      <c r="G190" s="1"/>
    </row>
    <row r="191" spans="1:7" ht="12.75" customHeight="1" x14ac:dyDescent="0.2">
      <c r="A191" s="1"/>
      <c r="B191" s="1"/>
      <c r="C191" s="1"/>
      <c r="D191" s="1"/>
      <c r="E191" s="1"/>
      <c r="F191" s="1"/>
      <c r="G191" s="1"/>
    </row>
    <row r="192" spans="1:7" ht="12.75" customHeight="1" x14ac:dyDescent="0.2">
      <c r="A192" s="1"/>
      <c r="B192" s="1"/>
      <c r="C192" s="1"/>
      <c r="D192" s="1"/>
      <c r="E192" s="1"/>
      <c r="F192" s="1"/>
      <c r="G192" s="1"/>
    </row>
    <row r="193" spans="1:7" ht="12.75" customHeight="1" x14ac:dyDescent="0.2">
      <c r="A193" s="1"/>
      <c r="B193" s="1"/>
      <c r="C193" s="1"/>
      <c r="D193" s="1"/>
      <c r="E193" s="1"/>
      <c r="F193" s="1"/>
      <c r="G193" s="1"/>
    </row>
    <row r="194" spans="1:7" ht="12.75" customHeight="1" x14ac:dyDescent="0.2">
      <c r="A194" s="1"/>
      <c r="B194" s="1"/>
      <c r="C194" s="1"/>
      <c r="D194" s="1"/>
      <c r="E194" s="1"/>
      <c r="F194" s="1"/>
      <c r="G194" s="1"/>
    </row>
    <row r="195" spans="1:7" ht="12.75" customHeight="1" x14ac:dyDescent="0.2">
      <c r="A195" s="1"/>
      <c r="B195" s="1"/>
      <c r="C195" s="1"/>
      <c r="D195" s="1"/>
      <c r="E195" s="1"/>
      <c r="F195" s="1"/>
      <c r="G195" s="1"/>
    </row>
    <row r="196" spans="1:7" ht="12.75" customHeight="1" x14ac:dyDescent="0.2">
      <c r="A196" s="1"/>
      <c r="B196" s="1"/>
      <c r="C196" s="1"/>
      <c r="D196" s="1"/>
      <c r="E196" s="1"/>
      <c r="F196" s="1"/>
      <c r="G196" s="1"/>
    </row>
    <row r="197" spans="1:7" ht="12.75" customHeight="1" x14ac:dyDescent="0.2">
      <c r="A197" s="1"/>
      <c r="B197" s="1"/>
      <c r="C197" s="1"/>
      <c r="D197" s="1"/>
      <c r="E197" s="1"/>
      <c r="F197" s="1"/>
      <c r="G197" s="1"/>
    </row>
    <row r="198" spans="1:7" ht="12.75" customHeight="1" x14ac:dyDescent="0.2">
      <c r="A198" s="1"/>
      <c r="B198" s="1"/>
      <c r="C198" s="1"/>
      <c r="D198" s="1"/>
      <c r="E198" s="1"/>
      <c r="F198" s="1"/>
      <c r="G198" s="1"/>
    </row>
    <row r="199" spans="1:7" ht="12.75" customHeight="1" x14ac:dyDescent="0.2">
      <c r="A199" s="1"/>
      <c r="B199" s="1"/>
      <c r="C199" s="1"/>
      <c r="D199" s="1"/>
      <c r="E199" s="1"/>
      <c r="F199" s="1"/>
      <c r="G199" s="1"/>
    </row>
    <row r="200" spans="1:7" ht="12.75" customHeight="1" x14ac:dyDescent="0.2">
      <c r="A200" s="1"/>
      <c r="B200" s="1"/>
      <c r="C200" s="1"/>
      <c r="D200" s="1"/>
      <c r="E200" s="1"/>
      <c r="F200" s="1"/>
      <c r="G200" s="1"/>
    </row>
    <row r="201" spans="1:7" ht="12.75" customHeight="1" x14ac:dyDescent="0.2">
      <c r="A201" s="1"/>
      <c r="B201" s="1"/>
      <c r="C201" s="1"/>
      <c r="D201" s="1"/>
      <c r="E201" s="1"/>
      <c r="F201" s="1"/>
      <c r="G201" s="1"/>
    </row>
    <row r="202" spans="1:7" ht="12.75" customHeight="1" x14ac:dyDescent="0.2">
      <c r="A202" s="1"/>
      <c r="B202" s="1"/>
      <c r="C202" s="1"/>
      <c r="D202" s="1"/>
      <c r="E202" s="1"/>
      <c r="F202" s="1"/>
      <c r="G202" s="1"/>
    </row>
    <row r="203" spans="1:7" ht="12.75" customHeight="1" x14ac:dyDescent="0.2">
      <c r="A203" s="1"/>
      <c r="B203" s="1"/>
      <c r="C203" s="1"/>
      <c r="D203" s="1"/>
      <c r="E203" s="1"/>
      <c r="F203" s="1"/>
      <c r="G203" s="1"/>
    </row>
    <row r="204" spans="1:7" ht="12.75" customHeight="1" x14ac:dyDescent="0.2">
      <c r="A204" s="1"/>
      <c r="B204" s="1"/>
      <c r="C204" s="1"/>
      <c r="D204" s="1"/>
      <c r="E204" s="1"/>
      <c r="F204" s="1"/>
      <c r="G204" s="1"/>
    </row>
    <row r="205" spans="1:7" ht="12.75" customHeight="1" x14ac:dyDescent="0.2">
      <c r="A205" s="1"/>
      <c r="B205" s="1"/>
      <c r="C205" s="1"/>
      <c r="D205" s="1"/>
      <c r="E205" s="1"/>
      <c r="F205" s="1"/>
      <c r="G205" s="1"/>
    </row>
    <row r="206" spans="1:7" ht="12.75" customHeight="1" x14ac:dyDescent="0.2">
      <c r="A206" s="1"/>
      <c r="B206" s="1"/>
      <c r="C206" s="1"/>
      <c r="D206" s="1"/>
      <c r="E206" s="1"/>
      <c r="F206" s="1"/>
      <c r="G206" s="1"/>
    </row>
    <row r="207" spans="1:7" ht="12.75" customHeight="1" x14ac:dyDescent="0.2">
      <c r="A207" s="1"/>
      <c r="B207" s="1"/>
      <c r="C207" s="1"/>
      <c r="D207" s="1"/>
      <c r="E207" s="1"/>
      <c r="F207" s="1"/>
      <c r="G207" s="1"/>
    </row>
    <row r="208" spans="1:7" ht="12.75" customHeight="1" x14ac:dyDescent="0.2">
      <c r="A208" s="1"/>
      <c r="B208" s="1"/>
      <c r="C208" s="1"/>
      <c r="D208" s="1"/>
      <c r="E208" s="1"/>
      <c r="F208" s="1"/>
      <c r="G208" s="1"/>
    </row>
    <row r="209" spans="1:7" ht="12.75" customHeight="1" x14ac:dyDescent="0.2">
      <c r="A209" s="1"/>
      <c r="B209" s="1"/>
      <c r="C209" s="1"/>
      <c r="D209" s="1"/>
      <c r="E209" s="1"/>
      <c r="F209" s="1"/>
      <c r="G209" s="1"/>
    </row>
    <row r="210" spans="1:7" ht="12.75" customHeight="1" x14ac:dyDescent="0.2">
      <c r="A210" s="1"/>
      <c r="B210" s="1"/>
      <c r="C210" s="1"/>
      <c r="D210" s="1"/>
      <c r="E210" s="1"/>
      <c r="F210" s="1"/>
      <c r="G210" s="1"/>
    </row>
    <row r="211" spans="1:7" ht="12.75" customHeight="1" x14ac:dyDescent="0.2">
      <c r="A211" s="1"/>
      <c r="B211" s="1"/>
      <c r="C211" s="1"/>
      <c r="D211" s="1"/>
      <c r="E211" s="1"/>
      <c r="F211" s="1"/>
      <c r="G211" s="1"/>
    </row>
    <row r="212" spans="1:7" ht="12.75" customHeight="1" x14ac:dyDescent="0.2">
      <c r="A212" s="1"/>
      <c r="B212" s="1"/>
      <c r="C212" s="1"/>
      <c r="D212" s="1"/>
      <c r="E212" s="1"/>
      <c r="F212" s="1"/>
      <c r="G212" s="1"/>
    </row>
    <row r="213" spans="1:7" ht="12.75" customHeight="1" x14ac:dyDescent="0.2">
      <c r="A213" s="1"/>
      <c r="B213" s="1"/>
      <c r="C213" s="1"/>
      <c r="D213" s="1"/>
      <c r="E213" s="1"/>
      <c r="F213" s="1"/>
      <c r="G213" s="1"/>
    </row>
    <row r="214" spans="1:7" ht="12.75" customHeight="1" x14ac:dyDescent="0.2">
      <c r="A214" s="1"/>
      <c r="B214" s="1"/>
      <c r="C214" s="1"/>
      <c r="D214" s="1"/>
      <c r="E214" s="1"/>
      <c r="F214" s="1"/>
      <c r="G214" s="1"/>
    </row>
    <row r="215" spans="1:7" ht="12.75" customHeight="1" x14ac:dyDescent="0.2">
      <c r="A215" s="1"/>
      <c r="B215" s="1"/>
      <c r="C215" s="1"/>
      <c r="D215" s="1"/>
      <c r="E215" s="1"/>
      <c r="F215" s="1"/>
      <c r="G215" s="1"/>
    </row>
    <row r="216" spans="1:7" ht="12.75" customHeight="1" x14ac:dyDescent="0.2">
      <c r="A216" s="1"/>
      <c r="B216" s="1"/>
      <c r="C216" s="1"/>
      <c r="D216" s="1"/>
      <c r="E216" s="1"/>
      <c r="F216" s="1"/>
      <c r="G216" s="1"/>
    </row>
    <row r="217" spans="1:7" ht="12.75" customHeight="1" x14ac:dyDescent="0.2">
      <c r="A217" s="1"/>
      <c r="B217" s="1"/>
      <c r="C217" s="1"/>
      <c r="D217" s="1"/>
      <c r="E217" s="1"/>
      <c r="F217" s="1"/>
      <c r="G217" s="1"/>
    </row>
    <row r="218" spans="1:7" ht="12.75" customHeight="1" x14ac:dyDescent="0.2">
      <c r="A218" s="1"/>
      <c r="B218" s="1"/>
      <c r="C218" s="1"/>
      <c r="D218" s="1"/>
      <c r="E218" s="1"/>
      <c r="F218" s="1"/>
      <c r="G218" s="1"/>
    </row>
    <row r="219" spans="1:7" ht="12.75" customHeight="1" x14ac:dyDescent="0.2">
      <c r="A219" s="1"/>
      <c r="B219" s="1"/>
      <c r="C219" s="1"/>
      <c r="D219" s="1"/>
      <c r="E219" s="1"/>
      <c r="F219" s="1"/>
      <c r="G219" s="1"/>
    </row>
    <row r="220" spans="1:7" ht="12.75" customHeight="1" x14ac:dyDescent="0.2">
      <c r="A220" s="1"/>
      <c r="B220" s="1"/>
      <c r="C220" s="1"/>
      <c r="D220" s="1"/>
      <c r="E220" s="1"/>
      <c r="F220" s="1"/>
      <c r="G220" s="1"/>
    </row>
    <row r="221" spans="1:7" ht="12.75" customHeight="1" x14ac:dyDescent="0.2">
      <c r="A221" s="1"/>
      <c r="B221" s="1"/>
      <c r="C221" s="1"/>
      <c r="D221" s="1"/>
      <c r="E221" s="1"/>
      <c r="F221" s="1"/>
      <c r="G221" s="1"/>
    </row>
    <row r="222" spans="1:7" ht="12.75" customHeight="1" x14ac:dyDescent="0.2">
      <c r="A222" s="1"/>
      <c r="B222" s="1"/>
      <c r="C222" s="1"/>
      <c r="D222" s="1"/>
      <c r="E222" s="1"/>
      <c r="F222" s="1"/>
      <c r="G222" s="1"/>
    </row>
    <row r="223" spans="1:7" ht="12.75" customHeight="1" x14ac:dyDescent="0.2">
      <c r="A223" s="1"/>
      <c r="B223" s="1"/>
      <c r="C223" s="1"/>
      <c r="D223" s="1"/>
      <c r="E223" s="1"/>
      <c r="F223" s="1"/>
      <c r="G223" s="1"/>
    </row>
    <row r="224" spans="1:7" ht="12.75" customHeight="1" x14ac:dyDescent="0.2">
      <c r="A224" s="1"/>
      <c r="B224" s="1"/>
      <c r="C224" s="1"/>
      <c r="D224" s="1"/>
      <c r="E224" s="1"/>
      <c r="F224" s="1"/>
      <c r="G224" s="1"/>
    </row>
    <row r="225" spans="1:7" ht="12.75" customHeight="1" x14ac:dyDescent="0.2">
      <c r="A225" s="1"/>
      <c r="B225" s="1"/>
      <c r="C225" s="1"/>
      <c r="D225" s="1"/>
      <c r="E225" s="1"/>
      <c r="F225" s="1"/>
      <c r="G225" s="1"/>
    </row>
    <row r="226" spans="1:7" ht="12.75" customHeight="1" x14ac:dyDescent="0.2">
      <c r="A226" s="1"/>
      <c r="B226" s="1"/>
      <c r="C226" s="1"/>
      <c r="D226" s="1"/>
      <c r="E226" s="1"/>
      <c r="F226" s="1"/>
      <c r="G226" s="1"/>
    </row>
    <row r="227" spans="1:7" ht="12.75" customHeight="1" x14ac:dyDescent="0.2">
      <c r="A227" s="1"/>
      <c r="B227" s="1"/>
      <c r="C227" s="1"/>
      <c r="D227" s="1"/>
      <c r="E227" s="1"/>
      <c r="F227" s="1"/>
      <c r="G227" s="1"/>
    </row>
    <row r="228" spans="1:7" ht="12.75" customHeight="1" x14ac:dyDescent="0.2">
      <c r="A228" s="1"/>
      <c r="B228" s="1"/>
      <c r="C228" s="1"/>
      <c r="D228" s="1"/>
      <c r="E228" s="1"/>
      <c r="F228" s="1"/>
      <c r="G228" s="1"/>
    </row>
    <row r="229" spans="1:7" ht="12.75" customHeight="1" x14ac:dyDescent="0.2">
      <c r="A229" s="1"/>
      <c r="B229" s="1"/>
      <c r="C229" s="1"/>
      <c r="D229" s="1"/>
      <c r="E229" s="1"/>
      <c r="F229" s="1"/>
      <c r="G229" s="1"/>
    </row>
    <row r="230" spans="1:7" ht="12.75" customHeight="1" x14ac:dyDescent="0.2">
      <c r="A230" s="1"/>
      <c r="B230" s="1"/>
      <c r="C230" s="1"/>
      <c r="D230" s="1"/>
      <c r="E230" s="1"/>
      <c r="F230" s="1"/>
      <c r="G230" s="1"/>
    </row>
    <row r="231" spans="1:7" ht="12.75" customHeight="1" x14ac:dyDescent="0.2">
      <c r="A231" s="1"/>
      <c r="B231" s="1"/>
      <c r="C231" s="1"/>
      <c r="D231" s="1"/>
      <c r="E231" s="1"/>
      <c r="F231" s="1"/>
      <c r="G231" s="1"/>
    </row>
    <row r="232" spans="1:7" ht="12.75" customHeight="1" x14ac:dyDescent="0.2">
      <c r="A232" s="1"/>
      <c r="B232" s="1"/>
      <c r="C232" s="1"/>
      <c r="D232" s="1"/>
      <c r="E232" s="1"/>
      <c r="F232" s="1"/>
      <c r="G232" s="1"/>
    </row>
    <row r="233" spans="1:7" ht="12.75" customHeight="1" x14ac:dyDescent="0.2">
      <c r="A233" s="1"/>
      <c r="B233" s="1"/>
      <c r="C233" s="1"/>
      <c r="D233" s="1"/>
      <c r="E233" s="1"/>
      <c r="F233" s="1"/>
      <c r="G233" s="1"/>
    </row>
    <row r="234" spans="1:7" ht="12.75" customHeight="1" x14ac:dyDescent="0.2">
      <c r="A234" s="1"/>
      <c r="B234" s="1"/>
      <c r="C234" s="1"/>
      <c r="D234" s="1"/>
      <c r="E234" s="1"/>
      <c r="F234" s="1"/>
      <c r="G234" s="1"/>
    </row>
    <row r="235" spans="1:7" ht="12.75" customHeight="1" x14ac:dyDescent="0.2">
      <c r="A235" s="1"/>
      <c r="B235" s="1"/>
      <c r="C235" s="1"/>
      <c r="D235" s="1"/>
      <c r="E235" s="1"/>
      <c r="F235" s="1"/>
      <c r="G235" s="1"/>
    </row>
    <row r="236" spans="1:7" ht="12.75" customHeight="1" x14ac:dyDescent="0.2">
      <c r="A236" s="1"/>
      <c r="B236" s="1"/>
      <c r="C236" s="1"/>
      <c r="D236" s="1"/>
      <c r="E236" s="1"/>
      <c r="F236" s="1"/>
      <c r="G236" s="1"/>
    </row>
    <row r="237" spans="1:7" ht="12.75" customHeight="1" x14ac:dyDescent="0.2">
      <c r="A237" s="1"/>
      <c r="B237" s="1"/>
      <c r="C237" s="1"/>
      <c r="D237" s="1"/>
      <c r="E237" s="1"/>
      <c r="F237" s="1"/>
      <c r="G237" s="1"/>
    </row>
    <row r="238" spans="1:7" ht="12.75" customHeight="1" x14ac:dyDescent="0.2">
      <c r="A238" s="1"/>
      <c r="B238" s="1"/>
      <c r="C238" s="1"/>
      <c r="D238" s="1"/>
      <c r="E238" s="1"/>
      <c r="F238" s="1"/>
      <c r="G238" s="1"/>
    </row>
    <row r="239" spans="1:7" ht="12.75" customHeight="1" x14ac:dyDescent="0.2">
      <c r="A239" s="1"/>
      <c r="B239" s="1"/>
      <c r="C239" s="1"/>
      <c r="D239" s="1"/>
      <c r="E239" s="1"/>
      <c r="F239" s="1"/>
      <c r="G239" s="1"/>
    </row>
    <row r="240" spans="1:7" ht="12.75" customHeight="1" x14ac:dyDescent="0.2">
      <c r="A240" s="1"/>
      <c r="B240" s="1"/>
      <c r="C240" s="1"/>
      <c r="D240" s="1"/>
      <c r="E240" s="1"/>
      <c r="F240" s="1"/>
      <c r="G240" s="1"/>
    </row>
    <row r="241" spans="1:7" ht="12.75" customHeight="1" x14ac:dyDescent="0.2">
      <c r="A241" s="1"/>
      <c r="B241" s="1"/>
      <c r="C241" s="1"/>
      <c r="D241" s="1"/>
      <c r="E241" s="1"/>
      <c r="F241" s="1"/>
      <c r="G241" s="1"/>
    </row>
    <row r="242" spans="1:7" ht="12.75" customHeight="1" x14ac:dyDescent="0.2">
      <c r="A242" s="1"/>
      <c r="B242" s="1"/>
      <c r="C242" s="1"/>
      <c r="D242" s="1"/>
      <c r="E242" s="1"/>
      <c r="F242" s="1"/>
      <c r="G242" s="1"/>
    </row>
    <row r="243" spans="1:7" ht="12.75" customHeight="1" x14ac:dyDescent="0.2">
      <c r="A243" s="1"/>
      <c r="B243" s="1"/>
      <c r="C243" s="1"/>
      <c r="D243" s="1"/>
      <c r="E243" s="1"/>
      <c r="F243" s="1"/>
      <c r="G243" s="1"/>
    </row>
    <row r="244" spans="1:7" ht="12.75" customHeight="1" x14ac:dyDescent="0.2">
      <c r="A244" s="1"/>
      <c r="B244" s="1"/>
      <c r="C244" s="1"/>
      <c r="D244" s="1"/>
      <c r="E244" s="1"/>
      <c r="F244" s="1"/>
      <c r="G244" s="1"/>
    </row>
    <row r="245" spans="1:7" ht="12.75" customHeight="1" x14ac:dyDescent="0.2">
      <c r="A245" s="1"/>
      <c r="B245" s="1"/>
      <c r="C245" s="1"/>
      <c r="D245" s="1"/>
      <c r="E245" s="1"/>
      <c r="F245" s="1"/>
      <c r="G245" s="1"/>
    </row>
    <row r="246" spans="1:7" ht="12.75" customHeight="1" x14ac:dyDescent="0.2">
      <c r="A246" s="1"/>
      <c r="B246" s="1"/>
      <c r="C246" s="1"/>
      <c r="D246" s="1"/>
      <c r="E246" s="1"/>
      <c r="F246" s="1"/>
      <c r="G246" s="1"/>
    </row>
    <row r="247" spans="1:7" ht="12.75" customHeight="1" x14ac:dyDescent="0.2">
      <c r="A247" s="1"/>
      <c r="B247" s="1"/>
      <c r="C247" s="1"/>
      <c r="D247" s="1"/>
      <c r="E247" s="1"/>
      <c r="F247" s="1"/>
      <c r="G247" s="1"/>
    </row>
    <row r="248" spans="1:7" ht="12.75" customHeight="1" x14ac:dyDescent="0.2">
      <c r="A248" s="1"/>
      <c r="B248" s="1"/>
      <c r="C248" s="1"/>
      <c r="D248" s="1"/>
      <c r="E248" s="1"/>
      <c r="F248" s="1"/>
      <c r="G248" s="1"/>
    </row>
    <row r="249" spans="1:7" ht="12.75" customHeight="1" x14ac:dyDescent="0.2">
      <c r="A249" s="1"/>
      <c r="B249" s="1"/>
      <c r="C249" s="1"/>
      <c r="D249" s="1"/>
      <c r="E249" s="1"/>
      <c r="F249" s="1"/>
      <c r="G249" s="1"/>
    </row>
    <row r="250" spans="1:7" ht="12.75" customHeight="1" x14ac:dyDescent="0.2">
      <c r="A250" s="1"/>
      <c r="B250" s="1"/>
      <c r="C250" s="1"/>
      <c r="D250" s="1"/>
      <c r="E250" s="1"/>
      <c r="F250" s="1"/>
      <c r="G250" s="1"/>
    </row>
    <row r="251" spans="1:7" ht="12.75" customHeight="1" x14ac:dyDescent="0.2">
      <c r="A251" s="1"/>
      <c r="B251" s="1"/>
      <c r="C251" s="1"/>
      <c r="D251" s="1"/>
      <c r="E251" s="1"/>
      <c r="F251" s="1"/>
      <c r="G251" s="1"/>
    </row>
    <row r="252" spans="1:7" ht="12.75" customHeight="1" x14ac:dyDescent="0.2">
      <c r="A252" s="1"/>
      <c r="B252" s="1"/>
      <c r="C252" s="1"/>
      <c r="D252" s="1"/>
      <c r="E252" s="1"/>
      <c r="F252" s="1"/>
      <c r="G252" s="1"/>
    </row>
    <row r="253" spans="1:7" ht="12.75" customHeight="1" x14ac:dyDescent="0.2">
      <c r="A253" s="1"/>
      <c r="B253" s="1"/>
      <c r="C253" s="1"/>
      <c r="D253" s="1"/>
      <c r="E253" s="1"/>
      <c r="F253" s="1"/>
      <c r="G253" s="1"/>
    </row>
    <row r="254" spans="1:7" ht="12.75" customHeight="1" x14ac:dyDescent="0.2">
      <c r="A254" s="1"/>
      <c r="B254" s="1"/>
      <c r="C254" s="1"/>
      <c r="D254" s="1"/>
      <c r="E254" s="1"/>
      <c r="F254" s="1"/>
      <c r="G254" s="1"/>
    </row>
    <row r="255" spans="1:7" ht="12.75" customHeight="1" x14ac:dyDescent="0.2">
      <c r="A255" s="1"/>
      <c r="B255" s="1"/>
      <c r="C255" s="1"/>
      <c r="D255" s="1"/>
      <c r="E255" s="1"/>
      <c r="F255" s="1"/>
      <c r="G255" s="1"/>
    </row>
    <row r="256" spans="1:7" ht="12.75" customHeight="1" x14ac:dyDescent="0.2">
      <c r="A256" s="1"/>
      <c r="B256" s="1"/>
      <c r="C256" s="1"/>
      <c r="D256" s="1"/>
      <c r="E256" s="1"/>
      <c r="F256" s="1"/>
      <c r="G256" s="1"/>
    </row>
    <row r="257" spans="1:7" ht="12.75" customHeight="1" x14ac:dyDescent="0.2">
      <c r="A257" s="1"/>
      <c r="B257" s="1"/>
      <c r="C257" s="1"/>
      <c r="D257" s="1"/>
      <c r="E257" s="1"/>
      <c r="F257" s="1"/>
      <c r="G257" s="1"/>
    </row>
    <row r="258" spans="1:7" ht="12.75" customHeight="1" x14ac:dyDescent="0.2">
      <c r="A258" s="1"/>
      <c r="B258" s="1"/>
      <c r="C258" s="1"/>
      <c r="D258" s="1"/>
      <c r="E258" s="1"/>
      <c r="F258" s="1"/>
      <c r="G258" s="1"/>
    </row>
    <row r="259" spans="1:7" ht="12.75" customHeight="1" x14ac:dyDescent="0.2">
      <c r="A259" s="1"/>
      <c r="B259" s="1"/>
      <c r="C259" s="1"/>
      <c r="D259" s="1"/>
      <c r="E259" s="1"/>
      <c r="F259" s="1"/>
      <c r="G259" s="1"/>
    </row>
    <row r="260" spans="1:7" ht="12.75" customHeight="1" x14ac:dyDescent="0.2">
      <c r="A260" s="1"/>
      <c r="B260" s="1"/>
      <c r="C260" s="1"/>
      <c r="D260" s="1"/>
      <c r="E260" s="1"/>
      <c r="F260" s="1"/>
      <c r="G260" s="1"/>
    </row>
    <row r="261" spans="1:7" ht="12.75" customHeight="1" x14ac:dyDescent="0.2">
      <c r="A261" s="1"/>
      <c r="B261" s="1"/>
      <c r="C261" s="1"/>
      <c r="D261" s="1"/>
      <c r="E261" s="1"/>
      <c r="F261" s="1"/>
      <c r="G261" s="1"/>
    </row>
    <row r="262" spans="1:7" ht="12.75" customHeight="1" x14ac:dyDescent="0.2">
      <c r="A262" s="1"/>
      <c r="B262" s="1"/>
      <c r="C262" s="1"/>
      <c r="D262" s="1"/>
      <c r="E262" s="1"/>
      <c r="F262" s="1"/>
      <c r="G262" s="1"/>
    </row>
    <row r="263" spans="1:7" ht="12.75" customHeight="1" x14ac:dyDescent="0.2">
      <c r="A263" s="1"/>
      <c r="B263" s="1"/>
      <c r="C263" s="1"/>
      <c r="D263" s="1"/>
      <c r="E263" s="1"/>
      <c r="F263" s="1"/>
      <c r="G263" s="1"/>
    </row>
    <row r="264" spans="1:7" ht="12.75" customHeight="1" x14ac:dyDescent="0.2">
      <c r="A264" s="1"/>
      <c r="B264" s="1"/>
      <c r="C264" s="1"/>
      <c r="D264" s="1"/>
      <c r="E264" s="1"/>
      <c r="F264" s="1"/>
      <c r="G264" s="1"/>
    </row>
    <row r="265" spans="1:7" ht="12.75" customHeight="1" x14ac:dyDescent="0.2">
      <c r="A265" s="1"/>
      <c r="B265" s="1"/>
      <c r="C265" s="1"/>
      <c r="D265" s="1"/>
      <c r="E265" s="1"/>
      <c r="F265" s="1"/>
      <c r="G265" s="1"/>
    </row>
    <row r="266" spans="1:7" ht="12.75" customHeight="1" x14ac:dyDescent="0.2">
      <c r="A266" s="1"/>
      <c r="B266" s="1"/>
      <c r="C266" s="1"/>
      <c r="D266" s="1"/>
      <c r="E266" s="1"/>
      <c r="F266" s="1"/>
      <c r="G266" s="1"/>
    </row>
    <row r="267" spans="1:7" ht="12.75" customHeight="1" x14ac:dyDescent="0.2">
      <c r="A267" s="1"/>
      <c r="B267" s="1"/>
      <c r="C267" s="1"/>
      <c r="D267" s="1"/>
      <c r="E267" s="1"/>
      <c r="F267" s="1"/>
      <c r="G267" s="1"/>
    </row>
    <row r="268" spans="1:7" ht="12.75" customHeight="1" x14ac:dyDescent="0.2">
      <c r="A268" s="1"/>
      <c r="B268" s="1"/>
      <c r="C268" s="1"/>
      <c r="D268" s="1"/>
      <c r="E268" s="1"/>
      <c r="F268" s="1"/>
      <c r="G268" s="1"/>
    </row>
    <row r="269" spans="1:7" ht="12.75" customHeight="1" x14ac:dyDescent="0.2">
      <c r="A269" s="1"/>
      <c r="B269" s="1"/>
      <c r="C269" s="1"/>
      <c r="D269" s="1"/>
      <c r="E269" s="1"/>
      <c r="F269" s="1"/>
      <c r="G269" s="1"/>
    </row>
    <row r="270" spans="1:7" ht="12.75" customHeight="1" x14ac:dyDescent="0.2">
      <c r="A270" s="1"/>
      <c r="B270" s="1"/>
      <c r="C270" s="1"/>
      <c r="D270" s="1"/>
      <c r="E270" s="1"/>
      <c r="F270" s="1"/>
      <c r="G270" s="1"/>
    </row>
    <row r="271" spans="1:7" ht="12.75" customHeight="1" x14ac:dyDescent="0.2">
      <c r="A271" s="1"/>
      <c r="B271" s="1"/>
      <c r="C271" s="1"/>
      <c r="D271" s="1"/>
      <c r="E271" s="1"/>
      <c r="F271" s="1"/>
      <c r="G271" s="1"/>
    </row>
    <row r="272" spans="1:7" ht="12.75" customHeight="1" x14ac:dyDescent="0.2">
      <c r="A272" s="1"/>
      <c r="B272" s="1"/>
      <c r="C272" s="1"/>
      <c r="D272" s="1"/>
      <c r="E272" s="1"/>
      <c r="F272" s="1"/>
      <c r="G272" s="1"/>
    </row>
    <row r="273" spans="1:7" ht="12.75" customHeight="1" x14ac:dyDescent="0.2">
      <c r="A273" s="1"/>
      <c r="B273" s="1"/>
      <c r="C273" s="1"/>
      <c r="D273" s="1"/>
      <c r="E273" s="1"/>
      <c r="F273" s="1"/>
      <c r="G273" s="1"/>
    </row>
    <row r="274" spans="1:7" ht="12.75" customHeight="1" x14ac:dyDescent="0.2">
      <c r="A274" s="1"/>
      <c r="B274" s="1"/>
      <c r="C274" s="1"/>
      <c r="D274" s="1"/>
      <c r="E274" s="1"/>
      <c r="F274" s="1"/>
      <c r="G274" s="1"/>
    </row>
    <row r="275" spans="1:7" ht="12.75" customHeight="1" x14ac:dyDescent="0.2">
      <c r="A275" s="1"/>
      <c r="B275" s="1"/>
      <c r="C275" s="1"/>
      <c r="D275" s="1"/>
      <c r="E275" s="1"/>
      <c r="F275" s="1"/>
      <c r="G275" s="1"/>
    </row>
    <row r="276" spans="1:7" ht="12.75" customHeight="1" x14ac:dyDescent="0.2">
      <c r="A276" s="1"/>
      <c r="B276" s="1"/>
      <c r="C276" s="1"/>
      <c r="D276" s="1"/>
      <c r="E276" s="1"/>
      <c r="F276" s="1"/>
      <c r="G276" s="1"/>
    </row>
    <row r="277" spans="1:7" ht="12.75" customHeight="1" x14ac:dyDescent="0.2">
      <c r="A277" s="1"/>
      <c r="B277" s="1"/>
      <c r="C277" s="1"/>
      <c r="D277" s="1"/>
      <c r="E277" s="1"/>
      <c r="F277" s="1"/>
      <c r="G277" s="1"/>
    </row>
    <row r="278" spans="1:7" ht="12.75" customHeight="1" x14ac:dyDescent="0.2">
      <c r="A278" s="1"/>
      <c r="B278" s="1"/>
      <c r="C278" s="1"/>
      <c r="D278" s="1"/>
      <c r="E278" s="1"/>
      <c r="F278" s="1"/>
      <c r="G278" s="1"/>
    </row>
    <row r="279" spans="1:7" ht="12.75" customHeight="1" x14ac:dyDescent="0.2">
      <c r="A279" s="1"/>
      <c r="B279" s="1"/>
      <c r="C279" s="1"/>
      <c r="D279" s="1"/>
      <c r="E279" s="1"/>
      <c r="F279" s="1"/>
      <c r="G279" s="1"/>
    </row>
    <row r="280" spans="1:7" ht="12.75" customHeight="1" x14ac:dyDescent="0.2">
      <c r="A280" s="1"/>
      <c r="B280" s="1"/>
      <c r="C280" s="1"/>
      <c r="D280" s="1"/>
      <c r="E280" s="1"/>
      <c r="F280" s="1"/>
      <c r="G280" s="1"/>
    </row>
    <row r="281" spans="1:7" ht="12.75" customHeight="1" x14ac:dyDescent="0.2">
      <c r="A281" s="1"/>
      <c r="B281" s="1"/>
      <c r="C281" s="1"/>
      <c r="D281" s="1"/>
      <c r="E281" s="1"/>
      <c r="F281" s="1"/>
      <c r="G281" s="1"/>
    </row>
    <row r="282" spans="1:7" ht="12.75" customHeight="1" x14ac:dyDescent="0.2">
      <c r="A282" s="1"/>
      <c r="B282" s="1"/>
      <c r="C282" s="1"/>
      <c r="D282" s="1"/>
      <c r="E282" s="1"/>
      <c r="F282" s="1"/>
      <c r="G282" s="1"/>
    </row>
    <row r="283" spans="1:7" ht="12.75" customHeight="1" x14ac:dyDescent="0.2">
      <c r="A283" s="1"/>
      <c r="B283" s="1"/>
      <c r="C283" s="1"/>
      <c r="D283" s="1"/>
      <c r="E283" s="1"/>
      <c r="F283" s="1"/>
      <c r="G283" s="1"/>
    </row>
    <row r="284" spans="1:7" ht="12.75" customHeight="1" x14ac:dyDescent="0.2">
      <c r="A284" s="1"/>
      <c r="B284" s="1"/>
      <c r="C284" s="1"/>
      <c r="D284" s="1"/>
      <c r="E284" s="1"/>
      <c r="F284" s="1"/>
      <c r="G284" s="1"/>
    </row>
    <row r="285" spans="1:7" ht="12.75" customHeight="1" x14ac:dyDescent="0.2">
      <c r="A285" s="1"/>
      <c r="B285" s="1"/>
      <c r="C285" s="1"/>
      <c r="D285" s="1"/>
      <c r="E285" s="1"/>
      <c r="F285" s="1"/>
      <c r="G285" s="1"/>
    </row>
    <row r="286" spans="1:7" ht="12.75" customHeight="1" x14ac:dyDescent="0.2">
      <c r="A286" s="1"/>
      <c r="B286" s="1"/>
      <c r="C286" s="1"/>
      <c r="D286" s="1"/>
      <c r="E286" s="1"/>
      <c r="F286" s="1"/>
      <c r="G286" s="1"/>
    </row>
    <row r="287" spans="1:7" ht="12.75" customHeight="1" x14ac:dyDescent="0.2">
      <c r="A287" s="1"/>
      <c r="B287" s="1"/>
      <c r="C287" s="1"/>
      <c r="D287" s="1"/>
      <c r="E287" s="1"/>
      <c r="F287" s="1"/>
      <c r="G287" s="1"/>
    </row>
    <row r="288" spans="1:7" ht="12.75" customHeight="1" x14ac:dyDescent="0.2">
      <c r="A288" s="1"/>
      <c r="B288" s="1"/>
      <c r="C288" s="1"/>
      <c r="D288" s="1"/>
      <c r="E288" s="1"/>
      <c r="F288" s="1"/>
      <c r="G288" s="1"/>
    </row>
    <row r="289" spans="1:7" ht="12.75" customHeight="1" x14ac:dyDescent="0.2">
      <c r="A289" s="1"/>
      <c r="B289" s="1"/>
      <c r="C289" s="1"/>
      <c r="D289" s="1"/>
      <c r="E289" s="1"/>
      <c r="F289" s="1"/>
      <c r="G289" s="1"/>
    </row>
    <row r="290" spans="1:7" ht="12.75" customHeight="1" x14ac:dyDescent="0.2">
      <c r="A290" s="1"/>
      <c r="B290" s="1"/>
      <c r="C290" s="1"/>
      <c r="D290" s="1"/>
      <c r="E290" s="1"/>
      <c r="F290" s="1"/>
      <c r="G290" s="1"/>
    </row>
    <row r="291" spans="1:7" ht="12.75" customHeight="1" x14ac:dyDescent="0.2">
      <c r="A291" s="1"/>
      <c r="B291" s="1"/>
      <c r="C291" s="1"/>
      <c r="D291" s="1"/>
      <c r="E291" s="1"/>
      <c r="F291" s="1"/>
      <c r="G291" s="1"/>
    </row>
    <row r="292" spans="1:7" ht="12.75" customHeight="1" x14ac:dyDescent="0.2">
      <c r="A292" s="1"/>
      <c r="B292" s="1"/>
      <c r="C292" s="1"/>
      <c r="D292" s="1"/>
      <c r="E292" s="1"/>
      <c r="F292" s="1"/>
      <c r="G292" s="1"/>
    </row>
    <row r="293" spans="1:7" ht="12.75" customHeight="1" x14ac:dyDescent="0.2">
      <c r="A293" s="1"/>
      <c r="B293" s="1"/>
      <c r="C293" s="1"/>
      <c r="D293" s="1"/>
      <c r="E293" s="1"/>
      <c r="F293" s="1"/>
      <c r="G293" s="1"/>
    </row>
    <row r="294" spans="1:7" ht="12.75" customHeight="1" x14ac:dyDescent="0.2">
      <c r="A294" s="1"/>
      <c r="B294" s="1"/>
      <c r="C294" s="1"/>
      <c r="D294" s="1"/>
      <c r="E294" s="1"/>
      <c r="F294" s="1"/>
      <c r="G294" s="1"/>
    </row>
    <row r="295" spans="1:7" ht="12.75" customHeight="1" x14ac:dyDescent="0.2">
      <c r="A295" s="1"/>
      <c r="B295" s="1"/>
      <c r="C295" s="1"/>
      <c r="D295" s="1"/>
      <c r="E295" s="1"/>
      <c r="F295" s="1"/>
      <c r="G295" s="1"/>
    </row>
    <row r="296" spans="1:7" ht="12.75" customHeight="1" x14ac:dyDescent="0.2">
      <c r="A296" s="1"/>
      <c r="B296" s="1"/>
      <c r="C296" s="1"/>
      <c r="D296" s="1"/>
      <c r="E296" s="1"/>
      <c r="F296" s="1"/>
      <c r="G296" s="1"/>
    </row>
    <row r="297" spans="1:7" ht="12.75" customHeight="1" x14ac:dyDescent="0.2">
      <c r="A297" s="1"/>
      <c r="B297" s="1"/>
      <c r="C297" s="1"/>
      <c r="D297" s="1"/>
      <c r="E297" s="1"/>
      <c r="F297" s="1"/>
      <c r="G297" s="1"/>
    </row>
    <row r="298" spans="1:7" ht="12.75" customHeight="1" x14ac:dyDescent="0.2">
      <c r="A298" s="1"/>
      <c r="B298" s="1"/>
      <c r="C298" s="1"/>
      <c r="D298" s="1"/>
      <c r="E298" s="1"/>
      <c r="F298" s="1"/>
      <c r="G298" s="1"/>
    </row>
    <row r="299" spans="1:7" ht="12.75" customHeight="1" x14ac:dyDescent="0.2">
      <c r="A299" s="1"/>
      <c r="B299" s="1"/>
      <c r="C299" s="1"/>
      <c r="D299" s="1"/>
      <c r="E299" s="1"/>
      <c r="F299" s="1"/>
      <c r="G299" s="1"/>
    </row>
    <row r="300" spans="1:7" ht="12.75" customHeight="1" x14ac:dyDescent="0.2">
      <c r="A300" s="1"/>
      <c r="B300" s="1"/>
      <c r="C300" s="1"/>
      <c r="D300" s="1"/>
      <c r="E300" s="1"/>
      <c r="F300" s="1"/>
      <c r="G300" s="1"/>
    </row>
    <row r="301" spans="1:7" ht="12.75" customHeight="1" x14ac:dyDescent="0.2">
      <c r="A301" s="1"/>
      <c r="B301" s="1"/>
      <c r="C301" s="1"/>
      <c r="D301" s="1"/>
      <c r="E301" s="1"/>
      <c r="F301" s="1"/>
      <c r="G301" s="1"/>
    </row>
    <row r="302" spans="1:7" ht="12.75" customHeight="1" x14ac:dyDescent="0.2">
      <c r="A302" s="1"/>
      <c r="B302" s="1"/>
      <c r="C302" s="1"/>
      <c r="D302" s="1"/>
      <c r="E302" s="1"/>
      <c r="F302" s="1"/>
      <c r="G302" s="1"/>
    </row>
    <row r="303" spans="1:7" ht="12.75" customHeight="1" x14ac:dyDescent="0.2">
      <c r="A303" s="1"/>
      <c r="B303" s="1"/>
      <c r="C303" s="1"/>
      <c r="D303" s="1"/>
      <c r="E303" s="1"/>
      <c r="F303" s="1"/>
      <c r="G303" s="1"/>
    </row>
    <row r="304" spans="1:7" ht="12.75" customHeight="1" x14ac:dyDescent="0.2">
      <c r="A304" s="1"/>
      <c r="B304" s="1"/>
      <c r="C304" s="1"/>
      <c r="D304" s="1"/>
      <c r="E304" s="1"/>
      <c r="F304" s="1"/>
      <c r="G304" s="1"/>
    </row>
    <row r="305" spans="1:7" ht="12.75" customHeight="1" x14ac:dyDescent="0.2">
      <c r="A305" s="1"/>
      <c r="B305" s="1"/>
      <c r="C305" s="1"/>
      <c r="D305" s="1"/>
      <c r="E305" s="1"/>
      <c r="F305" s="1"/>
      <c r="G305" s="1"/>
    </row>
    <row r="306" spans="1:7" ht="12.75" customHeight="1" x14ac:dyDescent="0.2">
      <c r="A306" s="1"/>
      <c r="B306" s="1"/>
      <c r="C306" s="1"/>
      <c r="D306" s="1"/>
      <c r="E306" s="1"/>
      <c r="F306" s="1"/>
      <c r="G306" s="1"/>
    </row>
    <row r="307" spans="1:7" ht="12.75" customHeight="1" x14ac:dyDescent="0.2">
      <c r="A307" s="1"/>
      <c r="B307" s="1"/>
      <c r="C307" s="1"/>
      <c r="D307" s="1"/>
      <c r="E307" s="1"/>
      <c r="F307" s="1"/>
      <c r="G307" s="1"/>
    </row>
    <row r="308" spans="1:7" ht="12.75" customHeight="1" x14ac:dyDescent="0.2">
      <c r="A308" s="1"/>
      <c r="B308" s="1"/>
      <c r="C308" s="1"/>
      <c r="D308" s="1"/>
      <c r="E308" s="1"/>
      <c r="F308" s="1"/>
      <c r="G308" s="1"/>
    </row>
    <row r="309" spans="1:7" ht="12.75" customHeight="1" x14ac:dyDescent="0.2">
      <c r="A309" s="1"/>
      <c r="B309" s="1"/>
      <c r="C309" s="1"/>
      <c r="D309" s="1"/>
      <c r="E309" s="1"/>
      <c r="F309" s="1"/>
      <c r="G309" s="1"/>
    </row>
    <row r="310" spans="1:7" ht="12.75" customHeight="1" x14ac:dyDescent="0.2">
      <c r="A310" s="1"/>
      <c r="B310" s="1"/>
      <c r="C310" s="1"/>
      <c r="D310" s="1"/>
      <c r="E310" s="1"/>
      <c r="F310" s="1"/>
      <c r="G310" s="1"/>
    </row>
    <row r="311" spans="1:7" ht="12.75" customHeight="1" x14ac:dyDescent="0.2">
      <c r="A311" s="1"/>
      <c r="B311" s="1"/>
      <c r="C311" s="1"/>
      <c r="D311" s="1"/>
      <c r="E311" s="1"/>
      <c r="F311" s="1"/>
      <c r="G311" s="1"/>
    </row>
    <row r="312" spans="1:7" ht="12.75" customHeight="1" x14ac:dyDescent="0.2">
      <c r="A312" s="1"/>
      <c r="B312" s="1"/>
      <c r="C312" s="1"/>
      <c r="D312" s="1"/>
      <c r="E312" s="1"/>
      <c r="F312" s="1"/>
      <c r="G312" s="1"/>
    </row>
    <row r="313" spans="1:7" ht="12.75" customHeight="1" x14ac:dyDescent="0.2">
      <c r="A313" s="1"/>
      <c r="B313" s="1"/>
      <c r="C313" s="1"/>
      <c r="D313" s="1"/>
      <c r="E313" s="1"/>
      <c r="F313" s="1"/>
      <c r="G313" s="1"/>
    </row>
    <row r="314" spans="1:7" ht="12.75" customHeight="1" x14ac:dyDescent="0.2">
      <c r="A314" s="1"/>
      <c r="B314" s="1"/>
      <c r="C314" s="1"/>
      <c r="D314" s="1"/>
      <c r="E314" s="1"/>
      <c r="F314" s="1"/>
      <c r="G314" s="1"/>
    </row>
    <row r="315" spans="1:7" ht="12.75" customHeight="1" x14ac:dyDescent="0.2">
      <c r="A315" s="1"/>
      <c r="B315" s="1"/>
      <c r="C315" s="1"/>
      <c r="D315" s="1"/>
      <c r="E315" s="1"/>
      <c r="F315" s="1"/>
      <c r="G315" s="1"/>
    </row>
    <row r="316" spans="1:7" ht="12.75" customHeight="1" x14ac:dyDescent="0.2">
      <c r="A316" s="1"/>
      <c r="B316" s="1"/>
      <c r="C316" s="1"/>
      <c r="D316" s="1"/>
      <c r="E316" s="1"/>
      <c r="F316" s="1"/>
      <c r="G316" s="1"/>
    </row>
    <row r="317" spans="1:7" ht="12.75" customHeight="1" x14ac:dyDescent="0.2">
      <c r="A317" s="1"/>
      <c r="B317" s="1"/>
      <c r="C317" s="1"/>
      <c r="D317" s="1"/>
      <c r="E317" s="1"/>
      <c r="F317" s="1"/>
      <c r="G317" s="1"/>
    </row>
    <row r="318" spans="1:7" ht="12.75" customHeight="1" x14ac:dyDescent="0.2">
      <c r="A318" s="1"/>
      <c r="B318" s="1"/>
      <c r="C318" s="1"/>
      <c r="D318" s="1"/>
      <c r="E318" s="1"/>
      <c r="F318" s="1"/>
      <c r="G318" s="1"/>
    </row>
    <row r="319" spans="1:7" ht="12.75" customHeight="1" x14ac:dyDescent="0.2">
      <c r="A319" s="1"/>
      <c r="B319" s="1"/>
      <c r="C319" s="1"/>
      <c r="D319" s="1"/>
      <c r="E319" s="1"/>
      <c r="F319" s="1"/>
      <c r="G319" s="1"/>
    </row>
    <row r="320" spans="1:7" ht="12.75" customHeight="1" x14ac:dyDescent="0.2">
      <c r="A320" s="1"/>
      <c r="B320" s="1"/>
      <c r="C320" s="1"/>
      <c r="D320" s="1"/>
      <c r="E320" s="1"/>
      <c r="F320" s="1"/>
      <c r="G320" s="1"/>
    </row>
    <row r="321" spans="1:7" ht="12.75" customHeight="1" x14ac:dyDescent="0.2">
      <c r="A321" s="1"/>
      <c r="B321" s="1"/>
      <c r="C321" s="1"/>
      <c r="D321" s="1"/>
      <c r="E321" s="1"/>
      <c r="F321" s="1"/>
      <c r="G321" s="1"/>
    </row>
    <row r="322" spans="1:7" ht="12.75" customHeight="1" x14ac:dyDescent="0.2">
      <c r="A322" s="1"/>
      <c r="B322" s="1"/>
      <c r="C322" s="1"/>
      <c r="D322" s="1"/>
      <c r="E322" s="1"/>
      <c r="F322" s="1"/>
      <c r="G322" s="1"/>
    </row>
    <row r="323" spans="1:7" ht="12.75" customHeight="1" x14ac:dyDescent="0.2">
      <c r="A323" s="1"/>
      <c r="B323" s="1"/>
      <c r="C323" s="1"/>
      <c r="D323" s="1"/>
      <c r="E323" s="1"/>
      <c r="F323" s="1"/>
      <c r="G323" s="1"/>
    </row>
    <row r="324" spans="1:7" ht="12.75" customHeight="1" x14ac:dyDescent="0.2">
      <c r="A324" s="1"/>
      <c r="B324" s="1"/>
      <c r="C324" s="1"/>
      <c r="D324" s="1"/>
      <c r="E324" s="1"/>
      <c r="F324" s="1"/>
      <c r="G324" s="1"/>
    </row>
    <row r="325" spans="1:7" ht="12.75" customHeight="1" x14ac:dyDescent="0.2">
      <c r="A325" s="1"/>
      <c r="B325" s="1"/>
      <c r="C325" s="1"/>
      <c r="D325" s="1"/>
      <c r="E325" s="1"/>
      <c r="F325" s="1"/>
      <c r="G325" s="1"/>
    </row>
    <row r="326" spans="1:7" ht="12.75" customHeight="1" x14ac:dyDescent="0.2">
      <c r="A326" s="1"/>
      <c r="B326" s="1"/>
      <c r="C326" s="1"/>
      <c r="D326" s="1"/>
      <c r="E326" s="1"/>
      <c r="F326" s="1"/>
      <c r="G326" s="1"/>
    </row>
    <row r="327" spans="1:7" ht="12.75" customHeight="1" x14ac:dyDescent="0.2">
      <c r="A327" s="1"/>
      <c r="B327" s="1"/>
      <c r="C327" s="1"/>
      <c r="D327" s="1"/>
      <c r="E327" s="1"/>
      <c r="F327" s="1"/>
      <c r="G327" s="1"/>
    </row>
    <row r="328" spans="1:7" ht="12.75" customHeight="1" x14ac:dyDescent="0.2">
      <c r="A328" s="1"/>
      <c r="B328" s="1"/>
      <c r="C328" s="1"/>
      <c r="D328" s="1"/>
      <c r="E328" s="1"/>
      <c r="F328" s="1"/>
      <c r="G328" s="1"/>
    </row>
    <row r="329" spans="1:7" ht="12.75" customHeight="1" x14ac:dyDescent="0.2">
      <c r="A329" s="1"/>
      <c r="B329" s="1"/>
      <c r="C329" s="1"/>
      <c r="D329" s="1"/>
      <c r="E329" s="1"/>
      <c r="F329" s="1"/>
      <c r="G329" s="1"/>
    </row>
    <row r="330" spans="1:7" ht="12.75" customHeight="1" x14ac:dyDescent="0.2">
      <c r="A330" s="1"/>
      <c r="B330" s="1"/>
      <c r="C330" s="1"/>
      <c r="D330" s="1"/>
      <c r="E330" s="1"/>
      <c r="F330" s="1"/>
      <c r="G330" s="1"/>
    </row>
    <row r="331" spans="1:7" ht="12.75" customHeight="1" x14ac:dyDescent="0.2">
      <c r="A331" s="1"/>
      <c r="B331" s="1"/>
      <c r="C331" s="1"/>
      <c r="D331" s="1"/>
      <c r="E331" s="1"/>
      <c r="F331" s="1"/>
      <c r="G331" s="1"/>
    </row>
    <row r="332" spans="1:7" ht="12.75" customHeight="1" x14ac:dyDescent="0.2">
      <c r="A332" s="1"/>
      <c r="B332" s="1"/>
      <c r="C332" s="1"/>
      <c r="D332" s="1"/>
      <c r="E332" s="1"/>
      <c r="F332" s="1"/>
      <c r="G332" s="1"/>
    </row>
    <row r="333" spans="1:7" ht="12.75" customHeight="1" x14ac:dyDescent="0.2">
      <c r="A333" s="1"/>
      <c r="B333" s="1"/>
      <c r="C333" s="1"/>
      <c r="D333" s="1"/>
      <c r="E333" s="1"/>
      <c r="F333" s="1"/>
      <c r="G333" s="1"/>
    </row>
    <row r="334" spans="1:7" ht="12.75" customHeight="1" x14ac:dyDescent="0.2">
      <c r="A334" s="1"/>
      <c r="B334" s="1"/>
      <c r="C334" s="1"/>
      <c r="D334" s="1"/>
      <c r="E334" s="1"/>
      <c r="F334" s="1"/>
      <c r="G334" s="1"/>
    </row>
    <row r="335" spans="1:7" ht="12.75" customHeight="1" x14ac:dyDescent="0.2">
      <c r="A335" s="1"/>
      <c r="B335" s="1"/>
      <c r="C335" s="1"/>
      <c r="D335" s="1"/>
      <c r="E335" s="1"/>
      <c r="F335" s="1"/>
      <c r="G335" s="1"/>
    </row>
    <row r="336" spans="1:7" ht="12.75" customHeight="1" x14ac:dyDescent="0.2">
      <c r="A336" s="1"/>
      <c r="B336" s="1"/>
      <c r="C336" s="1"/>
      <c r="D336" s="1"/>
      <c r="E336" s="1"/>
      <c r="F336" s="1"/>
      <c r="G336" s="1"/>
    </row>
    <row r="337" spans="1:7" ht="12.75" customHeight="1" x14ac:dyDescent="0.2">
      <c r="A337" s="1"/>
      <c r="B337" s="1"/>
      <c r="C337" s="1"/>
      <c r="D337" s="1"/>
      <c r="E337" s="1"/>
      <c r="F337" s="1"/>
      <c r="G337" s="1"/>
    </row>
    <row r="338" spans="1:7" ht="12.75" customHeight="1" x14ac:dyDescent="0.2">
      <c r="A338" s="1"/>
      <c r="B338" s="1"/>
      <c r="C338" s="1"/>
      <c r="D338" s="1"/>
      <c r="E338" s="1"/>
      <c r="F338" s="1"/>
      <c r="G338" s="1"/>
    </row>
    <row r="339" spans="1:7" ht="12.75" customHeight="1" x14ac:dyDescent="0.2">
      <c r="A339" s="1"/>
      <c r="B339" s="1"/>
      <c r="C339" s="1"/>
      <c r="D339" s="1"/>
      <c r="E339" s="1"/>
      <c r="F339" s="1"/>
      <c r="G339" s="1"/>
    </row>
    <row r="340" spans="1:7" ht="12.75" customHeight="1" x14ac:dyDescent="0.2">
      <c r="A340" s="1"/>
      <c r="B340" s="1"/>
      <c r="C340" s="1"/>
      <c r="D340" s="1"/>
      <c r="E340" s="1"/>
      <c r="F340" s="1"/>
      <c r="G340" s="1"/>
    </row>
    <row r="341" spans="1:7" ht="12.75" customHeight="1" x14ac:dyDescent="0.2">
      <c r="A341" s="1"/>
      <c r="B341" s="1"/>
      <c r="C341" s="1"/>
      <c r="D341" s="1"/>
      <c r="E341" s="1"/>
      <c r="F341" s="1"/>
      <c r="G341" s="1"/>
    </row>
    <row r="342" spans="1:7" ht="12.75" customHeight="1" x14ac:dyDescent="0.2">
      <c r="A342" s="1"/>
      <c r="B342" s="1"/>
      <c r="C342" s="1"/>
      <c r="D342" s="1"/>
      <c r="E342" s="1"/>
      <c r="F342" s="1"/>
      <c r="G342" s="1"/>
    </row>
    <row r="343" spans="1:7" ht="12.75" customHeight="1" x14ac:dyDescent="0.2">
      <c r="A343" s="1"/>
      <c r="B343" s="1"/>
      <c r="C343" s="1"/>
      <c r="D343" s="1"/>
      <c r="E343" s="1"/>
      <c r="F343" s="1"/>
      <c r="G343" s="1"/>
    </row>
    <row r="344" spans="1:7" ht="12.75" customHeight="1" x14ac:dyDescent="0.2">
      <c r="A344" s="1"/>
      <c r="B344" s="1"/>
      <c r="C344" s="1"/>
      <c r="D344" s="1"/>
      <c r="E344" s="1"/>
      <c r="F344" s="1"/>
      <c r="G344" s="1"/>
    </row>
    <row r="345" spans="1:7" ht="12.75" customHeight="1" x14ac:dyDescent="0.2">
      <c r="A345" s="1"/>
      <c r="B345" s="1"/>
      <c r="C345" s="1"/>
      <c r="D345" s="1"/>
      <c r="E345" s="1"/>
      <c r="F345" s="1"/>
      <c r="G345" s="1"/>
    </row>
    <row r="346" spans="1:7" ht="12.75" customHeight="1" x14ac:dyDescent="0.2">
      <c r="A346" s="1"/>
      <c r="B346" s="1"/>
      <c r="C346" s="1"/>
      <c r="D346" s="1"/>
      <c r="E346" s="1"/>
      <c r="F346" s="1"/>
      <c r="G346" s="1"/>
    </row>
    <row r="347" spans="1:7" ht="12.75" customHeight="1" x14ac:dyDescent="0.2">
      <c r="A347" s="1"/>
      <c r="B347" s="1"/>
      <c r="C347" s="1"/>
      <c r="D347" s="1"/>
      <c r="E347" s="1"/>
      <c r="F347" s="1"/>
      <c r="G347" s="1"/>
    </row>
    <row r="348" spans="1:7" ht="12.75" customHeight="1" x14ac:dyDescent="0.2">
      <c r="A348" s="1"/>
      <c r="B348" s="1"/>
      <c r="C348" s="1"/>
      <c r="D348" s="1"/>
      <c r="E348" s="1"/>
      <c r="F348" s="1"/>
      <c r="G348" s="1"/>
    </row>
    <row r="349" spans="1:7" ht="12.75" customHeight="1" x14ac:dyDescent="0.2">
      <c r="A349" s="1"/>
      <c r="B349" s="1"/>
      <c r="C349" s="1"/>
      <c r="D349" s="1"/>
      <c r="E349" s="1"/>
      <c r="F349" s="1"/>
      <c r="G349" s="1"/>
    </row>
    <row r="350" spans="1:7" ht="12.75" customHeight="1" x14ac:dyDescent="0.2">
      <c r="A350" s="1"/>
      <c r="B350" s="1"/>
      <c r="C350" s="1"/>
      <c r="D350" s="1"/>
      <c r="E350" s="1"/>
      <c r="F350" s="1"/>
      <c r="G350" s="1"/>
    </row>
    <row r="351" spans="1:7" ht="12.75" customHeight="1" x14ac:dyDescent="0.2">
      <c r="A351" s="1"/>
      <c r="B351" s="1"/>
      <c r="C351" s="1"/>
      <c r="D351" s="1"/>
      <c r="E351" s="1"/>
      <c r="F351" s="1"/>
      <c r="G351" s="1"/>
    </row>
    <row r="352" spans="1:7" ht="12.75" customHeight="1" x14ac:dyDescent="0.2">
      <c r="A352" s="1"/>
      <c r="B352" s="1"/>
      <c r="C352" s="1"/>
      <c r="D352" s="1"/>
      <c r="E352" s="1"/>
      <c r="F352" s="1"/>
      <c r="G352" s="1"/>
    </row>
    <row r="353" spans="1:7" ht="12.75" customHeight="1" x14ac:dyDescent="0.2">
      <c r="A353" s="1"/>
      <c r="B353" s="1"/>
      <c r="C353" s="1"/>
      <c r="D353" s="1"/>
      <c r="E353" s="1"/>
      <c r="F353" s="1"/>
      <c r="G353" s="1"/>
    </row>
    <row r="354" spans="1:7" ht="12.75" customHeight="1" x14ac:dyDescent="0.2">
      <c r="A354" s="1"/>
      <c r="B354" s="1"/>
      <c r="C354" s="1"/>
      <c r="D354" s="1"/>
      <c r="E354" s="1"/>
      <c r="F354" s="1"/>
      <c r="G354" s="1"/>
    </row>
    <row r="355" spans="1:7" ht="12.75" customHeight="1" x14ac:dyDescent="0.2">
      <c r="A355" s="1"/>
      <c r="B355" s="1"/>
      <c r="C355" s="1"/>
      <c r="D355" s="1"/>
      <c r="E355" s="1"/>
      <c r="F355" s="1"/>
      <c r="G355" s="1"/>
    </row>
    <row r="356" spans="1:7" ht="12.75" customHeight="1" x14ac:dyDescent="0.2">
      <c r="A356" s="1"/>
      <c r="B356" s="1"/>
      <c r="C356" s="1"/>
      <c r="D356" s="1"/>
      <c r="E356" s="1"/>
      <c r="F356" s="1"/>
      <c r="G356" s="1"/>
    </row>
    <row r="357" spans="1:7" ht="12.75" customHeight="1" x14ac:dyDescent="0.2">
      <c r="A357" s="1"/>
      <c r="B357" s="1"/>
      <c r="C357" s="1"/>
      <c r="D357" s="1"/>
      <c r="E357" s="1"/>
      <c r="F357" s="1"/>
      <c r="G357" s="1"/>
    </row>
    <row r="358" spans="1:7" ht="12.75" customHeight="1" x14ac:dyDescent="0.2">
      <c r="A358" s="1"/>
      <c r="B358" s="1"/>
      <c r="C358" s="1"/>
      <c r="D358" s="1"/>
      <c r="E358" s="1"/>
      <c r="F358" s="1"/>
      <c r="G358" s="1"/>
    </row>
    <row r="359" spans="1:7" ht="12.75" customHeight="1" x14ac:dyDescent="0.2">
      <c r="A359" s="1"/>
      <c r="B359" s="1"/>
      <c r="C359" s="1"/>
      <c r="D359" s="1"/>
      <c r="E359" s="1"/>
      <c r="F359" s="1"/>
      <c r="G359" s="1"/>
    </row>
    <row r="360" spans="1:7" ht="12.75" customHeight="1" x14ac:dyDescent="0.2">
      <c r="A360" s="1"/>
      <c r="B360" s="1"/>
      <c r="C360" s="1"/>
      <c r="D360" s="1"/>
      <c r="E360" s="1"/>
      <c r="F360" s="1"/>
      <c r="G360" s="1"/>
    </row>
    <row r="361" spans="1:7" ht="12.75" customHeight="1" x14ac:dyDescent="0.2">
      <c r="A361" s="1"/>
      <c r="B361" s="1"/>
      <c r="C361" s="1"/>
      <c r="D361" s="1"/>
      <c r="E361" s="1"/>
      <c r="F361" s="1"/>
      <c r="G361" s="1"/>
    </row>
    <row r="362" spans="1:7" ht="12.75" customHeight="1" x14ac:dyDescent="0.2">
      <c r="A362" s="1"/>
      <c r="B362" s="1"/>
      <c r="C362" s="1"/>
      <c r="D362" s="1"/>
      <c r="E362" s="1"/>
      <c r="F362" s="1"/>
      <c r="G362" s="1"/>
    </row>
    <row r="363" spans="1:7" ht="12.75" customHeight="1" x14ac:dyDescent="0.2">
      <c r="A363" s="1"/>
      <c r="B363" s="1"/>
      <c r="C363" s="1"/>
      <c r="D363" s="1"/>
      <c r="E363" s="1"/>
      <c r="F363" s="1"/>
      <c r="G363" s="1"/>
    </row>
    <row r="364" spans="1:7" ht="12.75" customHeight="1" x14ac:dyDescent="0.2">
      <c r="A364" s="1"/>
      <c r="B364" s="1"/>
      <c r="C364" s="1"/>
      <c r="D364" s="1"/>
      <c r="E364" s="1"/>
      <c r="F364" s="1"/>
      <c r="G364" s="1"/>
    </row>
    <row r="365" spans="1:7" ht="12.75" customHeight="1" x14ac:dyDescent="0.2">
      <c r="A365" s="1"/>
      <c r="B365" s="1"/>
      <c r="C365" s="1"/>
      <c r="D365" s="1"/>
      <c r="E365" s="1"/>
      <c r="F365" s="1"/>
      <c r="G365" s="1"/>
    </row>
    <row r="366" spans="1:7" ht="12.75" customHeight="1" x14ac:dyDescent="0.2">
      <c r="A366" s="1"/>
      <c r="B366" s="1"/>
      <c r="C366" s="1"/>
      <c r="D366" s="1"/>
      <c r="E366" s="1"/>
      <c r="F366" s="1"/>
      <c r="G366" s="1"/>
    </row>
    <row r="367" spans="1:7" ht="12.75" customHeight="1" x14ac:dyDescent="0.2">
      <c r="A367" s="1"/>
      <c r="B367" s="1"/>
      <c r="C367" s="1"/>
      <c r="D367" s="1"/>
      <c r="E367" s="1"/>
      <c r="F367" s="1"/>
      <c r="G367" s="1"/>
    </row>
    <row r="368" spans="1:7" ht="12.75" customHeight="1" x14ac:dyDescent="0.2">
      <c r="A368" s="1"/>
      <c r="B368" s="1"/>
      <c r="C368" s="1"/>
      <c r="D368" s="1"/>
      <c r="E368" s="1"/>
      <c r="F368" s="1"/>
      <c r="G368" s="1"/>
    </row>
    <row r="369" spans="1:7" ht="12.75" customHeight="1" x14ac:dyDescent="0.2">
      <c r="A369" s="1"/>
      <c r="B369" s="1"/>
      <c r="C369" s="1"/>
      <c r="D369" s="1"/>
      <c r="E369" s="1"/>
      <c r="F369" s="1"/>
      <c r="G369" s="1"/>
    </row>
    <row r="370" spans="1:7" ht="12.75" customHeight="1" x14ac:dyDescent="0.2">
      <c r="A370" s="1"/>
      <c r="B370" s="1"/>
      <c r="C370" s="1"/>
      <c r="D370" s="1"/>
      <c r="E370" s="1"/>
      <c r="F370" s="1"/>
      <c r="G370" s="1"/>
    </row>
    <row r="371" spans="1:7" ht="12.75" customHeight="1" x14ac:dyDescent="0.2">
      <c r="A371" s="1"/>
      <c r="B371" s="1"/>
      <c r="C371" s="1"/>
      <c r="D371" s="1"/>
      <c r="E371" s="1"/>
      <c r="F371" s="1"/>
      <c r="G371" s="1"/>
    </row>
    <row r="372" spans="1:7" ht="12.75" customHeight="1" x14ac:dyDescent="0.2">
      <c r="A372" s="1"/>
      <c r="B372" s="1"/>
      <c r="C372" s="1"/>
      <c r="D372" s="1"/>
      <c r="E372" s="1"/>
      <c r="F372" s="1"/>
      <c r="G372" s="1"/>
    </row>
    <row r="373" spans="1:7" ht="12.75" customHeight="1" x14ac:dyDescent="0.2">
      <c r="A373" s="1"/>
      <c r="B373" s="1"/>
      <c r="C373" s="1"/>
      <c r="D373" s="1"/>
      <c r="E373" s="1"/>
      <c r="F373" s="1"/>
      <c r="G373" s="1"/>
    </row>
    <row r="374" spans="1:7" ht="12.75" customHeight="1" x14ac:dyDescent="0.2">
      <c r="A374" s="1"/>
      <c r="B374" s="1"/>
      <c r="C374" s="1"/>
      <c r="D374" s="1"/>
      <c r="E374" s="1"/>
      <c r="F374" s="1"/>
      <c r="G374" s="1"/>
    </row>
    <row r="375" spans="1:7" ht="12.75" customHeight="1" x14ac:dyDescent="0.2">
      <c r="A375" s="1"/>
      <c r="B375" s="1"/>
      <c r="C375" s="1"/>
      <c r="D375" s="1"/>
      <c r="E375" s="1"/>
      <c r="F375" s="1"/>
      <c r="G375" s="1"/>
    </row>
    <row r="376" spans="1:7" ht="12.75" customHeight="1" x14ac:dyDescent="0.2">
      <c r="A376" s="1"/>
      <c r="B376" s="1"/>
      <c r="C376" s="1"/>
      <c r="D376" s="1"/>
      <c r="E376" s="1"/>
      <c r="F376" s="1"/>
      <c r="G376" s="1"/>
    </row>
    <row r="377" spans="1:7" ht="12.75" customHeight="1" x14ac:dyDescent="0.2">
      <c r="A377" s="1"/>
      <c r="B377" s="1"/>
      <c r="C377" s="1"/>
      <c r="D377" s="1"/>
      <c r="E377" s="1"/>
      <c r="F377" s="1"/>
      <c r="G377" s="1"/>
    </row>
    <row r="378" spans="1:7" ht="12.75" customHeight="1" x14ac:dyDescent="0.2">
      <c r="A378" s="1"/>
      <c r="B378" s="1"/>
      <c r="C378" s="1"/>
      <c r="D378" s="1"/>
      <c r="E378" s="1"/>
      <c r="F378" s="1"/>
      <c r="G378" s="1"/>
    </row>
    <row r="379" spans="1:7" ht="12.75" customHeight="1" x14ac:dyDescent="0.2">
      <c r="A379" s="1"/>
      <c r="B379" s="1"/>
      <c r="C379" s="1"/>
      <c r="D379" s="1"/>
      <c r="E379" s="1"/>
      <c r="F379" s="1"/>
      <c r="G379" s="1"/>
    </row>
    <row r="380" spans="1:7" ht="12.75" customHeight="1" x14ac:dyDescent="0.2">
      <c r="A380" s="1"/>
      <c r="B380" s="1"/>
      <c r="C380" s="1"/>
      <c r="D380" s="1"/>
      <c r="E380" s="1"/>
      <c r="F380" s="1"/>
      <c r="G380" s="1"/>
    </row>
    <row r="381" spans="1:7" ht="12.75" customHeight="1" x14ac:dyDescent="0.2">
      <c r="A381" s="1"/>
      <c r="B381" s="1"/>
      <c r="C381" s="1"/>
      <c r="D381" s="1"/>
      <c r="E381" s="1"/>
      <c r="F381" s="1"/>
      <c r="G381" s="1"/>
    </row>
    <row r="382" spans="1:7" ht="12.75" customHeight="1" x14ac:dyDescent="0.2">
      <c r="A382" s="1"/>
      <c r="B382" s="1"/>
      <c r="C382" s="1"/>
      <c r="D382" s="1"/>
      <c r="E382" s="1"/>
      <c r="F382" s="1"/>
      <c r="G382" s="1"/>
    </row>
    <row r="383" spans="1:7" ht="12.75" customHeight="1" x14ac:dyDescent="0.2">
      <c r="A383" s="1"/>
      <c r="B383" s="1"/>
      <c r="C383" s="1"/>
      <c r="D383" s="1"/>
      <c r="E383" s="1"/>
      <c r="F383" s="1"/>
      <c r="G383" s="1"/>
    </row>
    <row r="384" spans="1:7" ht="12.75" customHeight="1" x14ac:dyDescent="0.2">
      <c r="A384" s="1"/>
      <c r="B384" s="1"/>
      <c r="C384" s="1"/>
      <c r="D384" s="1"/>
      <c r="E384" s="1"/>
      <c r="F384" s="1"/>
      <c r="G384" s="1"/>
    </row>
    <row r="385" spans="1:7" ht="12.75" customHeight="1" x14ac:dyDescent="0.2">
      <c r="A385" s="1"/>
      <c r="B385" s="1"/>
      <c r="C385" s="1"/>
      <c r="D385" s="1"/>
      <c r="E385" s="1"/>
      <c r="F385" s="1"/>
      <c r="G385" s="1"/>
    </row>
    <row r="386" spans="1:7" ht="12.75" customHeight="1" x14ac:dyDescent="0.2">
      <c r="A386" s="1"/>
      <c r="B386" s="1"/>
      <c r="C386" s="1"/>
      <c r="D386" s="1"/>
      <c r="E386" s="1"/>
      <c r="F386" s="1"/>
      <c r="G386" s="1"/>
    </row>
    <row r="387" spans="1:7" ht="12.75" customHeight="1" x14ac:dyDescent="0.2">
      <c r="A387" s="1"/>
      <c r="B387" s="1"/>
      <c r="C387" s="1"/>
      <c r="D387" s="1"/>
      <c r="E387" s="1"/>
      <c r="F387" s="1"/>
      <c r="G387" s="1"/>
    </row>
    <row r="388" spans="1:7" ht="12.75" customHeight="1" x14ac:dyDescent="0.2">
      <c r="A388" s="1"/>
      <c r="B388" s="1"/>
      <c r="C388" s="1"/>
      <c r="D388" s="1"/>
      <c r="E388" s="1"/>
      <c r="F388" s="1"/>
      <c r="G388" s="1"/>
    </row>
    <row r="389" spans="1:7" ht="12.75" customHeight="1" x14ac:dyDescent="0.2">
      <c r="A389" s="1"/>
      <c r="B389" s="1"/>
      <c r="C389" s="1"/>
      <c r="D389" s="1"/>
      <c r="E389" s="1"/>
      <c r="F389" s="1"/>
      <c r="G389" s="1"/>
    </row>
    <row r="390" spans="1:7" ht="12.75" customHeight="1" x14ac:dyDescent="0.2">
      <c r="A390" s="1"/>
      <c r="B390" s="1"/>
      <c r="C390" s="1"/>
      <c r="D390" s="1"/>
      <c r="E390" s="1"/>
      <c r="F390" s="1"/>
      <c r="G390" s="1"/>
    </row>
    <row r="391" spans="1:7" ht="12.75" customHeight="1" x14ac:dyDescent="0.2">
      <c r="A391" s="1"/>
      <c r="B391" s="1"/>
      <c r="C391" s="1"/>
      <c r="D391" s="1"/>
      <c r="E391" s="1"/>
      <c r="F391" s="1"/>
      <c r="G391" s="1"/>
    </row>
    <row r="392" spans="1:7" ht="12.75" customHeight="1" x14ac:dyDescent="0.2">
      <c r="A392" s="1"/>
      <c r="B392" s="1"/>
      <c r="C392" s="1"/>
      <c r="D392" s="1"/>
      <c r="E392" s="1"/>
      <c r="F392" s="1"/>
      <c r="G392" s="1"/>
    </row>
    <row r="393" spans="1:7" ht="12.75" customHeight="1" x14ac:dyDescent="0.2">
      <c r="A393" s="1"/>
      <c r="B393" s="1"/>
      <c r="C393" s="1"/>
      <c r="D393" s="1"/>
      <c r="E393" s="1"/>
      <c r="F393" s="1"/>
      <c r="G393" s="1"/>
    </row>
    <row r="394" spans="1:7" ht="12.75" customHeight="1" x14ac:dyDescent="0.2">
      <c r="A394" s="1"/>
      <c r="B394" s="1"/>
      <c r="C394" s="1"/>
      <c r="D394" s="1"/>
      <c r="E394" s="1"/>
      <c r="F394" s="1"/>
      <c r="G394" s="1"/>
    </row>
    <row r="395" spans="1:7" ht="12.75" customHeight="1" x14ac:dyDescent="0.2">
      <c r="A395" s="1"/>
      <c r="B395" s="1"/>
      <c r="C395" s="1"/>
      <c r="D395" s="1"/>
      <c r="E395" s="1"/>
      <c r="F395" s="1"/>
      <c r="G395" s="1"/>
    </row>
    <row r="396" spans="1:7" ht="12.75" customHeight="1" x14ac:dyDescent="0.2">
      <c r="A396" s="1"/>
      <c r="B396" s="1"/>
      <c r="C396" s="1"/>
      <c r="D396" s="1"/>
      <c r="E396" s="1"/>
      <c r="F396" s="1"/>
      <c r="G396" s="1"/>
    </row>
    <row r="397" spans="1:7" ht="12.75" customHeight="1" x14ac:dyDescent="0.2">
      <c r="A397" s="1"/>
      <c r="B397" s="1"/>
      <c r="C397" s="1"/>
      <c r="D397" s="1"/>
      <c r="E397" s="1"/>
      <c r="F397" s="1"/>
      <c r="G397" s="1"/>
    </row>
    <row r="398" spans="1:7" ht="12.75" customHeight="1" x14ac:dyDescent="0.2">
      <c r="A398" s="1"/>
      <c r="B398" s="1"/>
      <c r="C398" s="1"/>
      <c r="D398" s="1"/>
      <c r="E398" s="1"/>
      <c r="F398" s="1"/>
      <c r="G398" s="1"/>
    </row>
    <row r="399" spans="1:7" ht="12.75" customHeight="1" x14ac:dyDescent="0.2">
      <c r="A399" s="1"/>
      <c r="B399" s="1"/>
      <c r="C399" s="1"/>
      <c r="D399" s="1"/>
      <c r="E399" s="1"/>
      <c r="F399" s="1"/>
      <c r="G399" s="1"/>
    </row>
    <row r="400" spans="1:7" ht="12.75" customHeight="1" x14ac:dyDescent="0.2">
      <c r="A400" s="1"/>
      <c r="B400" s="1"/>
      <c r="C400" s="1"/>
      <c r="D400" s="1"/>
      <c r="E400" s="1"/>
      <c r="F400" s="1"/>
      <c r="G400" s="1"/>
    </row>
    <row r="401" spans="1:7" ht="12.75" customHeight="1" x14ac:dyDescent="0.2">
      <c r="A401" s="1"/>
      <c r="B401" s="1"/>
      <c r="C401" s="1"/>
      <c r="D401" s="1"/>
      <c r="E401" s="1"/>
      <c r="F401" s="1"/>
      <c r="G401" s="1"/>
    </row>
    <row r="402" spans="1:7" ht="12.75" customHeight="1" x14ac:dyDescent="0.2">
      <c r="A402" s="1"/>
      <c r="B402" s="1"/>
      <c r="C402" s="1"/>
      <c r="D402" s="1"/>
      <c r="E402" s="1"/>
      <c r="F402" s="1"/>
      <c r="G402" s="1"/>
    </row>
    <row r="403" spans="1:7" ht="12.75" customHeight="1" x14ac:dyDescent="0.2">
      <c r="A403" s="1"/>
      <c r="B403" s="1"/>
      <c r="C403" s="1"/>
      <c r="D403" s="1"/>
      <c r="E403" s="1"/>
      <c r="F403" s="1"/>
      <c r="G403" s="1"/>
    </row>
    <row r="404" spans="1:7" ht="12.75" customHeight="1" x14ac:dyDescent="0.2">
      <c r="A404" s="1"/>
      <c r="B404" s="1"/>
      <c r="C404" s="1"/>
      <c r="D404" s="1"/>
      <c r="E404" s="1"/>
      <c r="F404" s="1"/>
      <c r="G404" s="1"/>
    </row>
    <row r="405" spans="1:7" ht="12.75" customHeight="1" x14ac:dyDescent="0.2">
      <c r="A405" s="1"/>
      <c r="B405" s="1"/>
      <c r="C405" s="1"/>
      <c r="D405" s="1"/>
      <c r="E405" s="1"/>
      <c r="F405" s="1"/>
      <c r="G405" s="1"/>
    </row>
    <row r="406" spans="1:7" ht="12.75" customHeight="1" x14ac:dyDescent="0.2">
      <c r="A406" s="1"/>
      <c r="B406" s="1"/>
      <c r="C406" s="1"/>
      <c r="D406" s="1"/>
      <c r="E406" s="1"/>
      <c r="F406" s="1"/>
      <c r="G406" s="1"/>
    </row>
    <row r="407" spans="1:7" ht="12.75" customHeight="1" x14ac:dyDescent="0.2">
      <c r="A407" s="1"/>
      <c r="B407" s="1"/>
      <c r="C407" s="1"/>
      <c r="D407" s="1"/>
      <c r="E407" s="1"/>
      <c r="F407" s="1"/>
      <c r="G407" s="1"/>
    </row>
    <row r="408" spans="1:7" ht="12.75" customHeight="1" x14ac:dyDescent="0.2">
      <c r="A408" s="1"/>
      <c r="B408" s="1"/>
      <c r="C408" s="1"/>
      <c r="D408" s="1"/>
      <c r="E408" s="1"/>
      <c r="F408" s="1"/>
      <c r="G408" s="1"/>
    </row>
    <row r="409" spans="1:7" ht="12.75" customHeight="1" x14ac:dyDescent="0.2">
      <c r="A409" s="1"/>
      <c r="B409" s="1"/>
      <c r="C409" s="1"/>
      <c r="D409" s="1"/>
      <c r="E409" s="1"/>
      <c r="F409" s="1"/>
      <c r="G409" s="1"/>
    </row>
    <row r="410" spans="1:7" ht="12.75" customHeight="1" x14ac:dyDescent="0.2">
      <c r="A410" s="1"/>
      <c r="B410" s="1"/>
      <c r="C410" s="1"/>
      <c r="D410" s="1"/>
      <c r="E410" s="1"/>
      <c r="F410" s="1"/>
      <c r="G410" s="1"/>
    </row>
    <row r="411" spans="1:7" ht="12.75" customHeight="1" x14ac:dyDescent="0.2">
      <c r="A411" s="1"/>
      <c r="B411" s="1"/>
      <c r="C411" s="1"/>
      <c r="D411" s="1"/>
      <c r="E411" s="1"/>
      <c r="F411" s="1"/>
      <c r="G411" s="1"/>
    </row>
    <row r="412" spans="1:7" ht="12.75" customHeight="1" x14ac:dyDescent="0.2">
      <c r="A412" s="1"/>
      <c r="B412" s="1"/>
      <c r="C412" s="1"/>
      <c r="D412" s="1"/>
      <c r="E412" s="1"/>
      <c r="F412" s="1"/>
      <c r="G412" s="1"/>
    </row>
    <row r="413" spans="1:7" ht="12.75" customHeight="1" x14ac:dyDescent="0.2">
      <c r="A413" s="1"/>
      <c r="B413" s="1"/>
      <c r="C413" s="1"/>
      <c r="D413" s="1"/>
      <c r="E413" s="1"/>
      <c r="F413" s="1"/>
      <c r="G413" s="1"/>
    </row>
    <row r="414" spans="1:7" ht="12.75" customHeight="1" x14ac:dyDescent="0.2">
      <c r="A414" s="1"/>
      <c r="B414" s="1"/>
      <c r="C414" s="1"/>
      <c r="D414" s="1"/>
      <c r="E414" s="1"/>
      <c r="F414" s="1"/>
      <c r="G414" s="1"/>
    </row>
    <row r="415" spans="1:7" ht="12.75" customHeight="1" x14ac:dyDescent="0.2">
      <c r="A415" s="1"/>
      <c r="B415" s="1"/>
      <c r="C415" s="1"/>
      <c r="D415" s="1"/>
      <c r="E415" s="1"/>
      <c r="F415" s="1"/>
      <c r="G415" s="1"/>
    </row>
    <row r="416" spans="1:7" ht="12.75" customHeight="1" x14ac:dyDescent="0.2">
      <c r="A416" s="1"/>
      <c r="B416" s="1"/>
      <c r="C416" s="1"/>
      <c r="D416" s="1"/>
      <c r="E416" s="1"/>
      <c r="F416" s="1"/>
      <c r="G416" s="1"/>
    </row>
    <row r="417" spans="1:7" ht="12.75" customHeight="1" x14ac:dyDescent="0.2">
      <c r="A417" s="1"/>
      <c r="B417" s="1"/>
      <c r="C417" s="1"/>
      <c r="D417" s="1"/>
      <c r="E417" s="1"/>
      <c r="F417" s="1"/>
      <c r="G417" s="1"/>
    </row>
    <row r="418" spans="1:7" ht="12.75" customHeight="1" x14ac:dyDescent="0.2">
      <c r="A418" s="1"/>
      <c r="B418" s="1"/>
      <c r="C418" s="1"/>
      <c r="D418" s="1"/>
      <c r="E418" s="1"/>
      <c r="F418" s="1"/>
      <c r="G418" s="1"/>
    </row>
    <row r="419" spans="1:7" ht="12.75" customHeight="1" x14ac:dyDescent="0.2">
      <c r="A419" s="1"/>
      <c r="B419" s="1"/>
      <c r="C419" s="1"/>
      <c r="D419" s="1"/>
      <c r="E419" s="1"/>
      <c r="F419" s="1"/>
      <c r="G419" s="1"/>
    </row>
    <row r="420" spans="1:7" ht="12.75" customHeight="1" x14ac:dyDescent="0.2">
      <c r="A420" s="1"/>
      <c r="B420" s="1"/>
      <c r="C420" s="1"/>
      <c r="D420" s="1"/>
      <c r="E420" s="1"/>
      <c r="F420" s="1"/>
      <c r="G420" s="1"/>
    </row>
    <row r="421" spans="1:7" ht="12.75" customHeight="1" x14ac:dyDescent="0.2">
      <c r="A421" s="1"/>
      <c r="B421" s="1"/>
      <c r="C421" s="1"/>
      <c r="D421" s="1"/>
      <c r="E421" s="1"/>
      <c r="F421" s="1"/>
      <c r="G421" s="1"/>
    </row>
    <row r="422" spans="1:7" ht="12.75" customHeight="1" x14ac:dyDescent="0.2">
      <c r="A422" s="1"/>
      <c r="B422" s="1"/>
      <c r="C422" s="1"/>
      <c r="D422" s="1"/>
      <c r="E422" s="1"/>
      <c r="F422" s="1"/>
      <c r="G422" s="1"/>
    </row>
    <row r="423" spans="1:7" ht="12.75" customHeight="1" x14ac:dyDescent="0.2">
      <c r="A423" s="1"/>
      <c r="B423" s="1"/>
      <c r="C423" s="1"/>
      <c r="D423" s="1"/>
      <c r="E423" s="1"/>
      <c r="F423" s="1"/>
      <c r="G423" s="1"/>
    </row>
    <row r="424" spans="1:7" ht="12.75" customHeight="1" x14ac:dyDescent="0.2">
      <c r="A424" s="1"/>
      <c r="B424" s="1"/>
      <c r="C424" s="1"/>
      <c r="D424" s="1"/>
      <c r="E424" s="1"/>
      <c r="F424" s="1"/>
      <c r="G424" s="1"/>
    </row>
    <row r="425" spans="1:7" ht="12.75" customHeight="1" x14ac:dyDescent="0.2">
      <c r="A425" s="1"/>
      <c r="B425" s="1"/>
      <c r="C425" s="1"/>
      <c r="D425" s="1"/>
      <c r="E425" s="1"/>
      <c r="F425" s="1"/>
      <c r="G425" s="1"/>
    </row>
    <row r="426" spans="1:7" ht="12.75" customHeight="1" x14ac:dyDescent="0.2">
      <c r="A426" s="1"/>
      <c r="B426" s="1"/>
      <c r="C426" s="1"/>
      <c r="D426" s="1"/>
      <c r="E426" s="1"/>
      <c r="F426" s="1"/>
      <c r="G426" s="1"/>
    </row>
    <row r="427" spans="1:7" ht="12.75" customHeight="1" x14ac:dyDescent="0.2">
      <c r="A427" s="1"/>
      <c r="B427" s="1"/>
      <c r="C427" s="1"/>
      <c r="D427" s="1"/>
      <c r="E427" s="1"/>
      <c r="F427" s="1"/>
      <c r="G427" s="1"/>
    </row>
    <row r="428" spans="1:7" ht="12.75" customHeight="1" x14ac:dyDescent="0.2">
      <c r="A428" s="1"/>
      <c r="B428" s="1"/>
      <c r="C428" s="1"/>
      <c r="D428" s="1"/>
      <c r="E428" s="1"/>
      <c r="F428" s="1"/>
      <c r="G428" s="1"/>
    </row>
    <row r="429" spans="1:7" ht="12.75" customHeight="1" x14ac:dyDescent="0.2">
      <c r="A429" s="1"/>
      <c r="B429" s="1"/>
      <c r="C429" s="1"/>
      <c r="D429" s="1"/>
      <c r="E429" s="1"/>
      <c r="F429" s="1"/>
      <c r="G429" s="1"/>
    </row>
    <row r="430" spans="1:7" ht="12.75" customHeight="1" x14ac:dyDescent="0.2">
      <c r="A430" s="1"/>
      <c r="B430" s="1"/>
      <c r="C430" s="1"/>
      <c r="D430" s="1"/>
      <c r="E430" s="1"/>
      <c r="F430" s="1"/>
      <c r="G430" s="1"/>
    </row>
    <row r="431" spans="1:7" ht="12.75" customHeight="1" x14ac:dyDescent="0.2">
      <c r="A431" s="1"/>
      <c r="B431" s="1"/>
      <c r="C431" s="1"/>
      <c r="D431" s="1"/>
      <c r="E431" s="1"/>
      <c r="F431" s="1"/>
      <c r="G431" s="1"/>
    </row>
    <row r="432" spans="1:7" ht="12.75" customHeight="1" x14ac:dyDescent="0.2">
      <c r="A432" s="1"/>
      <c r="B432" s="1"/>
      <c r="C432" s="1"/>
      <c r="D432" s="1"/>
      <c r="E432" s="1"/>
      <c r="F432" s="1"/>
      <c r="G432" s="1"/>
    </row>
    <row r="433" spans="1:7" ht="12.75" customHeight="1" x14ac:dyDescent="0.2">
      <c r="A433" s="1"/>
      <c r="B433" s="1"/>
      <c r="C433" s="1"/>
      <c r="D433" s="1"/>
      <c r="E433" s="1"/>
      <c r="F433" s="1"/>
      <c r="G433" s="1"/>
    </row>
    <row r="434" spans="1:7" ht="12.75" customHeight="1" x14ac:dyDescent="0.2">
      <c r="A434" s="1"/>
      <c r="B434" s="1"/>
      <c r="C434" s="1"/>
      <c r="D434" s="1"/>
      <c r="E434" s="1"/>
      <c r="F434" s="1"/>
      <c r="G434" s="1"/>
    </row>
    <row r="435" spans="1:7" ht="12.75" customHeight="1" x14ac:dyDescent="0.2">
      <c r="A435" s="1"/>
      <c r="B435" s="1"/>
      <c r="C435" s="1"/>
      <c r="D435" s="1"/>
      <c r="E435" s="1"/>
      <c r="F435" s="1"/>
      <c r="G435" s="1"/>
    </row>
    <row r="436" spans="1:7" ht="12.75" customHeight="1" x14ac:dyDescent="0.2">
      <c r="A436" s="1"/>
      <c r="B436" s="1"/>
      <c r="C436" s="1"/>
      <c r="D436" s="1"/>
      <c r="E436" s="1"/>
      <c r="F436" s="1"/>
      <c r="G436" s="1"/>
    </row>
    <row r="437" spans="1:7" ht="12.75" customHeight="1" x14ac:dyDescent="0.2">
      <c r="A437" s="1"/>
      <c r="B437" s="1"/>
      <c r="C437" s="1"/>
      <c r="D437" s="1"/>
      <c r="E437" s="1"/>
      <c r="F437" s="1"/>
      <c r="G437" s="1"/>
    </row>
    <row r="438" spans="1:7" ht="12.75" customHeight="1" x14ac:dyDescent="0.2">
      <c r="A438" s="1"/>
      <c r="B438" s="1"/>
      <c r="C438" s="1"/>
      <c r="D438" s="1"/>
      <c r="E438" s="1"/>
      <c r="F438" s="1"/>
      <c r="G438" s="1"/>
    </row>
    <row r="439" spans="1:7" ht="12.75" customHeight="1" x14ac:dyDescent="0.2">
      <c r="A439" s="1"/>
      <c r="B439" s="1"/>
      <c r="C439" s="1"/>
      <c r="D439" s="1"/>
      <c r="E439" s="1"/>
      <c r="F439" s="1"/>
      <c r="G439" s="1"/>
    </row>
    <row r="440" spans="1:7" ht="12.75" customHeight="1" x14ac:dyDescent="0.2">
      <c r="A440" s="1"/>
      <c r="B440" s="1"/>
      <c r="C440" s="1"/>
      <c r="D440" s="1"/>
      <c r="E440" s="1"/>
      <c r="F440" s="1"/>
      <c r="G440" s="1"/>
    </row>
    <row r="441" spans="1:7" ht="12.75" customHeight="1" x14ac:dyDescent="0.2">
      <c r="A441" s="1"/>
      <c r="B441" s="1"/>
      <c r="C441" s="1"/>
      <c r="D441" s="1"/>
      <c r="E441" s="1"/>
      <c r="F441" s="1"/>
      <c r="G441" s="1"/>
    </row>
    <row r="442" spans="1:7" ht="12.75" customHeight="1" x14ac:dyDescent="0.2">
      <c r="A442" s="1"/>
      <c r="B442" s="1"/>
      <c r="C442" s="1"/>
      <c r="D442" s="1"/>
      <c r="E442" s="1"/>
      <c r="F442" s="1"/>
      <c r="G442" s="1"/>
    </row>
    <row r="443" spans="1:7" ht="12.75" customHeight="1" x14ac:dyDescent="0.2">
      <c r="A443" s="1"/>
      <c r="B443" s="1"/>
      <c r="C443" s="1"/>
      <c r="D443" s="1"/>
      <c r="E443" s="1"/>
      <c r="F443" s="1"/>
      <c r="G443" s="1"/>
    </row>
    <row r="444" spans="1:7" ht="12.75" customHeight="1" x14ac:dyDescent="0.2">
      <c r="A444" s="1"/>
      <c r="B444" s="1"/>
      <c r="C444" s="1"/>
      <c r="D444" s="1"/>
      <c r="E444" s="1"/>
      <c r="F444" s="1"/>
      <c r="G444" s="1"/>
    </row>
    <row r="445" spans="1:7" ht="12.75" customHeight="1" x14ac:dyDescent="0.2">
      <c r="A445" s="1"/>
      <c r="B445" s="1"/>
      <c r="C445" s="1"/>
      <c r="D445" s="1"/>
      <c r="E445" s="1"/>
      <c r="F445" s="1"/>
      <c r="G445" s="1"/>
    </row>
    <row r="446" spans="1:7" ht="12.75" customHeight="1" x14ac:dyDescent="0.2">
      <c r="A446" s="1"/>
      <c r="B446" s="1"/>
      <c r="C446" s="1"/>
      <c r="D446" s="1"/>
      <c r="E446" s="1"/>
      <c r="F446" s="1"/>
      <c r="G446" s="1"/>
    </row>
    <row r="447" spans="1:7" ht="12.75" customHeight="1" x14ac:dyDescent="0.2">
      <c r="A447" s="1"/>
      <c r="B447" s="1"/>
      <c r="C447" s="1"/>
      <c r="D447" s="1"/>
      <c r="E447" s="1"/>
      <c r="F447" s="1"/>
      <c r="G447" s="1"/>
    </row>
    <row r="448" spans="1:7" ht="12.75" customHeight="1" x14ac:dyDescent="0.2">
      <c r="A448" s="1"/>
      <c r="B448" s="1"/>
      <c r="C448" s="1"/>
      <c r="D448" s="1"/>
      <c r="E448" s="1"/>
      <c r="F448" s="1"/>
      <c r="G448" s="1"/>
    </row>
    <row r="449" spans="1:7" ht="12.75" customHeight="1" x14ac:dyDescent="0.2">
      <c r="A449" s="1"/>
      <c r="B449" s="1"/>
      <c r="C449" s="1"/>
      <c r="D449" s="1"/>
      <c r="E449" s="1"/>
      <c r="F449" s="1"/>
      <c r="G449" s="1"/>
    </row>
    <row r="450" spans="1:7" ht="12.75" customHeight="1" x14ac:dyDescent="0.2">
      <c r="A450" s="1"/>
      <c r="B450" s="1"/>
      <c r="C450" s="1"/>
      <c r="D450" s="1"/>
      <c r="E450" s="1"/>
      <c r="F450" s="1"/>
      <c r="G450" s="1"/>
    </row>
    <row r="451" spans="1:7" ht="12.75" customHeight="1" x14ac:dyDescent="0.2">
      <c r="A451" s="1"/>
      <c r="B451" s="1"/>
      <c r="C451" s="1"/>
      <c r="D451" s="1"/>
      <c r="E451" s="1"/>
      <c r="F451" s="1"/>
      <c r="G451" s="1"/>
    </row>
    <row r="452" spans="1:7" ht="12.75" customHeight="1" x14ac:dyDescent="0.2">
      <c r="A452" s="1"/>
      <c r="B452" s="1"/>
      <c r="C452" s="1"/>
      <c r="D452" s="1"/>
      <c r="E452" s="1"/>
      <c r="F452" s="1"/>
      <c r="G452" s="1"/>
    </row>
    <row r="453" spans="1:7" ht="12.75" customHeight="1" x14ac:dyDescent="0.2">
      <c r="A453" s="1"/>
      <c r="B453" s="1"/>
      <c r="C453" s="1"/>
      <c r="D453" s="1"/>
      <c r="E453" s="1"/>
      <c r="F453" s="1"/>
      <c r="G453" s="1"/>
    </row>
    <row r="454" spans="1:7" ht="12.75" customHeight="1" x14ac:dyDescent="0.2">
      <c r="A454" s="1"/>
      <c r="B454" s="1"/>
      <c r="C454" s="1"/>
      <c r="D454" s="1"/>
      <c r="E454" s="1"/>
      <c r="F454" s="1"/>
      <c r="G454" s="1"/>
    </row>
    <row r="455" spans="1:7" ht="12.75" customHeight="1" x14ac:dyDescent="0.2">
      <c r="A455" s="1"/>
      <c r="B455" s="1"/>
      <c r="C455" s="1"/>
      <c r="D455" s="1"/>
      <c r="E455" s="1"/>
      <c r="F455" s="1"/>
      <c r="G455" s="1"/>
    </row>
    <row r="456" spans="1:7" ht="12.75" customHeight="1" x14ac:dyDescent="0.2">
      <c r="A456" s="1"/>
      <c r="B456" s="1"/>
      <c r="C456" s="1"/>
      <c r="D456" s="1"/>
      <c r="E456" s="1"/>
      <c r="F456" s="1"/>
      <c r="G456" s="1"/>
    </row>
    <row r="457" spans="1:7" ht="12.75" customHeight="1" x14ac:dyDescent="0.2">
      <c r="A457" s="1"/>
      <c r="B457" s="1"/>
      <c r="C457" s="1"/>
      <c r="D457" s="1"/>
      <c r="E457" s="1"/>
      <c r="F457" s="1"/>
      <c r="G457" s="1"/>
    </row>
    <row r="458" spans="1:7" ht="12.75" customHeight="1" x14ac:dyDescent="0.2">
      <c r="A458" s="1"/>
      <c r="B458" s="1"/>
      <c r="C458" s="1"/>
      <c r="D458" s="1"/>
      <c r="E458" s="1"/>
      <c r="F458" s="1"/>
      <c r="G458" s="1"/>
    </row>
    <row r="459" spans="1:7" ht="12.75" customHeight="1" x14ac:dyDescent="0.2">
      <c r="A459" s="1"/>
      <c r="B459" s="1"/>
      <c r="C459" s="1"/>
      <c r="D459" s="1"/>
      <c r="E459" s="1"/>
      <c r="F459" s="1"/>
      <c r="G459" s="1"/>
    </row>
    <row r="460" spans="1:7" ht="12.75" customHeight="1" x14ac:dyDescent="0.2">
      <c r="A460" s="1"/>
      <c r="B460" s="1"/>
      <c r="C460" s="1"/>
      <c r="D460" s="1"/>
      <c r="E460" s="1"/>
      <c r="F460" s="1"/>
      <c r="G460" s="1"/>
    </row>
    <row r="461" spans="1:7" ht="12.75" customHeight="1" x14ac:dyDescent="0.2">
      <c r="A461" s="1"/>
      <c r="B461" s="1"/>
      <c r="C461" s="1"/>
      <c r="D461" s="1"/>
      <c r="E461" s="1"/>
      <c r="F461" s="1"/>
      <c r="G461" s="1"/>
    </row>
    <row r="462" spans="1:7" ht="12.75" customHeight="1" x14ac:dyDescent="0.2">
      <c r="A462" s="1"/>
      <c r="B462" s="1"/>
      <c r="C462" s="1"/>
      <c r="D462" s="1"/>
      <c r="E462" s="1"/>
      <c r="F462" s="1"/>
      <c r="G462" s="1"/>
    </row>
    <row r="463" spans="1:7" ht="12.75" customHeight="1" x14ac:dyDescent="0.2">
      <c r="A463" s="1"/>
      <c r="B463" s="1"/>
      <c r="C463" s="1"/>
      <c r="D463" s="1"/>
      <c r="E463" s="1"/>
      <c r="F463" s="1"/>
      <c r="G463" s="1"/>
    </row>
    <row r="464" spans="1:7" ht="12.75" customHeight="1" x14ac:dyDescent="0.2">
      <c r="A464" s="1"/>
      <c r="B464" s="1"/>
      <c r="C464" s="1"/>
      <c r="D464" s="1"/>
      <c r="E464" s="1"/>
      <c r="F464" s="1"/>
      <c r="G464" s="1"/>
    </row>
    <row r="465" spans="1:7" ht="12.75" customHeight="1" x14ac:dyDescent="0.2">
      <c r="A465" s="1"/>
      <c r="B465" s="1"/>
      <c r="C465" s="1"/>
      <c r="D465" s="1"/>
      <c r="E465" s="1"/>
      <c r="F465" s="1"/>
      <c r="G465" s="1"/>
    </row>
    <row r="466" spans="1:7" ht="12.75" customHeight="1" x14ac:dyDescent="0.2">
      <c r="A466" s="1"/>
      <c r="B466" s="1"/>
      <c r="C466" s="1"/>
      <c r="D466" s="1"/>
      <c r="E466" s="1"/>
      <c r="F466" s="1"/>
      <c r="G466" s="1"/>
    </row>
    <row r="467" spans="1:7" ht="12.75" customHeight="1" x14ac:dyDescent="0.2">
      <c r="A467" s="1"/>
      <c r="B467" s="1"/>
      <c r="C467" s="1"/>
      <c r="D467" s="1"/>
      <c r="E467" s="1"/>
      <c r="F467" s="1"/>
      <c r="G467" s="1"/>
    </row>
    <row r="468" spans="1:7" ht="12.75" customHeight="1" x14ac:dyDescent="0.2">
      <c r="A468" s="1"/>
      <c r="B468" s="1"/>
      <c r="C468" s="1"/>
      <c r="D468" s="1"/>
      <c r="E468" s="1"/>
      <c r="F468" s="1"/>
      <c r="G468" s="1"/>
    </row>
    <row r="469" spans="1:7" ht="12.75" customHeight="1" x14ac:dyDescent="0.2">
      <c r="A469" s="1"/>
      <c r="B469" s="1"/>
      <c r="C469" s="1"/>
      <c r="D469" s="1"/>
      <c r="E469" s="1"/>
      <c r="F469" s="1"/>
      <c r="G469" s="1"/>
    </row>
    <row r="470" spans="1:7" ht="12.75" customHeight="1" x14ac:dyDescent="0.2">
      <c r="A470" s="1"/>
      <c r="B470" s="1"/>
      <c r="C470" s="1"/>
      <c r="D470" s="1"/>
      <c r="E470" s="1"/>
      <c r="F470" s="1"/>
      <c r="G470" s="1"/>
    </row>
    <row r="471" spans="1:7" ht="12.75" customHeight="1" x14ac:dyDescent="0.2">
      <c r="A471" s="1"/>
      <c r="B471" s="1"/>
      <c r="C471" s="1"/>
      <c r="D471" s="1"/>
      <c r="E471" s="1"/>
      <c r="F471" s="1"/>
      <c r="G471" s="1"/>
    </row>
    <row r="472" spans="1:7" ht="12.75" customHeight="1" x14ac:dyDescent="0.2">
      <c r="A472" s="1"/>
      <c r="B472" s="1"/>
      <c r="C472" s="1"/>
      <c r="D472" s="1"/>
      <c r="E472" s="1"/>
      <c r="F472" s="1"/>
      <c r="G472" s="1"/>
    </row>
    <row r="473" spans="1:7" ht="12.75" customHeight="1" x14ac:dyDescent="0.2">
      <c r="A473" s="1"/>
      <c r="B473" s="1"/>
      <c r="C473" s="1"/>
      <c r="D473" s="1"/>
      <c r="E473" s="1"/>
      <c r="F473" s="1"/>
      <c r="G473" s="1"/>
    </row>
    <row r="474" spans="1:7" ht="12.75" customHeight="1" x14ac:dyDescent="0.2">
      <c r="A474" s="1"/>
      <c r="B474" s="1"/>
      <c r="C474" s="1"/>
      <c r="D474" s="1"/>
      <c r="E474" s="1"/>
      <c r="F474" s="1"/>
      <c r="G474" s="1"/>
    </row>
    <row r="475" spans="1:7" ht="12.75" customHeight="1" x14ac:dyDescent="0.2">
      <c r="A475" s="1"/>
      <c r="B475" s="1"/>
      <c r="C475" s="1"/>
      <c r="D475" s="1"/>
      <c r="E475" s="1"/>
      <c r="F475" s="1"/>
      <c r="G475" s="1"/>
    </row>
    <row r="476" spans="1:7" ht="12.75" customHeight="1" x14ac:dyDescent="0.2">
      <c r="A476" s="1"/>
      <c r="B476" s="1"/>
      <c r="C476" s="1"/>
      <c r="D476" s="1"/>
      <c r="E476" s="1"/>
      <c r="F476" s="1"/>
      <c r="G476" s="1"/>
    </row>
    <row r="477" spans="1:7" ht="12.75" customHeight="1" x14ac:dyDescent="0.2">
      <c r="A477" s="1"/>
      <c r="B477" s="1"/>
      <c r="C477" s="1"/>
      <c r="D477" s="1"/>
      <c r="E477" s="1"/>
      <c r="F477" s="1"/>
      <c r="G477" s="1"/>
    </row>
    <row r="478" spans="1:7" ht="12.75" customHeight="1" x14ac:dyDescent="0.2">
      <c r="A478" s="1"/>
      <c r="B478" s="1"/>
      <c r="C478" s="1"/>
      <c r="D478" s="1"/>
      <c r="E478" s="1"/>
      <c r="F478" s="1"/>
      <c r="G478" s="1"/>
    </row>
    <row r="479" spans="1:7" ht="12.75" customHeight="1" x14ac:dyDescent="0.2">
      <c r="A479" s="1"/>
      <c r="B479" s="1"/>
      <c r="C479" s="1"/>
      <c r="D479" s="1"/>
      <c r="E479" s="1"/>
      <c r="F479" s="1"/>
      <c r="G479" s="1"/>
    </row>
    <row r="480" spans="1:7" ht="12.75" customHeight="1" x14ac:dyDescent="0.2">
      <c r="A480" s="1"/>
      <c r="B480" s="1"/>
      <c r="C480" s="1"/>
      <c r="D480" s="1"/>
      <c r="E480" s="1"/>
      <c r="F480" s="1"/>
      <c r="G480" s="1"/>
    </row>
    <row r="481" spans="1:7" ht="12.75" customHeight="1" x14ac:dyDescent="0.2">
      <c r="A481" s="1"/>
      <c r="B481" s="1"/>
      <c r="C481" s="1"/>
      <c r="D481" s="1"/>
      <c r="E481" s="1"/>
      <c r="F481" s="1"/>
      <c r="G481" s="1"/>
    </row>
    <row r="482" spans="1:7" ht="12.75" customHeight="1" x14ac:dyDescent="0.2">
      <c r="A482" s="1"/>
      <c r="B482" s="1"/>
      <c r="C482" s="1"/>
      <c r="D482" s="1"/>
      <c r="E482" s="1"/>
      <c r="F482" s="1"/>
      <c r="G482" s="1"/>
    </row>
    <row r="483" spans="1:7" ht="12.75" customHeight="1" x14ac:dyDescent="0.2">
      <c r="A483" s="1"/>
      <c r="B483" s="1"/>
      <c r="C483" s="1"/>
      <c r="D483" s="1"/>
      <c r="E483" s="1"/>
      <c r="F483" s="1"/>
      <c r="G483" s="1"/>
    </row>
    <row r="484" spans="1:7" ht="12.75" customHeight="1" x14ac:dyDescent="0.2">
      <c r="A484" s="1"/>
      <c r="B484" s="1"/>
      <c r="C484" s="1"/>
      <c r="D484" s="1"/>
      <c r="E484" s="1"/>
      <c r="F484" s="1"/>
      <c r="G484" s="1"/>
    </row>
    <row r="485" spans="1:7" ht="12.75" customHeight="1" x14ac:dyDescent="0.2">
      <c r="A485" s="1"/>
      <c r="B485" s="1"/>
      <c r="C485" s="1"/>
      <c r="D485" s="1"/>
      <c r="E485" s="1"/>
      <c r="F485" s="1"/>
      <c r="G485" s="1"/>
    </row>
    <row r="486" spans="1:7" ht="12.75" customHeight="1" x14ac:dyDescent="0.2">
      <c r="A486" s="1"/>
      <c r="B486" s="1"/>
      <c r="C486" s="1"/>
      <c r="D486" s="1"/>
      <c r="E486" s="1"/>
      <c r="F486" s="1"/>
      <c r="G486" s="1"/>
    </row>
    <row r="487" spans="1:7" ht="12.75" customHeight="1" x14ac:dyDescent="0.2">
      <c r="A487" s="1"/>
      <c r="B487" s="1"/>
      <c r="C487" s="1"/>
      <c r="D487" s="1"/>
      <c r="E487" s="1"/>
      <c r="F487" s="1"/>
      <c r="G487" s="1"/>
    </row>
    <row r="488" spans="1:7" ht="12.75" customHeight="1" x14ac:dyDescent="0.2">
      <c r="A488" s="1"/>
      <c r="B488" s="1"/>
      <c r="C488" s="1"/>
      <c r="D488" s="1"/>
      <c r="E488" s="1"/>
      <c r="F488" s="1"/>
      <c r="G488" s="1"/>
    </row>
    <row r="489" spans="1:7" ht="12.75" customHeight="1" x14ac:dyDescent="0.2">
      <c r="A489" s="1"/>
      <c r="B489" s="1"/>
      <c r="C489" s="1"/>
      <c r="D489" s="1"/>
      <c r="E489" s="1"/>
      <c r="F489" s="1"/>
      <c r="G489" s="1"/>
    </row>
    <row r="490" spans="1:7" ht="12.75" customHeight="1" x14ac:dyDescent="0.2">
      <c r="A490" s="1"/>
      <c r="B490" s="1"/>
      <c r="C490" s="1"/>
      <c r="D490" s="1"/>
      <c r="E490" s="1"/>
      <c r="F490" s="1"/>
      <c r="G490" s="1"/>
    </row>
    <row r="491" spans="1:7" ht="12.75" customHeight="1" x14ac:dyDescent="0.2">
      <c r="A491" s="1"/>
      <c r="B491" s="1"/>
      <c r="C491" s="1"/>
      <c r="D491" s="1"/>
      <c r="E491" s="1"/>
      <c r="F491" s="1"/>
      <c r="G491" s="1"/>
    </row>
    <row r="492" spans="1:7" ht="12.75" customHeight="1" x14ac:dyDescent="0.2">
      <c r="A492" s="1"/>
      <c r="B492" s="1"/>
      <c r="C492" s="1"/>
      <c r="D492" s="1"/>
      <c r="E492" s="1"/>
      <c r="F492" s="1"/>
      <c r="G492" s="1"/>
    </row>
    <row r="493" spans="1:7" ht="12.75" customHeight="1" x14ac:dyDescent="0.2">
      <c r="A493" s="1"/>
      <c r="B493" s="1"/>
      <c r="C493" s="1"/>
      <c r="D493" s="1"/>
      <c r="E493" s="1"/>
      <c r="F493" s="1"/>
      <c r="G493" s="1"/>
    </row>
    <row r="494" spans="1:7" ht="12.75" customHeight="1" x14ac:dyDescent="0.2">
      <c r="A494" s="1"/>
      <c r="B494" s="1"/>
      <c r="C494" s="1"/>
      <c r="D494" s="1"/>
      <c r="E494" s="1"/>
      <c r="F494" s="1"/>
      <c r="G494" s="1"/>
    </row>
    <row r="495" spans="1:7" ht="12.75" customHeight="1" x14ac:dyDescent="0.2">
      <c r="A495" s="1"/>
      <c r="B495" s="1"/>
      <c r="C495" s="1"/>
      <c r="D495" s="1"/>
      <c r="E495" s="1"/>
      <c r="F495" s="1"/>
      <c r="G495" s="1"/>
    </row>
    <row r="496" spans="1:7" ht="12.75" customHeight="1" x14ac:dyDescent="0.2">
      <c r="A496" s="1"/>
      <c r="B496" s="1"/>
      <c r="C496" s="1"/>
      <c r="D496" s="1"/>
      <c r="E496" s="1"/>
      <c r="F496" s="1"/>
      <c r="G496" s="1"/>
    </row>
    <row r="497" spans="1:7" ht="12.75" customHeight="1" x14ac:dyDescent="0.2">
      <c r="A497" s="1"/>
      <c r="B497" s="1"/>
      <c r="C497" s="1"/>
      <c r="D497" s="1"/>
      <c r="E497" s="1"/>
      <c r="F497" s="1"/>
      <c r="G497" s="1"/>
    </row>
    <row r="498" spans="1:7" ht="12.75" customHeight="1" x14ac:dyDescent="0.2">
      <c r="A498" s="1"/>
      <c r="B498" s="1"/>
      <c r="C498" s="1"/>
      <c r="D498" s="1"/>
      <c r="E498" s="1"/>
      <c r="F498" s="1"/>
      <c r="G498" s="1"/>
    </row>
    <row r="499" spans="1:7" ht="12.75" customHeight="1" x14ac:dyDescent="0.2">
      <c r="A499" s="1"/>
      <c r="B499" s="1"/>
      <c r="C499" s="1"/>
      <c r="D499" s="1"/>
      <c r="E499" s="1"/>
      <c r="F499" s="1"/>
      <c r="G499" s="1"/>
    </row>
    <row r="500" spans="1:7" ht="12.75" customHeight="1" x14ac:dyDescent="0.2">
      <c r="A500" s="1"/>
      <c r="B500" s="1"/>
      <c r="C500" s="1"/>
      <c r="D500" s="1"/>
      <c r="E500" s="1"/>
      <c r="F500" s="1"/>
      <c r="G500" s="1"/>
    </row>
    <row r="501" spans="1:7" ht="12.75" customHeight="1" x14ac:dyDescent="0.2">
      <c r="A501" s="1"/>
      <c r="B501" s="1"/>
      <c r="C501" s="1"/>
      <c r="D501" s="1"/>
      <c r="E501" s="1"/>
      <c r="F501" s="1"/>
      <c r="G501" s="1"/>
    </row>
    <row r="502" spans="1:7" ht="12.75" customHeight="1" x14ac:dyDescent="0.2">
      <c r="A502" s="1"/>
      <c r="B502" s="1"/>
      <c r="C502" s="1"/>
      <c r="D502" s="1"/>
      <c r="E502" s="1"/>
      <c r="F502" s="1"/>
      <c r="G502" s="1"/>
    </row>
    <row r="503" spans="1:7" ht="12.75" customHeight="1" x14ac:dyDescent="0.2">
      <c r="A503" s="1"/>
      <c r="B503" s="1"/>
      <c r="C503" s="1"/>
      <c r="D503" s="1"/>
      <c r="E503" s="1"/>
      <c r="F503" s="1"/>
      <c r="G503" s="1"/>
    </row>
    <row r="504" spans="1:7" ht="12.75" customHeight="1" x14ac:dyDescent="0.2">
      <c r="A504" s="1"/>
      <c r="B504" s="1"/>
      <c r="C504" s="1"/>
      <c r="D504" s="1"/>
      <c r="E504" s="1"/>
      <c r="F504" s="1"/>
      <c r="G504" s="1"/>
    </row>
    <row r="505" spans="1:7" ht="12.75" customHeight="1" x14ac:dyDescent="0.2">
      <c r="A505" s="1"/>
      <c r="B505" s="1"/>
      <c r="C505" s="1"/>
      <c r="D505" s="1"/>
      <c r="E505" s="1"/>
      <c r="F505" s="1"/>
      <c r="G505" s="1"/>
    </row>
    <row r="506" spans="1:7" ht="12.75" customHeight="1" x14ac:dyDescent="0.2">
      <c r="A506" s="1"/>
      <c r="B506" s="1"/>
      <c r="C506" s="1"/>
      <c r="D506" s="1"/>
      <c r="E506" s="1"/>
      <c r="F506" s="1"/>
      <c r="G506" s="1"/>
    </row>
    <row r="507" spans="1:7" ht="12.75" customHeight="1" x14ac:dyDescent="0.2">
      <c r="A507" s="1"/>
      <c r="B507" s="1"/>
      <c r="C507" s="1"/>
      <c r="D507" s="1"/>
      <c r="E507" s="1"/>
      <c r="F507" s="1"/>
      <c r="G507" s="1"/>
    </row>
    <row r="508" spans="1:7" ht="12.75" customHeight="1" x14ac:dyDescent="0.2">
      <c r="A508" s="1"/>
      <c r="B508" s="1"/>
      <c r="C508" s="1"/>
      <c r="D508" s="1"/>
      <c r="E508" s="1"/>
      <c r="F508" s="1"/>
      <c r="G508" s="1"/>
    </row>
    <row r="509" spans="1:7" ht="12.75" customHeight="1" x14ac:dyDescent="0.2">
      <c r="A509" s="1"/>
      <c r="B509" s="1"/>
      <c r="C509" s="1"/>
      <c r="D509" s="1"/>
      <c r="E509" s="1"/>
      <c r="F509" s="1"/>
      <c r="G509" s="1"/>
    </row>
    <row r="510" spans="1:7" ht="12.75" customHeight="1" x14ac:dyDescent="0.2">
      <c r="A510" s="1"/>
      <c r="B510" s="1"/>
      <c r="C510" s="1"/>
      <c r="D510" s="1"/>
      <c r="E510" s="1"/>
      <c r="F510" s="1"/>
      <c r="G510" s="1"/>
    </row>
    <row r="511" spans="1:7" ht="12.75" customHeight="1" x14ac:dyDescent="0.2">
      <c r="A511" s="1"/>
      <c r="B511" s="1"/>
      <c r="C511" s="1"/>
      <c r="D511" s="1"/>
      <c r="E511" s="1"/>
      <c r="F511" s="1"/>
      <c r="G511" s="1"/>
    </row>
    <row r="512" spans="1:7" ht="12.75" customHeight="1" x14ac:dyDescent="0.2">
      <c r="A512" s="1"/>
      <c r="B512" s="1"/>
      <c r="C512" s="1"/>
      <c r="D512" s="1"/>
      <c r="E512" s="1"/>
      <c r="F512" s="1"/>
      <c r="G512" s="1"/>
    </row>
    <row r="513" spans="1:7" ht="12.75" customHeight="1" x14ac:dyDescent="0.2">
      <c r="A513" s="1"/>
      <c r="B513" s="1"/>
      <c r="C513" s="1"/>
      <c r="D513" s="1"/>
      <c r="E513" s="1"/>
      <c r="F513" s="1"/>
      <c r="G513" s="1"/>
    </row>
    <row r="514" spans="1:7" ht="12.75" customHeight="1" x14ac:dyDescent="0.2">
      <c r="A514" s="1"/>
      <c r="B514" s="1"/>
      <c r="C514" s="1"/>
      <c r="D514" s="1"/>
      <c r="E514" s="1"/>
      <c r="F514" s="1"/>
      <c r="G514" s="1"/>
    </row>
    <row r="515" spans="1:7" ht="12.75" customHeight="1" x14ac:dyDescent="0.2">
      <c r="A515" s="1"/>
      <c r="B515" s="1"/>
      <c r="C515" s="1"/>
      <c r="D515" s="1"/>
      <c r="E515" s="1"/>
      <c r="F515" s="1"/>
      <c r="G515" s="1"/>
    </row>
    <row r="516" spans="1:7" ht="12.75" customHeight="1" x14ac:dyDescent="0.2">
      <c r="A516" s="1"/>
      <c r="B516" s="1"/>
      <c r="C516" s="1"/>
      <c r="D516" s="1"/>
      <c r="E516" s="1"/>
      <c r="F516" s="1"/>
      <c r="G516" s="1"/>
    </row>
    <row r="517" spans="1:7" ht="12.75" customHeight="1" x14ac:dyDescent="0.2">
      <c r="A517" s="1"/>
      <c r="B517" s="1"/>
      <c r="C517" s="1"/>
      <c r="D517" s="1"/>
      <c r="E517" s="1"/>
      <c r="F517" s="1"/>
      <c r="G517" s="1"/>
    </row>
    <row r="518" spans="1:7" ht="12.75" customHeight="1" x14ac:dyDescent="0.2">
      <c r="A518" s="1"/>
      <c r="B518" s="1"/>
      <c r="C518" s="1"/>
      <c r="D518" s="1"/>
      <c r="E518" s="1"/>
      <c r="F518" s="1"/>
      <c r="G518" s="1"/>
    </row>
    <row r="519" spans="1:7" ht="12.75" customHeight="1" x14ac:dyDescent="0.2">
      <c r="A519" s="1"/>
      <c r="B519" s="1"/>
      <c r="C519" s="1"/>
      <c r="D519" s="1"/>
      <c r="E519" s="1"/>
      <c r="F519" s="1"/>
      <c r="G519" s="1"/>
    </row>
    <row r="520" spans="1:7" ht="12.75" customHeight="1" x14ac:dyDescent="0.2">
      <c r="A520" s="1"/>
      <c r="B520" s="1"/>
      <c r="C520" s="1"/>
      <c r="D520" s="1"/>
      <c r="E520" s="1"/>
      <c r="F520" s="1"/>
      <c r="G520" s="1"/>
    </row>
    <row r="521" spans="1:7" ht="12.75" customHeight="1" x14ac:dyDescent="0.2">
      <c r="A521" s="1"/>
      <c r="B521" s="1"/>
      <c r="C521" s="1"/>
      <c r="D521" s="1"/>
      <c r="E521" s="1"/>
      <c r="F521" s="1"/>
      <c r="G521" s="1"/>
    </row>
    <row r="522" spans="1:7" ht="12.75" customHeight="1" x14ac:dyDescent="0.2">
      <c r="A522" s="1"/>
      <c r="B522" s="1"/>
      <c r="C522" s="1"/>
      <c r="D522" s="1"/>
      <c r="E522" s="1"/>
      <c r="F522" s="1"/>
      <c r="G522" s="1"/>
    </row>
    <row r="523" spans="1:7" ht="12.75" customHeight="1" x14ac:dyDescent="0.2">
      <c r="A523" s="1"/>
      <c r="B523" s="1"/>
      <c r="C523" s="1"/>
      <c r="D523" s="1"/>
      <c r="E523" s="1"/>
      <c r="F523" s="1"/>
      <c r="G523" s="1"/>
    </row>
    <row r="524" spans="1:7" ht="12.75" customHeight="1" x14ac:dyDescent="0.2">
      <c r="A524" s="1"/>
      <c r="B524" s="1"/>
      <c r="C524" s="1"/>
      <c r="D524" s="1"/>
      <c r="E524" s="1"/>
      <c r="F524" s="1"/>
      <c r="G524" s="1"/>
    </row>
    <row r="525" spans="1:7" ht="12.75" customHeight="1" x14ac:dyDescent="0.2">
      <c r="A525" s="1"/>
      <c r="B525" s="1"/>
      <c r="C525" s="1"/>
      <c r="D525" s="1"/>
      <c r="E525" s="1"/>
      <c r="F525" s="1"/>
      <c r="G525" s="1"/>
    </row>
    <row r="526" spans="1:7" ht="12.75" customHeight="1" x14ac:dyDescent="0.2">
      <c r="A526" s="1"/>
      <c r="B526" s="1"/>
      <c r="C526" s="1"/>
      <c r="D526" s="1"/>
      <c r="E526" s="1"/>
      <c r="F526" s="1"/>
      <c r="G526" s="1"/>
    </row>
    <row r="527" spans="1:7" ht="12.75" customHeight="1" x14ac:dyDescent="0.2">
      <c r="A527" s="1"/>
      <c r="B527" s="1"/>
      <c r="C527" s="1"/>
      <c r="D527" s="1"/>
      <c r="E527" s="1"/>
      <c r="F527" s="1"/>
      <c r="G527" s="1"/>
    </row>
    <row r="528" spans="1:7" ht="12.75" customHeight="1" x14ac:dyDescent="0.2">
      <c r="A528" s="1"/>
      <c r="B528" s="1"/>
      <c r="C528" s="1"/>
      <c r="D528" s="1"/>
      <c r="E528" s="1"/>
      <c r="F528" s="1"/>
      <c r="G528" s="1"/>
    </row>
    <row r="529" spans="1:7" ht="12.75" customHeight="1" x14ac:dyDescent="0.2">
      <c r="A529" s="1"/>
      <c r="B529" s="1"/>
      <c r="C529" s="1"/>
      <c r="D529" s="1"/>
      <c r="E529" s="1"/>
      <c r="F529" s="1"/>
      <c r="G529" s="1"/>
    </row>
    <row r="530" spans="1:7" ht="12.75" customHeight="1" x14ac:dyDescent="0.2">
      <c r="A530" s="1"/>
      <c r="B530" s="1"/>
      <c r="C530" s="1"/>
      <c r="D530" s="1"/>
      <c r="E530" s="1"/>
      <c r="F530" s="1"/>
      <c r="G530" s="1"/>
    </row>
    <row r="531" spans="1:7" ht="12.75" customHeight="1" x14ac:dyDescent="0.2">
      <c r="A531" s="1"/>
      <c r="B531" s="1"/>
      <c r="C531" s="1"/>
      <c r="D531" s="1"/>
      <c r="E531" s="1"/>
      <c r="F531" s="1"/>
      <c r="G531" s="1"/>
    </row>
    <row r="532" spans="1:7" ht="12.75" customHeight="1" x14ac:dyDescent="0.2">
      <c r="A532" s="1"/>
      <c r="B532" s="1"/>
      <c r="C532" s="1"/>
      <c r="D532" s="1"/>
      <c r="E532" s="1"/>
      <c r="F532" s="1"/>
      <c r="G532" s="1"/>
    </row>
    <row r="533" spans="1:7" ht="12.75" customHeight="1" x14ac:dyDescent="0.2">
      <c r="A533" s="1"/>
      <c r="B533" s="1"/>
      <c r="C533" s="1"/>
      <c r="D533" s="1"/>
      <c r="E533" s="1"/>
      <c r="F533" s="1"/>
      <c r="G533" s="1"/>
    </row>
    <row r="534" spans="1:7" ht="12.75" customHeight="1" x14ac:dyDescent="0.2">
      <c r="A534" s="1"/>
      <c r="B534" s="1"/>
      <c r="C534" s="1"/>
      <c r="D534" s="1"/>
      <c r="E534" s="1"/>
      <c r="F534" s="1"/>
      <c r="G534" s="1"/>
    </row>
    <row r="535" spans="1:7" ht="12.75" customHeight="1" x14ac:dyDescent="0.2">
      <c r="A535" s="1"/>
      <c r="B535" s="1"/>
      <c r="C535" s="1"/>
      <c r="D535" s="1"/>
      <c r="E535" s="1"/>
      <c r="F535" s="1"/>
      <c r="G535" s="1"/>
    </row>
    <row r="536" spans="1:7" ht="12.75" customHeight="1" x14ac:dyDescent="0.2">
      <c r="A536" s="1"/>
      <c r="B536" s="1"/>
      <c r="C536" s="1"/>
      <c r="D536" s="1"/>
      <c r="E536" s="1"/>
      <c r="F536" s="1"/>
      <c r="G536" s="1"/>
    </row>
    <row r="537" spans="1:7" ht="12.75" customHeight="1" x14ac:dyDescent="0.2">
      <c r="A537" s="1"/>
      <c r="B537" s="1"/>
      <c r="C537" s="1"/>
      <c r="D537" s="1"/>
      <c r="E537" s="1"/>
      <c r="F537" s="1"/>
      <c r="G537" s="1"/>
    </row>
    <row r="538" spans="1:7" ht="12.75" customHeight="1" x14ac:dyDescent="0.2">
      <c r="A538" s="1"/>
      <c r="B538" s="1"/>
      <c r="C538" s="1"/>
      <c r="D538" s="1"/>
      <c r="E538" s="1"/>
      <c r="F538" s="1"/>
      <c r="G538" s="1"/>
    </row>
    <row r="539" spans="1:7" ht="12.75" customHeight="1" x14ac:dyDescent="0.2">
      <c r="A539" s="1"/>
      <c r="B539" s="1"/>
      <c r="C539" s="1"/>
      <c r="D539" s="1"/>
      <c r="E539" s="1"/>
      <c r="F539" s="1"/>
      <c r="G539" s="1"/>
    </row>
    <row r="540" spans="1:7" ht="12.75" customHeight="1" x14ac:dyDescent="0.2">
      <c r="A540" s="1"/>
      <c r="B540" s="1"/>
      <c r="C540" s="1"/>
      <c r="D540" s="1"/>
      <c r="E540" s="1"/>
      <c r="F540" s="1"/>
      <c r="G540" s="1"/>
    </row>
    <row r="541" spans="1:7" ht="12.75" customHeight="1" x14ac:dyDescent="0.2">
      <c r="A541" s="1"/>
      <c r="B541" s="1"/>
      <c r="C541" s="1"/>
      <c r="D541" s="1"/>
      <c r="E541" s="1"/>
      <c r="F541" s="1"/>
      <c r="G541" s="1"/>
    </row>
    <row r="542" spans="1:7" ht="12.75" customHeight="1" x14ac:dyDescent="0.2">
      <c r="A542" s="1"/>
      <c r="B542" s="1"/>
      <c r="C542" s="1"/>
      <c r="D542" s="1"/>
      <c r="E542" s="1"/>
      <c r="F542" s="1"/>
      <c r="G542" s="1"/>
    </row>
    <row r="543" spans="1:7" ht="12.75" customHeight="1" x14ac:dyDescent="0.2">
      <c r="A543" s="1"/>
      <c r="B543" s="1"/>
      <c r="C543" s="1"/>
      <c r="D543" s="1"/>
      <c r="E543" s="1"/>
      <c r="F543" s="1"/>
      <c r="G543" s="1"/>
    </row>
    <row r="544" spans="1:7" ht="12.75" customHeight="1" x14ac:dyDescent="0.2">
      <c r="A544" s="1"/>
      <c r="B544" s="1"/>
      <c r="C544" s="1"/>
      <c r="D544" s="1"/>
      <c r="E544" s="1"/>
      <c r="F544" s="1"/>
      <c r="G544" s="1"/>
    </row>
    <row r="545" spans="1:7" ht="12.75" customHeight="1" x14ac:dyDescent="0.2">
      <c r="A545" s="1"/>
      <c r="B545" s="1"/>
      <c r="C545" s="1"/>
      <c r="D545" s="1"/>
      <c r="E545" s="1"/>
      <c r="F545" s="1"/>
      <c r="G545" s="1"/>
    </row>
    <row r="546" spans="1:7" ht="12.75" customHeight="1" x14ac:dyDescent="0.2">
      <c r="A546" s="1"/>
      <c r="B546" s="1"/>
      <c r="C546" s="1"/>
      <c r="D546" s="1"/>
      <c r="E546" s="1"/>
      <c r="F546" s="1"/>
      <c r="G546" s="1"/>
    </row>
    <row r="547" spans="1:7" ht="12.75" customHeight="1" x14ac:dyDescent="0.2">
      <c r="A547" s="1"/>
      <c r="B547" s="1"/>
      <c r="C547" s="1"/>
      <c r="D547" s="1"/>
      <c r="E547" s="1"/>
      <c r="F547" s="1"/>
      <c r="G547" s="1"/>
    </row>
    <row r="548" spans="1:7" ht="12.75" customHeight="1" x14ac:dyDescent="0.2">
      <c r="A548" s="1"/>
      <c r="B548" s="1"/>
      <c r="C548" s="1"/>
      <c r="D548" s="1"/>
      <c r="E548" s="1"/>
      <c r="F548" s="1"/>
      <c r="G548" s="1"/>
    </row>
    <row r="549" spans="1:7" ht="12.75" customHeight="1" x14ac:dyDescent="0.2">
      <c r="A549" s="1"/>
      <c r="B549" s="1"/>
      <c r="C549" s="1"/>
      <c r="D549" s="1"/>
      <c r="E549" s="1"/>
      <c r="F549" s="1"/>
      <c r="G549" s="1"/>
    </row>
    <row r="550" spans="1:7" ht="12.75" customHeight="1" x14ac:dyDescent="0.2">
      <c r="A550" s="1"/>
      <c r="B550" s="1"/>
      <c r="C550" s="1"/>
      <c r="D550" s="1"/>
      <c r="E550" s="1"/>
      <c r="F550" s="1"/>
      <c r="G550" s="1"/>
    </row>
    <row r="551" spans="1:7" ht="12.75" customHeight="1" x14ac:dyDescent="0.2">
      <c r="A551" s="1"/>
      <c r="B551" s="1"/>
      <c r="C551" s="1"/>
      <c r="D551" s="1"/>
      <c r="E551" s="1"/>
      <c r="F551" s="1"/>
      <c r="G551" s="1"/>
    </row>
    <row r="552" spans="1:7" ht="12.75" customHeight="1" x14ac:dyDescent="0.2">
      <c r="A552" s="1"/>
      <c r="B552" s="1"/>
      <c r="C552" s="1"/>
      <c r="D552" s="1"/>
      <c r="E552" s="1"/>
      <c r="F552" s="1"/>
      <c r="G552" s="1"/>
    </row>
    <row r="553" spans="1:7" ht="12.75" customHeight="1" x14ac:dyDescent="0.2">
      <c r="A553" s="1"/>
      <c r="B553" s="1"/>
      <c r="C553" s="1"/>
      <c r="D553" s="1"/>
      <c r="E553" s="1"/>
      <c r="F553" s="1"/>
      <c r="G553" s="1"/>
    </row>
    <row r="554" spans="1:7" ht="12.75" customHeight="1" x14ac:dyDescent="0.2">
      <c r="A554" s="1"/>
      <c r="B554" s="1"/>
      <c r="C554" s="1"/>
      <c r="D554" s="1"/>
      <c r="E554" s="1"/>
      <c r="F554" s="1"/>
      <c r="G554" s="1"/>
    </row>
    <row r="555" spans="1:7" ht="12.75" customHeight="1" x14ac:dyDescent="0.2">
      <c r="A555" s="1"/>
      <c r="B555" s="1"/>
      <c r="C555" s="1"/>
      <c r="D555" s="1"/>
      <c r="E555" s="1"/>
      <c r="F555" s="1"/>
      <c r="G555" s="1"/>
    </row>
    <row r="556" spans="1:7" ht="12.75" customHeight="1" x14ac:dyDescent="0.2">
      <c r="A556" s="1"/>
      <c r="B556" s="1"/>
      <c r="C556" s="1"/>
      <c r="D556" s="1"/>
      <c r="E556" s="1"/>
      <c r="F556" s="1"/>
      <c r="G556" s="1"/>
    </row>
    <row r="557" spans="1:7" ht="12.75" customHeight="1" x14ac:dyDescent="0.2">
      <c r="A557" s="1"/>
      <c r="B557" s="1"/>
      <c r="C557" s="1"/>
      <c r="D557" s="1"/>
      <c r="E557" s="1"/>
      <c r="F557" s="1"/>
      <c r="G557" s="1"/>
    </row>
    <row r="558" spans="1:7" ht="12.75" customHeight="1" x14ac:dyDescent="0.2">
      <c r="A558" s="1"/>
      <c r="B558" s="1"/>
      <c r="C558" s="1"/>
      <c r="D558" s="1"/>
      <c r="E558" s="1"/>
      <c r="F558" s="1"/>
      <c r="G558" s="1"/>
    </row>
    <row r="559" spans="1:7" ht="12.75" customHeight="1" x14ac:dyDescent="0.2">
      <c r="A559" s="1"/>
      <c r="B559" s="1"/>
      <c r="C559" s="1"/>
      <c r="D559" s="1"/>
      <c r="E559" s="1"/>
      <c r="F559" s="1"/>
      <c r="G559" s="1"/>
    </row>
    <row r="560" spans="1:7" ht="12.75" customHeight="1" x14ac:dyDescent="0.2">
      <c r="A560" s="1"/>
      <c r="B560" s="1"/>
      <c r="C560" s="1"/>
      <c r="D560" s="1"/>
      <c r="E560" s="1"/>
      <c r="F560" s="1"/>
      <c r="G560" s="1"/>
    </row>
    <row r="561" spans="1:7" ht="12.75" customHeight="1" x14ac:dyDescent="0.2">
      <c r="A561" s="1"/>
      <c r="B561" s="1"/>
      <c r="C561" s="1"/>
      <c r="D561" s="1"/>
      <c r="E561" s="1"/>
      <c r="F561" s="1"/>
      <c r="G561" s="1"/>
    </row>
    <row r="562" spans="1:7" ht="12.75" customHeight="1" x14ac:dyDescent="0.2">
      <c r="A562" s="1"/>
      <c r="B562" s="1"/>
      <c r="C562" s="1"/>
      <c r="D562" s="1"/>
      <c r="E562" s="1"/>
      <c r="F562" s="1"/>
      <c r="G562" s="1"/>
    </row>
    <row r="563" spans="1:7" ht="12.75" customHeight="1" x14ac:dyDescent="0.2">
      <c r="A563" s="1"/>
      <c r="B563" s="1"/>
      <c r="C563" s="1"/>
      <c r="D563" s="1"/>
      <c r="E563" s="1"/>
      <c r="F563" s="1"/>
      <c r="G563" s="1"/>
    </row>
    <row r="564" spans="1:7" ht="12.75" customHeight="1" x14ac:dyDescent="0.2">
      <c r="A564" s="1"/>
      <c r="B564" s="1"/>
      <c r="C564" s="1"/>
      <c r="D564" s="1"/>
      <c r="E564" s="1"/>
      <c r="F564" s="1"/>
      <c r="G564" s="1"/>
    </row>
    <row r="565" spans="1:7" ht="12.75" customHeight="1" x14ac:dyDescent="0.2">
      <c r="A565" s="1"/>
      <c r="B565" s="1"/>
      <c r="C565" s="1"/>
      <c r="D565" s="1"/>
      <c r="E565" s="1"/>
      <c r="F565" s="1"/>
      <c r="G565" s="1"/>
    </row>
    <row r="566" spans="1:7" ht="12.75" customHeight="1" x14ac:dyDescent="0.2">
      <c r="A566" s="1"/>
      <c r="B566" s="1"/>
      <c r="C566" s="1"/>
      <c r="D566" s="1"/>
      <c r="E566" s="1"/>
      <c r="F566" s="1"/>
      <c r="G566" s="1"/>
    </row>
    <row r="567" spans="1:7" ht="12.75" customHeight="1" x14ac:dyDescent="0.2">
      <c r="A567" s="1"/>
      <c r="B567" s="1"/>
      <c r="C567" s="1"/>
      <c r="D567" s="1"/>
      <c r="E567" s="1"/>
      <c r="F567" s="1"/>
      <c r="G567" s="1"/>
    </row>
    <row r="568" spans="1:7" ht="12.75" customHeight="1" x14ac:dyDescent="0.2">
      <c r="A568" s="1"/>
      <c r="B568" s="1"/>
      <c r="C568" s="1"/>
      <c r="D568" s="1"/>
      <c r="E568" s="1"/>
      <c r="F568" s="1"/>
      <c r="G568" s="1"/>
    </row>
    <row r="569" spans="1:7" ht="12.75" customHeight="1" x14ac:dyDescent="0.2">
      <c r="A569" s="1"/>
      <c r="B569" s="1"/>
      <c r="C569" s="1"/>
      <c r="D569" s="1"/>
      <c r="E569" s="1"/>
      <c r="F569" s="1"/>
      <c r="G569" s="1"/>
    </row>
    <row r="570" spans="1:7" ht="12.75" customHeight="1" x14ac:dyDescent="0.2">
      <c r="A570" s="1"/>
      <c r="B570" s="1"/>
      <c r="C570" s="1"/>
      <c r="D570" s="1"/>
      <c r="E570" s="1"/>
      <c r="F570" s="1"/>
      <c r="G570" s="1"/>
    </row>
    <row r="571" spans="1:7" ht="12.75" customHeight="1" x14ac:dyDescent="0.2">
      <c r="A571" s="1"/>
      <c r="B571" s="1"/>
      <c r="C571" s="1"/>
      <c r="D571" s="1"/>
      <c r="E571" s="1"/>
      <c r="F571" s="1"/>
      <c r="G571" s="1"/>
    </row>
    <row r="572" spans="1:7" ht="12.75" customHeight="1" x14ac:dyDescent="0.2">
      <c r="A572" s="1"/>
      <c r="B572" s="1"/>
      <c r="C572" s="1"/>
      <c r="D572" s="1"/>
      <c r="E572" s="1"/>
      <c r="F572" s="1"/>
      <c r="G572" s="1"/>
    </row>
    <row r="573" spans="1:7" ht="12.75" customHeight="1" x14ac:dyDescent="0.2">
      <c r="A573" s="1"/>
      <c r="B573" s="1"/>
      <c r="C573" s="1"/>
      <c r="D573" s="1"/>
      <c r="E573" s="1"/>
      <c r="F573" s="1"/>
      <c r="G573" s="1"/>
    </row>
    <row r="574" spans="1:7" ht="12.75" customHeight="1" x14ac:dyDescent="0.2">
      <c r="A574" s="1"/>
      <c r="B574" s="1"/>
      <c r="C574" s="1"/>
      <c r="D574" s="1"/>
      <c r="E574" s="1"/>
      <c r="F574" s="1"/>
      <c r="G574" s="1"/>
    </row>
    <row r="575" spans="1:7" ht="12.75" customHeight="1" x14ac:dyDescent="0.2">
      <c r="A575" s="1"/>
      <c r="B575" s="1"/>
      <c r="C575" s="1"/>
      <c r="D575" s="1"/>
      <c r="E575" s="1"/>
      <c r="F575" s="1"/>
      <c r="G575" s="1"/>
    </row>
    <row r="576" spans="1:7" ht="12.75" customHeight="1" x14ac:dyDescent="0.2">
      <c r="A576" s="1"/>
      <c r="B576" s="1"/>
      <c r="C576" s="1"/>
      <c r="D576" s="1"/>
      <c r="E576" s="1"/>
      <c r="F576" s="1"/>
      <c r="G576" s="1"/>
    </row>
    <row r="577" spans="1:7" ht="12.75" customHeight="1" x14ac:dyDescent="0.2">
      <c r="A577" s="1"/>
      <c r="B577" s="1"/>
      <c r="C577" s="1"/>
      <c r="D577" s="1"/>
      <c r="E577" s="1"/>
      <c r="F577" s="1"/>
      <c r="G577" s="1"/>
    </row>
    <row r="578" spans="1:7" ht="12.75" customHeight="1" x14ac:dyDescent="0.2">
      <c r="A578" s="1"/>
      <c r="B578" s="1"/>
      <c r="C578" s="1"/>
      <c r="D578" s="1"/>
      <c r="E578" s="1"/>
      <c r="F578" s="1"/>
      <c r="G578" s="1"/>
    </row>
    <row r="579" spans="1:7" ht="12.75" customHeight="1" x14ac:dyDescent="0.2">
      <c r="A579" s="1"/>
      <c r="B579" s="1"/>
      <c r="C579" s="1"/>
      <c r="D579" s="1"/>
      <c r="E579" s="1"/>
      <c r="F579" s="1"/>
      <c r="G579" s="1"/>
    </row>
    <row r="580" spans="1:7" ht="12.75" customHeight="1" x14ac:dyDescent="0.2">
      <c r="A580" s="1"/>
      <c r="B580" s="1"/>
      <c r="C580" s="1"/>
      <c r="D580" s="1"/>
      <c r="E580" s="1"/>
      <c r="F580" s="1"/>
      <c r="G580" s="1"/>
    </row>
    <row r="581" spans="1:7" ht="12.75" customHeight="1" x14ac:dyDescent="0.2">
      <c r="A581" s="1"/>
      <c r="B581" s="1"/>
      <c r="C581" s="1"/>
      <c r="D581" s="1"/>
      <c r="E581" s="1"/>
      <c r="F581" s="1"/>
      <c r="G581" s="1"/>
    </row>
    <row r="582" spans="1:7" ht="12.75" customHeight="1" x14ac:dyDescent="0.2">
      <c r="A582" s="1"/>
      <c r="B582" s="1"/>
      <c r="C582" s="1"/>
      <c r="D582" s="1"/>
      <c r="E582" s="1"/>
      <c r="F582" s="1"/>
      <c r="G582" s="1"/>
    </row>
    <row r="583" spans="1:7" ht="12.75" customHeight="1" x14ac:dyDescent="0.2">
      <c r="A583" s="1"/>
      <c r="B583" s="1"/>
      <c r="C583" s="1"/>
      <c r="D583" s="1"/>
      <c r="E583" s="1"/>
      <c r="F583" s="1"/>
      <c r="G583" s="1"/>
    </row>
    <row r="584" spans="1:7" ht="12.75" customHeight="1" x14ac:dyDescent="0.2">
      <c r="A584" s="1"/>
      <c r="B584" s="1"/>
      <c r="C584" s="1"/>
      <c r="D584" s="1"/>
      <c r="E584" s="1"/>
      <c r="F584" s="1"/>
      <c r="G584" s="1"/>
    </row>
    <row r="585" spans="1:7" ht="12.75" customHeight="1" x14ac:dyDescent="0.2">
      <c r="A585" s="1"/>
      <c r="B585" s="1"/>
      <c r="C585" s="1"/>
      <c r="D585" s="1"/>
      <c r="E585" s="1"/>
      <c r="F585" s="1"/>
      <c r="G585" s="1"/>
    </row>
    <row r="586" spans="1:7" ht="12.75" customHeight="1" x14ac:dyDescent="0.2">
      <c r="A586" s="1"/>
      <c r="B586" s="1"/>
      <c r="C586" s="1"/>
      <c r="D586" s="1"/>
      <c r="E586" s="1"/>
      <c r="F586" s="1"/>
      <c r="G586" s="1"/>
    </row>
    <row r="587" spans="1:7" ht="12.75" customHeight="1" x14ac:dyDescent="0.2">
      <c r="A587" s="1"/>
      <c r="B587" s="1"/>
      <c r="C587" s="1"/>
      <c r="D587" s="1"/>
      <c r="E587" s="1"/>
      <c r="F587" s="1"/>
      <c r="G587" s="1"/>
    </row>
    <row r="588" spans="1:7" ht="12.75" customHeight="1" x14ac:dyDescent="0.2">
      <c r="A588" s="1"/>
      <c r="B588" s="1"/>
      <c r="C588" s="1"/>
      <c r="D588" s="1"/>
      <c r="E588" s="1"/>
      <c r="F588" s="1"/>
      <c r="G588" s="1"/>
    </row>
    <row r="589" spans="1:7" ht="12.75" customHeight="1" x14ac:dyDescent="0.2">
      <c r="A589" s="1"/>
      <c r="B589" s="1"/>
      <c r="C589" s="1"/>
      <c r="D589" s="1"/>
      <c r="E589" s="1"/>
      <c r="F589" s="1"/>
      <c r="G589" s="1"/>
    </row>
    <row r="590" spans="1:7" ht="12.75" customHeight="1" x14ac:dyDescent="0.2">
      <c r="A590" s="1"/>
      <c r="B590" s="1"/>
      <c r="C590" s="1"/>
      <c r="D590" s="1"/>
      <c r="E590" s="1"/>
      <c r="F590" s="1"/>
      <c r="G590" s="1"/>
    </row>
    <row r="591" spans="1:7" ht="12.75" customHeight="1" x14ac:dyDescent="0.2">
      <c r="A591" s="1"/>
      <c r="B591" s="1"/>
      <c r="C591" s="1"/>
      <c r="D591" s="1"/>
      <c r="E591" s="1"/>
      <c r="F591" s="1"/>
      <c r="G591" s="1"/>
    </row>
    <row r="592" spans="1:7" ht="12.75" customHeight="1" x14ac:dyDescent="0.2">
      <c r="A592" s="1"/>
      <c r="B592" s="1"/>
      <c r="C592" s="1"/>
      <c r="D592" s="1"/>
      <c r="E592" s="1"/>
      <c r="F592" s="1"/>
      <c r="G592" s="1"/>
    </row>
    <row r="593" spans="1:7" ht="12.75" customHeight="1" x14ac:dyDescent="0.2">
      <c r="A593" s="1"/>
      <c r="B593" s="1"/>
      <c r="C593" s="1"/>
      <c r="D593" s="1"/>
      <c r="E593" s="1"/>
      <c r="F593" s="1"/>
      <c r="G593" s="1"/>
    </row>
    <row r="594" spans="1:7" ht="12.75" customHeight="1" x14ac:dyDescent="0.2">
      <c r="A594" s="1"/>
      <c r="B594" s="1"/>
      <c r="C594" s="1"/>
      <c r="D594" s="1"/>
      <c r="E594" s="1"/>
      <c r="F594" s="1"/>
      <c r="G594" s="1"/>
    </row>
    <row r="595" spans="1:7" ht="12.75" customHeight="1" x14ac:dyDescent="0.2">
      <c r="A595" s="1"/>
      <c r="B595" s="1"/>
      <c r="C595" s="1"/>
      <c r="D595" s="1"/>
      <c r="E595" s="1"/>
      <c r="F595" s="1"/>
      <c r="G595" s="1"/>
    </row>
    <row r="596" spans="1:7" ht="12.75" customHeight="1" x14ac:dyDescent="0.2">
      <c r="A596" s="1"/>
      <c r="B596" s="1"/>
      <c r="C596" s="1"/>
      <c r="D596" s="1"/>
      <c r="E596" s="1"/>
      <c r="F596" s="1"/>
      <c r="G596" s="1"/>
    </row>
    <row r="597" spans="1:7" ht="12.75" customHeight="1" x14ac:dyDescent="0.2">
      <c r="A597" s="1"/>
      <c r="B597" s="1"/>
      <c r="C597" s="1"/>
      <c r="D597" s="1"/>
      <c r="E597" s="1"/>
      <c r="F597" s="1"/>
      <c r="G597" s="1"/>
    </row>
    <row r="598" spans="1:7" ht="12.75" customHeight="1" x14ac:dyDescent="0.2">
      <c r="A598" s="1"/>
      <c r="B598" s="1"/>
      <c r="C598" s="1"/>
      <c r="D598" s="1"/>
      <c r="E598" s="1"/>
      <c r="F598" s="1"/>
      <c r="G598" s="1"/>
    </row>
    <row r="599" spans="1:7" ht="12.75" customHeight="1" x14ac:dyDescent="0.2">
      <c r="A599" s="1"/>
      <c r="B599" s="1"/>
      <c r="C599" s="1"/>
      <c r="D599" s="1"/>
      <c r="E599" s="1"/>
      <c r="F599" s="1"/>
      <c r="G599" s="1"/>
    </row>
    <row r="600" spans="1:7" ht="12.75" customHeight="1" x14ac:dyDescent="0.2">
      <c r="A600" s="1"/>
      <c r="B600" s="1"/>
      <c r="C600" s="1"/>
      <c r="D600" s="1"/>
      <c r="E600" s="1"/>
      <c r="F600" s="1"/>
      <c r="G600" s="1"/>
    </row>
    <row r="601" spans="1:7" ht="12.75" customHeight="1" x14ac:dyDescent="0.2">
      <c r="A601" s="1"/>
      <c r="B601" s="1"/>
      <c r="C601" s="1"/>
      <c r="D601" s="1"/>
      <c r="E601" s="1"/>
      <c r="F601" s="1"/>
      <c r="G601" s="1"/>
    </row>
    <row r="602" spans="1:7" ht="12.75" customHeight="1" x14ac:dyDescent="0.2">
      <c r="A602" s="1"/>
      <c r="B602" s="1"/>
      <c r="C602" s="1"/>
      <c r="D602" s="1"/>
      <c r="E602" s="1"/>
      <c r="F602" s="1"/>
      <c r="G602" s="1"/>
    </row>
    <row r="603" spans="1:7" ht="12.75" customHeight="1" x14ac:dyDescent="0.2">
      <c r="A603" s="1"/>
      <c r="B603" s="1"/>
      <c r="C603" s="1"/>
      <c r="D603" s="1"/>
      <c r="E603" s="1"/>
      <c r="F603" s="1"/>
      <c r="G603" s="1"/>
    </row>
    <row r="604" spans="1:7" ht="12.75" customHeight="1" x14ac:dyDescent="0.2">
      <c r="A604" s="1"/>
      <c r="B604" s="1"/>
      <c r="C604" s="1"/>
      <c r="D604" s="1"/>
      <c r="E604" s="1"/>
      <c r="F604" s="1"/>
      <c r="G604" s="1"/>
    </row>
    <row r="605" spans="1:7" ht="12.75" customHeight="1" x14ac:dyDescent="0.2">
      <c r="A605" s="1"/>
      <c r="B605" s="1"/>
      <c r="C605" s="1"/>
      <c r="D605" s="1"/>
      <c r="E605" s="1"/>
      <c r="F605" s="1"/>
      <c r="G605" s="1"/>
    </row>
    <row r="606" spans="1:7" ht="12.75" customHeight="1" x14ac:dyDescent="0.2">
      <c r="A606" s="1"/>
      <c r="B606" s="1"/>
      <c r="C606" s="1"/>
      <c r="D606" s="1"/>
      <c r="E606" s="1"/>
      <c r="F606" s="1"/>
      <c r="G606" s="1"/>
    </row>
    <row r="607" spans="1:7" ht="12.75" customHeight="1" x14ac:dyDescent="0.2">
      <c r="A607" s="1"/>
      <c r="B607" s="1"/>
      <c r="C607" s="1"/>
      <c r="D607" s="1"/>
      <c r="E607" s="1"/>
      <c r="F607" s="1"/>
      <c r="G607" s="1"/>
    </row>
    <row r="608" spans="1:7" ht="12.75" customHeight="1" x14ac:dyDescent="0.2">
      <c r="A608" s="1"/>
      <c r="B608" s="1"/>
      <c r="C608" s="1"/>
      <c r="D608" s="1"/>
      <c r="E608" s="1"/>
      <c r="F608" s="1"/>
      <c r="G608" s="1"/>
    </row>
    <row r="609" spans="1:7" ht="12.75" customHeight="1" x14ac:dyDescent="0.2">
      <c r="A609" s="1"/>
      <c r="B609" s="1"/>
      <c r="C609" s="1"/>
      <c r="D609" s="1"/>
      <c r="E609" s="1"/>
      <c r="F609" s="1"/>
      <c r="G609" s="1"/>
    </row>
    <row r="610" spans="1:7" ht="12.75" customHeight="1" x14ac:dyDescent="0.2">
      <c r="A610" s="1"/>
      <c r="B610" s="1"/>
      <c r="C610" s="1"/>
      <c r="D610" s="1"/>
      <c r="E610" s="1"/>
      <c r="F610" s="1"/>
      <c r="G610" s="1"/>
    </row>
    <row r="611" spans="1:7" ht="12.75" customHeight="1" x14ac:dyDescent="0.2">
      <c r="A611" s="1"/>
      <c r="B611" s="1"/>
      <c r="C611" s="1"/>
      <c r="D611" s="1"/>
      <c r="E611" s="1"/>
      <c r="F611" s="1"/>
      <c r="G611" s="1"/>
    </row>
    <row r="612" spans="1:7" ht="12.75" customHeight="1" x14ac:dyDescent="0.2">
      <c r="A612" s="1"/>
      <c r="B612" s="1"/>
      <c r="C612" s="1"/>
      <c r="D612" s="1"/>
      <c r="E612" s="1"/>
      <c r="F612" s="1"/>
      <c r="G612" s="1"/>
    </row>
    <row r="613" spans="1:7" ht="12.75" customHeight="1" x14ac:dyDescent="0.2">
      <c r="A613" s="1"/>
      <c r="B613" s="1"/>
      <c r="C613" s="1"/>
      <c r="D613" s="1"/>
      <c r="E613" s="1"/>
      <c r="F613" s="1"/>
      <c r="G613" s="1"/>
    </row>
    <row r="614" spans="1:7" ht="12.75" customHeight="1" x14ac:dyDescent="0.2">
      <c r="A614" s="1"/>
      <c r="B614" s="1"/>
      <c r="C614" s="1"/>
      <c r="D614" s="1"/>
      <c r="E614" s="1"/>
      <c r="F614" s="1"/>
      <c r="G614" s="1"/>
    </row>
    <row r="615" spans="1:7" ht="12.75" customHeight="1" x14ac:dyDescent="0.2">
      <c r="A615" s="1"/>
      <c r="B615" s="1"/>
      <c r="C615" s="1"/>
      <c r="D615" s="1"/>
      <c r="E615" s="1"/>
      <c r="F615" s="1"/>
      <c r="G615" s="1"/>
    </row>
    <row r="616" spans="1:7" ht="12.75" customHeight="1" x14ac:dyDescent="0.2">
      <c r="A616" s="1"/>
      <c r="B616" s="1"/>
      <c r="C616" s="1"/>
      <c r="D616" s="1"/>
      <c r="E616" s="1"/>
      <c r="F616" s="1"/>
      <c r="G616" s="1"/>
    </row>
    <row r="617" spans="1:7" ht="12.75" customHeight="1" x14ac:dyDescent="0.2">
      <c r="A617" s="1"/>
      <c r="B617" s="1"/>
      <c r="C617" s="1"/>
      <c r="D617" s="1"/>
      <c r="E617" s="1"/>
      <c r="F617" s="1"/>
      <c r="G617" s="1"/>
    </row>
    <row r="618" spans="1:7" ht="12.75" customHeight="1" x14ac:dyDescent="0.2">
      <c r="A618" s="1"/>
      <c r="B618" s="1"/>
      <c r="C618" s="1"/>
      <c r="D618" s="1"/>
      <c r="E618" s="1"/>
      <c r="F618" s="1"/>
      <c r="G618" s="1"/>
    </row>
    <row r="619" spans="1:7" ht="12.75" customHeight="1" x14ac:dyDescent="0.2">
      <c r="A619" s="1"/>
      <c r="B619" s="1"/>
      <c r="C619" s="1"/>
      <c r="D619" s="1"/>
      <c r="E619" s="1"/>
      <c r="F619" s="1"/>
      <c r="G619" s="1"/>
    </row>
    <row r="620" spans="1:7" ht="12.75" customHeight="1" x14ac:dyDescent="0.2">
      <c r="A620" s="1"/>
      <c r="B620" s="1"/>
      <c r="C620" s="1"/>
      <c r="D620" s="1"/>
      <c r="E620" s="1"/>
      <c r="F620" s="1"/>
      <c r="G620" s="1"/>
    </row>
    <row r="621" spans="1:7" ht="12.75" customHeight="1" x14ac:dyDescent="0.2">
      <c r="A621" s="1"/>
      <c r="B621" s="1"/>
      <c r="C621" s="1"/>
      <c r="D621" s="1"/>
      <c r="E621" s="1"/>
      <c r="F621" s="1"/>
      <c r="G621" s="1"/>
    </row>
    <row r="622" spans="1:7" ht="12.75" customHeight="1" x14ac:dyDescent="0.2">
      <c r="A622" s="1"/>
      <c r="B622" s="1"/>
      <c r="C622" s="1"/>
      <c r="D622" s="1"/>
      <c r="E622" s="1"/>
      <c r="F622" s="1"/>
      <c r="G622" s="1"/>
    </row>
    <row r="623" spans="1:7" ht="12.75" customHeight="1" x14ac:dyDescent="0.2">
      <c r="A623" s="1"/>
      <c r="B623" s="1"/>
      <c r="C623" s="1"/>
      <c r="D623" s="1"/>
      <c r="E623" s="1"/>
      <c r="F623" s="1"/>
      <c r="G623" s="1"/>
    </row>
    <row r="624" spans="1:7" ht="12.75" customHeight="1" x14ac:dyDescent="0.2">
      <c r="A624" s="1"/>
      <c r="B624" s="1"/>
      <c r="C624" s="1"/>
      <c r="D624" s="1"/>
      <c r="E624" s="1"/>
      <c r="F624" s="1"/>
      <c r="G624" s="1"/>
    </row>
    <row r="625" spans="1:7" ht="12.75" customHeight="1" x14ac:dyDescent="0.2">
      <c r="A625" s="1"/>
      <c r="B625" s="1"/>
      <c r="C625" s="1"/>
      <c r="D625" s="1"/>
      <c r="E625" s="1"/>
      <c r="F625" s="1"/>
      <c r="G625" s="1"/>
    </row>
    <row r="626" spans="1:7" ht="12.75" customHeight="1" x14ac:dyDescent="0.2">
      <c r="A626" s="1"/>
      <c r="B626" s="1"/>
      <c r="C626" s="1"/>
      <c r="D626" s="1"/>
      <c r="E626" s="1"/>
      <c r="F626" s="1"/>
      <c r="G626" s="1"/>
    </row>
    <row r="627" spans="1:7" ht="12.75" customHeight="1" x14ac:dyDescent="0.2">
      <c r="A627" s="1"/>
      <c r="B627" s="1"/>
      <c r="C627" s="1"/>
      <c r="D627" s="1"/>
      <c r="E627" s="1"/>
      <c r="F627" s="1"/>
      <c r="G627" s="1"/>
    </row>
    <row r="628" spans="1:7" ht="12.75" customHeight="1" x14ac:dyDescent="0.2">
      <c r="A628" s="1"/>
      <c r="B628" s="1"/>
      <c r="C628" s="1"/>
      <c r="D628" s="1"/>
      <c r="E628" s="1"/>
      <c r="F628" s="1"/>
      <c r="G628" s="1"/>
    </row>
    <row r="629" spans="1:7" ht="12.75" customHeight="1" x14ac:dyDescent="0.2">
      <c r="A629" s="1"/>
      <c r="B629" s="1"/>
      <c r="C629" s="1"/>
      <c r="D629" s="1"/>
      <c r="E629" s="1"/>
      <c r="F629" s="1"/>
      <c r="G629" s="1"/>
    </row>
    <row r="630" spans="1:7" ht="12.75" customHeight="1" x14ac:dyDescent="0.2">
      <c r="A630" s="1"/>
      <c r="B630" s="1"/>
      <c r="C630" s="1"/>
      <c r="D630" s="1"/>
      <c r="E630" s="1"/>
      <c r="F630" s="1"/>
      <c r="G630" s="1"/>
    </row>
    <row r="631" spans="1:7" ht="12.75" customHeight="1" x14ac:dyDescent="0.2">
      <c r="A631" s="1"/>
      <c r="B631" s="1"/>
      <c r="C631" s="1"/>
      <c r="D631" s="1"/>
      <c r="E631" s="1"/>
      <c r="F631" s="1"/>
      <c r="G631" s="1"/>
    </row>
    <row r="632" spans="1:7" ht="12.75" customHeight="1" x14ac:dyDescent="0.2">
      <c r="A632" s="1"/>
      <c r="B632" s="1"/>
      <c r="C632" s="1"/>
      <c r="D632" s="1"/>
      <c r="E632" s="1"/>
      <c r="F632" s="1"/>
      <c r="G632" s="1"/>
    </row>
    <row r="633" spans="1:7" ht="12.75" customHeight="1" x14ac:dyDescent="0.2">
      <c r="A633" s="1"/>
      <c r="B633" s="1"/>
      <c r="C633" s="1"/>
      <c r="D633" s="1"/>
      <c r="E633" s="1"/>
      <c r="F633" s="1"/>
      <c r="G633" s="1"/>
    </row>
    <row r="634" spans="1:7" ht="12.75" customHeight="1" x14ac:dyDescent="0.2">
      <c r="A634" s="1"/>
      <c r="B634" s="1"/>
      <c r="C634" s="1"/>
      <c r="D634" s="1"/>
      <c r="E634" s="1"/>
      <c r="F634" s="1"/>
      <c r="G634" s="1"/>
    </row>
    <row r="635" spans="1:7" ht="12.75" customHeight="1" x14ac:dyDescent="0.2">
      <c r="A635" s="1"/>
      <c r="B635" s="1"/>
      <c r="C635" s="1"/>
      <c r="D635" s="1"/>
      <c r="E635" s="1"/>
      <c r="F635" s="1"/>
      <c r="G635" s="1"/>
    </row>
    <row r="636" spans="1:7" ht="12.75" customHeight="1" x14ac:dyDescent="0.2">
      <c r="A636" s="1"/>
      <c r="B636" s="1"/>
      <c r="C636" s="1"/>
      <c r="D636" s="1"/>
      <c r="E636" s="1"/>
      <c r="F636" s="1"/>
      <c r="G636" s="1"/>
    </row>
    <row r="637" spans="1:7" ht="12.75" customHeight="1" x14ac:dyDescent="0.2">
      <c r="A637" s="1"/>
      <c r="B637" s="1"/>
      <c r="C637" s="1"/>
      <c r="D637" s="1"/>
      <c r="E637" s="1"/>
      <c r="F637" s="1"/>
      <c r="G637" s="1"/>
    </row>
    <row r="638" spans="1:7" ht="12.75" customHeight="1" x14ac:dyDescent="0.2">
      <c r="A638" s="1"/>
      <c r="B638" s="1"/>
      <c r="C638" s="1"/>
      <c r="D638" s="1"/>
      <c r="E638" s="1"/>
      <c r="F638" s="1"/>
      <c r="G638" s="1"/>
    </row>
    <row r="639" spans="1:7" ht="12.75" customHeight="1" x14ac:dyDescent="0.2">
      <c r="A639" s="1"/>
      <c r="B639" s="1"/>
      <c r="C639" s="1"/>
      <c r="D639" s="1"/>
      <c r="E639" s="1"/>
      <c r="F639" s="1"/>
      <c r="G639" s="1"/>
    </row>
    <row r="640" spans="1:7" ht="12.75" customHeight="1" x14ac:dyDescent="0.2">
      <c r="A640" s="1"/>
      <c r="B640" s="1"/>
      <c r="C640" s="1"/>
      <c r="D640" s="1"/>
      <c r="E640" s="1"/>
      <c r="F640" s="1"/>
      <c r="G640" s="1"/>
    </row>
    <row r="641" spans="1:7" ht="12.75" customHeight="1" x14ac:dyDescent="0.2">
      <c r="A641" s="1"/>
      <c r="B641" s="1"/>
      <c r="C641" s="1"/>
      <c r="D641" s="1"/>
      <c r="E641" s="1"/>
      <c r="F641" s="1"/>
      <c r="G641" s="1"/>
    </row>
    <row r="642" spans="1:7" ht="12.75" customHeight="1" x14ac:dyDescent="0.2">
      <c r="A642" s="1"/>
      <c r="B642" s="1"/>
      <c r="C642" s="1"/>
      <c r="D642" s="1"/>
      <c r="E642" s="1"/>
      <c r="F642" s="1"/>
      <c r="G642" s="1"/>
    </row>
    <row r="643" spans="1:7" ht="12.75" customHeight="1" x14ac:dyDescent="0.2">
      <c r="A643" s="1"/>
      <c r="B643" s="1"/>
      <c r="C643" s="1"/>
      <c r="D643" s="1"/>
      <c r="E643" s="1"/>
      <c r="F643" s="1"/>
      <c r="G643" s="1"/>
    </row>
    <row r="644" spans="1:7" ht="12.75" customHeight="1" x14ac:dyDescent="0.2">
      <c r="A644" s="1"/>
      <c r="B644" s="1"/>
      <c r="C644" s="1"/>
      <c r="D644" s="1"/>
      <c r="E644" s="1"/>
      <c r="F644" s="1"/>
      <c r="G644" s="1"/>
    </row>
    <row r="645" spans="1:7" ht="12.75" customHeight="1" x14ac:dyDescent="0.2">
      <c r="A645" s="1"/>
      <c r="B645" s="1"/>
      <c r="C645" s="1"/>
      <c r="D645" s="1"/>
      <c r="E645" s="1"/>
      <c r="F645" s="1"/>
      <c r="G645" s="1"/>
    </row>
    <row r="646" spans="1:7" ht="12.75" customHeight="1" x14ac:dyDescent="0.2">
      <c r="A646" s="1"/>
      <c r="B646" s="1"/>
      <c r="C646" s="1"/>
      <c r="D646" s="1"/>
      <c r="E646" s="1"/>
      <c r="F646" s="1"/>
      <c r="G646" s="1"/>
    </row>
    <row r="647" spans="1:7" ht="12.75" customHeight="1" x14ac:dyDescent="0.2">
      <c r="A647" s="1"/>
      <c r="B647" s="1"/>
      <c r="C647" s="1"/>
      <c r="D647" s="1"/>
      <c r="E647" s="1"/>
      <c r="F647" s="1"/>
      <c r="G647" s="1"/>
    </row>
    <row r="648" spans="1:7" ht="12.75" customHeight="1" x14ac:dyDescent="0.2">
      <c r="A648" s="1"/>
      <c r="B648" s="1"/>
      <c r="C648" s="1"/>
      <c r="D648" s="1"/>
      <c r="E648" s="1"/>
      <c r="F648" s="1"/>
      <c r="G648" s="1"/>
    </row>
    <row r="649" spans="1:7" ht="12.75" customHeight="1" x14ac:dyDescent="0.2">
      <c r="A649" s="1"/>
      <c r="B649" s="1"/>
      <c r="C649" s="1"/>
      <c r="D649" s="1"/>
      <c r="E649" s="1"/>
      <c r="F649" s="1"/>
      <c r="G649" s="1"/>
    </row>
    <row r="650" spans="1:7" ht="12.75" customHeight="1" x14ac:dyDescent="0.2">
      <c r="A650" s="1"/>
      <c r="B650" s="1"/>
      <c r="C650" s="1"/>
      <c r="D650" s="1"/>
      <c r="E650" s="1"/>
      <c r="F650" s="1"/>
      <c r="G650" s="1"/>
    </row>
    <row r="651" spans="1:7" ht="12.75" customHeight="1" x14ac:dyDescent="0.2">
      <c r="A651" s="1"/>
      <c r="B651" s="1"/>
      <c r="C651" s="1"/>
      <c r="D651" s="1"/>
      <c r="E651" s="1"/>
      <c r="F651" s="1"/>
      <c r="G651" s="1"/>
    </row>
    <row r="652" spans="1:7" ht="12.75" customHeight="1" x14ac:dyDescent="0.2">
      <c r="A652" s="1"/>
      <c r="B652" s="1"/>
      <c r="C652" s="1"/>
      <c r="D652" s="1"/>
      <c r="E652" s="1"/>
      <c r="F652" s="1"/>
      <c r="G652" s="1"/>
    </row>
    <row r="653" spans="1:7" ht="12.75" customHeight="1" x14ac:dyDescent="0.2">
      <c r="A653" s="1"/>
      <c r="B653" s="1"/>
      <c r="C653" s="1"/>
      <c r="D653" s="1"/>
      <c r="E653" s="1"/>
      <c r="F653" s="1"/>
      <c r="G653" s="1"/>
    </row>
    <row r="654" spans="1:7" ht="12.75" customHeight="1" x14ac:dyDescent="0.2">
      <c r="A654" s="1"/>
      <c r="B654" s="1"/>
      <c r="C654" s="1"/>
      <c r="D654" s="1"/>
      <c r="E654" s="1"/>
      <c r="F654" s="1"/>
      <c r="G654" s="1"/>
    </row>
    <row r="655" spans="1:7" ht="12.75" customHeight="1" x14ac:dyDescent="0.2">
      <c r="A655" s="1"/>
      <c r="B655" s="1"/>
      <c r="C655" s="1"/>
      <c r="D655" s="1"/>
      <c r="E655" s="1"/>
      <c r="F655" s="1"/>
      <c r="G655" s="1"/>
    </row>
    <row r="656" spans="1:7" ht="12.75" customHeight="1" x14ac:dyDescent="0.2">
      <c r="A656" s="1"/>
      <c r="B656" s="1"/>
      <c r="C656" s="1"/>
      <c r="D656" s="1"/>
      <c r="E656" s="1"/>
      <c r="F656" s="1"/>
      <c r="G656" s="1"/>
    </row>
    <row r="657" spans="1:7" ht="12.75" customHeight="1" x14ac:dyDescent="0.2">
      <c r="A657" s="1"/>
      <c r="B657" s="1"/>
      <c r="C657" s="1"/>
      <c r="D657" s="1"/>
      <c r="E657" s="1"/>
      <c r="F657" s="1"/>
      <c r="G657" s="1"/>
    </row>
    <row r="658" spans="1:7" ht="12.75" customHeight="1" x14ac:dyDescent="0.2">
      <c r="A658" s="1"/>
      <c r="B658" s="1"/>
      <c r="C658" s="1"/>
      <c r="D658" s="1"/>
      <c r="E658" s="1"/>
      <c r="F658" s="1"/>
      <c r="G658" s="1"/>
    </row>
    <row r="659" spans="1:7" ht="12.75" customHeight="1" x14ac:dyDescent="0.2">
      <c r="A659" s="1"/>
      <c r="B659" s="1"/>
      <c r="C659" s="1"/>
      <c r="D659" s="1"/>
      <c r="E659" s="1"/>
      <c r="F659" s="1"/>
      <c r="G659" s="1"/>
    </row>
    <row r="660" spans="1:7" ht="12.75" customHeight="1" x14ac:dyDescent="0.2">
      <c r="A660" s="1"/>
      <c r="B660" s="1"/>
      <c r="C660" s="1"/>
      <c r="D660" s="1"/>
      <c r="E660" s="1"/>
      <c r="F660" s="1"/>
      <c r="G660" s="1"/>
    </row>
    <row r="661" spans="1:7" ht="12.75" customHeight="1" x14ac:dyDescent="0.2">
      <c r="A661" s="1"/>
      <c r="B661" s="1"/>
      <c r="C661" s="1"/>
      <c r="D661" s="1"/>
      <c r="E661" s="1"/>
      <c r="F661" s="1"/>
      <c r="G661" s="1"/>
    </row>
    <row r="662" spans="1:7" ht="12.75" customHeight="1" x14ac:dyDescent="0.2">
      <c r="A662" s="1"/>
      <c r="B662" s="1"/>
      <c r="C662" s="1"/>
      <c r="D662" s="1"/>
      <c r="E662" s="1"/>
      <c r="F662" s="1"/>
      <c r="G662" s="1"/>
    </row>
    <row r="663" spans="1:7" ht="12.75" customHeight="1" x14ac:dyDescent="0.2">
      <c r="A663" s="1"/>
      <c r="B663" s="1"/>
      <c r="C663" s="1"/>
      <c r="D663" s="1"/>
      <c r="E663" s="1"/>
      <c r="F663" s="1"/>
      <c r="G663" s="1"/>
    </row>
    <row r="664" spans="1:7" ht="12.75" customHeight="1" x14ac:dyDescent="0.2">
      <c r="A664" s="1"/>
      <c r="B664" s="1"/>
      <c r="C664" s="1"/>
      <c r="D664" s="1"/>
      <c r="E664" s="1"/>
      <c r="F664" s="1"/>
      <c r="G664" s="1"/>
    </row>
    <row r="665" spans="1:7" ht="12.75" customHeight="1" x14ac:dyDescent="0.2">
      <c r="A665" s="1"/>
      <c r="B665" s="1"/>
      <c r="C665" s="1"/>
      <c r="D665" s="1"/>
      <c r="E665" s="1"/>
      <c r="F665" s="1"/>
      <c r="G665" s="1"/>
    </row>
    <row r="666" spans="1:7" ht="12.75" customHeight="1" x14ac:dyDescent="0.2">
      <c r="A666" s="1"/>
      <c r="B666" s="1"/>
      <c r="C666" s="1"/>
      <c r="D666" s="1"/>
      <c r="E666" s="1"/>
      <c r="F666" s="1"/>
      <c r="G666" s="1"/>
    </row>
    <row r="667" spans="1:7" ht="12.75" customHeight="1" x14ac:dyDescent="0.2">
      <c r="A667" s="1"/>
      <c r="B667" s="1"/>
      <c r="C667" s="1"/>
      <c r="D667" s="1"/>
      <c r="E667" s="1"/>
      <c r="F667" s="1"/>
      <c r="G667" s="1"/>
    </row>
    <row r="668" spans="1:7" ht="12.75" customHeight="1" x14ac:dyDescent="0.2">
      <c r="A668" s="1"/>
      <c r="B668" s="1"/>
      <c r="C668" s="1"/>
      <c r="D668" s="1"/>
      <c r="E668" s="1"/>
      <c r="F668" s="1"/>
      <c r="G668" s="1"/>
    </row>
    <row r="669" spans="1:7" ht="12.75" customHeight="1" x14ac:dyDescent="0.2">
      <c r="A669" s="1"/>
      <c r="B669" s="1"/>
      <c r="C669" s="1"/>
      <c r="D669" s="1"/>
      <c r="E669" s="1"/>
      <c r="F669" s="1"/>
      <c r="G669" s="1"/>
    </row>
    <row r="670" spans="1:7" ht="12.75" customHeight="1" x14ac:dyDescent="0.2">
      <c r="A670" s="1"/>
      <c r="B670" s="1"/>
      <c r="C670" s="1"/>
      <c r="D670" s="1"/>
      <c r="E670" s="1"/>
      <c r="F670" s="1"/>
      <c r="G670" s="1"/>
    </row>
    <row r="671" spans="1:7" ht="12.75" customHeight="1" x14ac:dyDescent="0.2">
      <c r="A671" s="1"/>
      <c r="B671" s="1"/>
      <c r="C671" s="1"/>
      <c r="D671" s="1"/>
      <c r="E671" s="1"/>
      <c r="F671" s="1"/>
      <c r="G671" s="1"/>
    </row>
    <row r="672" spans="1:7" ht="12.75" customHeight="1" x14ac:dyDescent="0.2">
      <c r="A672" s="1"/>
      <c r="B672" s="1"/>
      <c r="C672" s="1"/>
      <c r="D672" s="1"/>
      <c r="E672" s="1"/>
      <c r="F672" s="1"/>
      <c r="G672" s="1"/>
    </row>
    <row r="673" spans="1:7" ht="12.75" customHeight="1" x14ac:dyDescent="0.2">
      <c r="A673" s="1"/>
      <c r="B673" s="1"/>
      <c r="C673" s="1"/>
      <c r="D673" s="1"/>
      <c r="E673" s="1"/>
      <c r="F673" s="1"/>
      <c r="G673" s="1"/>
    </row>
    <row r="674" spans="1:7" ht="12.75" customHeight="1" x14ac:dyDescent="0.2">
      <c r="A674" s="1"/>
      <c r="B674" s="1"/>
      <c r="C674" s="1"/>
      <c r="D674" s="1"/>
      <c r="E674" s="1"/>
      <c r="F674" s="1"/>
      <c r="G674" s="1"/>
    </row>
    <row r="675" spans="1:7" ht="12.75" customHeight="1" x14ac:dyDescent="0.2">
      <c r="A675" s="1"/>
      <c r="B675" s="1"/>
      <c r="C675" s="1"/>
      <c r="D675" s="1"/>
      <c r="E675" s="1"/>
      <c r="F675" s="1"/>
      <c r="G675" s="1"/>
    </row>
    <row r="676" spans="1:7" ht="12.75" customHeight="1" x14ac:dyDescent="0.2">
      <c r="A676" s="1"/>
      <c r="B676" s="1"/>
      <c r="C676" s="1"/>
      <c r="D676" s="1"/>
      <c r="E676" s="1"/>
      <c r="F676" s="1"/>
      <c r="G676" s="1"/>
    </row>
    <row r="677" spans="1:7" ht="12.75" customHeight="1" x14ac:dyDescent="0.2">
      <c r="A677" s="1"/>
      <c r="B677" s="1"/>
      <c r="C677" s="1"/>
      <c r="D677" s="1"/>
      <c r="E677" s="1"/>
      <c r="F677" s="1"/>
      <c r="G677" s="1"/>
    </row>
    <row r="678" spans="1:7" ht="12.75" customHeight="1" x14ac:dyDescent="0.2">
      <c r="A678" s="1"/>
      <c r="B678" s="1"/>
      <c r="C678" s="1"/>
      <c r="D678" s="1"/>
      <c r="E678" s="1"/>
      <c r="F678" s="1"/>
      <c r="G678" s="1"/>
    </row>
    <row r="679" spans="1:7" ht="12.75" customHeight="1" x14ac:dyDescent="0.2">
      <c r="A679" s="1"/>
      <c r="B679" s="1"/>
      <c r="C679" s="1"/>
      <c r="D679" s="1"/>
      <c r="E679" s="1"/>
      <c r="F679" s="1"/>
      <c r="G679" s="1"/>
    </row>
    <row r="680" spans="1:7" ht="12.75" customHeight="1" x14ac:dyDescent="0.2">
      <c r="A680" s="1"/>
      <c r="B680" s="1"/>
      <c r="C680" s="1"/>
      <c r="D680" s="1"/>
      <c r="E680" s="1"/>
      <c r="F680" s="1"/>
      <c r="G680" s="1"/>
    </row>
    <row r="681" spans="1:7" ht="12.75" customHeight="1" x14ac:dyDescent="0.2">
      <c r="A681" s="1"/>
      <c r="B681" s="1"/>
      <c r="C681" s="1"/>
      <c r="D681" s="1"/>
      <c r="E681" s="1"/>
      <c r="F681" s="1"/>
      <c r="G681" s="1"/>
    </row>
    <row r="682" spans="1:7" ht="12.75" customHeight="1" x14ac:dyDescent="0.2">
      <c r="A682" s="1"/>
      <c r="B682" s="1"/>
      <c r="C682" s="1"/>
      <c r="D682" s="1"/>
      <c r="E682" s="1"/>
      <c r="F682" s="1"/>
      <c r="G682" s="1"/>
    </row>
    <row r="683" spans="1:7" ht="12.75" customHeight="1" x14ac:dyDescent="0.2">
      <c r="A683" s="1"/>
      <c r="B683" s="1"/>
      <c r="C683" s="1"/>
      <c r="D683" s="1"/>
      <c r="E683" s="1"/>
      <c r="F683" s="1"/>
      <c r="G683" s="1"/>
    </row>
    <row r="684" spans="1:7" ht="12.75" customHeight="1" x14ac:dyDescent="0.2">
      <c r="A684" s="1"/>
      <c r="B684" s="1"/>
      <c r="C684" s="1"/>
      <c r="D684" s="1"/>
      <c r="E684" s="1"/>
      <c r="F684" s="1"/>
      <c r="G684" s="1"/>
    </row>
    <row r="685" spans="1:7" ht="12.75" customHeight="1" x14ac:dyDescent="0.2">
      <c r="A685" s="1"/>
      <c r="B685" s="1"/>
      <c r="C685" s="1"/>
      <c r="D685" s="1"/>
      <c r="E685" s="1"/>
      <c r="F685" s="1"/>
      <c r="G685" s="1"/>
    </row>
    <row r="686" spans="1:7" ht="12.75" customHeight="1" x14ac:dyDescent="0.2">
      <c r="A686" s="1"/>
      <c r="B686" s="1"/>
      <c r="C686" s="1"/>
      <c r="D686" s="1"/>
      <c r="E686" s="1"/>
      <c r="F686" s="1"/>
      <c r="G686" s="1"/>
    </row>
    <row r="687" spans="1:7" ht="12.75" customHeight="1" x14ac:dyDescent="0.2">
      <c r="A687" s="1"/>
      <c r="B687" s="1"/>
      <c r="C687" s="1"/>
      <c r="D687" s="1"/>
      <c r="E687" s="1"/>
      <c r="F687" s="1"/>
      <c r="G687" s="1"/>
    </row>
    <row r="688" spans="1:7" ht="12.75" customHeight="1" x14ac:dyDescent="0.2">
      <c r="A688" s="1"/>
      <c r="B688" s="1"/>
      <c r="C688" s="1"/>
      <c r="D688" s="1"/>
      <c r="E688" s="1"/>
      <c r="F688" s="1"/>
      <c r="G688" s="1"/>
    </row>
    <row r="689" spans="1:7" ht="12.75" customHeight="1" x14ac:dyDescent="0.2">
      <c r="A689" s="1"/>
      <c r="B689" s="1"/>
      <c r="C689" s="1"/>
      <c r="D689" s="1"/>
      <c r="E689" s="1"/>
      <c r="F689" s="1"/>
      <c r="G689" s="1"/>
    </row>
    <row r="690" spans="1:7" ht="12.75" customHeight="1" x14ac:dyDescent="0.2">
      <c r="A690" s="1"/>
      <c r="B690" s="1"/>
      <c r="C690" s="1"/>
      <c r="D690" s="1"/>
      <c r="E690" s="1"/>
      <c r="F690" s="1"/>
      <c r="G690" s="1"/>
    </row>
    <row r="691" spans="1:7" ht="12.75" customHeight="1" x14ac:dyDescent="0.2">
      <c r="A691" s="1"/>
      <c r="B691" s="1"/>
      <c r="C691" s="1"/>
      <c r="D691" s="1"/>
      <c r="E691" s="1"/>
      <c r="F691" s="1"/>
      <c r="G691" s="1"/>
    </row>
    <row r="692" spans="1:7" ht="12.75" customHeight="1" x14ac:dyDescent="0.2">
      <c r="A692" s="1"/>
      <c r="B692" s="1"/>
      <c r="C692" s="1"/>
      <c r="D692" s="1"/>
      <c r="E692" s="1"/>
      <c r="F692" s="1"/>
      <c r="G692" s="1"/>
    </row>
    <row r="693" spans="1:7" ht="12.75" customHeight="1" x14ac:dyDescent="0.2">
      <c r="A693" s="1"/>
      <c r="B693" s="1"/>
      <c r="C693" s="1"/>
      <c r="D693" s="1"/>
      <c r="E693" s="1"/>
      <c r="F693" s="1"/>
      <c r="G693" s="1"/>
    </row>
    <row r="694" spans="1:7" ht="12.75" customHeight="1" x14ac:dyDescent="0.2">
      <c r="A694" s="1"/>
      <c r="B694" s="1"/>
      <c r="C694" s="1"/>
      <c r="D694" s="1"/>
      <c r="E694" s="1"/>
      <c r="F694" s="1"/>
      <c r="G694" s="1"/>
    </row>
    <row r="695" spans="1:7" ht="12.75" customHeight="1" x14ac:dyDescent="0.2">
      <c r="A695" s="1"/>
      <c r="B695" s="1"/>
      <c r="C695" s="1"/>
      <c r="D695" s="1"/>
      <c r="E695" s="1"/>
      <c r="F695" s="1"/>
      <c r="G695" s="1"/>
    </row>
    <row r="696" spans="1:7" ht="12.75" customHeight="1" x14ac:dyDescent="0.2">
      <c r="A696" s="1"/>
      <c r="B696" s="1"/>
      <c r="C696" s="1"/>
      <c r="D696" s="1"/>
      <c r="E696" s="1"/>
      <c r="F696" s="1"/>
      <c r="G696" s="1"/>
    </row>
    <row r="697" spans="1:7" ht="12.75" customHeight="1" x14ac:dyDescent="0.2">
      <c r="A697" s="1"/>
      <c r="B697" s="1"/>
      <c r="C697" s="1"/>
      <c r="D697" s="1"/>
      <c r="E697" s="1"/>
      <c r="F697" s="1"/>
      <c r="G697" s="1"/>
    </row>
    <row r="698" spans="1:7" ht="12.75" customHeight="1" x14ac:dyDescent="0.2">
      <c r="A698" s="1"/>
      <c r="B698" s="1"/>
      <c r="C698" s="1"/>
      <c r="D698" s="1"/>
      <c r="E698" s="1"/>
      <c r="F698" s="1"/>
      <c r="G698" s="1"/>
    </row>
    <row r="699" spans="1:7" ht="12.75" customHeight="1" x14ac:dyDescent="0.2">
      <c r="A699" s="1"/>
      <c r="B699" s="1"/>
      <c r="C699" s="1"/>
      <c r="D699" s="1"/>
      <c r="E699" s="1"/>
      <c r="F699" s="1"/>
      <c r="G699" s="1"/>
    </row>
    <row r="700" spans="1:7" ht="12.75" customHeight="1" x14ac:dyDescent="0.2">
      <c r="A700" s="1"/>
      <c r="B700" s="1"/>
      <c r="C700" s="1"/>
      <c r="D700" s="1"/>
      <c r="E700" s="1"/>
      <c r="F700" s="1"/>
      <c r="G700" s="1"/>
    </row>
    <row r="701" spans="1:7" ht="12.75" customHeight="1" x14ac:dyDescent="0.2">
      <c r="A701" s="1"/>
      <c r="B701" s="1"/>
      <c r="C701" s="1"/>
      <c r="D701" s="1"/>
      <c r="E701" s="1"/>
      <c r="F701" s="1"/>
      <c r="G701" s="1"/>
    </row>
    <row r="702" spans="1:7" ht="12.75" customHeight="1" x14ac:dyDescent="0.2">
      <c r="A702" s="1"/>
      <c r="B702" s="1"/>
      <c r="C702" s="1"/>
      <c r="D702" s="1"/>
      <c r="E702" s="1"/>
      <c r="F702" s="1"/>
      <c r="G702" s="1"/>
    </row>
    <row r="703" spans="1:7" ht="12.75" customHeight="1" x14ac:dyDescent="0.2">
      <c r="A703" s="1"/>
      <c r="B703" s="1"/>
      <c r="C703" s="1"/>
      <c r="D703" s="1"/>
      <c r="E703" s="1"/>
      <c r="F703" s="1"/>
      <c r="G703" s="1"/>
    </row>
    <row r="704" spans="1:7" ht="12.75" customHeight="1" x14ac:dyDescent="0.2">
      <c r="A704" s="1"/>
      <c r="B704" s="1"/>
      <c r="C704" s="1"/>
      <c r="D704" s="1"/>
      <c r="E704" s="1"/>
      <c r="F704" s="1"/>
      <c r="G704" s="1"/>
    </row>
    <row r="705" spans="1:7" ht="12.75" customHeight="1" x14ac:dyDescent="0.2">
      <c r="A705" s="1"/>
      <c r="B705" s="1"/>
      <c r="C705" s="1"/>
      <c r="D705" s="1"/>
      <c r="E705" s="1"/>
      <c r="F705" s="1"/>
      <c r="G705" s="1"/>
    </row>
    <row r="706" spans="1:7" ht="12.75" customHeight="1" x14ac:dyDescent="0.2">
      <c r="A706" s="1"/>
      <c r="B706" s="1"/>
      <c r="C706" s="1"/>
      <c r="D706" s="1"/>
      <c r="E706" s="1"/>
      <c r="F706" s="1"/>
      <c r="G706" s="1"/>
    </row>
    <row r="707" spans="1:7" ht="12.75" customHeight="1" x14ac:dyDescent="0.2">
      <c r="A707" s="1"/>
      <c r="B707" s="1"/>
      <c r="C707" s="1"/>
      <c r="D707" s="1"/>
      <c r="E707" s="1"/>
      <c r="F707" s="1"/>
      <c r="G707" s="1"/>
    </row>
    <row r="708" spans="1:7" ht="12.75" customHeight="1" x14ac:dyDescent="0.2">
      <c r="A708" s="1"/>
      <c r="B708" s="1"/>
      <c r="C708" s="1"/>
      <c r="D708" s="1"/>
      <c r="E708" s="1"/>
      <c r="F708" s="1"/>
      <c r="G708" s="1"/>
    </row>
    <row r="709" spans="1:7" ht="12.75" customHeight="1" x14ac:dyDescent="0.2">
      <c r="A709" s="1"/>
      <c r="B709" s="1"/>
      <c r="C709" s="1"/>
      <c r="D709" s="1"/>
      <c r="E709" s="1"/>
      <c r="F709" s="1"/>
      <c r="G709" s="1"/>
    </row>
    <row r="710" spans="1:7" ht="12.75" customHeight="1" x14ac:dyDescent="0.2">
      <c r="A710" s="1"/>
      <c r="B710" s="1"/>
      <c r="C710" s="1"/>
      <c r="D710" s="1"/>
      <c r="E710" s="1"/>
      <c r="F710" s="1"/>
      <c r="G710" s="1"/>
    </row>
    <row r="711" spans="1:7" ht="12.75" customHeight="1" x14ac:dyDescent="0.2">
      <c r="A711" s="1"/>
      <c r="B711" s="1"/>
      <c r="C711" s="1"/>
      <c r="D711" s="1"/>
      <c r="E711" s="1"/>
      <c r="F711" s="1"/>
      <c r="G711" s="1"/>
    </row>
    <row r="712" spans="1:7" ht="12.75" customHeight="1" x14ac:dyDescent="0.2">
      <c r="A712" s="1"/>
      <c r="B712" s="1"/>
      <c r="C712" s="1"/>
      <c r="D712" s="1"/>
      <c r="E712" s="1"/>
      <c r="F712" s="1"/>
      <c r="G712" s="1"/>
    </row>
    <row r="713" spans="1:7" ht="12.75" customHeight="1" x14ac:dyDescent="0.2">
      <c r="A713" s="1"/>
      <c r="B713" s="1"/>
      <c r="C713" s="1"/>
      <c r="D713" s="1"/>
      <c r="E713" s="1"/>
      <c r="F713" s="1"/>
      <c r="G713" s="1"/>
    </row>
    <row r="714" spans="1:7" ht="12.75" customHeight="1" x14ac:dyDescent="0.2">
      <c r="A714" s="1"/>
      <c r="B714" s="1"/>
      <c r="C714" s="1"/>
      <c r="D714" s="1"/>
      <c r="E714" s="1"/>
      <c r="F714" s="1"/>
      <c r="G714" s="1"/>
    </row>
    <row r="715" spans="1:7" ht="12.75" customHeight="1" x14ac:dyDescent="0.2">
      <c r="A715" s="1"/>
      <c r="B715" s="1"/>
      <c r="C715" s="1"/>
      <c r="D715" s="1"/>
      <c r="E715" s="1"/>
      <c r="F715" s="1"/>
      <c r="G715" s="1"/>
    </row>
    <row r="716" spans="1:7" ht="12.75" customHeight="1" x14ac:dyDescent="0.2">
      <c r="A716" s="1"/>
      <c r="B716" s="1"/>
      <c r="C716" s="1"/>
      <c r="D716" s="1"/>
      <c r="E716" s="1"/>
      <c r="F716" s="1"/>
      <c r="G716" s="1"/>
    </row>
    <row r="717" spans="1:7" ht="12.75" customHeight="1" x14ac:dyDescent="0.2">
      <c r="A717" s="1"/>
      <c r="B717" s="1"/>
      <c r="C717" s="1"/>
      <c r="D717" s="1"/>
      <c r="E717" s="1"/>
      <c r="F717" s="1"/>
      <c r="G717" s="1"/>
    </row>
    <row r="718" spans="1:7" ht="12.75" customHeight="1" x14ac:dyDescent="0.2">
      <c r="A718" s="1"/>
      <c r="B718" s="1"/>
      <c r="C718" s="1"/>
      <c r="D718" s="1"/>
      <c r="E718" s="1"/>
      <c r="F718" s="1"/>
      <c r="G718" s="1"/>
    </row>
    <row r="719" spans="1:7" ht="12.75" customHeight="1" x14ac:dyDescent="0.2">
      <c r="A719" s="1"/>
      <c r="B719" s="1"/>
      <c r="C719" s="1"/>
      <c r="D719" s="1"/>
      <c r="E719" s="1"/>
      <c r="F719" s="1"/>
      <c r="G719" s="1"/>
    </row>
    <row r="720" spans="1:7" ht="12.75" customHeight="1" x14ac:dyDescent="0.2">
      <c r="A720" s="1"/>
      <c r="B720" s="1"/>
      <c r="C720" s="1"/>
      <c r="D720" s="1"/>
      <c r="E720" s="1"/>
      <c r="F720" s="1"/>
      <c r="G720" s="1"/>
    </row>
    <row r="721" spans="1:7" ht="12.75" customHeight="1" x14ac:dyDescent="0.2">
      <c r="A721" s="1"/>
      <c r="B721" s="1"/>
      <c r="C721" s="1"/>
      <c r="D721" s="1"/>
      <c r="E721" s="1"/>
      <c r="F721" s="1"/>
      <c r="G721" s="1"/>
    </row>
    <row r="722" spans="1:7" ht="12.75" customHeight="1" x14ac:dyDescent="0.2">
      <c r="A722" s="1"/>
      <c r="B722" s="1"/>
      <c r="C722" s="1"/>
      <c r="D722" s="1"/>
      <c r="E722" s="1"/>
      <c r="F722" s="1"/>
      <c r="G722" s="1"/>
    </row>
    <row r="723" spans="1:7" ht="12.75" customHeight="1" x14ac:dyDescent="0.2">
      <c r="A723" s="1"/>
      <c r="B723" s="1"/>
      <c r="C723" s="1"/>
      <c r="D723" s="1"/>
      <c r="E723" s="1"/>
      <c r="F723" s="1"/>
      <c r="G723" s="1"/>
    </row>
    <row r="724" spans="1:7" ht="12.75" customHeight="1" x14ac:dyDescent="0.2">
      <c r="A724" s="1"/>
      <c r="B724" s="1"/>
      <c r="C724" s="1"/>
      <c r="D724" s="1"/>
      <c r="E724" s="1"/>
      <c r="F724" s="1"/>
      <c r="G724" s="1"/>
    </row>
    <row r="725" spans="1:7" ht="12.75" customHeight="1" x14ac:dyDescent="0.2">
      <c r="A725" s="1"/>
      <c r="B725" s="1"/>
      <c r="C725" s="1"/>
      <c r="D725" s="1"/>
      <c r="E725" s="1"/>
      <c r="F725" s="1"/>
      <c r="G725" s="1"/>
    </row>
    <row r="726" spans="1:7" ht="12.75" customHeight="1" x14ac:dyDescent="0.2">
      <c r="A726" s="1"/>
      <c r="B726" s="1"/>
      <c r="C726" s="1"/>
      <c r="D726" s="1"/>
      <c r="E726" s="1"/>
      <c r="F726" s="1"/>
      <c r="G726" s="1"/>
    </row>
    <row r="727" spans="1:7" ht="12.75" customHeight="1" x14ac:dyDescent="0.2">
      <c r="A727" s="1"/>
      <c r="B727" s="1"/>
      <c r="C727" s="1"/>
      <c r="D727" s="1"/>
      <c r="E727" s="1"/>
      <c r="F727" s="1"/>
      <c r="G727" s="1"/>
    </row>
    <row r="728" spans="1:7" ht="12.75" customHeight="1" x14ac:dyDescent="0.2">
      <c r="A728" s="1"/>
      <c r="B728" s="1"/>
      <c r="C728" s="1"/>
      <c r="D728" s="1"/>
      <c r="E728" s="1"/>
      <c r="F728" s="1"/>
      <c r="G728" s="1"/>
    </row>
    <row r="729" spans="1:7" ht="12.75" customHeight="1" x14ac:dyDescent="0.2">
      <c r="A729" s="1"/>
      <c r="B729" s="1"/>
      <c r="C729" s="1"/>
      <c r="D729" s="1"/>
      <c r="E729" s="1"/>
      <c r="F729" s="1"/>
      <c r="G729" s="1"/>
    </row>
    <row r="730" spans="1:7" ht="12.75" customHeight="1" x14ac:dyDescent="0.2">
      <c r="A730" s="1"/>
      <c r="B730" s="1"/>
      <c r="C730" s="1"/>
      <c r="D730" s="1"/>
      <c r="E730" s="1"/>
      <c r="F730" s="1"/>
      <c r="G730" s="1"/>
    </row>
    <row r="731" spans="1:7" ht="12.75" customHeight="1" x14ac:dyDescent="0.2">
      <c r="A731" s="1"/>
      <c r="B731" s="1"/>
      <c r="C731" s="1"/>
      <c r="D731" s="1"/>
      <c r="E731" s="1"/>
      <c r="F731" s="1"/>
      <c r="G731" s="1"/>
    </row>
    <row r="732" spans="1:7" ht="12.75" customHeight="1" x14ac:dyDescent="0.2">
      <c r="A732" s="1"/>
      <c r="B732" s="1"/>
      <c r="C732" s="1"/>
      <c r="D732" s="1"/>
      <c r="E732" s="1"/>
      <c r="F732" s="1"/>
      <c r="G732" s="1"/>
    </row>
    <row r="733" spans="1:7" ht="12.75" customHeight="1" x14ac:dyDescent="0.2">
      <c r="A733" s="1"/>
      <c r="B733" s="1"/>
      <c r="C733" s="1"/>
      <c r="D733" s="1"/>
      <c r="E733" s="1"/>
      <c r="F733" s="1"/>
      <c r="G733" s="1"/>
    </row>
    <row r="734" spans="1:7" ht="12.75" customHeight="1" x14ac:dyDescent="0.2">
      <c r="A734" s="1"/>
      <c r="B734" s="1"/>
      <c r="C734" s="1"/>
      <c r="D734" s="1"/>
      <c r="E734" s="1"/>
      <c r="F734" s="1"/>
      <c r="G734" s="1"/>
    </row>
    <row r="735" spans="1:7" ht="12.75" customHeight="1" x14ac:dyDescent="0.2">
      <c r="A735" s="1"/>
      <c r="B735" s="1"/>
      <c r="C735" s="1"/>
      <c r="D735" s="1"/>
      <c r="E735" s="1"/>
      <c r="F735" s="1"/>
      <c r="G735" s="1"/>
    </row>
    <row r="736" spans="1:7" ht="12.75" customHeight="1" x14ac:dyDescent="0.2">
      <c r="A736" s="1"/>
      <c r="B736" s="1"/>
      <c r="C736" s="1"/>
      <c r="D736" s="1"/>
      <c r="E736" s="1"/>
      <c r="F736" s="1"/>
      <c r="G736" s="1"/>
    </row>
    <row r="737" spans="1:7" ht="12.75" customHeight="1" x14ac:dyDescent="0.2">
      <c r="A737" s="1"/>
      <c r="B737" s="1"/>
      <c r="C737" s="1"/>
      <c r="D737" s="1"/>
      <c r="E737" s="1"/>
      <c r="F737" s="1"/>
      <c r="G737" s="1"/>
    </row>
    <row r="738" spans="1:7" ht="12.75" customHeight="1" x14ac:dyDescent="0.2">
      <c r="A738" s="1"/>
      <c r="B738" s="1"/>
      <c r="C738" s="1"/>
      <c r="D738" s="1"/>
      <c r="E738" s="1"/>
      <c r="F738" s="1"/>
      <c r="G738" s="1"/>
    </row>
    <row r="739" spans="1:7" ht="12.75" customHeight="1" x14ac:dyDescent="0.2">
      <c r="A739" s="1"/>
      <c r="B739" s="1"/>
      <c r="C739" s="1"/>
      <c r="D739" s="1"/>
      <c r="E739" s="1"/>
      <c r="F739" s="1"/>
      <c r="G739" s="1"/>
    </row>
    <row r="740" spans="1:7" ht="12.75" customHeight="1" x14ac:dyDescent="0.2">
      <c r="A740" s="1"/>
      <c r="B740" s="1"/>
      <c r="C740" s="1"/>
      <c r="D740" s="1"/>
      <c r="E740" s="1"/>
      <c r="F740" s="1"/>
      <c r="G740" s="1"/>
    </row>
    <row r="741" spans="1:7" ht="12.75" customHeight="1" x14ac:dyDescent="0.2">
      <c r="A741" s="1"/>
      <c r="B741" s="1"/>
      <c r="C741" s="1"/>
      <c r="D741" s="1"/>
      <c r="E741" s="1"/>
      <c r="F741" s="1"/>
      <c r="G741" s="1"/>
    </row>
    <row r="742" spans="1:7" ht="12.75" customHeight="1" x14ac:dyDescent="0.2">
      <c r="A742" s="1"/>
      <c r="B742" s="1"/>
      <c r="C742" s="1"/>
      <c r="D742" s="1"/>
      <c r="E742" s="1"/>
      <c r="F742" s="1"/>
      <c r="G742" s="1"/>
    </row>
    <row r="743" spans="1:7" ht="12.75" customHeight="1" x14ac:dyDescent="0.2">
      <c r="A743" s="1"/>
      <c r="B743" s="1"/>
      <c r="C743" s="1"/>
      <c r="D743" s="1"/>
      <c r="E743" s="1"/>
      <c r="F743" s="1"/>
      <c r="G743" s="1"/>
    </row>
    <row r="744" spans="1:7" ht="12.75" customHeight="1" x14ac:dyDescent="0.2">
      <c r="A744" s="1"/>
      <c r="B744" s="1"/>
      <c r="C744" s="1"/>
      <c r="D744" s="1"/>
      <c r="E744" s="1"/>
      <c r="F744" s="1"/>
      <c r="G744" s="1"/>
    </row>
    <row r="745" spans="1:7" ht="12.75" customHeight="1" x14ac:dyDescent="0.2">
      <c r="A745" s="1"/>
      <c r="B745" s="1"/>
      <c r="C745" s="1"/>
      <c r="D745" s="1"/>
      <c r="E745" s="1"/>
      <c r="F745" s="1"/>
      <c r="G745" s="1"/>
    </row>
    <row r="746" spans="1:7" ht="12.75" customHeight="1" x14ac:dyDescent="0.2">
      <c r="A746" s="1"/>
      <c r="B746" s="1"/>
      <c r="C746" s="1"/>
      <c r="D746" s="1"/>
      <c r="E746" s="1"/>
      <c r="F746" s="1"/>
      <c r="G746" s="1"/>
    </row>
    <row r="747" spans="1:7" ht="12.75" customHeight="1" x14ac:dyDescent="0.2">
      <c r="A747" s="1"/>
      <c r="B747" s="1"/>
      <c r="C747" s="1"/>
      <c r="D747" s="1"/>
      <c r="E747" s="1"/>
      <c r="F747" s="1"/>
      <c r="G747" s="1"/>
    </row>
    <row r="748" spans="1:7" ht="12.75" customHeight="1" x14ac:dyDescent="0.2">
      <c r="A748" s="1"/>
      <c r="B748" s="1"/>
      <c r="C748" s="1"/>
      <c r="D748" s="1"/>
      <c r="E748" s="1"/>
      <c r="F748" s="1"/>
      <c r="G748" s="1"/>
    </row>
    <row r="749" spans="1:7" ht="12.75" customHeight="1" x14ac:dyDescent="0.2">
      <c r="A749" s="1"/>
      <c r="B749" s="1"/>
      <c r="C749" s="1"/>
      <c r="D749" s="1"/>
      <c r="E749" s="1"/>
      <c r="F749" s="1"/>
      <c r="G749" s="1"/>
    </row>
    <row r="750" spans="1:7" ht="12.75" customHeight="1" x14ac:dyDescent="0.2">
      <c r="A750" s="1"/>
      <c r="B750" s="1"/>
      <c r="C750" s="1"/>
      <c r="D750" s="1"/>
      <c r="E750" s="1"/>
      <c r="F750" s="1"/>
      <c r="G750" s="1"/>
    </row>
    <row r="751" spans="1:7" ht="12.75" customHeight="1" x14ac:dyDescent="0.2">
      <c r="A751" s="1"/>
      <c r="B751" s="1"/>
      <c r="C751" s="1"/>
      <c r="D751" s="1"/>
      <c r="E751" s="1"/>
      <c r="F751" s="1"/>
      <c r="G751" s="1"/>
    </row>
    <row r="752" spans="1:7" ht="12.75" customHeight="1" x14ac:dyDescent="0.2">
      <c r="A752" s="1"/>
      <c r="B752" s="1"/>
      <c r="C752" s="1"/>
      <c r="D752" s="1"/>
      <c r="E752" s="1"/>
      <c r="F752" s="1"/>
      <c r="G752" s="1"/>
    </row>
    <row r="753" spans="1:7" ht="12.75" customHeight="1" x14ac:dyDescent="0.2">
      <c r="A753" s="1"/>
      <c r="B753" s="1"/>
      <c r="C753" s="1"/>
      <c r="D753" s="1"/>
      <c r="E753" s="1"/>
      <c r="F753" s="1"/>
      <c r="G753" s="1"/>
    </row>
    <row r="754" spans="1:7" ht="12.75" customHeight="1" x14ac:dyDescent="0.2">
      <c r="A754" s="1"/>
      <c r="B754" s="1"/>
      <c r="C754" s="1"/>
      <c r="D754" s="1"/>
      <c r="E754" s="1"/>
      <c r="F754" s="1"/>
      <c r="G754" s="1"/>
    </row>
    <row r="755" spans="1:7" ht="12.75" customHeight="1" x14ac:dyDescent="0.2">
      <c r="A755" s="1"/>
      <c r="B755" s="1"/>
      <c r="C755" s="1"/>
      <c r="D755" s="1"/>
      <c r="E755" s="1"/>
      <c r="F755" s="1"/>
      <c r="G755" s="1"/>
    </row>
    <row r="756" spans="1:7" ht="12.75" customHeight="1" x14ac:dyDescent="0.2">
      <c r="A756" s="1"/>
      <c r="B756" s="1"/>
      <c r="C756" s="1"/>
      <c r="D756" s="1"/>
      <c r="E756" s="1"/>
      <c r="F756" s="1"/>
      <c r="G756" s="1"/>
    </row>
    <row r="757" spans="1:7" ht="12.75" customHeight="1" x14ac:dyDescent="0.2">
      <c r="A757" s="1"/>
      <c r="B757" s="1"/>
      <c r="C757" s="1"/>
      <c r="D757" s="1"/>
      <c r="E757" s="1"/>
      <c r="F757" s="1"/>
      <c r="G757" s="1"/>
    </row>
    <row r="758" spans="1:7" ht="12.75" customHeight="1" x14ac:dyDescent="0.2">
      <c r="A758" s="1"/>
      <c r="B758" s="1"/>
      <c r="C758" s="1"/>
      <c r="D758" s="1"/>
      <c r="E758" s="1"/>
      <c r="F758" s="1"/>
      <c r="G758" s="1"/>
    </row>
    <row r="759" spans="1:7" ht="12.75" customHeight="1" x14ac:dyDescent="0.2">
      <c r="A759" s="1"/>
      <c r="B759" s="1"/>
      <c r="C759" s="1"/>
      <c r="D759" s="1"/>
      <c r="E759" s="1"/>
      <c r="F759" s="1"/>
      <c r="G759" s="1"/>
    </row>
    <row r="760" spans="1:7" ht="12.75" customHeight="1" x14ac:dyDescent="0.2">
      <c r="A760" s="1"/>
      <c r="B760" s="1"/>
      <c r="C760" s="1"/>
      <c r="D760" s="1"/>
      <c r="E760" s="1"/>
      <c r="F760" s="1"/>
      <c r="G760" s="1"/>
    </row>
    <row r="761" spans="1:7" ht="12.75" customHeight="1" x14ac:dyDescent="0.2">
      <c r="A761" s="1"/>
      <c r="B761" s="1"/>
      <c r="C761" s="1"/>
      <c r="D761" s="1"/>
      <c r="E761" s="1"/>
      <c r="F761" s="1"/>
      <c r="G761" s="1"/>
    </row>
    <row r="762" spans="1:7" ht="12.75" customHeight="1" x14ac:dyDescent="0.2">
      <c r="A762" s="1"/>
      <c r="B762" s="1"/>
      <c r="C762" s="1"/>
      <c r="D762" s="1"/>
      <c r="E762" s="1"/>
      <c r="F762" s="1"/>
      <c r="G762" s="1"/>
    </row>
    <row r="763" spans="1:7" ht="12.75" customHeight="1" x14ac:dyDescent="0.2">
      <c r="A763" s="1"/>
      <c r="B763" s="1"/>
      <c r="C763" s="1"/>
      <c r="D763" s="1"/>
      <c r="E763" s="1"/>
      <c r="F763" s="1"/>
      <c r="G763" s="1"/>
    </row>
    <row r="764" spans="1:7" ht="12.75" customHeight="1" x14ac:dyDescent="0.2">
      <c r="A764" s="1"/>
      <c r="B764" s="1"/>
      <c r="C764" s="1"/>
      <c r="D764" s="1"/>
      <c r="E764" s="1"/>
      <c r="F764" s="1"/>
      <c r="G764" s="1"/>
    </row>
    <row r="765" spans="1:7" ht="12.75" customHeight="1" x14ac:dyDescent="0.2">
      <c r="A765" s="1"/>
      <c r="B765" s="1"/>
      <c r="C765" s="1"/>
      <c r="D765" s="1"/>
      <c r="E765" s="1"/>
      <c r="F765" s="1"/>
      <c r="G765" s="1"/>
    </row>
    <row r="766" spans="1:7" ht="12.75" customHeight="1" x14ac:dyDescent="0.2">
      <c r="A766" s="1"/>
      <c r="B766" s="1"/>
      <c r="C766" s="1"/>
      <c r="D766" s="1"/>
      <c r="E766" s="1"/>
      <c r="F766" s="1"/>
      <c r="G766" s="1"/>
    </row>
    <row r="767" spans="1:7" ht="12.75" customHeight="1" x14ac:dyDescent="0.2">
      <c r="A767" s="1"/>
      <c r="B767" s="1"/>
      <c r="C767" s="1"/>
      <c r="D767" s="1"/>
      <c r="E767" s="1"/>
      <c r="F767" s="1"/>
      <c r="G767" s="1"/>
    </row>
    <row r="768" spans="1:7" ht="12.75" customHeight="1" x14ac:dyDescent="0.2">
      <c r="A768" s="1"/>
      <c r="B768" s="1"/>
      <c r="C768" s="1"/>
      <c r="D768" s="1"/>
      <c r="E768" s="1"/>
      <c r="F768" s="1"/>
      <c r="G768" s="1"/>
    </row>
    <row r="769" spans="1:7" ht="12.75" customHeight="1" x14ac:dyDescent="0.2">
      <c r="A769" s="1"/>
      <c r="B769" s="1"/>
      <c r="C769" s="1"/>
      <c r="D769" s="1"/>
      <c r="E769" s="1"/>
      <c r="F769" s="1"/>
      <c r="G769" s="1"/>
    </row>
    <row r="770" spans="1:7" ht="12.75" customHeight="1" x14ac:dyDescent="0.2">
      <c r="A770" s="1"/>
      <c r="B770" s="1"/>
      <c r="C770" s="1"/>
      <c r="D770" s="1"/>
      <c r="E770" s="1"/>
      <c r="F770" s="1"/>
      <c r="G770" s="1"/>
    </row>
    <row r="771" spans="1:7" ht="12.75" customHeight="1" x14ac:dyDescent="0.2">
      <c r="A771" s="1"/>
      <c r="B771" s="1"/>
      <c r="C771" s="1"/>
      <c r="D771" s="1"/>
      <c r="E771" s="1"/>
      <c r="F771" s="1"/>
      <c r="G771" s="1"/>
    </row>
    <row r="772" spans="1:7" ht="12.75" customHeight="1" x14ac:dyDescent="0.2">
      <c r="A772" s="1"/>
      <c r="B772" s="1"/>
      <c r="C772" s="1"/>
      <c r="D772" s="1"/>
      <c r="E772" s="1"/>
      <c r="F772" s="1"/>
      <c r="G772" s="1"/>
    </row>
    <row r="773" spans="1:7" ht="12.75" customHeight="1" x14ac:dyDescent="0.2">
      <c r="A773" s="1"/>
      <c r="B773" s="1"/>
      <c r="C773" s="1"/>
      <c r="D773" s="1"/>
      <c r="E773" s="1"/>
      <c r="F773" s="1"/>
      <c r="G773" s="1"/>
    </row>
    <row r="774" spans="1:7" ht="12.75" customHeight="1" x14ac:dyDescent="0.2">
      <c r="A774" s="1"/>
      <c r="B774" s="1"/>
      <c r="C774" s="1"/>
      <c r="D774" s="1"/>
      <c r="E774" s="1"/>
      <c r="F774" s="1"/>
      <c r="G774" s="1"/>
    </row>
    <row r="775" spans="1:7" ht="12.75" customHeight="1" x14ac:dyDescent="0.2">
      <c r="A775" s="1"/>
      <c r="B775" s="1"/>
      <c r="C775" s="1"/>
      <c r="D775" s="1"/>
      <c r="E775" s="1"/>
      <c r="F775" s="1"/>
      <c r="G775" s="1"/>
    </row>
    <row r="776" spans="1:7" ht="12.75" customHeight="1" x14ac:dyDescent="0.2">
      <c r="A776" s="1"/>
      <c r="B776" s="1"/>
      <c r="C776" s="1"/>
      <c r="D776" s="1"/>
      <c r="E776" s="1"/>
      <c r="F776" s="1"/>
      <c r="G776" s="1"/>
    </row>
    <row r="777" spans="1:7" ht="12.75" customHeight="1" x14ac:dyDescent="0.2">
      <c r="A777" s="1"/>
      <c r="B777" s="1"/>
      <c r="C777" s="1"/>
      <c r="D777" s="1"/>
      <c r="E777" s="1"/>
      <c r="F777" s="1"/>
      <c r="G777" s="1"/>
    </row>
    <row r="778" spans="1:7" ht="12.75" customHeight="1" x14ac:dyDescent="0.2">
      <c r="A778" s="1"/>
      <c r="B778" s="1"/>
      <c r="C778" s="1"/>
      <c r="D778" s="1"/>
      <c r="E778" s="1"/>
      <c r="F778" s="1"/>
      <c r="G778" s="1"/>
    </row>
    <row r="779" spans="1:7" ht="12.75" customHeight="1" x14ac:dyDescent="0.2">
      <c r="A779" s="1"/>
      <c r="B779" s="1"/>
      <c r="C779" s="1"/>
      <c r="D779" s="1"/>
      <c r="E779" s="1"/>
      <c r="F779" s="1"/>
      <c r="G779" s="1"/>
    </row>
    <row r="780" spans="1:7" ht="12.75" customHeight="1" x14ac:dyDescent="0.2">
      <c r="A780" s="1"/>
      <c r="B780" s="1"/>
      <c r="C780" s="1"/>
      <c r="D780" s="1"/>
      <c r="E780" s="1"/>
      <c r="F780" s="1"/>
      <c r="G780" s="1"/>
    </row>
    <row r="781" spans="1:7" ht="12.75" customHeight="1" x14ac:dyDescent="0.2">
      <c r="A781" s="1"/>
      <c r="B781" s="1"/>
      <c r="C781" s="1"/>
      <c r="D781" s="1"/>
      <c r="E781" s="1"/>
      <c r="F781" s="1"/>
      <c r="G781" s="1"/>
    </row>
    <row r="782" spans="1:7" ht="12.75" customHeight="1" x14ac:dyDescent="0.2">
      <c r="A782" s="1"/>
      <c r="B782" s="1"/>
      <c r="C782" s="1"/>
      <c r="D782" s="1"/>
      <c r="E782" s="1"/>
      <c r="F782" s="1"/>
      <c r="G782" s="1"/>
    </row>
    <row r="783" spans="1:7" ht="12.75" customHeight="1" x14ac:dyDescent="0.2">
      <c r="A783" s="1"/>
      <c r="B783" s="1"/>
      <c r="C783" s="1"/>
      <c r="D783" s="1"/>
      <c r="E783" s="1"/>
      <c r="F783" s="1"/>
      <c r="G783" s="1"/>
    </row>
    <row r="784" spans="1:7" ht="12.75" customHeight="1" x14ac:dyDescent="0.2">
      <c r="A784" s="1"/>
      <c r="B784" s="1"/>
      <c r="C784" s="1"/>
      <c r="D784" s="1"/>
      <c r="E784" s="1"/>
      <c r="F784" s="1"/>
      <c r="G784" s="1"/>
    </row>
    <row r="785" spans="1:7" ht="12.75" customHeight="1" x14ac:dyDescent="0.2">
      <c r="A785" s="1"/>
      <c r="B785" s="1"/>
      <c r="C785" s="1"/>
      <c r="D785" s="1"/>
      <c r="E785" s="1"/>
      <c r="F785" s="1"/>
      <c r="G785" s="1"/>
    </row>
    <row r="786" spans="1:7" ht="12.75" customHeight="1" x14ac:dyDescent="0.2">
      <c r="A786" s="1"/>
      <c r="B786" s="1"/>
      <c r="C786" s="1"/>
      <c r="D786" s="1"/>
      <c r="E786" s="1"/>
      <c r="F786" s="1"/>
      <c r="G786" s="1"/>
    </row>
    <row r="787" spans="1:7" ht="12.75" customHeight="1" x14ac:dyDescent="0.2">
      <c r="A787" s="1"/>
      <c r="B787" s="1"/>
      <c r="C787" s="1"/>
      <c r="D787" s="1"/>
      <c r="E787" s="1"/>
      <c r="F787" s="1"/>
      <c r="G787" s="1"/>
    </row>
    <row r="788" spans="1:7" ht="12.75" customHeight="1" x14ac:dyDescent="0.2">
      <c r="A788" s="1"/>
      <c r="B788" s="1"/>
      <c r="C788" s="1"/>
      <c r="D788" s="1"/>
      <c r="E788" s="1"/>
      <c r="F788" s="1"/>
      <c r="G788" s="1"/>
    </row>
    <row r="789" spans="1:7" ht="12.75" customHeight="1" x14ac:dyDescent="0.2">
      <c r="A789" s="1"/>
      <c r="B789" s="1"/>
      <c r="C789" s="1"/>
      <c r="D789" s="1"/>
      <c r="E789" s="1"/>
      <c r="F789" s="1"/>
      <c r="G789" s="1"/>
    </row>
    <row r="790" spans="1:7" ht="12.75" customHeight="1" x14ac:dyDescent="0.2">
      <c r="A790" s="1"/>
      <c r="B790" s="1"/>
      <c r="C790" s="1"/>
      <c r="D790" s="1"/>
      <c r="E790" s="1"/>
      <c r="F790" s="1"/>
      <c r="G790" s="1"/>
    </row>
    <row r="791" spans="1:7" ht="12.75" customHeight="1" x14ac:dyDescent="0.2">
      <c r="A791" s="1"/>
      <c r="B791" s="1"/>
      <c r="C791" s="1"/>
      <c r="D791" s="1"/>
      <c r="E791" s="1"/>
      <c r="F791" s="1"/>
      <c r="G791" s="1"/>
    </row>
    <row r="792" spans="1:7" ht="12.75" customHeight="1" x14ac:dyDescent="0.2">
      <c r="A792" s="1"/>
      <c r="B792" s="1"/>
      <c r="C792" s="1"/>
      <c r="D792" s="1"/>
      <c r="E792" s="1"/>
      <c r="F792" s="1"/>
      <c r="G792" s="1"/>
    </row>
    <row r="793" spans="1:7" ht="12.75" customHeight="1" x14ac:dyDescent="0.2">
      <c r="A793" s="1"/>
      <c r="B793" s="1"/>
      <c r="C793" s="1"/>
      <c r="D793" s="1"/>
      <c r="E793" s="1"/>
      <c r="F793" s="1"/>
      <c r="G793" s="1"/>
    </row>
    <row r="794" spans="1:7" ht="12.75" customHeight="1" x14ac:dyDescent="0.2">
      <c r="A794" s="1"/>
      <c r="B794" s="1"/>
      <c r="C794" s="1"/>
      <c r="D794" s="1"/>
      <c r="E794" s="1"/>
      <c r="F794" s="1"/>
      <c r="G794" s="1"/>
    </row>
    <row r="795" spans="1:7" ht="12.75" customHeight="1" x14ac:dyDescent="0.2">
      <c r="A795" s="1"/>
      <c r="B795" s="1"/>
      <c r="C795" s="1"/>
      <c r="D795" s="1"/>
      <c r="E795" s="1"/>
      <c r="F795" s="1"/>
      <c r="G795" s="1"/>
    </row>
    <row r="796" spans="1:7" ht="12.75" customHeight="1" x14ac:dyDescent="0.2">
      <c r="A796" s="1"/>
      <c r="B796" s="1"/>
      <c r="C796" s="1"/>
      <c r="D796" s="1"/>
      <c r="E796" s="1"/>
      <c r="F796" s="1"/>
      <c r="G796" s="1"/>
    </row>
    <row r="797" spans="1:7" ht="12.75" customHeight="1" x14ac:dyDescent="0.2">
      <c r="A797" s="1"/>
      <c r="B797" s="1"/>
      <c r="C797" s="1"/>
      <c r="D797" s="1"/>
      <c r="E797" s="1"/>
      <c r="F797" s="1"/>
      <c r="G797" s="1"/>
    </row>
    <row r="798" spans="1:7" ht="12.75" customHeight="1" x14ac:dyDescent="0.2">
      <c r="A798" s="1"/>
      <c r="B798" s="1"/>
      <c r="C798" s="1"/>
      <c r="D798" s="1"/>
      <c r="E798" s="1"/>
      <c r="F798" s="1"/>
      <c r="G798" s="1"/>
    </row>
    <row r="799" spans="1:7" ht="12.75" customHeight="1" x14ac:dyDescent="0.2">
      <c r="A799" s="1"/>
      <c r="B799" s="1"/>
      <c r="C799" s="1"/>
      <c r="D799" s="1"/>
      <c r="E799" s="1"/>
      <c r="F799" s="1"/>
      <c r="G799" s="1"/>
    </row>
    <row r="800" spans="1:7" ht="12.75" customHeight="1" x14ac:dyDescent="0.2">
      <c r="A800" s="1"/>
      <c r="B800" s="1"/>
      <c r="C800" s="1"/>
      <c r="D800" s="1"/>
      <c r="E800" s="1"/>
      <c r="F800" s="1"/>
      <c r="G800" s="1"/>
    </row>
    <row r="801" spans="1:7" ht="12.75" customHeight="1" x14ac:dyDescent="0.2">
      <c r="A801" s="1"/>
      <c r="B801" s="1"/>
      <c r="C801" s="1"/>
      <c r="D801" s="1"/>
      <c r="E801" s="1"/>
      <c r="F801" s="1"/>
      <c r="G801" s="1"/>
    </row>
    <row r="802" spans="1:7" ht="12.75" customHeight="1" x14ac:dyDescent="0.2">
      <c r="A802" s="1"/>
      <c r="B802" s="1"/>
      <c r="C802" s="1"/>
      <c r="D802" s="1"/>
      <c r="E802" s="1"/>
      <c r="F802" s="1"/>
      <c r="G802" s="1"/>
    </row>
    <row r="803" spans="1:7" ht="12.75" customHeight="1" x14ac:dyDescent="0.2">
      <c r="A803" s="1"/>
      <c r="B803" s="1"/>
      <c r="C803" s="1"/>
      <c r="D803" s="1"/>
      <c r="E803" s="1"/>
      <c r="F803" s="1"/>
      <c r="G803" s="1"/>
    </row>
    <row r="804" spans="1:7" ht="12.75" customHeight="1" x14ac:dyDescent="0.2">
      <c r="A804" s="1"/>
      <c r="B804" s="1"/>
      <c r="C804" s="1"/>
      <c r="D804" s="1"/>
      <c r="E804" s="1"/>
      <c r="F804" s="1"/>
      <c r="G804" s="1"/>
    </row>
    <row r="805" spans="1:7" ht="12.75" customHeight="1" x14ac:dyDescent="0.2">
      <c r="A805" s="1"/>
      <c r="B805" s="1"/>
      <c r="C805" s="1"/>
      <c r="D805" s="1"/>
      <c r="E805" s="1"/>
      <c r="F805" s="1"/>
      <c r="G805" s="1"/>
    </row>
    <row r="806" spans="1:7" ht="12.75" customHeight="1" x14ac:dyDescent="0.2">
      <c r="A806" s="1"/>
      <c r="B806" s="1"/>
      <c r="C806" s="1"/>
      <c r="D806" s="1"/>
      <c r="E806" s="1"/>
      <c r="F806" s="1"/>
      <c r="G806" s="1"/>
    </row>
    <row r="807" spans="1:7" ht="12.75" customHeight="1" x14ac:dyDescent="0.2">
      <c r="A807" s="1"/>
      <c r="B807" s="1"/>
      <c r="C807" s="1"/>
      <c r="D807" s="1"/>
      <c r="E807" s="1"/>
      <c r="F807" s="1"/>
      <c r="G807" s="1"/>
    </row>
    <row r="808" spans="1:7" ht="12.75" customHeight="1" x14ac:dyDescent="0.2">
      <c r="A808" s="1"/>
      <c r="B808" s="1"/>
      <c r="C808" s="1"/>
      <c r="D808" s="1"/>
      <c r="E808" s="1"/>
      <c r="F808" s="1"/>
      <c r="G808" s="1"/>
    </row>
    <row r="809" spans="1:7" ht="12.75" customHeight="1" x14ac:dyDescent="0.2">
      <c r="A809" s="1"/>
      <c r="B809" s="1"/>
      <c r="C809" s="1"/>
      <c r="D809" s="1"/>
      <c r="E809" s="1"/>
      <c r="F809" s="1"/>
      <c r="G809" s="1"/>
    </row>
    <row r="810" spans="1:7" ht="12.75" customHeight="1" x14ac:dyDescent="0.2">
      <c r="A810" s="1"/>
      <c r="B810" s="1"/>
      <c r="C810" s="1"/>
      <c r="D810" s="1"/>
      <c r="E810" s="1"/>
      <c r="F810" s="1"/>
      <c r="G810" s="1"/>
    </row>
    <row r="811" spans="1:7" ht="12.75" customHeight="1" x14ac:dyDescent="0.2">
      <c r="A811" s="1"/>
      <c r="B811" s="1"/>
      <c r="C811" s="1"/>
      <c r="D811" s="1"/>
      <c r="E811" s="1"/>
      <c r="F811" s="1"/>
      <c r="G811" s="1"/>
    </row>
    <row r="812" spans="1:7" ht="12.75" customHeight="1" x14ac:dyDescent="0.2">
      <c r="A812" s="1"/>
      <c r="B812" s="1"/>
      <c r="C812" s="1"/>
      <c r="D812" s="1"/>
      <c r="E812" s="1"/>
      <c r="F812" s="1"/>
      <c r="G812" s="1"/>
    </row>
    <row r="813" spans="1:7" ht="12.75" customHeight="1" x14ac:dyDescent="0.2">
      <c r="A813" s="1"/>
      <c r="B813" s="1"/>
      <c r="C813" s="1"/>
      <c r="D813" s="1"/>
      <c r="E813" s="1"/>
      <c r="F813" s="1"/>
      <c r="G813" s="1"/>
    </row>
    <row r="814" spans="1:7" ht="12.75" customHeight="1" x14ac:dyDescent="0.2">
      <c r="A814" s="1"/>
      <c r="B814" s="1"/>
      <c r="C814" s="1"/>
      <c r="D814" s="1"/>
      <c r="E814" s="1"/>
      <c r="F814" s="1"/>
      <c r="G814" s="1"/>
    </row>
    <row r="815" spans="1:7" ht="12.75" customHeight="1" x14ac:dyDescent="0.2">
      <c r="A815" s="1"/>
      <c r="B815" s="1"/>
      <c r="C815" s="1"/>
      <c r="D815" s="1"/>
      <c r="E815" s="1"/>
      <c r="F815" s="1"/>
      <c r="G815" s="1"/>
    </row>
    <row r="816" spans="1:7" ht="12.75" customHeight="1" x14ac:dyDescent="0.2">
      <c r="A816" s="1"/>
      <c r="B816" s="1"/>
      <c r="C816" s="1"/>
      <c r="D816" s="1"/>
      <c r="E816" s="1"/>
      <c r="F816" s="1"/>
      <c r="G816" s="1"/>
    </row>
    <row r="817" spans="1:7" ht="12.75" customHeight="1" x14ac:dyDescent="0.2">
      <c r="A817" s="1"/>
      <c r="B817" s="1"/>
      <c r="C817" s="1"/>
      <c r="D817" s="1"/>
      <c r="E817" s="1"/>
      <c r="F817" s="1"/>
      <c r="G817" s="1"/>
    </row>
    <row r="818" spans="1:7" ht="12.75" customHeight="1" x14ac:dyDescent="0.2">
      <c r="A818" s="1"/>
      <c r="B818" s="1"/>
      <c r="C818" s="1"/>
      <c r="D818" s="1"/>
      <c r="E818" s="1"/>
      <c r="F818" s="1"/>
      <c r="G818" s="1"/>
    </row>
    <row r="819" spans="1:7" ht="12.75" customHeight="1" x14ac:dyDescent="0.2">
      <c r="A819" s="1"/>
      <c r="B819" s="1"/>
      <c r="C819" s="1"/>
      <c r="D819" s="1"/>
      <c r="E819" s="1"/>
      <c r="F819" s="1"/>
      <c r="G819" s="1"/>
    </row>
    <row r="820" spans="1:7" ht="12.75" customHeight="1" x14ac:dyDescent="0.2">
      <c r="A820" s="1"/>
      <c r="B820" s="1"/>
      <c r="C820" s="1"/>
      <c r="D820" s="1"/>
      <c r="E820" s="1"/>
      <c r="F820" s="1"/>
      <c r="G820" s="1"/>
    </row>
    <row r="821" spans="1:7" ht="12.75" customHeight="1" x14ac:dyDescent="0.2">
      <c r="A821" s="1"/>
      <c r="B821" s="1"/>
      <c r="C821" s="1"/>
      <c r="D821" s="1"/>
      <c r="E821" s="1"/>
      <c r="F821" s="1"/>
      <c r="G821" s="1"/>
    </row>
    <row r="822" spans="1:7" ht="12.75" customHeight="1" x14ac:dyDescent="0.2">
      <c r="A822" s="1"/>
      <c r="B822" s="1"/>
      <c r="C822" s="1"/>
      <c r="D822" s="1"/>
      <c r="E822" s="1"/>
      <c r="F822" s="1"/>
      <c r="G822" s="1"/>
    </row>
    <row r="823" spans="1:7" ht="12.75" customHeight="1" x14ac:dyDescent="0.2">
      <c r="A823" s="1"/>
      <c r="B823" s="1"/>
      <c r="C823" s="1"/>
      <c r="D823" s="1"/>
      <c r="E823" s="1"/>
      <c r="F823" s="1"/>
      <c r="G823" s="1"/>
    </row>
    <row r="824" spans="1:7" ht="12.75" customHeight="1" x14ac:dyDescent="0.2">
      <c r="A824" s="1"/>
      <c r="B824" s="1"/>
      <c r="C824" s="1"/>
      <c r="D824" s="1"/>
      <c r="E824" s="1"/>
      <c r="F824" s="1"/>
      <c r="G824" s="1"/>
    </row>
    <row r="825" spans="1:7" ht="12.75" customHeight="1" x14ac:dyDescent="0.2">
      <c r="A825" s="1"/>
      <c r="B825" s="1"/>
      <c r="C825" s="1"/>
      <c r="D825" s="1"/>
      <c r="E825" s="1"/>
      <c r="F825" s="1"/>
      <c r="G825" s="1"/>
    </row>
    <row r="826" spans="1:7" ht="12.75" customHeight="1" x14ac:dyDescent="0.2">
      <c r="A826" s="1"/>
      <c r="B826" s="1"/>
      <c r="C826" s="1"/>
      <c r="D826" s="1"/>
      <c r="E826" s="1"/>
      <c r="F826" s="1"/>
      <c r="G826" s="1"/>
    </row>
    <row r="827" spans="1:7" ht="12.75" customHeight="1" x14ac:dyDescent="0.2">
      <c r="A827" s="1"/>
      <c r="B827" s="1"/>
      <c r="C827" s="1"/>
      <c r="D827" s="1"/>
      <c r="E827" s="1"/>
      <c r="F827" s="1"/>
      <c r="G827" s="1"/>
    </row>
    <row r="828" spans="1:7" ht="12.75" customHeight="1" x14ac:dyDescent="0.2">
      <c r="A828" s="1"/>
      <c r="B828" s="1"/>
      <c r="C828" s="1"/>
      <c r="D828" s="1"/>
      <c r="E828" s="1"/>
      <c r="F828" s="1"/>
      <c r="G828" s="1"/>
    </row>
    <row r="829" spans="1:7" ht="12.75" customHeight="1" x14ac:dyDescent="0.2">
      <c r="A829" s="1"/>
      <c r="B829" s="1"/>
      <c r="C829" s="1"/>
      <c r="D829" s="1"/>
      <c r="E829" s="1"/>
      <c r="F829" s="1"/>
      <c r="G829" s="1"/>
    </row>
    <row r="830" spans="1:7" ht="12.75" customHeight="1" x14ac:dyDescent="0.2">
      <c r="A830" s="1"/>
      <c r="B830" s="1"/>
      <c r="C830" s="1"/>
      <c r="D830" s="1"/>
      <c r="E830" s="1"/>
      <c r="F830" s="1"/>
      <c r="G830" s="1"/>
    </row>
    <row r="831" spans="1:7" ht="12.75" customHeight="1" x14ac:dyDescent="0.2">
      <c r="A831" s="1"/>
      <c r="B831" s="1"/>
      <c r="C831" s="1"/>
      <c r="D831" s="1"/>
      <c r="E831" s="1"/>
      <c r="F831" s="1"/>
      <c r="G831" s="1"/>
    </row>
    <row r="832" spans="1:7" ht="12.75" customHeight="1" x14ac:dyDescent="0.2">
      <c r="A832" s="1"/>
      <c r="B832" s="1"/>
      <c r="C832" s="1"/>
      <c r="D832" s="1"/>
      <c r="E832" s="1"/>
      <c r="F832" s="1"/>
      <c r="G832" s="1"/>
    </row>
    <row r="833" spans="1:7" ht="12.75" customHeight="1" x14ac:dyDescent="0.2">
      <c r="A833" s="1"/>
      <c r="B833" s="1"/>
      <c r="C833" s="1"/>
      <c r="D833" s="1"/>
      <c r="E833" s="1"/>
      <c r="F833" s="1"/>
      <c r="G833" s="1"/>
    </row>
    <row r="834" spans="1:7" ht="12.75" customHeight="1" x14ac:dyDescent="0.2">
      <c r="A834" s="1"/>
      <c r="B834" s="1"/>
      <c r="C834" s="1"/>
      <c r="D834" s="1"/>
      <c r="E834" s="1"/>
      <c r="F834" s="1"/>
      <c r="G834" s="1"/>
    </row>
    <row r="835" spans="1:7" ht="12.75" customHeight="1" x14ac:dyDescent="0.2">
      <c r="A835" s="1"/>
      <c r="B835" s="1"/>
      <c r="C835" s="1"/>
      <c r="D835" s="1"/>
      <c r="E835" s="1"/>
      <c r="F835" s="1"/>
      <c r="G835" s="1"/>
    </row>
    <row r="836" spans="1:7" ht="12.75" customHeight="1" x14ac:dyDescent="0.2">
      <c r="A836" s="1"/>
      <c r="B836" s="1"/>
      <c r="C836" s="1"/>
      <c r="D836" s="1"/>
      <c r="E836" s="1"/>
      <c r="F836" s="1"/>
      <c r="G836" s="1"/>
    </row>
    <row r="837" spans="1:7" ht="12.75" customHeight="1" x14ac:dyDescent="0.2">
      <c r="A837" s="1"/>
      <c r="B837" s="1"/>
      <c r="C837" s="1"/>
      <c r="D837" s="1"/>
      <c r="E837" s="1"/>
      <c r="F837" s="1"/>
      <c r="G837" s="1"/>
    </row>
    <row r="838" spans="1:7" ht="12.75" customHeight="1" x14ac:dyDescent="0.2">
      <c r="A838" s="1"/>
      <c r="B838" s="1"/>
      <c r="C838" s="1"/>
      <c r="D838" s="1"/>
      <c r="E838" s="1"/>
      <c r="F838" s="1"/>
      <c r="G838" s="1"/>
    </row>
    <row r="839" spans="1:7" ht="12.75" customHeight="1" x14ac:dyDescent="0.2">
      <c r="A839" s="1"/>
      <c r="B839" s="1"/>
      <c r="C839" s="1"/>
      <c r="D839" s="1"/>
      <c r="E839" s="1"/>
      <c r="F839" s="1"/>
      <c r="G839" s="1"/>
    </row>
    <row r="840" spans="1:7" ht="12.75" customHeight="1" x14ac:dyDescent="0.2">
      <c r="A840" s="1"/>
      <c r="B840" s="1"/>
      <c r="C840" s="1"/>
      <c r="D840" s="1"/>
      <c r="E840" s="1"/>
      <c r="F840" s="1"/>
      <c r="G840" s="1"/>
    </row>
    <row r="841" spans="1:7" ht="12.75" customHeight="1" x14ac:dyDescent="0.2">
      <c r="A841" s="1"/>
      <c r="B841" s="1"/>
      <c r="C841" s="1"/>
      <c r="D841" s="1"/>
      <c r="E841" s="1"/>
      <c r="F841" s="1"/>
      <c r="G841" s="1"/>
    </row>
    <row r="842" spans="1:7" ht="12.75" customHeight="1" x14ac:dyDescent="0.2">
      <c r="A842" s="1"/>
      <c r="B842" s="1"/>
      <c r="C842" s="1"/>
      <c r="D842" s="1"/>
      <c r="E842" s="1"/>
      <c r="F842" s="1"/>
      <c r="G842" s="1"/>
    </row>
    <row r="843" spans="1:7" ht="12.75" customHeight="1" x14ac:dyDescent="0.2">
      <c r="A843" s="1"/>
      <c r="B843" s="1"/>
      <c r="C843" s="1"/>
      <c r="D843" s="1"/>
      <c r="E843" s="1"/>
      <c r="F843" s="1"/>
      <c r="G843" s="1"/>
    </row>
    <row r="844" spans="1:7" ht="12.75" customHeight="1" x14ac:dyDescent="0.2">
      <c r="A844" s="1"/>
      <c r="B844" s="1"/>
      <c r="C844" s="1"/>
      <c r="D844" s="1"/>
      <c r="E844" s="1"/>
      <c r="F844" s="1"/>
      <c r="G844" s="1"/>
    </row>
    <row r="845" spans="1:7" ht="12.75" customHeight="1" x14ac:dyDescent="0.2">
      <c r="A845" s="1"/>
      <c r="B845" s="1"/>
      <c r="C845" s="1"/>
      <c r="D845" s="1"/>
      <c r="E845" s="1"/>
      <c r="F845" s="1"/>
      <c r="G845" s="1"/>
    </row>
    <row r="846" spans="1:7" ht="12.75" customHeight="1" x14ac:dyDescent="0.2">
      <c r="A846" s="1"/>
      <c r="B846" s="1"/>
      <c r="C846" s="1"/>
      <c r="D846" s="1"/>
      <c r="E846" s="1"/>
      <c r="F846" s="1"/>
      <c r="G846" s="1"/>
    </row>
    <row r="847" spans="1:7" ht="12.75" customHeight="1" x14ac:dyDescent="0.2">
      <c r="A847" s="1"/>
      <c r="B847" s="1"/>
      <c r="C847" s="1"/>
      <c r="D847" s="1"/>
      <c r="E847" s="1"/>
      <c r="F847" s="1"/>
      <c r="G847" s="1"/>
    </row>
    <row r="848" spans="1:7" ht="12.75" customHeight="1" x14ac:dyDescent="0.2">
      <c r="A848" s="1"/>
      <c r="B848" s="1"/>
      <c r="C848" s="1"/>
      <c r="D848" s="1"/>
      <c r="E848" s="1"/>
      <c r="F848" s="1"/>
      <c r="G848" s="1"/>
    </row>
    <row r="849" spans="1:7" ht="12.75" customHeight="1" x14ac:dyDescent="0.2">
      <c r="A849" s="1"/>
      <c r="B849" s="1"/>
      <c r="C849" s="1"/>
      <c r="D849" s="1"/>
      <c r="E849" s="1"/>
      <c r="F849" s="1"/>
      <c r="G849" s="1"/>
    </row>
    <row r="850" spans="1:7" ht="12.75" customHeight="1" x14ac:dyDescent="0.2">
      <c r="A850" s="1"/>
      <c r="B850" s="1"/>
      <c r="C850" s="1"/>
      <c r="D850" s="1"/>
      <c r="E850" s="1"/>
      <c r="F850" s="1"/>
      <c r="G850" s="1"/>
    </row>
    <row r="851" spans="1:7" ht="12.75" customHeight="1" x14ac:dyDescent="0.2">
      <c r="A851" s="1"/>
      <c r="B851" s="1"/>
      <c r="C851" s="1"/>
      <c r="D851" s="1"/>
      <c r="E851" s="1"/>
      <c r="F851" s="1"/>
      <c r="G851" s="1"/>
    </row>
    <row r="852" spans="1:7" ht="12.75" customHeight="1" x14ac:dyDescent="0.2">
      <c r="A852" s="1"/>
      <c r="B852" s="1"/>
      <c r="C852" s="1"/>
      <c r="D852" s="1"/>
      <c r="E852" s="1"/>
      <c r="F852" s="1"/>
      <c r="G852" s="1"/>
    </row>
    <row r="853" spans="1:7" ht="12.75" customHeight="1" x14ac:dyDescent="0.2">
      <c r="A853" s="1"/>
      <c r="B853" s="1"/>
      <c r="C853" s="1"/>
      <c r="D853" s="1"/>
      <c r="E853" s="1"/>
      <c r="F853" s="1"/>
      <c r="G853" s="1"/>
    </row>
    <row r="854" spans="1:7" ht="12.75" customHeight="1" x14ac:dyDescent="0.2">
      <c r="A854" s="1"/>
      <c r="B854" s="1"/>
      <c r="C854" s="1"/>
      <c r="D854" s="1"/>
      <c r="E854" s="1"/>
      <c r="F854" s="1"/>
      <c r="G854" s="1"/>
    </row>
    <row r="855" spans="1:7" ht="12.75" customHeight="1" x14ac:dyDescent="0.2">
      <c r="A855" s="1"/>
      <c r="B855" s="1"/>
      <c r="C855" s="1"/>
      <c r="D855" s="1"/>
      <c r="E855" s="1"/>
      <c r="F855" s="1"/>
      <c r="G855" s="1"/>
    </row>
    <row r="856" spans="1:7" ht="12.75" customHeight="1" x14ac:dyDescent="0.2">
      <c r="A856" s="1"/>
      <c r="B856" s="1"/>
      <c r="C856" s="1"/>
      <c r="D856" s="1"/>
      <c r="E856" s="1"/>
      <c r="F856" s="1"/>
      <c r="G856" s="1"/>
    </row>
    <row r="857" spans="1:7" ht="12.75" customHeight="1" x14ac:dyDescent="0.2">
      <c r="A857" s="1"/>
      <c r="B857" s="1"/>
      <c r="C857" s="1"/>
      <c r="D857" s="1"/>
      <c r="E857" s="1"/>
      <c r="F857" s="1"/>
      <c r="G857" s="1"/>
    </row>
    <row r="858" spans="1:7" ht="12.75" customHeight="1" x14ac:dyDescent="0.2">
      <c r="A858" s="1"/>
      <c r="B858" s="1"/>
      <c r="C858" s="1"/>
      <c r="D858" s="1"/>
      <c r="E858" s="1"/>
      <c r="F858" s="1"/>
      <c r="G858" s="1"/>
    </row>
    <row r="859" spans="1:7" ht="12.75" customHeight="1" x14ac:dyDescent="0.2">
      <c r="A859" s="1"/>
      <c r="B859" s="1"/>
      <c r="C859" s="1"/>
      <c r="D859" s="1"/>
      <c r="E859" s="1"/>
      <c r="F859" s="1"/>
      <c r="G859" s="1"/>
    </row>
    <row r="860" spans="1:7" ht="12.75" customHeight="1" x14ac:dyDescent="0.2">
      <c r="A860" s="1"/>
      <c r="B860" s="1"/>
      <c r="C860" s="1"/>
      <c r="D860" s="1"/>
      <c r="E860" s="1"/>
      <c r="F860" s="1"/>
      <c r="G860" s="1"/>
    </row>
    <row r="861" spans="1:7" ht="12.75" customHeight="1" x14ac:dyDescent="0.2">
      <c r="A861" s="1"/>
      <c r="B861" s="1"/>
      <c r="C861" s="1"/>
      <c r="D861" s="1"/>
      <c r="E861" s="1"/>
      <c r="F861" s="1"/>
      <c r="G861" s="1"/>
    </row>
    <row r="862" spans="1:7" ht="12.75" customHeight="1" x14ac:dyDescent="0.2">
      <c r="A862" s="1"/>
      <c r="B862" s="1"/>
      <c r="C862" s="1"/>
      <c r="D862" s="1"/>
      <c r="E862" s="1"/>
      <c r="F862" s="1"/>
      <c r="G862" s="1"/>
    </row>
    <row r="863" spans="1:7" ht="12.75" customHeight="1" x14ac:dyDescent="0.2">
      <c r="A863" s="1"/>
      <c r="B863" s="1"/>
      <c r="C863" s="1"/>
      <c r="D863" s="1"/>
      <c r="E863" s="1"/>
      <c r="F863" s="1"/>
      <c r="G863" s="1"/>
    </row>
    <row r="864" spans="1:7" ht="12.75" customHeight="1" x14ac:dyDescent="0.2">
      <c r="A864" s="1"/>
      <c r="B864" s="1"/>
      <c r="C864" s="1"/>
      <c r="D864" s="1"/>
      <c r="E864" s="1"/>
      <c r="F864" s="1"/>
      <c r="G864" s="1"/>
    </row>
    <row r="865" spans="1:7" ht="12.75" customHeight="1" x14ac:dyDescent="0.2">
      <c r="A865" s="1"/>
      <c r="B865" s="1"/>
      <c r="C865" s="1"/>
      <c r="D865" s="1"/>
      <c r="E865" s="1"/>
      <c r="F865" s="1"/>
      <c r="G865" s="1"/>
    </row>
    <row r="866" spans="1:7" ht="12.75" customHeight="1" x14ac:dyDescent="0.2">
      <c r="A866" s="1"/>
      <c r="B866" s="1"/>
      <c r="C866" s="1"/>
      <c r="D866" s="1"/>
      <c r="E866" s="1"/>
      <c r="F866" s="1"/>
      <c r="G866" s="1"/>
    </row>
    <row r="867" spans="1:7" ht="12.75" customHeight="1" x14ac:dyDescent="0.2">
      <c r="A867" s="1"/>
      <c r="B867" s="1"/>
      <c r="C867" s="1"/>
      <c r="D867" s="1"/>
      <c r="E867" s="1"/>
      <c r="F867" s="1"/>
      <c r="G867" s="1"/>
    </row>
    <row r="868" spans="1:7" ht="12.75" customHeight="1" x14ac:dyDescent="0.2">
      <c r="A868" s="1"/>
      <c r="B868" s="1"/>
      <c r="C868" s="1"/>
      <c r="D868" s="1"/>
      <c r="E868" s="1"/>
      <c r="F868" s="1"/>
      <c r="G868" s="1"/>
    </row>
    <row r="869" spans="1:7" ht="12.75" customHeight="1" x14ac:dyDescent="0.2">
      <c r="A869" s="1"/>
      <c r="B869" s="1"/>
      <c r="C869" s="1"/>
      <c r="D869" s="1"/>
      <c r="E869" s="1"/>
      <c r="F869" s="1"/>
      <c r="G869" s="1"/>
    </row>
    <row r="870" spans="1:7" ht="12.75" customHeight="1" x14ac:dyDescent="0.2">
      <c r="A870" s="1"/>
      <c r="B870" s="1"/>
      <c r="C870" s="1"/>
      <c r="D870" s="1"/>
      <c r="E870" s="1"/>
      <c r="F870" s="1"/>
      <c r="G870" s="1"/>
    </row>
    <row r="871" spans="1:7" ht="12.75" customHeight="1" x14ac:dyDescent="0.2">
      <c r="A871" s="1"/>
      <c r="B871" s="1"/>
      <c r="C871" s="1"/>
      <c r="D871" s="1"/>
      <c r="E871" s="1"/>
      <c r="F871" s="1"/>
      <c r="G871" s="1"/>
    </row>
    <row r="872" spans="1:7" ht="12.75" customHeight="1" x14ac:dyDescent="0.2">
      <c r="A872" s="1"/>
      <c r="B872" s="1"/>
      <c r="C872" s="1"/>
      <c r="D872" s="1"/>
      <c r="E872" s="1"/>
      <c r="F872" s="1"/>
      <c r="G872" s="1"/>
    </row>
    <row r="873" spans="1:7" ht="12.75" customHeight="1" x14ac:dyDescent="0.2">
      <c r="A873" s="1"/>
      <c r="B873" s="1"/>
      <c r="C873" s="1"/>
      <c r="D873" s="1"/>
      <c r="E873" s="1"/>
      <c r="F873" s="1"/>
      <c r="G873" s="1"/>
    </row>
    <row r="874" spans="1:7" ht="12.75" customHeight="1" x14ac:dyDescent="0.2">
      <c r="A874" s="1"/>
      <c r="B874" s="1"/>
      <c r="C874" s="1"/>
      <c r="D874" s="1"/>
      <c r="E874" s="1"/>
      <c r="F874" s="1"/>
      <c r="G874" s="1"/>
    </row>
    <row r="875" spans="1:7" ht="12.75" customHeight="1" x14ac:dyDescent="0.2">
      <c r="A875" s="1"/>
      <c r="B875" s="1"/>
      <c r="C875" s="1"/>
      <c r="D875" s="1"/>
      <c r="E875" s="1"/>
      <c r="F875" s="1"/>
      <c r="G875" s="1"/>
    </row>
    <row r="876" spans="1:7" ht="12.75" customHeight="1" x14ac:dyDescent="0.2">
      <c r="A876" s="1"/>
      <c r="B876" s="1"/>
      <c r="C876" s="1"/>
      <c r="D876" s="1"/>
      <c r="E876" s="1"/>
      <c r="F876" s="1"/>
      <c r="G876" s="1"/>
    </row>
    <row r="877" spans="1:7" ht="12.75" customHeight="1" x14ac:dyDescent="0.2">
      <c r="A877" s="1"/>
      <c r="B877" s="1"/>
      <c r="C877" s="1"/>
      <c r="D877" s="1"/>
      <c r="E877" s="1"/>
      <c r="F877" s="1"/>
      <c r="G877" s="1"/>
    </row>
    <row r="878" spans="1:7" ht="12.75" customHeight="1" x14ac:dyDescent="0.2">
      <c r="A878" s="1"/>
      <c r="B878" s="1"/>
      <c r="C878" s="1"/>
      <c r="D878" s="1"/>
      <c r="E878" s="1"/>
      <c r="F878" s="1"/>
      <c r="G878" s="1"/>
    </row>
  </sheetData>
  <mergeCells count="9">
    <mergeCell ref="C9:D9"/>
    <mergeCell ref="B7:D7"/>
    <mergeCell ref="G15:J16"/>
    <mergeCell ref="B18:C18"/>
    <mergeCell ref="B2:C2"/>
    <mergeCell ref="B3:C3"/>
    <mergeCell ref="B4:C4"/>
    <mergeCell ref="D2:D5"/>
    <mergeCell ref="B5:C5"/>
  </mergeCells>
  <conditionalFormatting sqref="A15:F16 K15:XFD16">
    <cfRule type="cellIs" dxfId="2" priority="4" operator="equal">
      <formula>0</formula>
    </cfRule>
  </conditionalFormatting>
  <conditionalFormatting sqref="A1:XFD14">
    <cfRule type="cellIs" dxfId="1" priority="12" operator="equal">
      <formula>0</formula>
    </cfRule>
  </conditionalFormatting>
  <conditionalFormatting sqref="A17:XFD18 A19 E19:XFD19 A20:XFD1048576">
    <cfRule type="cellIs" dxfId="0" priority="38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" footer="0"/>
  <pageSetup scale="60" orientation="portrait" r:id="rId1"/>
  <colBreaks count="1" manualBreakCount="1">
    <brk id="4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2F4538DA2DB744822B1893B33156BD" ma:contentTypeVersion="13" ma:contentTypeDescription="Crear nuevo documento." ma:contentTypeScope="" ma:versionID="eb2d1aa197131522b1eac404eaddc203">
  <xsd:schema xmlns:xsd="http://www.w3.org/2001/XMLSchema" xmlns:xs="http://www.w3.org/2001/XMLSchema" xmlns:p="http://schemas.microsoft.com/office/2006/metadata/properties" xmlns:ns3="d56f4b71-9490-48f6-b2f6-1d8ef6e570c9" xmlns:ns4="53bc4de0-c5ff-4017-a728-4518d83c03b8" targetNamespace="http://schemas.microsoft.com/office/2006/metadata/properties" ma:root="true" ma:fieldsID="7d5fab038a9690a9235efa08c2dc3238" ns3:_="" ns4:_="">
    <xsd:import namespace="d56f4b71-9490-48f6-b2f6-1d8ef6e570c9"/>
    <xsd:import namespace="53bc4de0-c5ff-4017-a728-4518d83c03b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6f4b71-9490-48f6-b2f6-1d8ef6e570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bc4de0-c5ff-4017-a728-4518d83c03b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C5DD5F-96C3-4D1D-BAFD-6EE5594AE38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0AB867-8066-4D5C-8241-A207D5E0E44F}">
  <ds:schemaRefs>
    <ds:schemaRef ds:uri="http://schemas.openxmlformats.org/package/2006/metadata/core-properties"/>
    <ds:schemaRef ds:uri="http://schemas.microsoft.com/office/infopath/2007/PartnerControls"/>
    <ds:schemaRef ds:uri="d56f4b71-9490-48f6-b2f6-1d8ef6e570c9"/>
    <ds:schemaRef ds:uri="http://purl.org/dc/dcmitype/"/>
    <ds:schemaRef ds:uri="http://purl.org/dc/elements/1.1/"/>
    <ds:schemaRef ds:uri="http://schemas.microsoft.com/office/2006/documentManagement/types"/>
    <ds:schemaRef ds:uri="53bc4de0-c5ff-4017-a728-4518d83c03b8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07CE98E-C9C7-4A03-9158-1E6EE0851B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6f4b71-9490-48f6-b2f6-1d8ef6e570c9"/>
    <ds:schemaRef ds:uri="53bc4de0-c5ff-4017-a728-4518d83c03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Factor Multiplicador</vt:lpstr>
      <vt:lpstr>Productos</vt:lpstr>
      <vt:lpstr>Tarifas de Personal</vt:lpstr>
      <vt:lpstr>Personal</vt:lpstr>
      <vt:lpstr>A) Costo del Personal</vt:lpstr>
      <vt:lpstr>B) Costos Operativos</vt:lpstr>
      <vt:lpstr>C) Costo de EPP Y SISO</vt:lpstr>
      <vt:lpstr>Economica (OFERENTES)</vt:lpstr>
      <vt:lpstr>'Economica (OFERENTES)'!Área_de_impresión</vt:lpstr>
      <vt:lpstr>Personal!Área_de_impresión</vt:lpstr>
      <vt:lpstr>Factor_Multiplicador</vt:lpstr>
      <vt:lpstr>Factor_Multiplicador2</vt:lpstr>
      <vt:lpstr>'C) Costo de EPP Y SISO'!Z_1B31FAB0_11FD_4473_84FC_9FF5EAEEB607_.wvu.PrintArea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Clara Yaneth Arias Alonso</dc:creator>
  <cp:keywords/>
  <dc:description/>
  <cp:lastModifiedBy>user</cp:lastModifiedBy>
  <cp:revision/>
  <cp:lastPrinted>2024-09-27T22:29:30Z</cp:lastPrinted>
  <dcterms:created xsi:type="dcterms:W3CDTF">2020-05-27T05:39:46Z</dcterms:created>
  <dcterms:modified xsi:type="dcterms:W3CDTF">2024-11-28T17:56:40Z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0x010100862F4538DA2DB744822B1893B33156BD</vt:lpwstr>
  </property>
  <property fmtid="{D5CDD505-2E9C-101B-9397-08002B2CF9AE}" pid="3" name="MSIP_Label_5fac521f-e930-485b-97f4-efbe7db8e98f_Enabled">
    <vt:lpwstr>true</vt:lpwstr>
  </property>
  <property fmtid="{D5CDD505-2E9C-101B-9397-08002B2CF9AE}" pid="4" name="MSIP_Label_5fac521f-e930-485b-97f4-efbe7db8e98f_SetDate">
    <vt:lpwstr>2024-09-27T21:28:25Z</vt:lpwstr>
  </property>
  <property fmtid="{D5CDD505-2E9C-101B-9397-08002B2CF9AE}" pid="5" name="MSIP_Label_5fac521f-e930-485b-97f4-efbe7db8e98f_Method">
    <vt:lpwstr>Standard</vt:lpwstr>
  </property>
  <property fmtid="{D5CDD505-2E9C-101B-9397-08002B2CF9AE}" pid="6" name="MSIP_Label_5fac521f-e930-485b-97f4-efbe7db8e98f_Name">
    <vt:lpwstr>defa4170-0d19-0005-0004-bc88714345d2</vt:lpwstr>
  </property>
  <property fmtid="{D5CDD505-2E9C-101B-9397-08002B2CF9AE}" pid="7" name="MSIP_Label_5fac521f-e930-485b-97f4-efbe7db8e98f_SiteId">
    <vt:lpwstr>9ecb216e-449b-4584-bc82-26bce78574fb</vt:lpwstr>
  </property>
  <property fmtid="{D5CDD505-2E9C-101B-9397-08002B2CF9AE}" pid="8" name="MSIP_Label_5fac521f-e930-485b-97f4-efbe7db8e98f_ActionId">
    <vt:lpwstr>8c03eed3-5a44-463e-bd69-773066addb1d</vt:lpwstr>
  </property>
  <property fmtid="{D5CDD505-2E9C-101B-9397-08002B2CF9AE}" pid="9" name="MSIP_Label_5fac521f-e930-485b-97f4-efbe7db8e98f_ContentBits">
    <vt:lpwstr>0</vt:lpwstr>
  </property>
</Properties>
</file>