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SENA 2024\FILTROS Y GRASAS\"/>
    </mc:Choice>
  </mc:AlternateContent>
  <xr:revisionPtr revIDLastSave="0" documentId="13_ncr:1_{D05E4A3B-853C-4835-B7B3-8A6CA3EEFC77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Table 1" sheetId="1" state="hidden" r:id="rId1"/>
    <sheet name="estudio de mercado" sheetId="5" r:id="rId2"/>
  </sheets>
  <definedNames>
    <definedName name="_xlnm._FilterDatabase" localSheetId="1" hidden="1">'estudio de mercado'!$A$3:$Q$95</definedName>
  </definedNames>
  <calcPr calcId="181029" iterateDelta="1E-4"/>
</workbook>
</file>

<file path=xl/calcChain.xml><?xml version="1.0" encoding="utf-8"?>
<calcChain xmlns="http://schemas.openxmlformats.org/spreadsheetml/2006/main">
  <c r="O5" i="5" l="1"/>
  <c r="O6" i="5"/>
  <c r="P6" i="5" s="1"/>
  <c r="O7" i="5"/>
  <c r="O8" i="5"/>
  <c r="O9" i="5"/>
  <c r="O10" i="5"/>
  <c r="O11" i="5"/>
  <c r="Q11" i="5" s="1"/>
  <c r="O12" i="5"/>
  <c r="O13" i="5"/>
  <c r="Q13" i="5" s="1"/>
  <c r="O14" i="5"/>
  <c r="O15" i="5"/>
  <c r="P15" i="5" s="1"/>
  <c r="O16" i="5"/>
  <c r="O17" i="5"/>
  <c r="Q17" i="5" s="1"/>
  <c r="O18" i="5"/>
  <c r="P18" i="5" s="1"/>
  <c r="O19" i="5"/>
  <c r="P19" i="5" s="1"/>
  <c r="O20" i="5"/>
  <c r="P20" i="5" s="1"/>
  <c r="O21" i="5"/>
  <c r="O22" i="5"/>
  <c r="P22" i="5" s="1"/>
  <c r="O23" i="5"/>
  <c r="P23" i="5" s="1"/>
  <c r="O24" i="5"/>
  <c r="P24" i="5" s="1"/>
  <c r="O25" i="5"/>
  <c r="P25" i="5" s="1"/>
  <c r="O26" i="5"/>
  <c r="P26" i="5" s="1"/>
  <c r="O27" i="5"/>
  <c r="P27" i="5" s="1"/>
  <c r="O28" i="5"/>
  <c r="P28" i="5" s="1"/>
  <c r="O29" i="5"/>
  <c r="O30" i="5"/>
  <c r="P30" i="5" s="1"/>
  <c r="O31" i="5"/>
  <c r="P31" i="5" s="1"/>
  <c r="O32" i="5"/>
  <c r="P32" i="5" s="1"/>
  <c r="O33" i="5"/>
  <c r="P33" i="5" s="1"/>
  <c r="O34" i="5"/>
  <c r="P34" i="5" s="1"/>
  <c r="O35" i="5"/>
  <c r="P35" i="5" s="1"/>
  <c r="O36" i="5"/>
  <c r="O37" i="5"/>
  <c r="P37" i="5" s="1"/>
  <c r="O38" i="5"/>
  <c r="P38" i="5" s="1"/>
  <c r="O39" i="5"/>
  <c r="P39" i="5" s="1"/>
  <c r="O40" i="5"/>
  <c r="O41" i="5"/>
  <c r="P41" i="5" s="1"/>
  <c r="O42" i="5"/>
  <c r="P42" i="5" s="1"/>
  <c r="O43" i="5"/>
  <c r="P43" i="5" s="1"/>
  <c r="O44" i="5"/>
  <c r="O45" i="5"/>
  <c r="P45" i="5" s="1"/>
  <c r="O46" i="5"/>
  <c r="P46" i="5" s="1"/>
  <c r="O47" i="5"/>
  <c r="P47" i="5" s="1"/>
  <c r="O48" i="5"/>
  <c r="O49" i="5"/>
  <c r="P49" i="5" s="1"/>
  <c r="O50" i="5"/>
  <c r="P50" i="5" s="1"/>
  <c r="O51" i="5"/>
  <c r="P51" i="5" s="1"/>
  <c r="O52" i="5"/>
  <c r="O53" i="5"/>
  <c r="P53" i="5" s="1"/>
  <c r="O54" i="5"/>
  <c r="P54" i="5" s="1"/>
  <c r="O55" i="5"/>
  <c r="P55" i="5" s="1"/>
  <c r="O56" i="5"/>
  <c r="O57" i="5"/>
  <c r="P57" i="5" s="1"/>
  <c r="O58" i="5"/>
  <c r="P58" i="5" s="1"/>
  <c r="O59" i="5"/>
  <c r="P59" i="5" s="1"/>
  <c r="O60" i="5"/>
  <c r="O61" i="5"/>
  <c r="P61" i="5" s="1"/>
  <c r="O62" i="5"/>
  <c r="P62" i="5" s="1"/>
  <c r="O63" i="5"/>
  <c r="P63" i="5" s="1"/>
  <c r="O64" i="5"/>
  <c r="O65" i="5"/>
  <c r="P65" i="5" s="1"/>
  <c r="O66" i="5"/>
  <c r="P66" i="5" s="1"/>
  <c r="O67" i="5"/>
  <c r="P67" i="5" s="1"/>
  <c r="O68" i="5"/>
  <c r="O69" i="5"/>
  <c r="P69" i="5" s="1"/>
  <c r="O70" i="5"/>
  <c r="P70" i="5" s="1"/>
  <c r="O71" i="5"/>
  <c r="Q71" i="5" s="1"/>
  <c r="O72" i="5"/>
  <c r="O73" i="5"/>
  <c r="O74" i="5"/>
  <c r="O75" i="5"/>
  <c r="O76" i="5"/>
  <c r="O77" i="5"/>
  <c r="P77" i="5" s="1"/>
  <c r="O78" i="5"/>
  <c r="O79" i="5"/>
  <c r="O80" i="5"/>
  <c r="O81" i="5"/>
  <c r="P81" i="5" s="1"/>
  <c r="O82" i="5"/>
  <c r="O83" i="5"/>
  <c r="O84" i="5"/>
  <c r="O85" i="5"/>
  <c r="P85" i="5" s="1"/>
  <c r="O86" i="5"/>
  <c r="O87" i="5"/>
  <c r="O88" i="5"/>
  <c r="O89" i="5"/>
  <c r="O90" i="5"/>
  <c r="O91" i="5"/>
  <c r="O92" i="5"/>
  <c r="O93" i="5"/>
  <c r="P93" i="5" s="1"/>
  <c r="O94" i="5"/>
  <c r="O4" i="5"/>
  <c r="P4" i="5" s="1"/>
  <c r="L95" i="5"/>
  <c r="M5" i="5"/>
  <c r="N5" i="5" s="1"/>
  <c r="M6" i="5"/>
  <c r="N6" i="5" s="1"/>
  <c r="M7" i="5"/>
  <c r="N7" i="5" s="1"/>
  <c r="M8" i="5"/>
  <c r="N8" i="5" s="1"/>
  <c r="M9" i="5"/>
  <c r="N9" i="5" s="1"/>
  <c r="N10" i="5"/>
  <c r="N11" i="5"/>
  <c r="N12" i="5"/>
  <c r="N13" i="5"/>
  <c r="N14" i="5"/>
  <c r="M15" i="5"/>
  <c r="N15" i="5" s="1"/>
  <c r="M16" i="5"/>
  <c r="N16" i="5" s="1"/>
  <c r="N17" i="5"/>
  <c r="M18" i="5"/>
  <c r="N18" i="5" s="1"/>
  <c r="M19" i="5"/>
  <c r="N19" i="5" s="1"/>
  <c r="M20" i="5"/>
  <c r="N20" i="5" s="1"/>
  <c r="M21" i="5"/>
  <c r="N21" i="5" s="1"/>
  <c r="M22" i="5"/>
  <c r="N22" i="5" s="1"/>
  <c r="M23" i="5"/>
  <c r="N23" i="5" s="1"/>
  <c r="M24" i="5"/>
  <c r="N24" i="5" s="1"/>
  <c r="M25" i="5"/>
  <c r="N25" i="5" s="1"/>
  <c r="M26" i="5"/>
  <c r="N26" i="5" s="1"/>
  <c r="M27" i="5"/>
  <c r="N27" i="5" s="1"/>
  <c r="M28" i="5"/>
  <c r="N28" i="5" s="1"/>
  <c r="M29" i="5"/>
  <c r="N29" i="5" s="1"/>
  <c r="M30" i="5"/>
  <c r="N30" i="5" s="1"/>
  <c r="M31" i="5"/>
  <c r="N31" i="5" s="1"/>
  <c r="M32" i="5"/>
  <c r="N32" i="5" s="1"/>
  <c r="M33" i="5"/>
  <c r="N33" i="5" s="1"/>
  <c r="M34" i="5"/>
  <c r="N34" i="5" s="1"/>
  <c r="M35" i="5"/>
  <c r="N35" i="5" s="1"/>
  <c r="M36" i="5"/>
  <c r="N36" i="5" s="1"/>
  <c r="M37" i="5"/>
  <c r="N37" i="5" s="1"/>
  <c r="M38" i="5"/>
  <c r="N38" i="5" s="1"/>
  <c r="M39" i="5"/>
  <c r="N39" i="5" s="1"/>
  <c r="M40" i="5"/>
  <c r="N40" i="5" s="1"/>
  <c r="M41" i="5"/>
  <c r="N41" i="5" s="1"/>
  <c r="M42" i="5"/>
  <c r="N42" i="5" s="1"/>
  <c r="M43" i="5"/>
  <c r="N43" i="5" s="1"/>
  <c r="M44" i="5"/>
  <c r="N44" i="5" s="1"/>
  <c r="M45" i="5"/>
  <c r="N45" i="5" s="1"/>
  <c r="M46" i="5"/>
  <c r="N46" i="5" s="1"/>
  <c r="M47" i="5"/>
  <c r="N47" i="5" s="1"/>
  <c r="M48" i="5"/>
  <c r="N48" i="5" s="1"/>
  <c r="M49" i="5"/>
  <c r="N49" i="5" s="1"/>
  <c r="M50" i="5"/>
  <c r="N50" i="5" s="1"/>
  <c r="M51" i="5"/>
  <c r="N51" i="5" s="1"/>
  <c r="M52" i="5"/>
  <c r="N52" i="5" s="1"/>
  <c r="M53" i="5"/>
  <c r="N53" i="5" s="1"/>
  <c r="M54" i="5"/>
  <c r="N54" i="5" s="1"/>
  <c r="M55" i="5"/>
  <c r="N55" i="5" s="1"/>
  <c r="N56" i="5"/>
  <c r="M57" i="5"/>
  <c r="N57" i="5" s="1"/>
  <c r="M58" i="5"/>
  <c r="N58" i="5" s="1"/>
  <c r="M59" i="5"/>
  <c r="N59" i="5" s="1"/>
  <c r="M60" i="5"/>
  <c r="N60" i="5" s="1"/>
  <c r="M61" i="5"/>
  <c r="N61" i="5" s="1"/>
  <c r="M62" i="5"/>
  <c r="N62" i="5" s="1"/>
  <c r="M63" i="5"/>
  <c r="N63" i="5" s="1"/>
  <c r="M64" i="5"/>
  <c r="N64" i="5" s="1"/>
  <c r="M65" i="5"/>
  <c r="N65" i="5" s="1"/>
  <c r="M66" i="5"/>
  <c r="N66" i="5" s="1"/>
  <c r="M67" i="5"/>
  <c r="N67" i="5" s="1"/>
  <c r="M68" i="5"/>
  <c r="N68" i="5" s="1"/>
  <c r="M69" i="5"/>
  <c r="N69" i="5" s="1"/>
  <c r="M70" i="5"/>
  <c r="N70" i="5" s="1"/>
  <c r="N71" i="5"/>
  <c r="M72" i="5"/>
  <c r="N72" i="5" s="1"/>
  <c r="M73" i="5"/>
  <c r="N73" i="5" s="1"/>
  <c r="M74" i="5"/>
  <c r="N74" i="5" s="1"/>
  <c r="M75" i="5"/>
  <c r="N75" i="5" s="1"/>
  <c r="M76" i="5"/>
  <c r="N76" i="5" s="1"/>
  <c r="M77" i="5"/>
  <c r="N77" i="5" s="1"/>
  <c r="M78" i="5"/>
  <c r="N78" i="5" s="1"/>
  <c r="M79" i="5"/>
  <c r="N79" i="5" s="1"/>
  <c r="M80" i="5"/>
  <c r="N80" i="5" s="1"/>
  <c r="M81" i="5"/>
  <c r="N81" i="5" s="1"/>
  <c r="M82" i="5"/>
  <c r="N82" i="5" s="1"/>
  <c r="M83" i="5"/>
  <c r="N83" i="5" s="1"/>
  <c r="M84" i="5"/>
  <c r="N84" i="5" s="1"/>
  <c r="M85" i="5"/>
  <c r="N85" i="5" s="1"/>
  <c r="M86" i="5"/>
  <c r="N86" i="5" s="1"/>
  <c r="M87" i="5"/>
  <c r="N87" i="5" s="1"/>
  <c r="M88" i="5"/>
  <c r="N88" i="5" s="1"/>
  <c r="M89" i="5"/>
  <c r="N89" i="5" s="1"/>
  <c r="M90" i="5"/>
  <c r="N90" i="5" s="1"/>
  <c r="M91" i="5"/>
  <c r="N91" i="5" s="1"/>
  <c r="M92" i="5"/>
  <c r="N92" i="5" s="1"/>
  <c r="M93" i="5"/>
  <c r="N93" i="5" s="1"/>
  <c r="M94" i="5"/>
  <c r="N94" i="5" s="1"/>
  <c r="M4" i="5"/>
  <c r="N4" i="5" s="1"/>
  <c r="I95" i="5"/>
  <c r="J5" i="5"/>
  <c r="K5" i="5" s="1"/>
  <c r="J6" i="5"/>
  <c r="K6" i="5" s="1"/>
  <c r="J7" i="5"/>
  <c r="K7" i="5" s="1"/>
  <c r="J8" i="5"/>
  <c r="K8" i="5" s="1"/>
  <c r="J9" i="5"/>
  <c r="K9" i="5" s="1"/>
  <c r="K10" i="5"/>
  <c r="K11" i="5"/>
  <c r="K12" i="5"/>
  <c r="K13" i="5"/>
  <c r="K14" i="5"/>
  <c r="J15" i="5"/>
  <c r="K15" i="5" s="1"/>
  <c r="J16" i="5"/>
  <c r="K16" i="5" s="1"/>
  <c r="K17" i="5"/>
  <c r="J18" i="5"/>
  <c r="K18" i="5" s="1"/>
  <c r="J19" i="5"/>
  <c r="K19" i="5" s="1"/>
  <c r="J20" i="5"/>
  <c r="K20" i="5" s="1"/>
  <c r="J21" i="5"/>
  <c r="K21" i="5" s="1"/>
  <c r="J22" i="5"/>
  <c r="K22" i="5" s="1"/>
  <c r="J23" i="5"/>
  <c r="K23" i="5" s="1"/>
  <c r="J24" i="5"/>
  <c r="K24" i="5" s="1"/>
  <c r="J25" i="5"/>
  <c r="K25" i="5" s="1"/>
  <c r="J26" i="5"/>
  <c r="K26" i="5" s="1"/>
  <c r="J27" i="5"/>
  <c r="K27" i="5" s="1"/>
  <c r="J28" i="5"/>
  <c r="K28" i="5" s="1"/>
  <c r="J29" i="5"/>
  <c r="K29" i="5" s="1"/>
  <c r="J30" i="5"/>
  <c r="K30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2" i="5"/>
  <c r="K42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2" i="5"/>
  <c r="K52" i="5" s="1"/>
  <c r="J53" i="5"/>
  <c r="K53" i="5" s="1"/>
  <c r="J54" i="5"/>
  <c r="K54" i="5" s="1"/>
  <c r="J55" i="5"/>
  <c r="K55" i="5" s="1"/>
  <c r="K56" i="5"/>
  <c r="J57" i="5"/>
  <c r="K57" i="5" s="1"/>
  <c r="J58" i="5"/>
  <c r="K58" i="5" s="1"/>
  <c r="J59" i="5"/>
  <c r="K59" i="5" s="1"/>
  <c r="J60" i="5"/>
  <c r="K60" i="5" s="1"/>
  <c r="J61" i="5"/>
  <c r="K61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K71" i="5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3" i="5"/>
  <c r="K83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3" i="5"/>
  <c r="K93" i="5" s="1"/>
  <c r="J94" i="5"/>
  <c r="K94" i="5" s="1"/>
  <c r="J4" i="5"/>
  <c r="K4" i="5" s="1"/>
  <c r="F95" i="5"/>
  <c r="G5" i="5"/>
  <c r="H5" i="5" s="1"/>
  <c r="G6" i="5"/>
  <c r="H6" i="5" s="1"/>
  <c r="G7" i="5"/>
  <c r="H7" i="5" s="1"/>
  <c r="G8" i="5"/>
  <c r="H8" i="5" s="1"/>
  <c r="G9" i="5"/>
  <c r="H9" i="5" s="1"/>
  <c r="H10" i="5"/>
  <c r="H11" i="5"/>
  <c r="H12" i="5"/>
  <c r="H13" i="5"/>
  <c r="H14" i="5"/>
  <c r="G15" i="5"/>
  <c r="H15" i="5" s="1"/>
  <c r="G16" i="5"/>
  <c r="H16" i="5" s="1"/>
  <c r="H17" i="5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H52" i="5" s="1"/>
  <c r="G53" i="5"/>
  <c r="H53" i="5" s="1"/>
  <c r="G54" i="5"/>
  <c r="H54" i="5" s="1"/>
  <c r="G55" i="5"/>
  <c r="H55" i="5" s="1"/>
  <c r="H56" i="5"/>
  <c r="G57" i="5"/>
  <c r="H57" i="5" s="1"/>
  <c r="G58" i="5"/>
  <c r="H58" i="5" s="1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H68" i="5" s="1"/>
  <c r="G69" i="5"/>
  <c r="H69" i="5" s="1"/>
  <c r="G70" i="5"/>
  <c r="H70" i="5" s="1"/>
  <c r="H71" i="5"/>
  <c r="G72" i="5"/>
  <c r="H72" i="5" s="1"/>
  <c r="G73" i="5"/>
  <c r="H73" i="5" s="1"/>
  <c r="G74" i="5"/>
  <c r="H74" i="5" s="1"/>
  <c r="G75" i="5"/>
  <c r="H75" i="5" s="1"/>
  <c r="G76" i="5"/>
  <c r="H76" i="5" s="1"/>
  <c r="G77" i="5"/>
  <c r="H77" i="5" s="1"/>
  <c r="G78" i="5"/>
  <c r="H78" i="5" s="1"/>
  <c r="G79" i="5"/>
  <c r="H79" i="5" s="1"/>
  <c r="G80" i="5"/>
  <c r="H80" i="5" s="1"/>
  <c r="G81" i="5"/>
  <c r="H81" i="5" s="1"/>
  <c r="G82" i="5"/>
  <c r="H82" i="5" s="1"/>
  <c r="G83" i="5"/>
  <c r="H83" i="5" s="1"/>
  <c r="G84" i="5"/>
  <c r="H84" i="5" s="1"/>
  <c r="G85" i="5"/>
  <c r="H85" i="5" s="1"/>
  <c r="G86" i="5"/>
  <c r="H86" i="5" s="1"/>
  <c r="G87" i="5"/>
  <c r="H87" i="5" s="1"/>
  <c r="G88" i="5"/>
  <c r="H88" i="5" s="1"/>
  <c r="G89" i="5"/>
  <c r="H89" i="5" s="1"/>
  <c r="G90" i="5"/>
  <c r="H90" i="5" s="1"/>
  <c r="G91" i="5"/>
  <c r="H91" i="5" s="1"/>
  <c r="G92" i="5"/>
  <c r="H92" i="5" s="1"/>
  <c r="G93" i="5"/>
  <c r="H93" i="5" s="1"/>
  <c r="G94" i="5"/>
  <c r="H94" i="5" s="1"/>
  <c r="H4" i="5"/>
  <c r="G4" i="5"/>
  <c r="P89" i="5"/>
  <c r="P73" i="5"/>
  <c r="P68" i="5"/>
  <c r="P64" i="5"/>
  <c r="P60" i="5"/>
  <c r="Q56" i="5"/>
  <c r="P52" i="5"/>
  <c r="P48" i="5"/>
  <c r="P44" i="5"/>
  <c r="P40" i="5"/>
  <c r="P36" i="5"/>
  <c r="P29" i="5"/>
  <c r="P21" i="5"/>
  <c r="Q14" i="5"/>
  <c r="Q12" i="5"/>
  <c r="Q10" i="5"/>
  <c r="H95" i="5" l="1"/>
  <c r="O95" i="5"/>
  <c r="N95" i="5"/>
  <c r="G95" i="5"/>
  <c r="K95" i="5"/>
  <c r="J95" i="5"/>
  <c r="M95" i="5"/>
  <c r="Q18" i="5"/>
  <c r="Q20" i="5"/>
  <c r="Q22" i="5"/>
  <c r="Q24" i="5"/>
  <c r="Q26" i="5"/>
  <c r="Q28" i="5"/>
  <c r="Q30" i="5"/>
  <c r="Q32" i="5"/>
  <c r="Q33" i="5"/>
  <c r="Q35" i="5"/>
  <c r="Q37" i="5"/>
  <c r="Q39" i="5"/>
  <c r="Q41" i="5"/>
  <c r="Q43" i="5"/>
  <c r="Q45" i="5"/>
  <c r="Q47" i="5"/>
  <c r="Q49" i="5"/>
  <c r="Q51" i="5"/>
  <c r="Q53" i="5"/>
  <c r="Q55" i="5"/>
  <c r="Q58" i="5"/>
  <c r="Q60" i="5"/>
  <c r="Q62" i="5"/>
  <c r="Q64" i="5"/>
  <c r="Q66" i="5"/>
  <c r="Q67" i="5"/>
  <c r="Q69" i="5"/>
  <c r="Q4" i="5"/>
  <c r="Q6" i="5"/>
  <c r="P8" i="5"/>
  <c r="Q8" i="5" s="1"/>
  <c r="P16" i="5"/>
  <c r="Q16" i="5" s="1"/>
  <c r="Q73" i="5"/>
  <c r="P75" i="5"/>
  <c r="Q75" i="5" s="1"/>
  <c r="Q77" i="5"/>
  <c r="P79" i="5"/>
  <c r="Q79" i="5" s="1"/>
  <c r="Q81" i="5"/>
  <c r="P83" i="5"/>
  <c r="Q83" i="5" s="1"/>
  <c r="Q85" i="5"/>
  <c r="P87" i="5"/>
  <c r="Q87" i="5" s="1"/>
  <c r="Q89" i="5"/>
  <c r="P91" i="5"/>
  <c r="Q91" i="5" s="1"/>
  <c r="Q93" i="5"/>
  <c r="P5" i="5"/>
  <c r="Q5" i="5" s="1"/>
  <c r="P7" i="5"/>
  <c r="Q7" i="5" s="1"/>
  <c r="P9" i="5"/>
  <c r="Q9" i="5" s="1"/>
  <c r="Q15" i="5"/>
  <c r="Q19" i="5"/>
  <c r="Q21" i="5"/>
  <c r="Q23" i="5"/>
  <c r="Q25" i="5"/>
  <c r="Q27" i="5"/>
  <c r="Q29" i="5"/>
  <c r="Q31" i="5"/>
  <c r="Q34" i="5"/>
  <c r="Q36" i="5"/>
  <c r="Q38" i="5"/>
  <c r="Q40" i="5"/>
  <c r="Q42" i="5"/>
  <c r="Q44" i="5"/>
  <c r="Q46" i="5"/>
  <c r="Q48" i="5"/>
  <c r="Q50" i="5"/>
  <c r="Q52" i="5"/>
  <c r="Q54" i="5"/>
  <c r="Q57" i="5"/>
  <c r="Q59" i="5"/>
  <c r="Q61" i="5"/>
  <c r="Q63" i="5"/>
  <c r="Q65" i="5"/>
  <c r="P74" i="5"/>
  <c r="Q74" i="5" s="1"/>
  <c r="P78" i="5"/>
  <c r="Q78" i="5" s="1"/>
  <c r="P82" i="5"/>
  <c r="Q82" i="5" s="1"/>
  <c r="P86" i="5"/>
  <c r="Q86" i="5" s="1"/>
  <c r="P90" i="5"/>
  <c r="Q90" i="5" s="1"/>
  <c r="P94" i="5"/>
  <c r="Q94" i="5" s="1"/>
  <c r="P72" i="5"/>
  <c r="Q72" i="5" s="1"/>
  <c r="P76" i="5"/>
  <c r="Q76" i="5" s="1"/>
  <c r="P80" i="5"/>
  <c r="Q80" i="5" s="1"/>
  <c r="P84" i="5"/>
  <c r="Q84" i="5" s="1"/>
  <c r="P88" i="5"/>
  <c r="Q88" i="5" s="1"/>
  <c r="P92" i="5"/>
  <c r="Q92" i="5" s="1"/>
  <c r="Q68" i="5"/>
  <c r="Q70" i="5"/>
  <c r="P95" i="5" l="1"/>
  <c r="Q95" i="5"/>
</calcChain>
</file>

<file path=xl/sharedStrings.xml><?xml version="1.0" encoding="utf-8"?>
<sst xmlns="http://schemas.openxmlformats.org/spreadsheetml/2006/main" count="393" uniqueCount="161">
  <si>
    <r>
      <rPr>
        <b/>
        <sz val="9"/>
        <rFont val="Arial"/>
        <family val="2"/>
      </rPr>
      <t>ÍTEM</t>
    </r>
  </si>
  <si>
    <r>
      <rPr>
        <b/>
        <sz val="9"/>
        <rFont val="Arial"/>
        <family val="2"/>
      </rPr>
      <t>DESCRIPCIÓN DEL EQUIPO</t>
    </r>
  </si>
  <si>
    <r>
      <rPr>
        <b/>
        <sz val="9"/>
        <rFont val="Arial"/>
        <family val="2"/>
      </rPr>
      <t xml:space="preserve">UNIDAD DE
</t>
    </r>
    <r>
      <rPr>
        <b/>
        <sz val="9"/>
        <rFont val="Arial"/>
        <family val="2"/>
      </rPr>
      <t>MEDIDA</t>
    </r>
  </si>
  <si>
    <r>
      <rPr>
        <b/>
        <sz val="9"/>
        <rFont val="Arial"/>
        <family val="2"/>
      </rPr>
      <t>CANTIDAD</t>
    </r>
  </si>
  <si>
    <r>
      <rPr>
        <sz val="11"/>
        <rFont val="Calibri"/>
        <family val="1"/>
      </rPr>
      <t>Filtro de aceite B7322</t>
    </r>
  </si>
  <si>
    <r>
      <rPr>
        <sz val="11"/>
        <rFont val="Calibri"/>
        <family val="1"/>
      </rPr>
      <t>Filtro de combustible BF7674 - D</t>
    </r>
  </si>
  <si>
    <r>
      <rPr>
        <sz val="11"/>
        <rFont val="Calibri"/>
        <family val="1"/>
      </rPr>
      <t>Filtro de Aceite AD_3000sp</t>
    </r>
  </si>
  <si>
    <r>
      <rPr>
        <sz val="11"/>
        <rFont val="Calibri"/>
        <family val="1"/>
      </rPr>
      <t>Filtro de aceite  A-309SP</t>
    </r>
  </si>
  <si>
    <r>
      <rPr>
        <sz val="11"/>
        <rFont val="Calibri"/>
        <family val="1"/>
      </rPr>
      <t>Aceite para motor de dos (2) tiempos presentación por 1/4 de galón</t>
    </r>
  </si>
  <si>
    <r>
      <rPr>
        <sz val="11"/>
        <rFont val="Calibri"/>
        <family val="1"/>
      </rPr>
      <t>Baterias 4D</t>
    </r>
  </si>
  <si>
    <r>
      <rPr>
        <sz val="11"/>
        <rFont val="Calibri"/>
        <family val="1"/>
      </rPr>
      <t>Baterias 30 H</t>
    </r>
  </si>
  <si>
    <r>
      <rPr>
        <sz val="11"/>
        <rFont val="Calibri"/>
        <family val="1"/>
      </rPr>
      <t>Bateria 27 D</t>
    </r>
  </si>
  <si>
    <t>GALON</t>
  </si>
  <si>
    <t>Aceite multigrado 15W40 Clasificación API CI-4/SL
para motor Diesel.</t>
  </si>
  <si>
    <t>Aceite para sistemas hidráulicos  rando 68</t>
  </si>
  <si>
    <t xml:space="preserve">Aceite multigrado SAE 85W140 (para
Transmisiones) </t>
  </si>
  <si>
    <t>Neumaticos de 750x16</t>
  </si>
  <si>
    <t>UND</t>
  </si>
  <si>
    <t>Boquillas para engrasadora</t>
  </si>
  <si>
    <t>Neumaticos de 14.9 x 24</t>
  </si>
  <si>
    <t>Aceite multigrado 15W50 Clasificación API CI-4/SL
para motor Diesel.</t>
  </si>
  <si>
    <t>Filtro de combustible BF_788</t>
  </si>
  <si>
    <t>Filtro de combustible BF_1280</t>
  </si>
  <si>
    <t>Aceite Motor 20W50</t>
  </si>
  <si>
    <t>Baterias para plantas portatiles Ref:R18-12V-18Ah</t>
  </si>
  <si>
    <t>Acoplador de VCS para tractor Jonh Deere 5425</t>
  </si>
  <si>
    <t>Conjunto de Luz de cola izquierda y derecha para tractor Jonh Deere 5425</t>
  </si>
  <si>
    <t>Cubierta de ventilacion de cabina para tractor Jonh Deere 5425</t>
  </si>
  <si>
    <t>Faro derecho para tractor Jonh Deere 5425</t>
  </si>
  <si>
    <t>Luz de advertencia delantera derecha para  tractor Jonh Deere 5425</t>
  </si>
  <si>
    <t>Luz de advertencia trasera derecha para  tractor Jonh Deere 5425</t>
  </si>
  <si>
    <t>Tensor izquierdo y derecho para tractor Ford 7740</t>
  </si>
  <si>
    <t>Bola de palanca de cambio para tractor Ford 7740</t>
  </si>
  <si>
    <t>Marcha y contramarcha para tractor Ford 7740</t>
  </si>
  <si>
    <t>Llantas 255/65 R16</t>
  </si>
  <si>
    <t>Llantas 255X70 R16</t>
  </si>
  <si>
    <t xml:space="preserve">Kit de Aceites y Filtros para mazda BT50 Diesel </t>
  </si>
  <si>
    <t xml:space="preserve">Kit de Aceites y Filtros para NISSAN FRONTIERS 4X4 DIESEL 
</t>
  </si>
  <si>
    <t xml:space="preserve">kit de Aceites y Filtros para Amarok Volsvaguen Diesel </t>
  </si>
  <si>
    <t>KIT</t>
  </si>
  <si>
    <t>Tensor izquierdo y derecho para tractor New Holland 5610</t>
  </si>
  <si>
    <t>Farola izquierda y derecha  para tractor New Holland 5610</t>
  </si>
  <si>
    <t>Chupa de Freno de muslo izquierdo y derecho  para tractor New Holland 5610</t>
  </si>
  <si>
    <t>Bomba de dirección  para tractor New Holland 5610</t>
  </si>
  <si>
    <t>Suiche de encendido  para tractor New Holland 5610</t>
  </si>
  <si>
    <t>Tomas de manguera de direccion  para tractor New Holland 5610</t>
  </si>
  <si>
    <t>Bobina de de carga para tractor YTO LX 804</t>
  </si>
  <si>
    <t>Bomba hidraulica para tractor YTO LX 804</t>
  </si>
  <si>
    <t>Sello de gato y direccion para tractor YTO LX 804</t>
  </si>
  <si>
    <t>Base de filtro de trampa para tractor YTO LX 804</t>
  </si>
  <si>
    <t>Suiche de encendido para tractor YTO LX 804</t>
  </si>
  <si>
    <t xml:space="preserve">Bomba hidraulica para tractor YTO 1004 </t>
  </si>
  <si>
    <t xml:space="preserve">Balinera de embrague para tractor YTO 1004 </t>
  </si>
  <si>
    <t xml:space="preserve">Sellos de la direccion para tractor YTO 1004 </t>
  </si>
  <si>
    <t>Bomba hidraulica gemela para tractor YTO 1004</t>
  </si>
  <si>
    <t xml:space="preserve">Fusibles de 10,15,20,25,30 grandes y pequeños de pata para tractor YTO 1004 </t>
  </si>
  <si>
    <t>Llantas 7.50 R16</t>
  </si>
  <si>
    <t xml:space="preserve">Suministro de aceite 15W40 Diesel presentación galón </t>
  </si>
  <si>
    <t>Suministro de llantas 9.00-20</t>
  </si>
  <si>
    <t>Suministro de liquido refrescante para radiadores</t>
  </si>
  <si>
    <t xml:space="preserve">Suministro de Extintor </t>
  </si>
  <si>
    <t xml:space="preserve">Suministro de kit de primeros auxilios para Aula móvil Chevrolet linea CHR 7.2 Turbo modelo 2011 Disel </t>
  </si>
  <si>
    <t xml:space="preserve">Suministro de juego de bandas delanteras y traseras, para aula móvil </t>
  </si>
  <si>
    <t>Juego de rodillos completo traseros (4) y delanteros (4) con retenedores, para  Aula móvil Chevrolet linea CHR 7.2 Turbo modelo 2011 Disel</t>
  </si>
  <si>
    <t>Suministro diafragma para cámaras de frenos delantero y trasero, para  Aula móvil Chevrolet linea CHR 7.2 Turbo modelo 2011 Disel</t>
  </si>
  <si>
    <t>Suministro de resorte frenos, para  Aula móvil Chevrolet linea CHR 7.2 Turbo modelo 2011 Disel</t>
  </si>
  <si>
    <t>Suministro Set multiplicador de torque para camión, para  Aula móvil Chevrolet linea CHR 7.2 Turbo modelo 2011 Disel</t>
  </si>
  <si>
    <t>Filtro USU 87610053 Aceite Motor (Rpto)</t>
  </si>
  <si>
    <t>Filtro Aire (Rpto) No. 1876100580 ISUZU</t>
  </si>
  <si>
    <t>Filtro Combustible (Rpto), para  Aula móvil Chevrolet linea CHR 7.2 Turbo modelo 2011 Disel</t>
  </si>
  <si>
    <t>Suministro de Batería 4D 12W</t>
  </si>
  <si>
    <t>Suministro de Crema para pulido de pintura</t>
  </si>
  <si>
    <t>Suministro de aceite mineral para transmisión referencia 85w140 x Bidón 5gl</t>
  </si>
  <si>
    <t xml:space="preserve">Suministro de jabón o shampoo para vehículos </t>
  </si>
  <si>
    <t xml:space="preserve">Suministro de silicona para interiores </t>
  </si>
  <si>
    <t>Suministro de Juego de Plumillas, para  Aula móvil Chevrolet linea CHR 7.2 Turbo modelo 2011 Disel</t>
  </si>
  <si>
    <t>Suministro lavado en seco vehicular</t>
  </si>
  <si>
    <t>Suministro de llave artillera según esparrago</t>
  </si>
  <si>
    <t xml:space="preserve">Suministro de Kit de Carretera FVR Camión </t>
  </si>
  <si>
    <t>Retrovisor derecho para  Aula móvil Chevrolet linea CHR 7.2 Turbo modelo 2011 Disel</t>
  </si>
  <si>
    <t>Suministro Gato hidrahulico10 Ton  para Aula móvil Chevrolet linea CHR 7.2 Turbo modelo 2011 Disel</t>
  </si>
  <si>
    <t>Suministro Bombillo Cocuyo de escalera para  Aula móvil Chevrolet linea CHR 7.2 Turbo modelo 2011 Disel</t>
  </si>
  <si>
    <t xml:space="preserve">Suministro Bombillo 11,41 </t>
  </si>
  <si>
    <t xml:space="preserve">Suministro Bombillo H4 </t>
  </si>
  <si>
    <t>Suministro Bombillo H1</t>
  </si>
  <si>
    <t>Lamparas traceras y delanteras para  Aula móvil Chevrolet linea CHR 7.2 Turbo modelo 2011 Disel</t>
  </si>
  <si>
    <t>Suministro Bombillo interno para la cabina</t>
  </si>
  <si>
    <t>Suministro Bombillo Exploradora  para reversa</t>
  </si>
  <si>
    <t xml:space="preserve">Suministro Bombillo Halógeno </t>
  </si>
  <si>
    <t xml:space="preserve">Suministro Bombillo Luz Placa </t>
  </si>
  <si>
    <t>Suministro de lamparas laterales para  Aula móvil Chevrolet linea CHR 7.2 Turbo modelo 2011 Disel</t>
  </si>
  <si>
    <t>Suministro Bombillo Luz Techo cabina interior</t>
  </si>
  <si>
    <t>Suministro Bombillo Luz Techo exterior según muestra</t>
  </si>
  <si>
    <t>Suministro de lamparas delantela según muestra</t>
  </si>
  <si>
    <t>Suministro Bombillo Stop  traceros</t>
  </si>
  <si>
    <t xml:space="preserve">Suministro de panolas o limpiones </t>
  </si>
  <si>
    <t>UN</t>
  </si>
  <si>
    <r>
      <rPr>
        <sz val="11"/>
        <rFont val="Calibri"/>
        <family val="1"/>
      </rPr>
      <t>UND</t>
    </r>
  </si>
  <si>
    <r>
      <rPr>
        <sz val="11"/>
        <rFont val="Calibri"/>
        <family val="1"/>
      </rPr>
      <t>GALON</t>
    </r>
  </si>
  <si>
    <r>
      <rPr>
        <sz val="11"/>
        <rFont val="Calibri"/>
        <family val="1"/>
      </rPr>
      <t>Refrigerante para el sistema de refrigeración del motor
COOL - GARD II TY26573, presentación por Gal.</t>
    </r>
  </si>
  <si>
    <r>
      <rPr>
        <sz val="11"/>
        <rFont val="Calibri"/>
        <family val="1"/>
      </rPr>
      <t>Grasa para rodamientos a base de litio
Multiproposito (MP) No.2 (balde por 16 kgr.)</t>
    </r>
  </si>
  <si>
    <r>
      <rPr>
        <sz val="11"/>
        <rFont val="Calibri"/>
        <family val="1"/>
      </rPr>
      <t>BALDE</t>
    </r>
  </si>
  <si>
    <r>
      <rPr>
        <sz val="11"/>
        <rFont val="Calibri"/>
        <family val="1"/>
      </rPr>
      <t>CUARTO</t>
    </r>
  </si>
  <si>
    <t>OBJETO: CONTRATAR LA COMPRA DE SUMINISTROS, ACCESORIOS, LLANTAS, BATERIAS NEUMATICOS, FILTROS, ACEITES, LUBRICANTES PARA VEHICULOS, TRACTORES, EQUIPOS, PLANTAS ELECTRICAS Y AULAS MOVILES DEL CABP.</t>
  </si>
  <si>
    <t>VR UNITARIO</t>
  </si>
  <si>
    <t>IVA</t>
  </si>
  <si>
    <t>TOTAL</t>
  </si>
  <si>
    <t>VALOR UNITARIO INCLUIDO IVA</t>
  </si>
  <si>
    <t xml:space="preserve">VALOR SIN IVA </t>
  </si>
  <si>
    <t>PROMEDIO - PRECIO DE REFERENCIA</t>
  </si>
  <si>
    <t>Filtro de aceite B7322</t>
  </si>
  <si>
    <t>Filtro de combustible BF7674 - D</t>
  </si>
  <si>
    <t>Filtro de Aceite AD_3000sp</t>
  </si>
  <si>
    <t>Filtro de aceite  A-309SP</t>
  </si>
  <si>
    <t>Aceite multigrado SAE 85W140 (para Transmisiones)</t>
  </si>
  <si>
    <t>Refrigerante para el sistema de refrigeración del motor COOL - GARD II TY26573, presentación por Gal.</t>
  </si>
  <si>
    <t>Grasa para rodamientos a base de litio Multiproposito (MP) No.2 (balde por 16 kgr.)</t>
  </si>
  <si>
    <t>BALDE</t>
  </si>
  <si>
    <t>Aceite para motor de dos (2) tiempos presentación por 1/4 de galón</t>
  </si>
  <si>
    <t>CUARTO</t>
  </si>
  <si>
    <t>Baterias 4D</t>
  </si>
  <si>
    <t>Baterias 30 H</t>
  </si>
  <si>
    <t>Bateria 27 D</t>
  </si>
  <si>
    <t>Suiche de encendido  para tractor New Holland 5610 (Homologado)</t>
  </si>
  <si>
    <t>Sello de gato y direccion para tractor YTO LX 804 (cilindro de direccion completo no venden los sellos)</t>
  </si>
  <si>
    <t>Suiche de encendido para tractor YTO LX 804 (homologado)</t>
  </si>
  <si>
    <t>Bomba hidraulica para tractor YTO 1004</t>
  </si>
  <si>
    <t>Balinera de embrague para tractor YTO 1004</t>
  </si>
  <si>
    <t>Sellos de la direccion para tractor YTO 1004</t>
  </si>
  <si>
    <t>Fusibles de 10,15,20,25,30 grandes y pequeños de pata para tractor YTO 1004</t>
  </si>
  <si>
    <t>Kit de Aceites y Filtros para mazda BT50 Diesel</t>
  </si>
  <si>
    <t>Kit de Aceites y Filtros para NISSAN FRONTIERS 4X4 DIESEL</t>
  </si>
  <si>
    <t>kit de Aceites y Filtros para Amarok Volsvaguen Diesel</t>
  </si>
  <si>
    <t>Suministro de aceite 15W40 Diesel presentación galón</t>
  </si>
  <si>
    <t>Suministro de Extintor</t>
  </si>
  <si>
    <t>Suministro  de  kit  de  primeros  auxilios  para  Aula  móvil  Chevrolet  linea  CHR  7.2 Turbo modelo 2011 Disel</t>
  </si>
  <si>
    <t>Suministro de juego de bandas delanteras y traseras, para aula móvil</t>
  </si>
  <si>
    <t>Suministro  de  resorte  frenos,  para   Aula  móvil  Chevrolet  linea  CHR  7.2  Turbo modelo 2011 Disel</t>
  </si>
  <si>
    <t>Filtro Combustible  (Rpto), para   Aula móvil  Chevrolet linea  CHR 7.2  Turbo modelo 2011 Disel</t>
  </si>
  <si>
    <t>Suministro de jabón o shampoo para vehículos</t>
  </si>
  <si>
    <t>Suministro de silicona para interiores</t>
  </si>
  <si>
    <t>Suministro de Kit de Carretera FVR Camión</t>
  </si>
  <si>
    <t>Retrovisor  derecho  para   Aula  móvil  Chevrolet  linea  CHR  7.2  Turbo  modelo  2011 Disel</t>
  </si>
  <si>
    <t>Suministro Bombillo 11,41</t>
  </si>
  <si>
    <t>Suministro Bombillo H4</t>
  </si>
  <si>
    <t>Lamparas  traceras  y  delanteras  para   Aula  móvil  Chevrolet  linea  CHR  7.2  Turbo modelo 2011 Disel</t>
  </si>
  <si>
    <t>Suministro Bombillo Halógeno</t>
  </si>
  <si>
    <t>Suministro Bombillo Luz Placa</t>
  </si>
  <si>
    <t>Suministro  de  lamparas  laterales  para   Aula  móvil  Chevrolet  linea  CHR  7.2  Turbo modelo 2011 Disel</t>
  </si>
  <si>
    <t>Suministro Bombillo Luz Techo exterior</t>
  </si>
  <si>
    <t>Suministro de lamparas delantera</t>
  </si>
  <si>
    <t>Suministro de panolas o limpiones</t>
  </si>
  <si>
    <t>VR TOTAL</t>
  </si>
  <si>
    <t>TURBINAS Y REPUESTOS S.A.S NIT: NIT: 901112054-7</t>
  </si>
  <si>
    <t>CODIGO UNSPCS</t>
  </si>
  <si>
    <t>LLANTAS Y FILTROS SINU S.A.S  NIT 900192769 - 2</t>
  </si>
  <si>
    <t>LUBRICANTES Y FITROS MEDELLIN S.A.S  NIT 900071068 - 9</t>
  </si>
  <si>
    <t>ÍTEM</t>
  </si>
  <si>
    <t>DESCRIPCIÓN DEL EQUIPO</t>
  </si>
  <si>
    <t>CANTIDAD</t>
  </si>
  <si>
    <r>
      <rPr>
        <b/>
        <sz val="10"/>
        <rFont val="Arial"/>
        <family val="2"/>
      </rPr>
      <t>UNIDAD DE
MEDIDA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</si>
</sst>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6">
    <font>
      <sz val="10"/>
      <color rgb="FF000000"/>
      <name val="Times New Roman"/>
      <charset val="204"/>
    </font>
    <font>
      <b/>
      <sz val="11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sz val="11"/>
      <name val="Calibri"/>
      <family val="1"/>
    </font>
    <font>
      <sz val="11"/>
      <name val="Calibri"/>
      <family val="2"/>
    </font>
    <font>
      <sz val="11"/>
      <color rgb="FF000000"/>
      <name val="Arial MT"/>
      <family val="2"/>
    </font>
    <font>
      <sz val="11"/>
      <color rgb="FF000000"/>
      <name val="Arial"/>
      <family val="2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98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0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shrinkToFit="1"/>
    </xf>
    <xf numFmtId="0" fontId="6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shrinkToFit="1"/>
    </xf>
    <xf numFmtId="0" fontId="8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1" fontId="3" fillId="0" borderId="3" xfId="0" applyNumberFormat="1" applyFont="1" applyBorder="1" applyAlignment="1">
      <alignment horizontal="center" vertical="top" shrinkToFit="1"/>
    </xf>
    <xf numFmtId="1" fontId="3" fillId="0" borderId="2" xfId="0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shrinkToFit="1"/>
    </xf>
    <xf numFmtId="164" fontId="11" fillId="4" borderId="2" xfId="1" applyNumberFormat="1" applyFont="1" applyFill="1" applyBorder="1" applyAlignment="1">
      <alignment horizontal="center" vertical="center"/>
    </xf>
    <xf numFmtId="164" fontId="11" fillId="4" borderId="7" xfId="1" applyNumberFormat="1" applyFont="1" applyFill="1" applyBorder="1" applyAlignment="1">
      <alignment horizontal="center" vertical="center"/>
    </xf>
    <xf numFmtId="164" fontId="11" fillId="4" borderId="0" xfId="1" applyNumberFormat="1" applyFont="1" applyFill="1" applyAlignment="1">
      <alignment horizontal="center" vertical="center"/>
    </xf>
    <xf numFmtId="164" fontId="11" fillId="3" borderId="2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/>
    </xf>
    <xf numFmtId="164" fontId="11" fillId="3" borderId="0" xfId="1" applyNumberFormat="1" applyFont="1" applyFill="1" applyAlignment="1">
      <alignment horizontal="left" vertical="top"/>
    </xf>
    <xf numFmtId="164" fontId="11" fillId="2" borderId="2" xfId="1" applyNumberFormat="1" applyFont="1" applyFill="1" applyBorder="1" applyAlignment="1">
      <alignment horizontal="center" vertical="center"/>
    </xf>
    <xf numFmtId="164" fontId="12" fillId="2" borderId="2" xfId="1" applyNumberFormat="1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12" fillId="2" borderId="2" xfId="1" applyNumberFormat="1" applyFont="1" applyFill="1" applyBorder="1" applyAlignment="1"/>
    <xf numFmtId="164" fontId="12" fillId="0" borderId="2" xfId="1" applyNumberFormat="1" applyFont="1" applyFill="1" applyBorder="1" applyAlignment="1">
      <alignment horizontal="left" vertical="top"/>
    </xf>
    <xf numFmtId="43" fontId="12" fillId="0" borderId="2" xfId="0" applyNumberFormat="1" applyFont="1" applyFill="1" applyBorder="1" applyAlignment="1">
      <alignment horizontal="left" vertical="top"/>
    </xf>
    <xf numFmtId="43" fontId="12" fillId="0" borderId="2" xfId="0" applyNumberFormat="1" applyFont="1" applyFill="1" applyBorder="1" applyAlignment="1">
      <alignment horizontal="center" vertical="center"/>
    </xf>
    <xf numFmtId="164" fontId="12" fillId="0" borderId="0" xfId="1" applyNumberFormat="1" applyFont="1" applyFill="1" applyAlignment="1">
      <alignment horizontal="left" vertical="top"/>
    </xf>
    <xf numFmtId="164" fontId="12" fillId="4" borderId="2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 vertical="top" wrapText="1"/>
    </xf>
    <xf numFmtId="164" fontId="11" fillId="2" borderId="2" xfId="1" applyNumberFormat="1" applyFont="1" applyFill="1" applyBorder="1" applyAlignment="1"/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top"/>
    </xf>
    <xf numFmtId="164" fontId="12" fillId="4" borderId="2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left" vertical="top"/>
    </xf>
    <xf numFmtId="164" fontId="11" fillId="2" borderId="0" xfId="1" applyNumberFormat="1" applyFont="1" applyFill="1" applyAlignment="1"/>
    <xf numFmtId="164" fontId="11" fillId="2" borderId="0" xfId="1" applyNumberFormat="1" applyFont="1" applyFill="1" applyAlignment="1">
      <alignment horizontal="left" vertical="top"/>
    </xf>
    <xf numFmtId="0" fontId="11" fillId="3" borderId="0" xfId="0" applyFont="1" applyFill="1" applyAlignment="1">
      <alignment horizontal="left" vertical="top"/>
    </xf>
    <xf numFmtId="0" fontId="11" fillId="4" borderId="0" xfId="0" applyFont="1" applyFill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Fill="1" applyAlignment="1">
      <alignment horizontal="center" vertical="top" wrapText="1"/>
    </xf>
    <xf numFmtId="164" fontId="14" fillId="2" borderId="2" xfId="1" applyNumberFormat="1" applyFont="1" applyFill="1" applyBorder="1" applyAlignment="1">
      <alignment horizontal="center" vertical="center" wrapText="1"/>
    </xf>
    <xf numFmtId="164" fontId="14" fillId="3" borderId="2" xfId="1" applyNumberFormat="1" applyFont="1" applyFill="1" applyBorder="1" applyAlignment="1">
      <alignment horizontal="center" vertical="center" wrapText="1"/>
    </xf>
    <xf numFmtId="164" fontId="14" fillId="0" borderId="2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top" wrapText="1" indent="10"/>
    </xf>
    <xf numFmtId="0" fontId="13" fillId="0" borderId="4" xfId="0" applyFont="1" applyFill="1" applyBorder="1" applyAlignment="1">
      <alignment horizontal="center" vertical="center" wrapText="1"/>
    </xf>
    <xf numFmtId="164" fontId="12" fillId="2" borderId="2" xfId="1" applyNumberFormat="1" applyFont="1" applyFill="1" applyBorder="1" applyAlignment="1">
      <alignment wrapText="1"/>
    </xf>
    <xf numFmtId="164" fontId="12" fillId="2" borderId="2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4" borderId="2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top" shrinkToFit="1"/>
    </xf>
    <xf numFmtId="1" fontId="11" fillId="0" borderId="1" xfId="0" applyNumberFormat="1" applyFont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1" fontId="11" fillId="0" borderId="4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 wrapText="1"/>
    </xf>
    <xf numFmtId="1" fontId="11" fillId="0" borderId="2" xfId="0" applyNumberFormat="1" applyFont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justify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justify" vertical="center" wrapText="1"/>
    </xf>
    <xf numFmtId="0" fontId="11" fillId="0" borderId="5" xfId="0" applyFont="1" applyFill="1" applyBorder="1" applyAlignment="1">
      <alignment horizontal="center" vertical="center"/>
    </xf>
    <xf numFmtId="1" fontId="11" fillId="0" borderId="6" xfId="0" applyNumberFormat="1" applyFont="1" applyFill="1" applyBorder="1" applyAlignment="1">
      <alignment horizontal="center" vertical="top" shrinkToFit="1"/>
    </xf>
    <xf numFmtId="1" fontId="11" fillId="0" borderId="2" xfId="0" applyNumberFormat="1" applyFont="1" applyFill="1" applyBorder="1" applyAlignment="1">
      <alignment horizontal="center" vertical="top" shrinkToFit="1"/>
    </xf>
    <xf numFmtId="0" fontId="12" fillId="0" borderId="2" xfId="0" applyFont="1" applyFill="1" applyBorder="1" applyAlignment="1">
      <alignment horizontal="justify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5"/>
  <sheetViews>
    <sheetView topLeftCell="A79" workbookViewId="0">
      <selection activeCell="B93" sqref="B93:D93"/>
    </sheetView>
  </sheetViews>
  <sheetFormatPr baseColWidth="10" defaultColWidth="9.33203125" defaultRowHeight="12.75"/>
  <cols>
    <col min="1" max="1" width="5.83203125" customWidth="1"/>
    <col min="2" max="2" width="83.1640625" customWidth="1"/>
    <col min="3" max="3" width="16.6640625" customWidth="1"/>
    <col min="4" max="4" width="13.1640625" customWidth="1"/>
  </cols>
  <sheetData>
    <row r="1" spans="1:4" ht="45.75" customHeight="1">
      <c r="A1" s="38" t="s">
        <v>103</v>
      </c>
      <c r="B1" s="39"/>
      <c r="C1" s="39"/>
      <c r="D1" s="39"/>
    </row>
    <row r="2" spans="1:4" ht="14.45" customHeight="1">
      <c r="A2" s="1"/>
      <c r="B2" s="1"/>
      <c r="C2" s="1"/>
      <c r="D2" s="1"/>
    </row>
    <row r="3" spans="1:4" ht="25.5" customHeight="1">
      <c r="A3" s="2" t="s">
        <v>0</v>
      </c>
      <c r="B3" s="3" t="s">
        <v>1</v>
      </c>
      <c r="C3" s="4" t="s">
        <v>2</v>
      </c>
      <c r="D3" s="5" t="s">
        <v>3</v>
      </c>
    </row>
    <row r="4" spans="1:4" ht="17.25" customHeight="1">
      <c r="A4" s="8">
        <v>1</v>
      </c>
      <c r="B4" s="9" t="s">
        <v>4</v>
      </c>
      <c r="C4" s="10" t="s">
        <v>97</v>
      </c>
      <c r="D4" s="11">
        <v>3</v>
      </c>
    </row>
    <row r="5" spans="1:4" ht="17.25" customHeight="1">
      <c r="A5" s="8">
        <v>2</v>
      </c>
      <c r="B5" s="9" t="s">
        <v>5</v>
      </c>
      <c r="C5" s="10" t="s">
        <v>97</v>
      </c>
      <c r="D5" s="11">
        <v>6</v>
      </c>
    </row>
    <row r="6" spans="1:4" ht="17.25" customHeight="1">
      <c r="A6" s="8">
        <v>3</v>
      </c>
      <c r="B6" s="9" t="s">
        <v>6</v>
      </c>
      <c r="C6" s="10" t="s">
        <v>97</v>
      </c>
      <c r="D6" s="11">
        <v>1</v>
      </c>
    </row>
    <row r="7" spans="1:4" ht="17.25" customHeight="1">
      <c r="A7" s="8">
        <v>4</v>
      </c>
      <c r="B7" s="9" t="s">
        <v>7</v>
      </c>
      <c r="C7" s="10" t="s">
        <v>97</v>
      </c>
      <c r="D7" s="11">
        <v>3</v>
      </c>
    </row>
    <row r="8" spans="1:4" ht="17.25" customHeight="1">
      <c r="A8" s="8">
        <v>5</v>
      </c>
      <c r="B8" s="9" t="s">
        <v>22</v>
      </c>
      <c r="C8" s="10" t="s">
        <v>17</v>
      </c>
      <c r="D8" s="11">
        <v>2</v>
      </c>
    </row>
    <row r="9" spans="1:4" ht="17.25" customHeight="1">
      <c r="A9" s="8">
        <v>6</v>
      </c>
      <c r="B9" s="9" t="s">
        <v>21</v>
      </c>
      <c r="C9" s="10" t="s">
        <v>17</v>
      </c>
      <c r="D9" s="11">
        <v>2</v>
      </c>
    </row>
    <row r="10" spans="1:4" ht="17.25" customHeight="1">
      <c r="A10" s="8">
        <v>7</v>
      </c>
      <c r="B10" s="6" t="s">
        <v>23</v>
      </c>
      <c r="C10" s="10" t="s">
        <v>98</v>
      </c>
      <c r="D10" s="11">
        <v>5</v>
      </c>
    </row>
    <row r="11" spans="1:4" ht="33" customHeight="1">
      <c r="A11" s="8">
        <v>8</v>
      </c>
      <c r="B11" s="6" t="s">
        <v>13</v>
      </c>
      <c r="C11" s="18" t="s">
        <v>12</v>
      </c>
      <c r="D11" s="11">
        <v>25</v>
      </c>
    </row>
    <row r="12" spans="1:4" ht="33" customHeight="1">
      <c r="A12" s="8">
        <v>9</v>
      </c>
      <c r="B12" s="6" t="s">
        <v>20</v>
      </c>
      <c r="C12" s="18" t="s">
        <v>12</v>
      </c>
      <c r="D12" s="11">
        <v>7</v>
      </c>
    </row>
    <row r="13" spans="1:4" ht="34.5" customHeight="1">
      <c r="A13" s="8">
        <v>10</v>
      </c>
      <c r="B13" s="6" t="s">
        <v>15</v>
      </c>
      <c r="C13" s="18" t="s">
        <v>12</v>
      </c>
      <c r="D13" s="11">
        <v>5</v>
      </c>
    </row>
    <row r="14" spans="1:4" ht="18" customHeight="1">
      <c r="A14" s="8">
        <v>11</v>
      </c>
      <c r="B14" s="6" t="s">
        <v>14</v>
      </c>
      <c r="C14" s="19" t="s">
        <v>12</v>
      </c>
      <c r="D14" s="11">
        <v>20</v>
      </c>
    </row>
    <row r="15" spans="1:4" ht="33.75" customHeight="1">
      <c r="A15" s="8">
        <v>12</v>
      </c>
      <c r="B15" s="20" t="s">
        <v>99</v>
      </c>
      <c r="C15" s="21" t="s">
        <v>98</v>
      </c>
      <c r="D15" s="11">
        <v>5</v>
      </c>
    </row>
    <row r="16" spans="1:4" ht="34.5" customHeight="1">
      <c r="A16" s="8">
        <v>13</v>
      </c>
      <c r="B16" s="20" t="s">
        <v>100</v>
      </c>
      <c r="C16" s="21" t="s">
        <v>101</v>
      </c>
      <c r="D16" s="22">
        <v>2</v>
      </c>
    </row>
    <row r="17" spans="1:4" ht="16.5" customHeight="1">
      <c r="A17" s="8">
        <v>14</v>
      </c>
      <c r="B17" s="9" t="s">
        <v>8</v>
      </c>
      <c r="C17" s="21" t="s">
        <v>102</v>
      </c>
      <c r="D17" s="22">
        <v>20</v>
      </c>
    </row>
    <row r="18" spans="1:4" ht="17.25" customHeight="1">
      <c r="A18" s="8">
        <v>15</v>
      </c>
      <c r="B18" s="9" t="s">
        <v>9</v>
      </c>
      <c r="C18" s="10" t="s">
        <v>97</v>
      </c>
      <c r="D18" s="11">
        <v>4</v>
      </c>
    </row>
    <row r="19" spans="1:4" ht="17.25" customHeight="1">
      <c r="A19" s="8">
        <v>16</v>
      </c>
      <c r="B19" s="9" t="s">
        <v>10</v>
      </c>
      <c r="C19" s="10" t="s">
        <v>97</v>
      </c>
      <c r="D19" s="11">
        <v>3</v>
      </c>
    </row>
    <row r="20" spans="1:4" ht="17.25" customHeight="1">
      <c r="A20" s="8">
        <v>17</v>
      </c>
      <c r="B20" s="9" t="s">
        <v>11</v>
      </c>
      <c r="C20" s="10" t="s">
        <v>97</v>
      </c>
      <c r="D20" s="11">
        <v>2</v>
      </c>
    </row>
    <row r="21" spans="1:4" ht="17.25" customHeight="1">
      <c r="A21" s="8">
        <v>18</v>
      </c>
      <c r="B21" s="9" t="s">
        <v>24</v>
      </c>
      <c r="C21" s="10" t="s">
        <v>17</v>
      </c>
      <c r="D21" s="11">
        <v>5</v>
      </c>
    </row>
    <row r="22" spans="1:4" ht="17.25" customHeight="1">
      <c r="A22" s="8">
        <v>19</v>
      </c>
      <c r="B22" s="9" t="s">
        <v>16</v>
      </c>
      <c r="C22" s="10" t="s">
        <v>17</v>
      </c>
      <c r="D22" s="11">
        <v>6</v>
      </c>
    </row>
    <row r="23" spans="1:4" ht="17.25" customHeight="1">
      <c r="A23" s="8">
        <v>20</v>
      </c>
      <c r="B23" s="9" t="s">
        <v>19</v>
      </c>
      <c r="C23" s="10" t="s">
        <v>17</v>
      </c>
      <c r="D23" s="11">
        <v>2</v>
      </c>
    </row>
    <row r="24" spans="1:4" ht="17.25" customHeight="1">
      <c r="A24" s="8">
        <v>21</v>
      </c>
      <c r="B24" s="9" t="s">
        <v>18</v>
      </c>
      <c r="C24" s="10" t="s">
        <v>17</v>
      </c>
      <c r="D24" s="11">
        <v>3</v>
      </c>
    </row>
    <row r="25" spans="1:4" ht="17.25" customHeight="1">
      <c r="A25" s="8">
        <v>22</v>
      </c>
      <c r="B25" s="9" t="s">
        <v>25</v>
      </c>
      <c r="C25" s="10" t="s">
        <v>17</v>
      </c>
      <c r="D25" s="11">
        <v>1</v>
      </c>
    </row>
    <row r="26" spans="1:4" ht="17.25" customHeight="1">
      <c r="A26" s="8">
        <v>23</v>
      </c>
      <c r="B26" s="9" t="s">
        <v>26</v>
      </c>
      <c r="C26" s="10" t="s">
        <v>17</v>
      </c>
      <c r="D26" s="11">
        <v>1</v>
      </c>
    </row>
    <row r="27" spans="1:4" ht="17.25" customHeight="1">
      <c r="A27" s="8">
        <v>24</v>
      </c>
      <c r="B27" s="9" t="s">
        <v>27</v>
      </c>
      <c r="C27" s="10" t="s">
        <v>17</v>
      </c>
      <c r="D27" s="11">
        <v>1</v>
      </c>
    </row>
    <row r="28" spans="1:4" ht="17.25" customHeight="1">
      <c r="A28" s="8">
        <v>25</v>
      </c>
      <c r="B28" s="9" t="s">
        <v>28</v>
      </c>
      <c r="C28" s="10" t="s">
        <v>17</v>
      </c>
      <c r="D28" s="11">
        <v>2</v>
      </c>
    </row>
    <row r="29" spans="1:4" ht="17.25" customHeight="1">
      <c r="A29" s="8">
        <v>26</v>
      </c>
      <c r="B29" s="9" t="s">
        <v>29</v>
      </c>
      <c r="C29" s="10" t="s">
        <v>17</v>
      </c>
      <c r="D29" s="11">
        <v>1</v>
      </c>
    </row>
    <row r="30" spans="1:4" ht="17.25" customHeight="1">
      <c r="A30" s="8">
        <v>27</v>
      </c>
      <c r="B30" s="9" t="s">
        <v>30</v>
      </c>
      <c r="C30" s="10" t="s">
        <v>17</v>
      </c>
      <c r="D30" s="11">
        <v>1</v>
      </c>
    </row>
    <row r="31" spans="1:4" ht="17.25" customHeight="1">
      <c r="A31" s="8">
        <v>28</v>
      </c>
      <c r="B31" s="9" t="s">
        <v>31</v>
      </c>
      <c r="C31" s="10" t="s">
        <v>17</v>
      </c>
      <c r="D31" s="11">
        <v>1</v>
      </c>
    </row>
    <row r="32" spans="1:4" ht="17.25" customHeight="1">
      <c r="A32" s="8">
        <v>29</v>
      </c>
      <c r="B32" s="9" t="s">
        <v>32</v>
      </c>
      <c r="C32" s="10" t="s">
        <v>17</v>
      </c>
      <c r="D32" s="11">
        <v>1</v>
      </c>
    </row>
    <row r="33" spans="1:4" ht="17.25" customHeight="1">
      <c r="A33" s="8">
        <v>30</v>
      </c>
      <c r="B33" s="9" t="s">
        <v>33</v>
      </c>
      <c r="C33" s="10" t="s">
        <v>17</v>
      </c>
      <c r="D33" s="11">
        <v>1</v>
      </c>
    </row>
    <row r="34" spans="1:4" ht="17.25" customHeight="1">
      <c r="A34" s="8">
        <v>31</v>
      </c>
      <c r="B34" s="9" t="s">
        <v>31</v>
      </c>
      <c r="C34" s="10" t="s">
        <v>17</v>
      </c>
      <c r="D34" s="11">
        <v>1</v>
      </c>
    </row>
    <row r="35" spans="1:4" ht="17.25" customHeight="1">
      <c r="A35" s="8">
        <v>32</v>
      </c>
      <c r="B35" s="9" t="s">
        <v>40</v>
      </c>
      <c r="C35" s="10" t="s">
        <v>17</v>
      </c>
      <c r="D35" s="11">
        <v>1</v>
      </c>
    </row>
    <row r="36" spans="1:4" ht="17.25" customHeight="1">
      <c r="A36" s="8">
        <v>33</v>
      </c>
      <c r="B36" s="9" t="s">
        <v>41</v>
      </c>
      <c r="C36" s="10" t="s">
        <v>17</v>
      </c>
      <c r="D36" s="11">
        <v>1</v>
      </c>
    </row>
    <row r="37" spans="1:4" ht="17.25" customHeight="1">
      <c r="A37" s="8">
        <v>34</v>
      </c>
      <c r="B37" s="9" t="s">
        <v>42</v>
      </c>
      <c r="C37" s="10" t="s">
        <v>17</v>
      </c>
      <c r="D37" s="11">
        <v>1</v>
      </c>
    </row>
    <row r="38" spans="1:4" ht="17.25" customHeight="1">
      <c r="A38" s="8">
        <v>35</v>
      </c>
      <c r="B38" s="9" t="s">
        <v>43</v>
      </c>
      <c r="C38" s="10" t="s">
        <v>17</v>
      </c>
      <c r="D38" s="11">
        <v>1</v>
      </c>
    </row>
    <row r="39" spans="1:4" ht="17.25" customHeight="1">
      <c r="A39" s="8">
        <v>36</v>
      </c>
      <c r="B39" s="9" t="s">
        <v>44</v>
      </c>
      <c r="C39" s="10" t="s">
        <v>17</v>
      </c>
      <c r="D39" s="11">
        <v>1</v>
      </c>
    </row>
    <row r="40" spans="1:4" ht="17.25" customHeight="1">
      <c r="A40" s="8">
        <v>37</v>
      </c>
      <c r="B40" s="9" t="s">
        <v>45</v>
      </c>
      <c r="C40" s="10" t="s">
        <v>17</v>
      </c>
      <c r="D40" s="11">
        <v>1</v>
      </c>
    </row>
    <row r="41" spans="1:4" ht="17.25" customHeight="1">
      <c r="A41" s="8">
        <v>38</v>
      </c>
      <c r="B41" s="9" t="s">
        <v>46</v>
      </c>
      <c r="C41" s="10" t="s">
        <v>17</v>
      </c>
      <c r="D41" s="11">
        <v>1</v>
      </c>
    </row>
    <row r="42" spans="1:4" ht="17.25" customHeight="1">
      <c r="A42" s="8">
        <v>39</v>
      </c>
      <c r="B42" s="9" t="s">
        <v>47</v>
      </c>
      <c r="C42" s="10" t="s">
        <v>17</v>
      </c>
      <c r="D42" s="11">
        <v>1</v>
      </c>
    </row>
    <row r="43" spans="1:4" ht="17.25" customHeight="1">
      <c r="A43" s="8">
        <v>40</v>
      </c>
      <c r="B43" s="9" t="s">
        <v>48</v>
      </c>
      <c r="C43" s="10" t="s">
        <v>17</v>
      </c>
      <c r="D43" s="11">
        <v>1</v>
      </c>
    </row>
    <row r="44" spans="1:4" ht="17.25" customHeight="1">
      <c r="A44" s="8">
        <v>41</v>
      </c>
      <c r="B44" s="9" t="s">
        <v>49</v>
      </c>
      <c r="C44" s="10" t="s">
        <v>17</v>
      </c>
      <c r="D44" s="11">
        <v>1</v>
      </c>
    </row>
    <row r="45" spans="1:4" ht="17.25" customHeight="1">
      <c r="A45" s="8">
        <v>42</v>
      </c>
      <c r="B45" s="9" t="s">
        <v>50</v>
      </c>
      <c r="C45" s="10" t="s">
        <v>17</v>
      </c>
      <c r="D45" s="11">
        <v>1</v>
      </c>
    </row>
    <row r="46" spans="1:4" ht="17.25" customHeight="1">
      <c r="A46" s="8">
        <v>43</v>
      </c>
      <c r="B46" s="9" t="s">
        <v>51</v>
      </c>
      <c r="C46" s="10" t="s">
        <v>17</v>
      </c>
      <c r="D46" s="11">
        <v>1</v>
      </c>
    </row>
    <row r="47" spans="1:4" ht="17.25" customHeight="1">
      <c r="A47" s="8">
        <v>44</v>
      </c>
      <c r="B47" s="9" t="s">
        <v>52</v>
      </c>
      <c r="C47" s="10" t="s">
        <v>17</v>
      </c>
      <c r="D47" s="11">
        <v>1</v>
      </c>
    </row>
    <row r="48" spans="1:4" ht="17.25" customHeight="1">
      <c r="A48" s="8">
        <v>45</v>
      </c>
      <c r="B48" s="9" t="s">
        <v>53</v>
      </c>
      <c r="C48" s="10" t="s">
        <v>17</v>
      </c>
      <c r="D48" s="11">
        <v>1</v>
      </c>
    </row>
    <row r="49" spans="1:4" ht="17.25" customHeight="1">
      <c r="A49" s="8">
        <v>46</v>
      </c>
      <c r="B49" s="9" t="s">
        <v>54</v>
      </c>
      <c r="C49" s="10" t="s">
        <v>17</v>
      </c>
      <c r="D49" s="11">
        <v>1</v>
      </c>
    </row>
    <row r="50" spans="1:4" ht="17.25" customHeight="1">
      <c r="A50" s="8">
        <v>47</v>
      </c>
      <c r="B50" s="9" t="s">
        <v>55</v>
      </c>
      <c r="C50" s="10" t="s">
        <v>17</v>
      </c>
      <c r="D50" s="11">
        <v>1</v>
      </c>
    </row>
    <row r="51" spans="1:4" ht="17.25" customHeight="1">
      <c r="A51" s="8">
        <v>48</v>
      </c>
      <c r="B51" s="9" t="s">
        <v>36</v>
      </c>
      <c r="C51" s="10" t="s">
        <v>39</v>
      </c>
      <c r="D51" s="11">
        <v>1</v>
      </c>
    </row>
    <row r="52" spans="1:4" ht="17.25" customHeight="1">
      <c r="A52" s="8">
        <v>49</v>
      </c>
      <c r="B52" s="9" t="s">
        <v>37</v>
      </c>
      <c r="C52" s="10" t="s">
        <v>39</v>
      </c>
      <c r="D52" s="11">
        <v>1</v>
      </c>
    </row>
    <row r="53" spans="1:4" ht="17.25" customHeight="1">
      <c r="A53" s="8">
        <v>50</v>
      </c>
      <c r="B53" s="9" t="s">
        <v>38</v>
      </c>
      <c r="C53" s="10" t="s">
        <v>39</v>
      </c>
      <c r="D53" s="11">
        <v>1</v>
      </c>
    </row>
    <row r="54" spans="1:4" ht="17.25" customHeight="1">
      <c r="A54" s="8">
        <v>51</v>
      </c>
      <c r="B54" s="6" t="s">
        <v>56</v>
      </c>
      <c r="C54" s="10" t="s">
        <v>17</v>
      </c>
      <c r="D54" s="11">
        <v>1</v>
      </c>
    </row>
    <row r="55" spans="1:4" ht="17.25" customHeight="1">
      <c r="A55" s="23">
        <v>52</v>
      </c>
      <c r="B55" s="7" t="s">
        <v>35</v>
      </c>
      <c r="C55" s="12" t="s">
        <v>97</v>
      </c>
      <c r="D55" s="13">
        <v>1</v>
      </c>
    </row>
    <row r="56" spans="1:4" ht="17.25" customHeight="1">
      <c r="A56" s="24">
        <v>53</v>
      </c>
      <c r="B56" s="25" t="s">
        <v>34</v>
      </c>
      <c r="C56" s="26" t="s">
        <v>97</v>
      </c>
      <c r="D56" s="27">
        <v>1</v>
      </c>
    </row>
    <row r="57" spans="1:4" ht="15">
      <c r="A57" s="24">
        <v>54</v>
      </c>
      <c r="B57" s="14" t="s">
        <v>57</v>
      </c>
      <c r="C57" s="15" t="s">
        <v>96</v>
      </c>
      <c r="D57" s="15">
        <v>7</v>
      </c>
    </row>
    <row r="58" spans="1:4" ht="15">
      <c r="A58" s="24">
        <v>55</v>
      </c>
      <c r="B58" s="14" t="s">
        <v>58</v>
      </c>
      <c r="C58" s="15" t="s">
        <v>96</v>
      </c>
      <c r="D58" s="15">
        <v>7</v>
      </c>
    </row>
    <row r="59" spans="1:4" ht="15">
      <c r="A59" s="24">
        <v>56</v>
      </c>
      <c r="B59" s="14" t="s">
        <v>59</v>
      </c>
      <c r="C59" s="15" t="s">
        <v>96</v>
      </c>
      <c r="D59" s="15">
        <v>1</v>
      </c>
    </row>
    <row r="60" spans="1:4" ht="15">
      <c r="A60" s="24">
        <v>57</v>
      </c>
      <c r="B60" s="14" t="s">
        <v>60</v>
      </c>
      <c r="C60" s="15" t="s">
        <v>96</v>
      </c>
      <c r="D60" s="15">
        <v>3</v>
      </c>
    </row>
    <row r="61" spans="1:4" ht="28.5">
      <c r="A61" s="24">
        <v>58</v>
      </c>
      <c r="B61" s="14" t="s">
        <v>61</v>
      </c>
      <c r="C61" s="15" t="s">
        <v>96</v>
      </c>
      <c r="D61" s="15">
        <v>3</v>
      </c>
    </row>
    <row r="62" spans="1:4" ht="15">
      <c r="A62" s="24">
        <v>59</v>
      </c>
      <c r="B62" s="14" t="s">
        <v>62</v>
      </c>
      <c r="C62" s="15" t="s">
        <v>96</v>
      </c>
      <c r="D62" s="15">
        <v>1</v>
      </c>
    </row>
    <row r="63" spans="1:4" ht="28.5">
      <c r="A63" s="24">
        <v>60</v>
      </c>
      <c r="B63" s="14" t="s">
        <v>63</v>
      </c>
      <c r="C63" s="15" t="s">
        <v>96</v>
      </c>
      <c r="D63" s="15">
        <v>1</v>
      </c>
    </row>
    <row r="64" spans="1:4" ht="28.5">
      <c r="A64" s="24">
        <v>61</v>
      </c>
      <c r="B64" s="14" t="s">
        <v>64</v>
      </c>
      <c r="C64" s="15" t="s">
        <v>96</v>
      </c>
      <c r="D64" s="15">
        <v>10</v>
      </c>
    </row>
    <row r="65" spans="1:4" ht="28.5">
      <c r="A65" s="24">
        <v>62</v>
      </c>
      <c r="B65" s="14" t="s">
        <v>65</v>
      </c>
      <c r="C65" s="15" t="s">
        <v>96</v>
      </c>
      <c r="D65" s="15">
        <v>1</v>
      </c>
    </row>
    <row r="66" spans="1:4" ht="28.5">
      <c r="A66" s="24">
        <v>63</v>
      </c>
      <c r="B66" s="14" t="s">
        <v>66</v>
      </c>
      <c r="C66" s="15" t="s">
        <v>96</v>
      </c>
      <c r="D66" s="16">
        <v>1</v>
      </c>
    </row>
    <row r="67" spans="1:4" ht="15">
      <c r="A67" s="24">
        <v>64</v>
      </c>
      <c r="B67" s="17" t="s">
        <v>67</v>
      </c>
      <c r="C67" s="16" t="s">
        <v>96</v>
      </c>
      <c r="D67" s="15">
        <v>20</v>
      </c>
    </row>
    <row r="68" spans="1:4" ht="15">
      <c r="A68" s="24">
        <v>65</v>
      </c>
      <c r="B68" s="14" t="s">
        <v>68</v>
      </c>
      <c r="C68" s="15" t="s">
        <v>96</v>
      </c>
      <c r="D68" s="15">
        <v>20</v>
      </c>
    </row>
    <row r="69" spans="1:4" ht="28.5">
      <c r="A69" s="24">
        <v>66</v>
      </c>
      <c r="B69" s="14" t="s">
        <v>69</v>
      </c>
      <c r="C69" s="15" t="s">
        <v>96</v>
      </c>
      <c r="D69" s="15">
        <v>20</v>
      </c>
    </row>
    <row r="70" spans="1:4" ht="15">
      <c r="A70" s="24">
        <v>67</v>
      </c>
      <c r="B70" s="14" t="s">
        <v>70</v>
      </c>
      <c r="C70" s="16" t="s">
        <v>96</v>
      </c>
      <c r="D70" s="15">
        <v>4</v>
      </c>
    </row>
    <row r="71" spans="1:4" ht="15">
      <c r="A71" s="24">
        <v>68</v>
      </c>
      <c r="B71" s="14" t="s">
        <v>71</v>
      </c>
      <c r="C71" s="15" t="s">
        <v>96</v>
      </c>
      <c r="D71" s="15">
        <v>4</v>
      </c>
    </row>
    <row r="72" spans="1:4" ht="28.5">
      <c r="A72" s="24">
        <v>69</v>
      </c>
      <c r="B72" s="14" t="s">
        <v>72</v>
      </c>
      <c r="C72" s="15" t="s">
        <v>96</v>
      </c>
      <c r="D72" s="15">
        <v>4</v>
      </c>
    </row>
    <row r="73" spans="1:4" ht="15">
      <c r="A73" s="24">
        <v>70</v>
      </c>
      <c r="B73" s="14" t="s">
        <v>73</v>
      </c>
      <c r="C73" s="15" t="s">
        <v>96</v>
      </c>
      <c r="D73" s="15">
        <v>2</v>
      </c>
    </row>
    <row r="74" spans="1:4" ht="15">
      <c r="A74" s="24">
        <v>71</v>
      </c>
      <c r="B74" s="14" t="s">
        <v>74</v>
      </c>
      <c r="C74" s="15" t="s">
        <v>96</v>
      </c>
      <c r="D74" s="15">
        <v>4</v>
      </c>
    </row>
    <row r="75" spans="1:4" ht="28.5">
      <c r="A75" s="24">
        <v>72</v>
      </c>
      <c r="B75" s="14" t="s">
        <v>75</v>
      </c>
      <c r="C75" s="15" t="s">
        <v>96</v>
      </c>
      <c r="D75" s="15">
        <v>6</v>
      </c>
    </row>
    <row r="76" spans="1:4" ht="15">
      <c r="A76" s="24">
        <v>73</v>
      </c>
      <c r="B76" s="14" t="s">
        <v>76</v>
      </c>
      <c r="C76" s="15" t="s">
        <v>96</v>
      </c>
      <c r="D76" s="15">
        <v>8</v>
      </c>
    </row>
    <row r="77" spans="1:4" ht="15">
      <c r="A77" s="24">
        <v>74</v>
      </c>
      <c r="B77" s="14" t="s">
        <v>77</v>
      </c>
      <c r="C77" s="15" t="s">
        <v>96</v>
      </c>
      <c r="D77" s="15">
        <v>1</v>
      </c>
    </row>
    <row r="78" spans="1:4" ht="15">
      <c r="A78" s="24">
        <v>75</v>
      </c>
      <c r="B78" s="14" t="s">
        <v>78</v>
      </c>
      <c r="C78" s="15" t="s">
        <v>96</v>
      </c>
      <c r="D78" s="15">
        <v>3</v>
      </c>
    </row>
    <row r="79" spans="1:4" ht="28.5">
      <c r="A79" s="24">
        <v>76</v>
      </c>
      <c r="B79" s="14" t="s">
        <v>79</v>
      </c>
      <c r="C79" s="15" t="s">
        <v>96</v>
      </c>
      <c r="D79" s="15">
        <v>1</v>
      </c>
    </row>
    <row r="80" spans="1:4" ht="28.5">
      <c r="A80" s="24">
        <v>77</v>
      </c>
      <c r="B80" s="14" t="s">
        <v>80</v>
      </c>
      <c r="C80" s="15" t="s">
        <v>96</v>
      </c>
      <c r="D80" s="15">
        <v>3</v>
      </c>
    </row>
    <row r="81" spans="1:4" ht="28.5">
      <c r="A81" s="24">
        <v>78</v>
      </c>
      <c r="B81" s="14" t="s">
        <v>81</v>
      </c>
      <c r="C81" s="15" t="s">
        <v>96</v>
      </c>
      <c r="D81" s="15">
        <v>2</v>
      </c>
    </row>
    <row r="82" spans="1:4" ht="15">
      <c r="A82" s="24">
        <v>79</v>
      </c>
      <c r="B82" s="14" t="s">
        <v>82</v>
      </c>
      <c r="C82" s="15" t="s">
        <v>96</v>
      </c>
      <c r="D82" s="15">
        <v>2</v>
      </c>
    </row>
    <row r="83" spans="1:4" ht="15">
      <c r="A83" s="24">
        <v>80</v>
      </c>
      <c r="B83" s="14" t="s">
        <v>83</v>
      </c>
      <c r="C83" s="15" t="s">
        <v>96</v>
      </c>
      <c r="D83" s="15">
        <v>2</v>
      </c>
    </row>
    <row r="84" spans="1:4" ht="15">
      <c r="A84" s="24">
        <v>81</v>
      </c>
      <c r="B84" s="14" t="s">
        <v>84</v>
      </c>
      <c r="C84" s="15" t="s">
        <v>96</v>
      </c>
      <c r="D84" s="15">
        <v>2</v>
      </c>
    </row>
    <row r="85" spans="1:4" ht="28.5">
      <c r="A85" s="24">
        <v>82</v>
      </c>
      <c r="B85" s="14" t="s">
        <v>85</v>
      </c>
      <c r="C85" s="15" t="s">
        <v>96</v>
      </c>
      <c r="D85" s="15">
        <v>4</v>
      </c>
    </row>
    <row r="86" spans="1:4" ht="15">
      <c r="A86" s="24">
        <v>83</v>
      </c>
      <c r="B86" s="14" t="s">
        <v>86</v>
      </c>
      <c r="C86" s="15" t="s">
        <v>96</v>
      </c>
      <c r="D86" s="15">
        <v>6</v>
      </c>
    </row>
    <row r="87" spans="1:4" ht="15">
      <c r="A87" s="24">
        <v>84</v>
      </c>
      <c r="B87" s="14" t="s">
        <v>87</v>
      </c>
      <c r="C87" s="15" t="s">
        <v>96</v>
      </c>
      <c r="D87" s="15">
        <v>2</v>
      </c>
    </row>
    <row r="88" spans="1:4" ht="15">
      <c r="A88" s="24">
        <v>85</v>
      </c>
      <c r="B88" s="14" t="s">
        <v>88</v>
      </c>
      <c r="C88" s="15" t="s">
        <v>96</v>
      </c>
      <c r="D88" s="15">
        <v>4</v>
      </c>
    </row>
    <row r="89" spans="1:4" ht="15">
      <c r="A89" s="24">
        <v>86</v>
      </c>
      <c r="B89" s="14" t="s">
        <v>89</v>
      </c>
      <c r="C89" s="15" t="s">
        <v>96</v>
      </c>
      <c r="D89" s="15">
        <v>1</v>
      </c>
    </row>
    <row r="90" spans="1:4" ht="28.5">
      <c r="A90" s="24">
        <v>87</v>
      </c>
      <c r="B90" s="14" t="s">
        <v>90</v>
      </c>
      <c r="C90" s="15" t="s">
        <v>96</v>
      </c>
      <c r="D90" s="15">
        <v>8</v>
      </c>
    </row>
    <row r="91" spans="1:4" ht="15">
      <c r="A91" s="24">
        <v>88</v>
      </c>
      <c r="B91" s="14" t="s">
        <v>91</v>
      </c>
      <c r="C91" s="15" t="s">
        <v>96</v>
      </c>
      <c r="D91" s="15">
        <v>2</v>
      </c>
    </row>
    <row r="92" spans="1:4" ht="15">
      <c r="A92" s="24">
        <v>89</v>
      </c>
      <c r="B92" s="14" t="s">
        <v>92</v>
      </c>
      <c r="C92" s="15"/>
      <c r="D92" s="15"/>
    </row>
    <row r="93" spans="1:4" ht="15">
      <c r="A93" s="24">
        <v>90</v>
      </c>
      <c r="B93" s="14" t="s">
        <v>93</v>
      </c>
      <c r="C93" s="15" t="s">
        <v>96</v>
      </c>
      <c r="D93" s="15">
        <v>2</v>
      </c>
    </row>
    <row r="94" spans="1:4" ht="15">
      <c r="A94" s="24">
        <v>91</v>
      </c>
      <c r="B94" s="14" t="s">
        <v>94</v>
      </c>
      <c r="C94" s="15" t="s">
        <v>96</v>
      </c>
      <c r="D94" s="15">
        <v>6</v>
      </c>
    </row>
    <row r="95" spans="1:4" ht="15">
      <c r="A95" s="24">
        <v>92</v>
      </c>
      <c r="B95" s="14" t="s">
        <v>95</v>
      </c>
      <c r="C95" s="15" t="s">
        <v>96</v>
      </c>
      <c r="D95" s="15">
        <v>3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EDA0-9C16-4973-8632-DB796C411225}">
  <dimension ref="A1:Q95"/>
  <sheetViews>
    <sheetView tabSelected="1" topLeftCell="A79" zoomScaleNormal="100" workbookViewId="0">
      <selection activeCell="C79" sqref="A1:C1048576"/>
    </sheetView>
  </sheetViews>
  <sheetFormatPr baseColWidth="10" defaultColWidth="9.33203125" defaultRowHeight="12.75"/>
  <cols>
    <col min="1" max="1" width="5.83203125" style="46" customWidth="1"/>
    <col min="2" max="2" width="12.6640625" style="57" customWidth="1"/>
    <col min="3" max="3" width="83.1640625" style="58" customWidth="1"/>
    <col min="4" max="4" width="16.6640625" style="58" customWidth="1"/>
    <col min="5" max="5" width="13.1640625" style="58" customWidth="1"/>
    <col min="6" max="6" width="17.6640625" style="59" customWidth="1"/>
    <col min="7" max="7" width="16" style="60" customWidth="1"/>
    <col min="8" max="8" width="17.83203125" style="60" customWidth="1"/>
    <col min="9" max="9" width="16.33203125" style="33" customWidth="1"/>
    <col min="10" max="10" width="16.6640625" style="61" customWidth="1"/>
    <col min="11" max="11" width="18.1640625" style="61" customWidth="1"/>
    <col min="12" max="12" width="16.1640625" style="30" customWidth="1"/>
    <col min="13" max="13" width="16.33203125" style="62" bestFit="1" customWidth="1"/>
    <col min="14" max="14" width="21" style="62" customWidth="1"/>
    <col min="15" max="15" width="17.6640625" style="44" bestFit="1" customWidth="1"/>
    <col min="16" max="16" width="16.6640625" style="37" customWidth="1"/>
    <col min="17" max="17" width="17.6640625" style="37" bestFit="1" customWidth="1"/>
    <col min="18" max="16384" width="9.33203125" style="46"/>
  </cols>
  <sheetData>
    <row r="1" spans="1:17" s="46" customFormat="1" ht="45.75" customHeight="1">
      <c r="A1" s="63" t="s">
        <v>103</v>
      </c>
      <c r="B1" s="63"/>
      <c r="C1" s="64"/>
      <c r="D1" s="64"/>
      <c r="E1" s="64"/>
      <c r="F1" s="65" t="s">
        <v>153</v>
      </c>
      <c r="G1" s="65"/>
      <c r="H1" s="65"/>
      <c r="I1" s="66" t="s">
        <v>155</v>
      </c>
      <c r="J1" s="66"/>
      <c r="K1" s="66"/>
      <c r="L1" s="45" t="s">
        <v>156</v>
      </c>
      <c r="M1" s="45"/>
      <c r="N1" s="45"/>
      <c r="O1" s="67" t="s">
        <v>109</v>
      </c>
      <c r="P1" s="67"/>
      <c r="Q1" s="67"/>
    </row>
    <row r="2" spans="1:17" s="46" customFormat="1" ht="14.45" customHeight="1">
      <c r="A2" s="47"/>
      <c r="B2" s="48"/>
      <c r="C2" s="49"/>
      <c r="D2" s="49"/>
      <c r="E2" s="50"/>
      <c r="F2" s="65"/>
      <c r="G2" s="65"/>
      <c r="H2" s="65"/>
      <c r="I2" s="66"/>
      <c r="J2" s="66"/>
      <c r="K2" s="66"/>
      <c r="L2" s="45"/>
      <c r="M2" s="45"/>
      <c r="N2" s="45"/>
      <c r="O2" s="67"/>
      <c r="P2" s="67"/>
      <c r="Q2" s="67"/>
    </row>
    <row r="3" spans="1:17" s="46" customFormat="1" ht="25.5" customHeight="1">
      <c r="A3" s="68" t="s">
        <v>157</v>
      </c>
      <c r="B3" s="69" t="s">
        <v>154</v>
      </c>
      <c r="C3" s="70" t="s">
        <v>158</v>
      </c>
      <c r="D3" s="51" t="s">
        <v>160</v>
      </c>
      <c r="E3" s="71" t="s">
        <v>159</v>
      </c>
      <c r="F3" s="72" t="s">
        <v>104</v>
      </c>
      <c r="G3" s="73" t="s">
        <v>105</v>
      </c>
      <c r="H3" s="73" t="s">
        <v>152</v>
      </c>
      <c r="I3" s="74" t="s">
        <v>104</v>
      </c>
      <c r="J3" s="74" t="s">
        <v>105</v>
      </c>
      <c r="K3" s="74" t="s">
        <v>152</v>
      </c>
      <c r="L3" s="75" t="s">
        <v>108</v>
      </c>
      <c r="M3" s="75" t="s">
        <v>105</v>
      </c>
      <c r="N3" s="75" t="s">
        <v>107</v>
      </c>
      <c r="O3" s="76" t="s">
        <v>108</v>
      </c>
      <c r="P3" s="76" t="s">
        <v>105</v>
      </c>
      <c r="Q3" s="76" t="s">
        <v>107</v>
      </c>
    </row>
    <row r="4" spans="1:17" s="46" customFormat="1" ht="17.25" customHeight="1">
      <c r="A4" s="77">
        <v>1</v>
      </c>
      <c r="B4" s="78">
        <v>40161504</v>
      </c>
      <c r="C4" s="79" t="s">
        <v>110</v>
      </c>
      <c r="D4" s="80" t="s">
        <v>17</v>
      </c>
      <c r="E4" s="81">
        <v>1</v>
      </c>
      <c r="F4" s="52">
        <v>200587.8</v>
      </c>
      <c r="G4" s="34">
        <f>+F4*19%</f>
        <v>38111.682000000001</v>
      </c>
      <c r="H4" s="34">
        <f>+F4+G4</f>
        <v>238699.48199999999</v>
      </c>
      <c r="I4" s="31">
        <v>201590.74</v>
      </c>
      <c r="J4" s="31">
        <f>+I4*19%</f>
        <v>38302.240599999997</v>
      </c>
      <c r="K4" s="31">
        <f>+I4+J4</f>
        <v>239892.98059999998</v>
      </c>
      <c r="L4" s="28">
        <v>201190</v>
      </c>
      <c r="M4" s="29">
        <f>+L4*19%</f>
        <v>38226.1</v>
      </c>
      <c r="N4" s="28">
        <f>+L4+M4</f>
        <v>239416.1</v>
      </c>
      <c r="O4" s="41">
        <f>AVERAGE(F4,I4,L4)</f>
        <v>201122.84666666668</v>
      </c>
      <c r="P4" s="36">
        <f>+O4*19%</f>
        <v>38213.340866666673</v>
      </c>
      <c r="Q4" s="42">
        <f>+O4+P4</f>
        <v>239336.18753333334</v>
      </c>
    </row>
    <row r="5" spans="1:17" s="46" customFormat="1" ht="17.25" customHeight="1">
      <c r="A5" s="77">
        <v>2</v>
      </c>
      <c r="B5" s="78">
        <v>40161513</v>
      </c>
      <c r="C5" s="79" t="s">
        <v>111</v>
      </c>
      <c r="D5" s="80" t="s">
        <v>17</v>
      </c>
      <c r="E5" s="81">
        <v>1</v>
      </c>
      <c r="F5" s="52">
        <v>284704</v>
      </c>
      <c r="G5" s="34">
        <f t="shared" ref="G5:G67" si="0">+F5*19%</f>
        <v>54093.760000000002</v>
      </c>
      <c r="H5" s="34">
        <f t="shared" ref="H5:H67" si="1">+F5+G5</f>
        <v>338797.76</v>
      </c>
      <c r="I5" s="31">
        <v>286127.52</v>
      </c>
      <c r="J5" s="31">
        <f t="shared" ref="J5:J67" si="2">+I5*19%</f>
        <v>54364.228800000004</v>
      </c>
      <c r="K5" s="31">
        <f t="shared" ref="K5:K67" si="3">+I5+J5</f>
        <v>340491.7488</v>
      </c>
      <c r="L5" s="28">
        <v>285558</v>
      </c>
      <c r="M5" s="29">
        <f t="shared" ref="M5:M67" si="4">+L5*19%</f>
        <v>54256.020000000004</v>
      </c>
      <c r="N5" s="28">
        <f t="shared" ref="N5:N67" si="5">+L5+M5</f>
        <v>339814.02</v>
      </c>
      <c r="O5" s="41">
        <f t="shared" ref="O5:O67" si="6">AVERAGE(F5,I5,L5)</f>
        <v>285463.17333333334</v>
      </c>
      <c r="P5" s="36">
        <f t="shared" ref="P5:P9" si="7">+O5*19%</f>
        <v>54238.002933333337</v>
      </c>
      <c r="Q5" s="42">
        <f t="shared" ref="Q5:Q67" si="8">+O5+P5</f>
        <v>339701.17626666668</v>
      </c>
    </row>
    <row r="6" spans="1:17" s="46" customFormat="1" ht="17.25" customHeight="1">
      <c r="A6" s="77">
        <v>3</v>
      </c>
      <c r="B6" s="78">
        <v>40161504</v>
      </c>
      <c r="C6" s="79" t="s">
        <v>112</v>
      </c>
      <c r="D6" s="80" t="s">
        <v>17</v>
      </c>
      <c r="E6" s="81">
        <v>1</v>
      </c>
      <c r="F6" s="52">
        <v>30280.6</v>
      </c>
      <c r="G6" s="34">
        <f t="shared" si="0"/>
        <v>5753.3139999999994</v>
      </c>
      <c r="H6" s="34">
        <f t="shared" si="1"/>
        <v>36033.913999999997</v>
      </c>
      <c r="I6" s="31">
        <v>30432</v>
      </c>
      <c r="J6" s="31">
        <f t="shared" si="2"/>
        <v>5782.08</v>
      </c>
      <c r="K6" s="31">
        <f t="shared" si="3"/>
        <v>36214.080000000002</v>
      </c>
      <c r="L6" s="28">
        <v>30371</v>
      </c>
      <c r="M6" s="29">
        <f t="shared" si="4"/>
        <v>5770.49</v>
      </c>
      <c r="N6" s="28">
        <f t="shared" si="5"/>
        <v>36141.49</v>
      </c>
      <c r="O6" s="41">
        <f t="shared" si="6"/>
        <v>30361.200000000001</v>
      </c>
      <c r="P6" s="36">
        <f t="shared" si="7"/>
        <v>5768.6280000000006</v>
      </c>
      <c r="Q6" s="42">
        <f t="shared" si="8"/>
        <v>36129.828000000001</v>
      </c>
    </row>
    <row r="7" spans="1:17" s="46" customFormat="1" ht="17.25" customHeight="1">
      <c r="A7" s="77">
        <v>4</v>
      </c>
      <c r="B7" s="78">
        <v>40161504</v>
      </c>
      <c r="C7" s="79" t="s">
        <v>113</v>
      </c>
      <c r="D7" s="80" t="s">
        <v>17</v>
      </c>
      <c r="E7" s="81">
        <v>1</v>
      </c>
      <c r="F7" s="52">
        <v>58234.400000000001</v>
      </c>
      <c r="G7" s="34">
        <f t="shared" si="0"/>
        <v>11064.536</v>
      </c>
      <c r="H7" s="34">
        <f t="shared" si="1"/>
        <v>69298.936000000002</v>
      </c>
      <c r="I7" s="31">
        <v>58525.57</v>
      </c>
      <c r="J7" s="31">
        <f t="shared" si="2"/>
        <v>11119.8583</v>
      </c>
      <c r="K7" s="31">
        <f t="shared" si="3"/>
        <v>69645.4283</v>
      </c>
      <c r="L7" s="28">
        <v>58409</v>
      </c>
      <c r="M7" s="29">
        <f t="shared" si="4"/>
        <v>11097.710000000001</v>
      </c>
      <c r="N7" s="28">
        <f t="shared" si="5"/>
        <v>69506.710000000006</v>
      </c>
      <c r="O7" s="41">
        <f t="shared" si="6"/>
        <v>58389.656666666669</v>
      </c>
      <c r="P7" s="36">
        <f t="shared" si="7"/>
        <v>11094.034766666668</v>
      </c>
      <c r="Q7" s="42">
        <f t="shared" si="8"/>
        <v>69483.691433333341</v>
      </c>
    </row>
    <row r="8" spans="1:17" s="46" customFormat="1" ht="17.25" customHeight="1">
      <c r="A8" s="77">
        <v>5</v>
      </c>
      <c r="B8" s="78">
        <v>40161513</v>
      </c>
      <c r="C8" s="79" t="s">
        <v>22</v>
      </c>
      <c r="D8" s="80" t="s">
        <v>17</v>
      </c>
      <c r="E8" s="81">
        <v>1</v>
      </c>
      <c r="F8" s="52">
        <v>110644.8</v>
      </c>
      <c r="G8" s="34">
        <f t="shared" si="0"/>
        <v>21022.512000000002</v>
      </c>
      <c r="H8" s="34">
        <f t="shared" si="1"/>
        <v>131667.31200000001</v>
      </c>
      <c r="I8" s="31">
        <v>111198.02</v>
      </c>
      <c r="J8" s="31">
        <f t="shared" si="2"/>
        <v>21127.623800000001</v>
      </c>
      <c r="K8" s="31">
        <f t="shared" si="3"/>
        <v>132325.64380000002</v>
      </c>
      <c r="L8" s="28">
        <v>110977</v>
      </c>
      <c r="M8" s="29">
        <f t="shared" si="4"/>
        <v>21085.63</v>
      </c>
      <c r="N8" s="28">
        <f t="shared" si="5"/>
        <v>132062.63</v>
      </c>
      <c r="O8" s="41">
        <f t="shared" si="6"/>
        <v>110939.94</v>
      </c>
      <c r="P8" s="36">
        <f t="shared" si="7"/>
        <v>21078.588599999999</v>
      </c>
      <c r="Q8" s="42">
        <f t="shared" si="8"/>
        <v>132018.52859999999</v>
      </c>
    </row>
    <row r="9" spans="1:17" s="46" customFormat="1" ht="17.25" customHeight="1">
      <c r="A9" s="77">
        <v>6</v>
      </c>
      <c r="B9" s="78">
        <v>40161513</v>
      </c>
      <c r="C9" s="79" t="s">
        <v>21</v>
      </c>
      <c r="D9" s="80" t="s">
        <v>17</v>
      </c>
      <c r="E9" s="81">
        <v>1</v>
      </c>
      <c r="F9" s="52">
        <v>122292.8</v>
      </c>
      <c r="G9" s="34">
        <f t="shared" si="0"/>
        <v>23235.632000000001</v>
      </c>
      <c r="H9" s="34">
        <f t="shared" si="1"/>
        <v>145528.432</v>
      </c>
      <c r="I9" s="31">
        <v>122904.26</v>
      </c>
      <c r="J9" s="31">
        <f t="shared" si="2"/>
        <v>23351.809399999998</v>
      </c>
      <c r="K9" s="31">
        <f t="shared" si="3"/>
        <v>146256.06939999998</v>
      </c>
      <c r="L9" s="28">
        <v>122660</v>
      </c>
      <c r="M9" s="29">
        <f t="shared" si="4"/>
        <v>23305.4</v>
      </c>
      <c r="N9" s="28">
        <f t="shared" si="5"/>
        <v>145965.4</v>
      </c>
      <c r="O9" s="41">
        <f t="shared" si="6"/>
        <v>122619.02</v>
      </c>
      <c r="P9" s="36">
        <f t="shared" si="7"/>
        <v>23297.613800000003</v>
      </c>
      <c r="Q9" s="42">
        <f t="shared" si="8"/>
        <v>145916.63380000001</v>
      </c>
    </row>
    <row r="10" spans="1:17" s="46" customFormat="1" ht="17.25" customHeight="1">
      <c r="A10" s="77">
        <v>7</v>
      </c>
      <c r="B10" s="78">
        <v>15121501</v>
      </c>
      <c r="C10" s="79" t="s">
        <v>23</v>
      </c>
      <c r="D10" s="80" t="s">
        <v>12</v>
      </c>
      <c r="E10" s="81">
        <v>1</v>
      </c>
      <c r="F10" s="52">
        <v>166318.446</v>
      </c>
      <c r="G10" s="34">
        <v>0</v>
      </c>
      <c r="H10" s="34">
        <f t="shared" si="1"/>
        <v>166318.446</v>
      </c>
      <c r="I10" s="31">
        <v>167150.04180000001</v>
      </c>
      <c r="J10" s="31">
        <v>0</v>
      </c>
      <c r="K10" s="31">
        <f t="shared" si="3"/>
        <v>167150.04180000001</v>
      </c>
      <c r="L10" s="28">
        <v>166817.76999999999</v>
      </c>
      <c r="M10" s="29">
        <v>0</v>
      </c>
      <c r="N10" s="28">
        <f t="shared" si="5"/>
        <v>166817.76999999999</v>
      </c>
      <c r="O10" s="41">
        <f t="shared" si="6"/>
        <v>166762.08593333335</v>
      </c>
      <c r="P10" s="36">
        <v>0</v>
      </c>
      <c r="Q10" s="42">
        <f t="shared" si="8"/>
        <v>166762.08593333335</v>
      </c>
    </row>
    <row r="11" spans="1:17" s="46" customFormat="1" ht="33" customHeight="1">
      <c r="A11" s="77">
        <v>8</v>
      </c>
      <c r="B11" s="78">
        <v>15121501</v>
      </c>
      <c r="C11" s="79" t="s">
        <v>13</v>
      </c>
      <c r="D11" s="82" t="s">
        <v>12</v>
      </c>
      <c r="E11" s="81">
        <v>1</v>
      </c>
      <c r="F11" s="52">
        <v>207898.47400000002</v>
      </c>
      <c r="G11" s="34">
        <v>0</v>
      </c>
      <c r="H11" s="34">
        <f t="shared" si="1"/>
        <v>207898.47400000002</v>
      </c>
      <c r="I11" s="31">
        <v>208937.96279999998</v>
      </c>
      <c r="J11" s="31">
        <v>0</v>
      </c>
      <c r="K11" s="31">
        <f t="shared" si="3"/>
        <v>208937.96279999998</v>
      </c>
      <c r="L11" s="28">
        <v>208522.51</v>
      </c>
      <c r="M11" s="29">
        <v>0</v>
      </c>
      <c r="N11" s="28">
        <f t="shared" si="5"/>
        <v>208522.51</v>
      </c>
      <c r="O11" s="41">
        <f t="shared" si="6"/>
        <v>208452.98226666669</v>
      </c>
      <c r="P11" s="36">
        <v>0</v>
      </c>
      <c r="Q11" s="42">
        <f t="shared" si="8"/>
        <v>208452.98226666669</v>
      </c>
    </row>
    <row r="12" spans="1:17" s="46" customFormat="1" ht="33" customHeight="1">
      <c r="A12" s="77">
        <v>9</v>
      </c>
      <c r="B12" s="78">
        <v>15121501</v>
      </c>
      <c r="C12" s="79" t="s">
        <v>20</v>
      </c>
      <c r="D12" s="82" t="s">
        <v>12</v>
      </c>
      <c r="E12" s="81">
        <v>1</v>
      </c>
      <c r="F12" s="52">
        <v>207898.47400000002</v>
      </c>
      <c r="G12" s="34">
        <v>0</v>
      </c>
      <c r="H12" s="34">
        <f t="shared" si="1"/>
        <v>207898.47400000002</v>
      </c>
      <c r="I12" s="31">
        <v>208937.96279999998</v>
      </c>
      <c r="J12" s="31">
        <v>0</v>
      </c>
      <c r="K12" s="31">
        <f t="shared" si="3"/>
        <v>208937.96279999998</v>
      </c>
      <c r="L12" s="28">
        <v>208522.51</v>
      </c>
      <c r="M12" s="29">
        <v>0</v>
      </c>
      <c r="N12" s="28">
        <f t="shared" si="5"/>
        <v>208522.51</v>
      </c>
      <c r="O12" s="41">
        <f t="shared" si="6"/>
        <v>208452.98226666669</v>
      </c>
      <c r="P12" s="36">
        <v>0</v>
      </c>
      <c r="Q12" s="42">
        <f t="shared" si="8"/>
        <v>208452.98226666669</v>
      </c>
    </row>
    <row r="13" spans="1:17" s="46" customFormat="1" ht="34.5" customHeight="1">
      <c r="A13" s="77">
        <v>10</v>
      </c>
      <c r="B13" s="78">
        <v>15121501</v>
      </c>
      <c r="C13" s="79" t="s">
        <v>114</v>
      </c>
      <c r="D13" s="82" t="s">
        <v>12</v>
      </c>
      <c r="E13" s="81">
        <v>1</v>
      </c>
      <c r="F13" s="52">
        <v>158986.38</v>
      </c>
      <c r="G13" s="34">
        <v>0</v>
      </c>
      <c r="H13" s="34">
        <f t="shared" si="1"/>
        <v>158986.38</v>
      </c>
      <c r="I13" s="31">
        <v>159781.3119</v>
      </c>
      <c r="J13" s="31">
        <v>0</v>
      </c>
      <c r="K13" s="31">
        <f t="shared" si="3"/>
        <v>159781.3119</v>
      </c>
      <c r="L13" s="28">
        <v>159463.57</v>
      </c>
      <c r="M13" s="29">
        <v>0</v>
      </c>
      <c r="N13" s="28">
        <f t="shared" si="5"/>
        <v>159463.57</v>
      </c>
      <c r="O13" s="41">
        <f t="shared" si="6"/>
        <v>159410.42063333333</v>
      </c>
      <c r="P13" s="36">
        <v>0</v>
      </c>
      <c r="Q13" s="42">
        <f t="shared" si="8"/>
        <v>159410.42063333333</v>
      </c>
    </row>
    <row r="14" spans="1:17" s="46" customFormat="1" ht="18" customHeight="1">
      <c r="A14" s="77">
        <v>11</v>
      </c>
      <c r="B14" s="78">
        <v>15121501</v>
      </c>
      <c r="C14" s="79" t="s">
        <v>14</v>
      </c>
      <c r="D14" s="80" t="s">
        <v>12</v>
      </c>
      <c r="E14" s="81">
        <v>1</v>
      </c>
      <c r="F14" s="52">
        <v>102302.39599999999</v>
      </c>
      <c r="G14" s="34">
        <v>0</v>
      </c>
      <c r="H14" s="34">
        <f t="shared" si="1"/>
        <v>102302.39599999999</v>
      </c>
      <c r="I14" s="31">
        <v>102813.9056</v>
      </c>
      <c r="J14" s="31">
        <v>0</v>
      </c>
      <c r="K14" s="31">
        <f t="shared" si="3"/>
        <v>102813.9056</v>
      </c>
      <c r="L14" s="28">
        <v>102608.94</v>
      </c>
      <c r="M14" s="29">
        <v>0</v>
      </c>
      <c r="N14" s="28">
        <f t="shared" si="5"/>
        <v>102608.94</v>
      </c>
      <c r="O14" s="41">
        <f t="shared" si="6"/>
        <v>102575.08053333334</v>
      </c>
      <c r="P14" s="36">
        <v>0</v>
      </c>
      <c r="Q14" s="42">
        <f t="shared" si="8"/>
        <v>102575.08053333334</v>
      </c>
    </row>
    <row r="15" spans="1:17" s="46" customFormat="1" ht="33.75" customHeight="1">
      <c r="A15" s="77">
        <v>12</v>
      </c>
      <c r="B15" s="78">
        <v>25174004</v>
      </c>
      <c r="C15" s="83" t="s">
        <v>115</v>
      </c>
      <c r="D15" s="82" t="s">
        <v>12</v>
      </c>
      <c r="E15" s="81">
        <v>1</v>
      </c>
      <c r="F15" s="52">
        <v>32340</v>
      </c>
      <c r="G15" s="34">
        <f t="shared" si="0"/>
        <v>6144.6</v>
      </c>
      <c r="H15" s="34">
        <f t="shared" si="1"/>
        <v>38484.6</v>
      </c>
      <c r="I15" s="31">
        <v>32501.7</v>
      </c>
      <c r="J15" s="31">
        <f t="shared" si="2"/>
        <v>6175.3230000000003</v>
      </c>
      <c r="K15" s="31">
        <f t="shared" si="3"/>
        <v>38677.023000000001</v>
      </c>
      <c r="L15" s="28">
        <v>32437</v>
      </c>
      <c r="M15" s="29">
        <f t="shared" si="4"/>
        <v>6163.03</v>
      </c>
      <c r="N15" s="28">
        <f t="shared" si="5"/>
        <v>38600.03</v>
      </c>
      <c r="O15" s="41">
        <f t="shared" si="6"/>
        <v>32426.233333333334</v>
      </c>
      <c r="P15" s="36">
        <f t="shared" ref="P15:P16" si="9">+O15*19%</f>
        <v>6160.9843333333338</v>
      </c>
      <c r="Q15" s="42">
        <f t="shared" si="8"/>
        <v>38587.217666666664</v>
      </c>
    </row>
    <row r="16" spans="1:17" s="46" customFormat="1" ht="34.5" customHeight="1">
      <c r="A16" s="77">
        <v>13</v>
      </c>
      <c r="B16" s="78">
        <v>15121902</v>
      </c>
      <c r="C16" s="83" t="s">
        <v>116</v>
      </c>
      <c r="D16" s="82" t="s">
        <v>117</v>
      </c>
      <c r="E16" s="81">
        <v>1</v>
      </c>
      <c r="F16" s="52">
        <v>291174.8</v>
      </c>
      <c r="G16" s="34">
        <f t="shared" si="0"/>
        <v>55323.212</v>
      </c>
      <c r="H16" s="34">
        <f t="shared" si="1"/>
        <v>346498.01199999999</v>
      </c>
      <c r="I16" s="31">
        <v>292630.67</v>
      </c>
      <c r="J16" s="31">
        <f t="shared" si="2"/>
        <v>55599.827299999997</v>
      </c>
      <c r="K16" s="31">
        <f t="shared" si="3"/>
        <v>348230.49729999999</v>
      </c>
      <c r="L16" s="28">
        <v>292048</v>
      </c>
      <c r="M16" s="29">
        <f t="shared" si="4"/>
        <v>55489.120000000003</v>
      </c>
      <c r="N16" s="28">
        <f t="shared" si="5"/>
        <v>347537.12</v>
      </c>
      <c r="O16" s="41">
        <f t="shared" si="6"/>
        <v>291951.15666666668</v>
      </c>
      <c r="P16" s="36">
        <f t="shared" si="9"/>
        <v>55470.719766666669</v>
      </c>
      <c r="Q16" s="42">
        <f t="shared" si="8"/>
        <v>347421.87643333332</v>
      </c>
    </row>
    <row r="17" spans="1:17" s="46" customFormat="1" ht="16.5" customHeight="1">
      <c r="A17" s="77">
        <v>14</v>
      </c>
      <c r="B17" s="78">
        <v>15121501</v>
      </c>
      <c r="C17" s="79" t="s">
        <v>118</v>
      </c>
      <c r="D17" s="82" t="s">
        <v>119</v>
      </c>
      <c r="E17" s="81">
        <v>1</v>
      </c>
      <c r="F17" s="52">
        <v>27718.908000000003</v>
      </c>
      <c r="G17" s="34">
        <v>0</v>
      </c>
      <c r="H17" s="34">
        <f t="shared" si="1"/>
        <v>27718.908000000003</v>
      </c>
      <c r="I17" s="31">
        <v>27857.507299999997</v>
      </c>
      <c r="J17" s="31">
        <v>0</v>
      </c>
      <c r="K17" s="31">
        <f t="shared" si="3"/>
        <v>27857.507299999997</v>
      </c>
      <c r="L17" s="28">
        <v>27801.97</v>
      </c>
      <c r="M17" s="29">
        <v>0</v>
      </c>
      <c r="N17" s="28">
        <f t="shared" si="5"/>
        <v>27801.97</v>
      </c>
      <c r="O17" s="41">
        <f t="shared" si="6"/>
        <v>27792.795099999999</v>
      </c>
      <c r="P17" s="36">
        <v>0</v>
      </c>
      <c r="Q17" s="42">
        <f t="shared" si="8"/>
        <v>27792.795099999999</v>
      </c>
    </row>
    <row r="18" spans="1:17" s="46" customFormat="1" ht="17.25" customHeight="1">
      <c r="A18" s="77">
        <v>15</v>
      </c>
      <c r="B18" s="78">
        <v>26111711</v>
      </c>
      <c r="C18" s="79" t="s">
        <v>120</v>
      </c>
      <c r="D18" s="80" t="s">
        <v>17</v>
      </c>
      <c r="E18" s="81">
        <v>1</v>
      </c>
      <c r="F18" s="52">
        <v>1047302.2</v>
      </c>
      <c r="G18" s="34">
        <f t="shared" si="0"/>
        <v>198987.41800000001</v>
      </c>
      <c r="H18" s="34">
        <f t="shared" si="1"/>
        <v>1246289.618</v>
      </c>
      <c r="I18" s="31">
        <v>1052538.71</v>
      </c>
      <c r="J18" s="31">
        <f t="shared" si="2"/>
        <v>199982.35490000001</v>
      </c>
      <c r="K18" s="31">
        <f t="shared" si="3"/>
        <v>1252521.0648999999</v>
      </c>
      <c r="L18" s="28">
        <v>1050444</v>
      </c>
      <c r="M18" s="29">
        <f t="shared" si="4"/>
        <v>199584.36000000002</v>
      </c>
      <c r="N18" s="28">
        <f t="shared" si="5"/>
        <v>1250028.3600000001</v>
      </c>
      <c r="O18" s="41">
        <f t="shared" si="6"/>
        <v>1050094.97</v>
      </c>
      <c r="P18" s="36">
        <f t="shared" ref="P18:P55" si="10">+O18*19%</f>
        <v>199518.04430000001</v>
      </c>
      <c r="Q18" s="42">
        <f t="shared" si="8"/>
        <v>1249613.0142999999</v>
      </c>
    </row>
    <row r="19" spans="1:17" s="46" customFormat="1" ht="17.25" customHeight="1">
      <c r="A19" s="77">
        <v>16</v>
      </c>
      <c r="B19" s="78">
        <v>26111711</v>
      </c>
      <c r="C19" s="79" t="s">
        <v>121</v>
      </c>
      <c r="D19" s="80" t="s">
        <v>17</v>
      </c>
      <c r="E19" s="81">
        <v>1</v>
      </c>
      <c r="F19" s="52">
        <v>675528</v>
      </c>
      <c r="G19" s="34">
        <f t="shared" si="0"/>
        <v>128350.32</v>
      </c>
      <c r="H19" s="34">
        <f t="shared" si="1"/>
        <v>803878.32000000007</v>
      </c>
      <c r="I19" s="31">
        <v>678905.64</v>
      </c>
      <c r="J19" s="31">
        <f t="shared" si="2"/>
        <v>128992.07160000001</v>
      </c>
      <c r="K19" s="31">
        <f t="shared" si="3"/>
        <v>807897.71160000004</v>
      </c>
      <c r="L19" s="28">
        <v>677555</v>
      </c>
      <c r="M19" s="29">
        <f t="shared" si="4"/>
        <v>128735.45</v>
      </c>
      <c r="N19" s="28">
        <f t="shared" si="5"/>
        <v>806290.45</v>
      </c>
      <c r="O19" s="41">
        <f t="shared" si="6"/>
        <v>677329.54666666675</v>
      </c>
      <c r="P19" s="36">
        <f t="shared" si="10"/>
        <v>128692.61386666668</v>
      </c>
      <c r="Q19" s="42">
        <f t="shared" si="8"/>
        <v>806022.16053333343</v>
      </c>
    </row>
    <row r="20" spans="1:17" s="46" customFormat="1" ht="17.25" customHeight="1">
      <c r="A20" s="77">
        <v>17</v>
      </c>
      <c r="B20" s="78">
        <v>26111711</v>
      </c>
      <c r="C20" s="79" t="s">
        <v>122</v>
      </c>
      <c r="D20" s="80" t="s">
        <v>17</v>
      </c>
      <c r="E20" s="81">
        <v>1</v>
      </c>
      <c r="F20" s="52">
        <v>640586.80000000005</v>
      </c>
      <c r="G20" s="34">
        <f t="shared" si="0"/>
        <v>121711.49200000001</v>
      </c>
      <c r="H20" s="34">
        <f t="shared" si="1"/>
        <v>762298.29200000002</v>
      </c>
      <c r="I20" s="31">
        <v>643789.73</v>
      </c>
      <c r="J20" s="31">
        <f t="shared" si="2"/>
        <v>122320.0487</v>
      </c>
      <c r="K20" s="31">
        <f t="shared" si="3"/>
        <v>766109.77870000002</v>
      </c>
      <c r="L20" s="28">
        <v>642509</v>
      </c>
      <c r="M20" s="29">
        <f t="shared" si="4"/>
        <v>122076.71</v>
      </c>
      <c r="N20" s="28">
        <f t="shared" si="5"/>
        <v>764585.71</v>
      </c>
      <c r="O20" s="41">
        <f t="shared" si="6"/>
        <v>642295.17666666664</v>
      </c>
      <c r="P20" s="36">
        <f t="shared" si="10"/>
        <v>122036.08356666667</v>
      </c>
      <c r="Q20" s="42">
        <f t="shared" si="8"/>
        <v>764331.26023333333</v>
      </c>
    </row>
    <row r="21" spans="1:17" s="46" customFormat="1" ht="17.25" customHeight="1">
      <c r="A21" s="77">
        <v>18</v>
      </c>
      <c r="B21" s="78">
        <v>26111711</v>
      </c>
      <c r="C21" s="79" t="s">
        <v>24</v>
      </c>
      <c r="D21" s="80" t="s">
        <v>17</v>
      </c>
      <c r="E21" s="81">
        <v>1</v>
      </c>
      <c r="F21" s="52">
        <v>391860</v>
      </c>
      <c r="G21" s="34">
        <f t="shared" si="0"/>
        <v>74453.399999999994</v>
      </c>
      <c r="H21" s="34">
        <f t="shared" si="1"/>
        <v>466313.4</v>
      </c>
      <c r="I21" s="31">
        <v>393819.3</v>
      </c>
      <c r="J21" s="31">
        <f t="shared" si="2"/>
        <v>74825.667000000001</v>
      </c>
      <c r="K21" s="31">
        <f t="shared" si="3"/>
        <v>468644.967</v>
      </c>
      <c r="L21" s="28">
        <v>393036</v>
      </c>
      <c r="M21" s="29">
        <f t="shared" si="4"/>
        <v>74676.84</v>
      </c>
      <c r="N21" s="28">
        <f t="shared" si="5"/>
        <v>467712.83999999997</v>
      </c>
      <c r="O21" s="41">
        <f t="shared" si="6"/>
        <v>392905.10000000003</v>
      </c>
      <c r="P21" s="36">
        <f t="shared" si="10"/>
        <v>74651.969000000012</v>
      </c>
      <c r="Q21" s="42">
        <f t="shared" si="8"/>
        <v>467557.06900000002</v>
      </c>
    </row>
    <row r="22" spans="1:17" s="46" customFormat="1" ht="17.25" customHeight="1">
      <c r="A22" s="77">
        <v>19</v>
      </c>
      <c r="B22" s="78">
        <v>25172502</v>
      </c>
      <c r="C22" s="79" t="s">
        <v>16</v>
      </c>
      <c r="D22" s="80" t="s">
        <v>17</v>
      </c>
      <c r="E22" s="81">
        <v>1</v>
      </c>
      <c r="F22" s="52">
        <v>84116.2</v>
      </c>
      <c r="G22" s="34">
        <f t="shared" si="0"/>
        <v>15982.078</v>
      </c>
      <c r="H22" s="34">
        <f t="shared" si="1"/>
        <v>100098.27799999999</v>
      </c>
      <c r="I22" s="31">
        <v>84536.78</v>
      </c>
      <c r="J22" s="31">
        <f t="shared" si="2"/>
        <v>16061.9882</v>
      </c>
      <c r="K22" s="31">
        <f t="shared" si="3"/>
        <v>100598.76819999999</v>
      </c>
      <c r="L22" s="28">
        <v>84369</v>
      </c>
      <c r="M22" s="29">
        <f t="shared" si="4"/>
        <v>16030.11</v>
      </c>
      <c r="N22" s="28">
        <f t="shared" si="5"/>
        <v>100399.11</v>
      </c>
      <c r="O22" s="41">
        <f t="shared" si="6"/>
        <v>84340.659999999989</v>
      </c>
      <c r="P22" s="36">
        <f t="shared" si="10"/>
        <v>16024.725399999998</v>
      </c>
      <c r="Q22" s="42">
        <f t="shared" si="8"/>
        <v>100365.38539999998</v>
      </c>
    </row>
    <row r="23" spans="1:17" s="46" customFormat="1" ht="17.25" customHeight="1">
      <c r="A23" s="77">
        <v>20</v>
      </c>
      <c r="B23" s="78">
        <v>25172509</v>
      </c>
      <c r="C23" s="79" t="s">
        <v>19</v>
      </c>
      <c r="D23" s="80" t="s">
        <v>17</v>
      </c>
      <c r="E23" s="81">
        <v>1</v>
      </c>
      <c r="F23" s="52">
        <v>323400</v>
      </c>
      <c r="G23" s="34">
        <f t="shared" si="0"/>
        <v>61446</v>
      </c>
      <c r="H23" s="34">
        <f t="shared" si="1"/>
        <v>384846</v>
      </c>
      <c r="I23" s="31">
        <v>325017</v>
      </c>
      <c r="J23" s="31">
        <f t="shared" si="2"/>
        <v>61753.23</v>
      </c>
      <c r="K23" s="31">
        <f t="shared" si="3"/>
        <v>386770.23</v>
      </c>
      <c r="L23" s="28">
        <v>324370</v>
      </c>
      <c r="M23" s="29">
        <f t="shared" si="4"/>
        <v>61630.3</v>
      </c>
      <c r="N23" s="28">
        <f t="shared" si="5"/>
        <v>386000.3</v>
      </c>
      <c r="O23" s="41">
        <f t="shared" si="6"/>
        <v>324262.33333333331</v>
      </c>
      <c r="P23" s="36">
        <f t="shared" si="10"/>
        <v>61609.843333333331</v>
      </c>
      <c r="Q23" s="42">
        <f t="shared" si="8"/>
        <v>385872.17666666664</v>
      </c>
    </row>
    <row r="24" spans="1:17" s="46" customFormat="1" ht="17.25" customHeight="1">
      <c r="A24" s="77">
        <v>21</v>
      </c>
      <c r="B24" s="78">
        <v>26111900</v>
      </c>
      <c r="C24" s="79" t="s">
        <v>18</v>
      </c>
      <c r="D24" s="80" t="s">
        <v>17</v>
      </c>
      <c r="E24" s="81">
        <v>1</v>
      </c>
      <c r="F24" s="52">
        <v>84140</v>
      </c>
      <c r="G24" s="34">
        <f t="shared" si="0"/>
        <v>15986.6</v>
      </c>
      <c r="H24" s="34">
        <f t="shared" si="1"/>
        <v>100126.6</v>
      </c>
      <c r="I24" s="31">
        <v>84560.7</v>
      </c>
      <c r="J24" s="31">
        <f t="shared" si="2"/>
        <v>16066.532999999999</v>
      </c>
      <c r="K24" s="31">
        <f t="shared" si="3"/>
        <v>100627.23299999999</v>
      </c>
      <c r="L24" s="28">
        <v>84392</v>
      </c>
      <c r="M24" s="29">
        <f t="shared" si="4"/>
        <v>16034.48</v>
      </c>
      <c r="N24" s="28">
        <f t="shared" si="5"/>
        <v>100426.48</v>
      </c>
      <c r="O24" s="41">
        <f t="shared" si="6"/>
        <v>84364.233333333337</v>
      </c>
      <c r="P24" s="36">
        <f t="shared" si="10"/>
        <v>16029.204333333335</v>
      </c>
      <c r="Q24" s="42">
        <f t="shared" si="8"/>
        <v>100393.43766666666</v>
      </c>
    </row>
    <row r="25" spans="1:17" s="46" customFormat="1" ht="17.25" customHeight="1">
      <c r="A25" s="77">
        <v>22</v>
      </c>
      <c r="B25" s="78">
        <v>26111900</v>
      </c>
      <c r="C25" s="79" t="s">
        <v>25</v>
      </c>
      <c r="D25" s="80" t="s">
        <v>17</v>
      </c>
      <c r="E25" s="81">
        <v>1</v>
      </c>
      <c r="F25" s="52">
        <v>720000</v>
      </c>
      <c r="G25" s="34">
        <f t="shared" si="0"/>
        <v>136800</v>
      </c>
      <c r="H25" s="34">
        <f t="shared" si="1"/>
        <v>856800</v>
      </c>
      <c r="I25" s="31">
        <v>723600</v>
      </c>
      <c r="J25" s="31">
        <f t="shared" si="2"/>
        <v>137484</v>
      </c>
      <c r="K25" s="31">
        <f t="shared" si="3"/>
        <v>861084</v>
      </c>
      <c r="L25" s="28">
        <v>722160</v>
      </c>
      <c r="M25" s="29">
        <f t="shared" si="4"/>
        <v>137210.4</v>
      </c>
      <c r="N25" s="28">
        <f t="shared" si="5"/>
        <v>859370.4</v>
      </c>
      <c r="O25" s="41">
        <f t="shared" si="6"/>
        <v>721920</v>
      </c>
      <c r="P25" s="36">
        <f t="shared" si="10"/>
        <v>137164.79999999999</v>
      </c>
      <c r="Q25" s="42">
        <f t="shared" si="8"/>
        <v>859084.80000000005</v>
      </c>
    </row>
    <row r="26" spans="1:17" s="46" customFormat="1" ht="17.25" customHeight="1">
      <c r="A26" s="77">
        <v>23</v>
      </c>
      <c r="B26" s="84">
        <v>25172907</v>
      </c>
      <c r="C26" s="79" t="s">
        <v>26</v>
      </c>
      <c r="D26" s="80" t="s">
        <v>17</v>
      </c>
      <c r="E26" s="81">
        <v>1</v>
      </c>
      <c r="F26" s="52">
        <v>719625.2</v>
      </c>
      <c r="G26" s="34">
        <f t="shared" si="0"/>
        <v>136728.788</v>
      </c>
      <c r="H26" s="34">
        <f t="shared" si="1"/>
        <v>856353.9879999999</v>
      </c>
      <c r="I26" s="31">
        <v>723223.33</v>
      </c>
      <c r="J26" s="31">
        <f t="shared" si="2"/>
        <v>137412.4327</v>
      </c>
      <c r="K26" s="31">
        <f t="shared" si="3"/>
        <v>860635.76269999996</v>
      </c>
      <c r="L26" s="28">
        <v>721784</v>
      </c>
      <c r="M26" s="29">
        <f t="shared" si="4"/>
        <v>137138.96</v>
      </c>
      <c r="N26" s="28">
        <f t="shared" si="5"/>
        <v>858922.96</v>
      </c>
      <c r="O26" s="41">
        <f t="shared" si="6"/>
        <v>721544.17666666664</v>
      </c>
      <c r="P26" s="36">
        <f t="shared" si="10"/>
        <v>137093.39356666667</v>
      </c>
      <c r="Q26" s="42">
        <f t="shared" si="8"/>
        <v>858637.57023333327</v>
      </c>
    </row>
    <row r="27" spans="1:17" s="46" customFormat="1" ht="17.25" customHeight="1">
      <c r="A27" s="77">
        <v>24</v>
      </c>
      <c r="B27" s="78">
        <v>26111900</v>
      </c>
      <c r="C27" s="79" t="s">
        <v>27</v>
      </c>
      <c r="D27" s="80" t="s">
        <v>17</v>
      </c>
      <c r="E27" s="81">
        <v>1</v>
      </c>
      <c r="F27" s="52">
        <v>11220000</v>
      </c>
      <c r="G27" s="34">
        <f t="shared" si="0"/>
        <v>2131800</v>
      </c>
      <c r="H27" s="34">
        <f t="shared" si="1"/>
        <v>13351800</v>
      </c>
      <c r="I27" s="31">
        <v>11276100</v>
      </c>
      <c r="J27" s="31">
        <f t="shared" si="2"/>
        <v>2142459</v>
      </c>
      <c r="K27" s="31">
        <f t="shared" si="3"/>
        <v>13418559</v>
      </c>
      <c r="L27" s="28">
        <v>11253660</v>
      </c>
      <c r="M27" s="29">
        <f t="shared" si="4"/>
        <v>2138195.4</v>
      </c>
      <c r="N27" s="28">
        <f t="shared" si="5"/>
        <v>13391855.4</v>
      </c>
      <c r="O27" s="41">
        <f t="shared" si="6"/>
        <v>11249920</v>
      </c>
      <c r="P27" s="36">
        <f t="shared" si="10"/>
        <v>2137484.7999999998</v>
      </c>
      <c r="Q27" s="42">
        <f t="shared" si="8"/>
        <v>13387404.800000001</v>
      </c>
    </row>
    <row r="28" spans="1:17" s="46" customFormat="1" ht="17.25" customHeight="1">
      <c r="A28" s="77">
        <v>25</v>
      </c>
      <c r="B28" s="84">
        <v>25172907</v>
      </c>
      <c r="C28" s="79" t="s">
        <v>28</v>
      </c>
      <c r="D28" s="80" t="s">
        <v>17</v>
      </c>
      <c r="E28" s="81">
        <v>1</v>
      </c>
      <c r="F28" s="52">
        <v>690166.4</v>
      </c>
      <c r="G28" s="34">
        <f t="shared" si="0"/>
        <v>131131.61600000001</v>
      </c>
      <c r="H28" s="34">
        <f t="shared" si="1"/>
        <v>821298.01600000006</v>
      </c>
      <c r="I28" s="31">
        <v>693617.23</v>
      </c>
      <c r="J28" s="31">
        <f t="shared" si="2"/>
        <v>131787.27369999999</v>
      </c>
      <c r="K28" s="31">
        <f t="shared" si="3"/>
        <v>825404.5037</v>
      </c>
      <c r="L28" s="28">
        <v>692237</v>
      </c>
      <c r="M28" s="29">
        <f t="shared" si="4"/>
        <v>131525.03</v>
      </c>
      <c r="N28" s="28">
        <f t="shared" si="5"/>
        <v>823762.03</v>
      </c>
      <c r="O28" s="41">
        <f t="shared" si="6"/>
        <v>692006.87666666659</v>
      </c>
      <c r="P28" s="36">
        <f t="shared" si="10"/>
        <v>131481.30656666667</v>
      </c>
      <c r="Q28" s="42">
        <f t="shared" si="8"/>
        <v>823488.18323333329</v>
      </c>
    </row>
    <row r="29" spans="1:17" s="46" customFormat="1" ht="17.25" customHeight="1">
      <c r="A29" s="77">
        <v>26</v>
      </c>
      <c r="B29" s="84">
        <v>25172907</v>
      </c>
      <c r="C29" s="79" t="s">
        <v>29</v>
      </c>
      <c r="D29" s="80" t="s">
        <v>17</v>
      </c>
      <c r="E29" s="81">
        <v>1</v>
      </c>
      <c r="F29" s="52">
        <v>499265.2</v>
      </c>
      <c r="G29" s="34">
        <f t="shared" si="0"/>
        <v>94860.388000000006</v>
      </c>
      <c r="H29" s="34">
        <f t="shared" si="1"/>
        <v>594125.58799999999</v>
      </c>
      <c r="I29" s="31">
        <v>501761.53</v>
      </c>
      <c r="J29" s="31">
        <f t="shared" si="2"/>
        <v>95334.690700000006</v>
      </c>
      <c r="K29" s="31">
        <f t="shared" si="3"/>
        <v>597096.22070000006</v>
      </c>
      <c r="L29" s="28">
        <v>500763</v>
      </c>
      <c r="M29" s="29">
        <f t="shared" si="4"/>
        <v>95144.97</v>
      </c>
      <c r="N29" s="28">
        <f t="shared" si="5"/>
        <v>595907.97</v>
      </c>
      <c r="O29" s="41">
        <f t="shared" si="6"/>
        <v>500596.57666666666</v>
      </c>
      <c r="P29" s="36">
        <f t="shared" si="10"/>
        <v>95113.349566666671</v>
      </c>
      <c r="Q29" s="42">
        <f t="shared" si="8"/>
        <v>595709.9262333333</v>
      </c>
    </row>
    <row r="30" spans="1:17" s="46" customFormat="1" ht="17.25" customHeight="1">
      <c r="A30" s="77">
        <v>27</v>
      </c>
      <c r="B30" s="84">
        <v>25172907</v>
      </c>
      <c r="C30" s="79" t="s">
        <v>30</v>
      </c>
      <c r="D30" s="80" t="s">
        <v>17</v>
      </c>
      <c r="E30" s="81">
        <v>1</v>
      </c>
      <c r="F30" s="52">
        <v>499265.2</v>
      </c>
      <c r="G30" s="34">
        <f t="shared" si="0"/>
        <v>94860.388000000006</v>
      </c>
      <c r="H30" s="34">
        <f t="shared" si="1"/>
        <v>594125.58799999999</v>
      </c>
      <c r="I30" s="31">
        <v>501761.53</v>
      </c>
      <c r="J30" s="31">
        <f t="shared" si="2"/>
        <v>95334.690700000006</v>
      </c>
      <c r="K30" s="31">
        <f t="shared" si="3"/>
        <v>597096.22070000006</v>
      </c>
      <c r="L30" s="28">
        <v>500763</v>
      </c>
      <c r="M30" s="29">
        <f t="shared" si="4"/>
        <v>95144.97</v>
      </c>
      <c r="N30" s="28">
        <f t="shared" si="5"/>
        <v>595907.97</v>
      </c>
      <c r="O30" s="41">
        <f t="shared" si="6"/>
        <v>500596.57666666666</v>
      </c>
      <c r="P30" s="36">
        <f t="shared" si="10"/>
        <v>95113.349566666671</v>
      </c>
      <c r="Q30" s="42">
        <f t="shared" si="8"/>
        <v>595709.9262333333</v>
      </c>
    </row>
    <row r="31" spans="1:17" s="46" customFormat="1" ht="17.25" customHeight="1">
      <c r="A31" s="77">
        <v>28</v>
      </c>
      <c r="B31" s="78">
        <v>26111900</v>
      </c>
      <c r="C31" s="79" t="s">
        <v>31</v>
      </c>
      <c r="D31" s="80" t="s">
        <v>17</v>
      </c>
      <c r="E31" s="81">
        <v>1</v>
      </c>
      <c r="F31" s="52">
        <v>802500</v>
      </c>
      <c r="G31" s="34">
        <f t="shared" si="0"/>
        <v>152475</v>
      </c>
      <c r="H31" s="34">
        <f t="shared" si="1"/>
        <v>954975</v>
      </c>
      <c r="I31" s="31">
        <v>806512.5</v>
      </c>
      <c r="J31" s="31">
        <f t="shared" si="2"/>
        <v>153237.375</v>
      </c>
      <c r="K31" s="31">
        <f t="shared" si="3"/>
        <v>959749.875</v>
      </c>
      <c r="L31" s="28">
        <v>804908</v>
      </c>
      <c r="M31" s="29">
        <f t="shared" si="4"/>
        <v>152932.51999999999</v>
      </c>
      <c r="N31" s="28">
        <f t="shared" si="5"/>
        <v>957840.52</v>
      </c>
      <c r="O31" s="41">
        <f t="shared" si="6"/>
        <v>804640.16666666663</v>
      </c>
      <c r="P31" s="36">
        <f t="shared" si="10"/>
        <v>152881.63166666665</v>
      </c>
      <c r="Q31" s="42">
        <f t="shared" si="8"/>
        <v>957521.79833333334</v>
      </c>
    </row>
    <row r="32" spans="1:17" s="46" customFormat="1" ht="17.25" customHeight="1">
      <c r="A32" s="77">
        <v>29</v>
      </c>
      <c r="B32" s="78">
        <v>26111900</v>
      </c>
      <c r="C32" s="79" t="s">
        <v>32</v>
      </c>
      <c r="D32" s="80" t="s">
        <v>17</v>
      </c>
      <c r="E32" s="81">
        <v>1</v>
      </c>
      <c r="F32" s="52">
        <v>210000</v>
      </c>
      <c r="G32" s="34">
        <f t="shared" si="0"/>
        <v>39900</v>
      </c>
      <c r="H32" s="34">
        <f t="shared" si="1"/>
        <v>249900</v>
      </c>
      <c r="I32" s="31">
        <v>211050</v>
      </c>
      <c r="J32" s="31">
        <f t="shared" si="2"/>
        <v>40099.5</v>
      </c>
      <c r="K32" s="31">
        <f t="shared" si="3"/>
        <v>251149.5</v>
      </c>
      <c r="L32" s="28">
        <v>210630</v>
      </c>
      <c r="M32" s="29">
        <f t="shared" si="4"/>
        <v>40019.699999999997</v>
      </c>
      <c r="N32" s="28">
        <f t="shared" si="5"/>
        <v>250649.7</v>
      </c>
      <c r="O32" s="41">
        <f t="shared" si="6"/>
        <v>210560</v>
      </c>
      <c r="P32" s="36">
        <f t="shared" si="10"/>
        <v>40006.400000000001</v>
      </c>
      <c r="Q32" s="42">
        <f t="shared" si="8"/>
        <v>250566.39999999999</v>
      </c>
    </row>
    <row r="33" spans="1:17" s="46" customFormat="1" ht="17.25" customHeight="1">
      <c r="A33" s="77">
        <v>30</v>
      </c>
      <c r="B33" s="78">
        <v>26111900</v>
      </c>
      <c r="C33" s="79" t="s">
        <v>31</v>
      </c>
      <c r="D33" s="80" t="s">
        <v>17</v>
      </c>
      <c r="E33" s="81">
        <v>1</v>
      </c>
      <c r="F33" s="52">
        <v>1605000</v>
      </c>
      <c r="G33" s="34">
        <f t="shared" si="0"/>
        <v>304950</v>
      </c>
      <c r="H33" s="34">
        <f t="shared" si="1"/>
        <v>1909950</v>
      </c>
      <c r="I33" s="31">
        <v>1613025</v>
      </c>
      <c r="J33" s="31">
        <f t="shared" si="2"/>
        <v>306474.75</v>
      </c>
      <c r="K33" s="31">
        <f t="shared" si="3"/>
        <v>1919499.75</v>
      </c>
      <c r="L33" s="28">
        <v>1609815</v>
      </c>
      <c r="M33" s="29">
        <f t="shared" si="4"/>
        <v>305864.84999999998</v>
      </c>
      <c r="N33" s="28">
        <f t="shared" si="5"/>
        <v>1915679.85</v>
      </c>
      <c r="O33" s="41">
        <f t="shared" si="6"/>
        <v>1609280</v>
      </c>
      <c r="P33" s="36">
        <f t="shared" si="10"/>
        <v>305763.20000000001</v>
      </c>
      <c r="Q33" s="42">
        <f t="shared" si="8"/>
        <v>1915043.2</v>
      </c>
    </row>
    <row r="34" spans="1:17" s="46" customFormat="1" ht="17.25" customHeight="1">
      <c r="A34" s="77">
        <v>31</v>
      </c>
      <c r="B34" s="78">
        <v>26111900</v>
      </c>
      <c r="C34" s="79" t="s">
        <v>40</v>
      </c>
      <c r="D34" s="80" t="s">
        <v>17</v>
      </c>
      <c r="E34" s="81">
        <v>1</v>
      </c>
      <c r="F34" s="52">
        <v>1605000</v>
      </c>
      <c r="G34" s="34">
        <f t="shared" si="0"/>
        <v>304950</v>
      </c>
      <c r="H34" s="34">
        <f t="shared" si="1"/>
        <v>1909950</v>
      </c>
      <c r="I34" s="31">
        <v>1613025</v>
      </c>
      <c r="J34" s="31">
        <f t="shared" si="2"/>
        <v>306474.75</v>
      </c>
      <c r="K34" s="31">
        <f t="shared" si="3"/>
        <v>1919499.75</v>
      </c>
      <c r="L34" s="28">
        <v>1609815</v>
      </c>
      <c r="M34" s="29">
        <f t="shared" si="4"/>
        <v>305864.84999999998</v>
      </c>
      <c r="N34" s="28">
        <f t="shared" si="5"/>
        <v>1915679.85</v>
      </c>
      <c r="O34" s="41">
        <f t="shared" si="6"/>
        <v>1609280</v>
      </c>
      <c r="P34" s="36">
        <f t="shared" si="10"/>
        <v>305763.20000000001</v>
      </c>
      <c r="Q34" s="42">
        <f t="shared" si="8"/>
        <v>1915043.2</v>
      </c>
    </row>
    <row r="35" spans="1:17" s="46" customFormat="1" ht="17.25" customHeight="1">
      <c r="A35" s="77">
        <v>32</v>
      </c>
      <c r="B35" s="84">
        <v>25172907</v>
      </c>
      <c r="C35" s="79" t="s">
        <v>41</v>
      </c>
      <c r="D35" s="80" t="s">
        <v>17</v>
      </c>
      <c r="E35" s="81">
        <v>1</v>
      </c>
      <c r="F35" s="52">
        <v>1605000</v>
      </c>
      <c r="G35" s="34">
        <f t="shared" si="0"/>
        <v>304950</v>
      </c>
      <c r="H35" s="34">
        <f t="shared" si="1"/>
        <v>1909950</v>
      </c>
      <c r="I35" s="31">
        <v>1613025</v>
      </c>
      <c r="J35" s="31">
        <f t="shared" si="2"/>
        <v>306474.75</v>
      </c>
      <c r="K35" s="31">
        <f t="shared" si="3"/>
        <v>1919499.75</v>
      </c>
      <c r="L35" s="28">
        <v>1609815</v>
      </c>
      <c r="M35" s="29">
        <f t="shared" si="4"/>
        <v>305864.84999999998</v>
      </c>
      <c r="N35" s="28">
        <f t="shared" si="5"/>
        <v>1915679.85</v>
      </c>
      <c r="O35" s="41">
        <f t="shared" si="6"/>
        <v>1609280</v>
      </c>
      <c r="P35" s="36">
        <f t="shared" si="10"/>
        <v>305763.20000000001</v>
      </c>
      <c r="Q35" s="42">
        <f t="shared" si="8"/>
        <v>1915043.2</v>
      </c>
    </row>
    <row r="36" spans="1:17" s="46" customFormat="1" ht="17.25" customHeight="1">
      <c r="A36" s="77">
        <v>33</v>
      </c>
      <c r="B36" s="78">
        <v>26111900</v>
      </c>
      <c r="C36" s="79" t="s">
        <v>42</v>
      </c>
      <c r="D36" s="80" t="s">
        <v>17</v>
      </c>
      <c r="E36" s="81">
        <v>1</v>
      </c>
      <c r="F36" s="52">
        <v>111540</v>
      </c>
      <c r="G36" s="34">
        <f t="shared" si="0"/>
        <v>21192.6</v>
      </c>
      <c r="H36" s="34">
        <f t="shared" si="1"/>
        <v>132732.6</v>
      </c>
      <c r="I36" s="31">
        <v>112097.7</v>
      </c>
      <c r="J36" s="31">
        <f t="shared" si="2"/>
        <v>21298.562999999998</v>
      </c>
      <c r="K36" s="31">
        <f t="shared" si="3"/>
        <v>133396.26300000001</v>
      </c>
      <c r="L36" s="28">
        <v>111875</v>
      </c>
      <c r="M36" s="29">
        <f t="shared" si="4"/>
        <v>21256.25</v>
      </c>
      <c r="N36" s="28">
        <f t="shared" si="5"/>
        <v>133131.25</v>
      </c>
      <c r="O36" s="41">
        <f t="shared" si="6"/>
        <v>111837.56666666667</v>
      </c>
      <c r="P36" s="36">
        <f t="shared" si="10"/>
        <v>21249.137666666666</v>
      </c>
      <c r="Q36" s="42">
        <f t="shared" si="8"/>
        <v>133086.70433333333</v>
      </c>
    </row>
    <row r="37" spans="1:17" s="46" customFormat="1" ht="17.25" customHeight="1">
      <c r="A37" s="77">
        <v>34</v>
      </c>
      <c r="B37" s="78">
        <v>40151533</v>
      </c>
      <c r="C37" s="79" t="s">
        <v>43</v>
      </c>
      <c r="D37" s="80" t="s">
        <v>17</v>
      </c>
      <c r="E37" s="81">
        <v>1</v>
      </c>
      <c r="F37" s="52">
        <v>3719345</v>
      </c>
      <c r="G37" s="34">
        <f t="shared" si="0"/>
        <v>706675.55</v>
      </c>
      <c r="H37" s="34">
        <f t="shared" si="1"/>
        <v>4426020.55</v>
      </c>
      <c r="I37" s="31">
        <v>3737941.73</v>
      </c>
      <c r="J37" s="31">
        <f t="shared" si="2"/>
        <v>710208.92870000005</v>
      </c>
      <c r="K37" s="31">
        <f t="shared" si="3"/>
        <v>4448150.6587000005</v>
      </c>
      <c r="L37" s="28">
        <v>3730503</v>
      </c>
      <c r="M37" s="29">
        <f t="shared" si="4"/>
        <v>708795.57000000007</v>
      </c>
      <c r="N37" s="28">
        <f t="shared" si="5"/>
        <v>4439298.57</v>
      </c>
      <c r="O37" s="41">
        <f t="shared" si="6"/>
        <v>3729263.2433333336</v>
      </c>
      <c r="P37" s="36">
        <f t="shared" si="10"/>
        <v>708560.01623333339</v>
      </c>
      <c r="Q37" s="42">
        <f t="shared" si="8"/>
        <v>4437823.2595666666</v>
      </c>
    </row>
    <row r="38" spans="1:17" s="46" customFormat="1" ht="17.25" customHeight="1">
      <c r="A38" s="77">
        <v>35</v>
      </c>
      <c r="B38" s="78">
        <v>26111900</v>
      </c>
      <c r="C38" s="79" t="s">
        <v>123</v>
      </c>
      <c r="D38" s="80" t="s">
        <v>17</v>
      </c>
      <c r="E38" s="81">
        <v>1</v>
      </c>
      <c r="F38" s="52">
        <v>402475.49</v>
      </c>
      <c r="G38" s="34">
        <f t="shared" si="0"/>
        <v>76470.343099999998</v>
      </c>
      <c r="H38" s="34">
        <f t="shared" si="1"/>
        <v>478945.83309999999</v>
      </c>
      <c r="I38" s="31">
        <v>404487.87</v>
      </c>
      <c r="J38" s="31">
        <f t="shared" si="2"/>
        <v>76852.695300000007</v>
      </c>
      <c r="K38" s="31">
        <f t="shared" si="3"/>
        <v>481340.56530000002</v>
      </c>
      <c r="L38" s="28">
        <v>403683</v>
      </c>
      <c r="M38" s="29">
        <f t="shared" si="4"/>
        <v>76699.77</v>
      </c>
      <c r="N38" s="28">
        <f t="shared" si="5"/>
        <v>480382.77</v>
      </c>
      <c r="O38" s="41">
        <f t="shared" si="6"/>
        <v>403548.78666666662</v>
      </c>
      <c r="P38" s="36">
        <f t="shared" si="10"/>
        <v>76674.269466666665</v>
      </c>
      <c r="Q38" s="42">
        <f t="shared" si="8"/>
        <v>480223.0561333333</v>
      </c>
    </row>
    <row r="39" spans="1:17" s="46" customFormat="1" ht="17.25" customHeight="1">
      <c r="A39" s="77">
        <v>36</v>
      </c>
      <c r="B39" s="78">
        <v>26111900</v>
      </c>
      <c r="C39" s="79" t="s">
        <v>45</v>
      </c>
      <c r="D39" s="80" t="s">
        <v>17</v>
      </c>
      <c r="E39" s="81">
        <v>1</v>
      </c>
      <c r="F39" s="52">
        <v>549120</v>
      </c>
      <c r="G39" s="34">
        <f t="shared" si="0"/>
        <v>104332.8</v>
      </c>
      <c r="H39" s="34">
        <f t="shared" si="1"/>
        <v>653452.80000000005</v>
      </c>
      <c r="I39" s="31">
        <v>551865.59999999998</v>
      </c>
      <c r="J39" s="31">
        <f t="shared" si="2"/>
        <v>104854.46399999999</v>
      </c>
      <c r="K39" s="31">
        <f t="shared" si="3"/>
        <v>656720.06400000001</v>
      </c>
      <c r="L39" s="28">
        <v>550767</v>
      </c>
      <c r="M39" s="29">
        <f t="shared" si="4"/>
        <v>104645.73</v>
      </c>
      <c r="N39" s="28">
        <f t="shared" si="5"/>
        <v>655412.73</v>
      </c>
      <c r="O39" s="41">
        <f t="shared" si="6"/>
        <v>550584.20000000007</v>
      </c>
      <c r="P39" s="36">
        <f t="shared" si="10"/>
        <v>104610.99800000002</v>
      </c>
      <c r="Q39" s="42">
        <f t="shared" si="8"/>
        <v>655195.19800000009</v>
      </c>
    </row>
    <row r="40" spans="1:17" s="46" customFormat="1" ht="17.25" customHeight="1">
      <c r="A40" s="77">
        <v>37</v>
      </c>
      <c r="B40" s="78">
        <v>26111900</v>
      </c>
      <c r="C40" s="79" t="s">
        <v>46</v>
      </c>
      <c r="D40" s="80" t="s">
        <v>17</v>
      </c>
      <c r="E40" s="81">
        <v>1</v>
      </c>
      <c r="F40" s="52">
        <v>2344919.85</v>
      </c>
      <c r="G40" s="34">
        <f t="shared" si="0"/>
        <v>445534.77150000003</v>
      </c>
      <c r="H40" s="34">
        <f t="shared" si="1"/>
        <v>2790454.6215000004</v>
      </c>
      <c r="I40" s="31">
        <v>2356644.4500000002</v>
      </c>
      <c r="J40" s="31">
        <f t="shared" si="2"/>
        <v>447762.44550000003</v>
      </c>
      <c r="K40" s="31">
        <f t="shared" si="3"/>
        <v>2804406.8955000001</v>
      </c>
      <c r="L40" s="28">
        <v>2351955</v>
      </c>
      <c r="M40" s="29">
        <f t="shared" si="4"/>
        <v>446871.45</v>
      </c>
      <c r="N40" s="28">
        <f t="shared" si="5"/>
        <v>2798826.45</v>
      </c>
      <c r="O40" s="41">
        <f t="shared" si="6"/>
        <v>2351173.1</v>
      </c>
      <c r="P40" s="36">
        <f t="shared" si="10"/>
        <v>446722.88900000002</v>
      </c>
      <c r="Q40" s="42">
        <f t="shared" si="8"/>
        <v>2797895.9890000001</v>
      </c>
    </row>
    <row r="41" spans="1:17" s="46" customFormat="1" ht="17.25" customHeight="1">
      <c r="A41" s="77">
        <v>38</v>
      </c>
      <c r="B41" s="78">
        <v>40151533</v>
      </c>
      <c r="C41" s="79" t="s">
        <v>47</v>
      </c>
      <c r="D41" s="80" t="s">
        <v>17</v>
      </c>
      <c r="E41" s="81">
        <v>1</v>
      </c>
      <c r="F41" s="52">
        <v>1772963.45</v>
      </c>
      <c r="G41" s="34">
        <f t="shared" si="0"/>
        <v>336863.05550000002</v>
      </c>
      <c r="H41" s="34">
        <f t="shared" si="1"/>
        <v>2109826.5055</v>
      </c>
      <c r="I41" s="31">
        <v>1781828.27</v>
      </c>
      <c r="J41" s="31">
        <f t="shared" si="2"/>
        <v>338547.3713</v>
      </c>
      <c r="K41" s="31">
        <f t="shared" si="3"/>
        <v>2120375.6413000003</v>
      </c>
      <c r="L41" s="28">
        <v>1778282</v>
      </c>
      <c r="M41" s="29">
        <f t="shared" si="4"/>
        <v>337873.58</v>
      </c>
      <c r="N41" s="28">
        <f t="shared" si="5"/>
        <v>2116155.58</v>
      </c>
      <c r="O41" s="41">
        <f t="shared" si="6"/>
        <v>1777691.24</v>
      </c>
      <c r="P41" s="36">
        <f t="shared" si="10"/>
        <v>337761.33559999999</v>
      </c>
      <c r="Q41" s="42">
        <f t="shared" si="8"/>
        <v>2115452.5756000001</v>
      </c>
    </row>
    <row r="42" spans="1:17" s="46" customFormat="1" ht="17.25" customHeight="1">
      <c r="A42" s="77">
        <v>39</v>
      </c>
      <c r="B42" s="78">
        <v>26111900</v>
      </c>
      <c r="C42" s="79" t="s">
        <v>124</v>
      </c>
      <c r="D42" s="80" t="s">
        <v>17</v>
      </c>
      <c r="E42" s="81">
        <v>1</v>
      </c>
      <c r="F42" s="52">
        <v>787332.73</v>
      </c>
      <c r="G42" s="34">
        <f t="shared" si="0"/>
        <v>149593.2187</v>
      </c>
      <c r="H42" s="34">
        <f t="shared" si="1"/>
        <v>936925.94869999995</v>
      </c>
      <c r="I42" s="31">
        <v>791269.39</v>
      </c>
      <c r="J42" s="31">
        <f t="shared" si="2"/>
        <v>150341.18410000001</v>
      </c>
      <c r="K42" s="31">
        <f t="shared" si="3"/>
        <v>941610.57410000009</v>
      </c>
      <c r="L42" s="28">
        <v>789695</v>
      </c>
      <c r="M42" s="29">
        <f t="shared" si="4"/>
        <v>150042.04999999999</v>
      </c>
      <c r="N42" s="28">
        <f t="shared" si="5"/>
        <v>939737.05</v>
      </c>
      <c r="O42" s="41">
        <f t="shared" si="6"/>
        <v>789432.37333333341</v>
      </c>
      <c r="P42" s="36">
        <f t="shared" si="10"/>
        <v>149992.15093333335</v>
      </c>
      <c r="Q42" s="42">
        <f t="shared" si="8"/>
        <v>939424.52426666673</v>
      </c>
    </row>
    <row r="43" spans="1:17" s="46" customFormat="1" ht="17.25" customHeight="1">
      <c r="A43" s="77">
        <v>40</v>
      </c>
      <c r="B43" s="78">
        <v>40161513</v>
      </c>
      <c r="C43" s="79" t="s">
        <v>49</v>
      </c>
      <c r="D43" s="80" t="s">
        <v>17</v>
      </c>
      <c r="E43" s="81">
        <v>1</v>
      </c>
      <c r="F43" s="52">
        <v>310488.7</v>
      </c>
      <c r="G43" s="34">
        <f t="shared" si="0"/>
        <v>58992.853000000003</v>
      </c>
      <c r="H43" s="34">
        <f t="shared" si="1"/>
        <v>369481.55300000001</v>
      </c>
      <c r="I43" s="31">
        <v>312041.14</v>
      </c>
      <c r="J43" s="31">
        <f t="shared" si="2"/>
        <v>59287.816600000006</v>
      </c>
      <c r="K43" s="31">
        <f t="shared" si="3"/>
        <v>371328.95660000003</v>
      </c>
      <c r="L43" s="28">
        <v>311420</v>
      </c>
      <c r="M43" s="29">
        <f t="shared" si="4"/>
        <v>59169.8</v>
      </c>
      <c r="N43" s="28">
        <f t="shared" si="5"/>
        <v>370589.8</v>
      </c>
      <c r="O43" s="41">
        <f t="shared" si="6"/>
        <v>311316.61333333334</v>
      </c>
      <c r="P43" s="36">
        <f t="shared" si="10"/>
        <v>59150.156533333335</v>
      </c>
      <c r="Q43" s="42">
        <f t="shared" si="8"/>
        <v>370466.7698666667</v>
      </c>
    </row>
    <row r="44" spans="1:17" s="46" customFormat="1" ht="17.25" customHeight="1">
      <c r="A44" s="77">
        <v>41</v>
      </c>
      <c r="B44" s="78">
        <v>26111900</v>
      </c>
      <c r="C44" s="79" t="s">
        <v>125</v>
      </c>
      <c r="D44" s="80" t="s">
        <v>17</v>
      </c>
      <c r="E44" s="81">
        <v>1</v>
      </c>
      <c r="F44" s="52">
        <v>200169.16</v>
      </c>
      <c r="G44" s="34">
        <f t="shared" si="0"/>
        <v>38032.140400000004</v>
      </c>
      <c r="H44" s="34">
        <f t="shared" si="1"/>
        <v>238201.30040000001</v>
      </c>
      <c r="I44" s="31">
        <v>201170</v>
      </c>
      <c r="J44" s="31">
        <f t="shared" si="2"/>
        <v>38222.300000000003</v>
      </c>
      <c r="K44" s="31">
        <f t="shared" si="3"/>
        <v>239392.3</v>
      </c>
      <c r="L44" s="28">
        <v>200770</v>
      </c>
      <c r="M44" s="29">
        <f t="shared" si="4"/>
        <v>38146.300000000003</v>
      </c>
      <c r="N44" s="28">
        <f t="shared" si="5"/>
        <v>238916.3</v>
      </c>
      <c r="O44" s="41">
        <f t="shared" si="6"/>
        <v>200703.05333333334</v>
      </c>
      <c r="P44" s="36">
        <f t="shared" si="10"/>
        <v>38133.580133333337</v>
      </c>
      <c r="Q44" s="42">
        <f t="shared" si="8"/>
        <v>238836.63346666668</v>
      </c>
    </row>
    <row r="45" spans="1:17" s="46" customFormat="1" ht="17.25" customHeight="1">
      <c r="A45" s="77">
        <v>42</v>
      </c>
      <c r="B45" s="78">
        <v>40151533</v>
      </c>
      <c r="C45" s="79" t="s">
        <v>126</v>
      </c>
      <c r="D45" s="80" t="s">
        <v>17</v>
      </c>
      <c r="E45" s="81">
        <v>1</v>
      </c>
      <c r="F45" s="52">
        <v>2618311.73</v>
      </c>
      <c r="G45" s="34">
        <f t="shared" si="0"/>
        <v>497479.22869999998</v>
      </c>
      <c r="H45" s="34">
        <f t="shared" si="1"/>
        <v>3115790.9586999998</v>
      </c>
      <c r="I45" s="31">
        <v>2631403.29</v>
      </c>
      <c r="J45" s="31">
        <f t="shared" si="2"/>
        <v>499966.6251</v>
      </c>
      <c r="K45" s="31">
        <f t="shared" si="3"/>
        <v>3131369.9150999999</v>
      </c>
      <c r="L45" s="28">
        <v>2626167</v>
      </c>
      <c r="M45" s="29">
        <f t="shared" si="4"/>
        <v>498971.73</v>
      </c>
      <c r="N45" s="28">
        <f t="shared" si="5"/>
        <v>3125138.73</v>
      </c>
      <c r="O45" s="41">
        <f t="shared" si="6"/>
        <v>2625294.0066666664</v>
      </c>
      <c r="P45" s="36">
        <f t="shared" si="10"/>
        <v>498805.86126666662</v>
      </c>
      <c r="Q45" s="42">
        <f t="shared" si="8"/>
        <v>3124099.8679333329</v>
      </c>
    </row>
    <row r="46" spans="1:17" s="46" customFormat="1" ht="17.25" customHeight="1">
      <c r="A46" s="77">
        <v>43</v>
      </c>
      <c r="B46" s="78">
        <v>26111900</v>
      </c>
      <c r="C46" s="79" t="s">
        <v>127</v>
      </c>
      <c r="D46" s="80" t="s">
        <v>17</v>
      </c>
      <c r="E46" s="81">
        <v>1</v>
      </c>
      <c r="F46" s="52">
        <v>331698.90000000002</v>
      </c>
      <c r="G46" s="34">
        <f t="shared" si="0"/>
        <v>63022.791000000005</v>
      </c>
      <c r="H46" s="34">
        <f t="shared" si="1"/>
        <v>394721.69100000005</v>
      </c>
      <c r="I46" s="31">
        <v>333357.39</v>
      </c>
      <c r="J46" s="31">
        <f t="shared" si="2"/>
        <v>63337.904100000007</v>
      </c>
      <c r="K46" s="31">
        <f t="shared" si="3"/>
        <v>396695.2941</v>
      </c>
      <c r="L46" s="28">
        <v>332694</v>
      </c>
      <c r="M46" s="29">
        <f t="shared" si="4"/>
        <v>63211.86</v>
      </c>
      <c r="N46" s="28">
        <f t="shared" si="5"/>
        <v>395905.86</v>
      </c>
      <c r="O46" s="41">
        <f t="shared" si="6"/>
        <v>332583.43</v>
      </c>
      <c r="P46" s="36">
        <f t="shared" si="10"/>
        <v>63190.851699999999</v>
      </c>
      <c r="Q46" s="42">
        <f t="shared" si="8"/>
        <v>395774.28169999999</v>
      </c>
    </row>
    <row r="47" spans="1:17" s="46" customFormat="1" ht="17.25" customHeight="1">
      <c r="A47" s="77">
        <v>44</v>
      </c>
      <c r="B47" s="78">
        <v>26111900</v>
      </c>
      <c r="C47" s="79" t="s">
        <v>128</v>
      </c>
      <c r="D47" s="80" t="s">
        <v>17</v>
      </c>
      <c r="E47" s="81">
        <v>1</v>
      </c>
      <c r="F47" s="52">
        <v>674856.62</v>
      </c>
      <c r="G47" s="34">
        <f t="shared" si="0"/>
        <v>128222.75780000001</v>
      </c>
      <c r="H47" s="34">
        <f t="shared" si="1"/>
        <v>803079.37780000002</v>
      </c>
      <c r="I47" s="31">
        <v>678230.9</v>
      </c>
      <c r="J47" s="31">
        <f t="shared" si="2"/>
        <v>128863.871</v>
      </c>
      <c r="K47" s="31">
        <f t="shared" si="3"/>
        <v>807094.77100000007</v>
      </c>
      <c r="L47" s="28">
        <v>676881</v>
      </c>
      <c r="M47" s="29">
        <f t="shared" si="4"/>
        <v>128607.39</v>
      </c>
      <c r="N47" s="28">
        <f t="shared" si="5"/>
        <v>805488.39</v>
      </c>
      <c r="O47" s="41">
        <f t="shared" si="6"/>
        <v>676656.17333333334</v>
      </c>
      <c r="P47" s="36">
        <f t="shared" si="10"/>
        <v>128564.67293333334</v>
      </c>
      <c r="Q47" s="42">
        <f t="shared" si="8"/>
        <v>805220.84626666666</v>
      </c>
    </row>
    <row r="48" spans="1:17" s="46" customFormat="1" ht="17.25" customHeight="1">
      <c r="A48" s="77">
        <v>45</v>
      </c>
      <c r="B48" s="78">
        <v>40151533</v>
      </c>
      <c r="C48" s="79" t="s">
        <v>54</v>
      </c>
      <c r="D48" s="80" t="s">
        <v>17</v>
      </c>
      <c r="E48" s="81">
        <v>1</v>
      </c>
      <c r="F48" s="52">
        <v>2618311.73</v>
      </c>
      <c r="G48" s="34">
        <f t="shared" si="0"/>
        <v>497479.22869999998</v>
      </c>
      <c r="H48" s="34">
        <f t="shared" si="1"/>
        <v>3115790.9586999998</v>
      </c>
      <c r="I48" s="31">
        <v>2631403.29</v>
      </c>
      <c r="J48" s="31">
        <f t="shared" si="2"/>
        <v>499966.6251</v>
      </c>
      <c r="K48" s="31">
        <f t="shared" si="3"/>
        <v>3131369.9150999999</v>
      </c>
      <c r="L48" s="28">
        <v>2626167</v>
      </c>
      <c r="M48" s="29">
        <f t="shared" si="4"/>
        <v>498971.73</v>
      </c>
      <c r="N48" s="28">
        <f t="shared" si="5"/>
        <v>3125138.73</v>
      </c>
      <c r="O48" s="41">
        <f t="shared" si="6"/>
        <v>2625294.0066666664</v>
      </c>
      <c r="P48" s="36">
        <f t="shared" si="10"/>
        <v>498805.86126666662</v>
      </c>
      <c r="Q48" s="42">
        <f t="shared" si="8"/>
        <v>3124099.8679333329</v>
      </c>
    </row>
    <row r="49" spans="1:17" s="46" customFormat="1" ht="17.25" customHeight="1">
      <c r="A49" s="77">
        <v>46</v>
      </c>
      <c r="B49" s="78">
        <v>26111900</v>
      </c>
      <c r="C49" s="79" t="s">
        <v>129</v>
      </c>
      <c r="D49" s="80" t="s">
        <v>17</v>
      </c>
      <c r="E49" s="81">
        <v>1</v>
      </c>
      <c r="F49" s="52">
        <v>42000</v>
      </c>
      <c r="G49" s="34">
        <f t="shared" si="0"/>
        <v>7980</v>
      </c>
      <c r="H49" s="34">
        <f t="shared" si="1"/>
        <v>49980</v>
      </c>
      <c r="I49" s="31">
        <v>42210</v>
      </c>
      <c r="J49" s="31">
        <f t="shared" si="2"/>
        <v>8019.9000000000005</v>
      </c>
      <c r="K49" s="31">
        <f t="shared" si="3"/>
        <v>50229.9</v>
      </c>
      <c r="L49" s="28">
        <v>42126</v>
      </c>
      <c r="M49" s="29">
        <f t="shared" si="4"/>
        <v>8003.9400000000005</v>
      </c>
      <c r="N49" s="28">
        <f t="shared" si="5"/>
        <v>50129.94</v>
      </c>
      <c r="O49" s="41">
        <f t="shared" si="6"/>
        <v>42112</v>
      </c>
      <c r="P49" s="36">
        <f t="shared" si="10"/>
        <v>8001.28</v>
      </c>
      <c r="Q49" s="42">
        <f t="shared" si="8"/>
        <v>50113.279999999999</v>
      </c>
    </row>
    <row r="50" spans="1:17" s="46" customFormat="1" ht="17.25" customHeight="1">
      <c r="A50" s="77">
        <v>47</v>
      </c>
      <c r="B50" s="78">
        <v>40161504</v>
      </c>
      <c r="C50" s="79" t="s">
        <v>130</v>
      </c>
      <c r="D50" s="80" t="s">
        <v>39</v>
      </c>
      <c r="E50" s="81">
        <v>1</v>
      </c>
      <c r="F50" s="52">
        <v>484516.2</v>
      </c>
      <c r="G50" s="34">
        <f t="shared" si="0"/>
        <v>92058.078000000009</v>
      </c>
      <c r="H50" s="34">
        <f t="shared" si="1"/>
        <v>576574.27800000005</v>
      </c>
      <c r="I50" s="31">
        <v>486938.78</v>
      </c>
      <c r="J50" s="31">
        <f t="shared" si="2"/>
        <v>92518.368200000012</v>
      </c>
      <c r="K50" s="31">
        <f t="shared" si="3"/>
        <v>579457.14820000005</v>
      </c>
      <c r="L50" s="28">
        <v>485970</v>
      </c>
      <c r="M50" s="29">
        <f t="shared" si="4"/>
        <v>92334.3</v>
      </c>
      <c r="N50" s="28">
        <f t="shared" si="5"/>
        <v>578304.30000000005</v>
      </c>
      <c r="O50" s="41">
        <f t="shared" si="6"/>
        <v>485808.32666666666</v>
      </c>
      <c r="P50" s="36">
        <f t="shared" si="10"/>
        <v>92303.58206666667</v>
      </c>
      <c r="Q50" s="42">
        <f t="shared" si="8"/>
        <v>578111.90873333334</v>
      </c>
    </row>
    <row r="51" spans="1:17" s="46" customFormat="1" ht="17.25" customHeight="1">
      <c r="A51" s="77">
        <v>48</v>
      </c>
      <c r="B51" s="78">
        <v>40161504</v>
      </c>
      <c r="C51" s="79" t="s">
        <v>131</v>
      </c>
      <c r="D51" s="80" t="s">
        <v>39</v>
      </c>
      <c r="E51" s="81">
        <v>1</v>
      </c>
      <c r="F51" s="52">
        <v>372703.8</v>
      </c>
      <c r="G51" s="34">
        <f t="shared" si="0"/>
        <v>70813.721999999994</v>
      </c>
      <c r="H51" s="34">
        <f t="shared" si="1"/>
        <v>443517.522</v>
      </c>
      <c r="I51" s="31">
        <v>374567.32</v>
      </c>
      <c r="J51" s="31">
        <f t="shared" si="2"/>
        <v>71167.790800000002</v>
      </c>
      <c r="K51" s="31">
        <f t="shared" si="3"/>
        <v>445735.11080000002</v>
      </c>
      <c r="L51" s="28">
        <v>373822</v>
      </c>
      <c r="M51" s="29">
        <f t="shared" si="4"/>
        <v>71026.180000000008</v>
      </c>
      <c r="N51" s="28">
        <f t="shared" si="5"/>
        <v>444848.18</v>
      </c>
      <c r="O51" s="41">
        <f t="shared" si="6"/>
        <v>373697.70666666672</v>
      </c>
      <c r="P51" s="36">
        <f t="shared" si="10"/>
        <v>71002.564266666683</v>
      </c>
      <c r="Q51" s="42">
        <f t="shared" si="8"/>
        <v>444700.27093333344</v>
      </c>
    </row>
    <row r="52" spans="1:17" s="46" customFormat="1" ht="17.25" customHeight="1">
      <c r="A52" s="77">
        <v>49</v>
      </c>
      <c r="B52" s="78">
        <v>40161504</v>
      </c>
      <c r="C52" s="79" t="s">
        <v>132</v>
      </c>
      <c r="D52" s="80" t="s">
        <v>39</v>
      </c>
      <c r="E52" s="81">
        <v>1</v>
      </c>
      <c r="F52" s="52">
        <v>460056.8</v>
      </c>
      <c r="G52" s="34">
        <f t="shared" si="0"/>
        <v>87410.792000000001</v>
      </c>
      <c r="H52" s="34">
        <f t="shared" si="1"/>
        <v>547467.59199999995</v>
      </c>
      <c r="I52" s="31">
        <v>462357.08</v>
      </c>
      <c r="J52" s="31">
        <f t="shared" si="2"/>
        <v>87847.845200000011</v>
      </c>
      <c r="K52" s="31">
        <f t="shared" si="3"/>
        <v>550204.92520000006</v>
      </c>
      <c r="L52" s="28">
        <v>461437</v>
      </c>
      <c r="M52" s="29">
        <f t="shared" si="4"/>
        <v>87673.03</v>
      </c>
      <c r="N52" s="28">
        <f t="shared" si="5"/>
        <v>549110.03</v>
      </c>
      <c r="O52" s="41">
        <f t="shared" si="6"/>
        <v>461283.62666666665</v>
      </c>
      <c r="P52" s="36">
        <f t="shared" si="10"/>
        <v>87643.88906666667</v>
      </c>
      <c r="Q52" s="42">
        <f t="shared" si="8"/>
        <v>548927.5157333333</v>
      </c>
    </row>
    <row r="53" spans="1:17" s="46" customFormat="1" ht="17.25" customHeight="1">
      <c r="A53" s="77">
        <v>50</v>
      </c>
      <c r="B53" s="84">
        <v>25172503</v>
      </c>
      <c r="C53" s="79" t="s">
        <v>56</v>
      </c>
      <c r="D53" s="80" t="s">
        <v>17</v>
      </c>
      <c r="E53" s="81">
        <v>1</v>
      </c>
      <c r="F53" s="52">
        <v>816033.4</v>
      </c>
      <c r="G53" s="34">
        <f t="shared" si="0"/>
        <v>155046.34600000002</v>
      </c>
      <c r="H53" s="34">
        <f t="shared" si="1"/>
        <v>971079.74600000004</v>
      </c>
      <c r="I53" s="31">
        <v>820113.57</v>
      </c>
      <c r="J53" s="31">
        <f t="shared" si="2"/>
        <v>155821.57829999999</v>
      </c>
      <c r="K53" s="31">
        <f t="shared" si="3"/>
        <v>975935.1483</v>
      </c>
      <c r="L53" s="28">
        <v>818482</v>
      </c>
      <c r="M53" s="29">
        <f t="shared" si="4"/>
        <v>155511.58000000002</v>
      </c>
      <c r="N53" s="28">
        <f t="shared" si="5"/>
        <v>973993.58000000007</v>
      </c>
      <c r="O53" s="41">
        <f t="shared" si="6"/>
        <v>818209.65666666662</v>
      </c>
      <c r="P53" s="36">
        <f t="shared" si="10"/>
        <v>155459.83476666667</v>
      </c>
      <c r="Q53" s="42">
        <f t="shared" si="8"/>
        <v>973669.49143333326</v>
      </c>
    </row>
    <row r="54" spans="1:17" s="46" customFormat="1" ht="17.25" customHeight="1">
      <c r="A54" s="77">
        <v>51</v>
      </c>
      <c r="B54" s="84">
        <v>25172504</v>
      </c>
      <c r="C54" s="85" t="s">
        <v>35</v>
      </c>
      <c r="D54" s="86" t="s">
        <v>17</v>
      </c>
      <c r="E54" s="81">
        <v>1</v>
      </c>
      <c r="F54" s="52">
        <v>652233.4</v>
      </c>
      <c r="G54" s="34">
        <f t="shared" si="0"/>
        <v>123924.34600000001</v>
      </c>
      <c r="H54" s="34">
        <f t="shared" si="1"/>
        <v>776157.74600000004</v>
      </c>
      <c r="I54" s="31">
        <v>655494.56999999995</v>
      </c>
      <c r="J54" s="31">
        <f t="shared" si="2"/>
        <v>124543.96829999999</v>
      </c>
      <c r="K54" s="31">
        <f t="shared" si="3"/>
        <v>780038.5382999999</v>
      </c>
      <c r="L54" s="28">
        <v>654190</v>
      </c>
      <c r="M54" s="29">
        <f t="shared" si="4"/>
        <v>124296.1</v>
      </c>
      <c r="N54" s="28">
        <f t="shared" si="5"/>
        <v>778486.1</v>
      </c>
      <c r="O54" s="41">
        <f t="shared" si="6"/>
        <v>653972.65666666662</v>
      </c>
      <c r="P54" s="36">
        <f t="shared" si="10"/>
        <v>124254.80476666665</v>
      </c>
      <c r="Q54" s="42">
        <f t="shared" si="8"/>
        <v>778227.46143333323</v>
      </c>
    </row>
    <row r="55" spans="1:17" s="46" customFormat="1" ht="17.25" customHeight="1">
      <c r="A55" s="77">
        <v>52</v>
      </c>
      <c r="B55" s="84">
        <v>25172504</v>
      </c>
      <c r="C55" s="87" t="s">
        <v>34</v>
      </c>
      <c r="D55" s="88" t="s">
        <v>17</v>
      </c>
      <c r="E55" s="81">
        <v>1</v>
      </c>
      <c r="F55" s="52">
        <v>535763.19999999995</v>
      </c>
      <c r="G55" s="34">
        <f t="shared" si="0"/>
        <v>101795.00799999999</v>
      </c>
      <c r="H55" s="34">
        <f t="shared" si="1"/>
        <v>637558.20799999998</v>
      </c>
      <c r="I55" s="31">
        <v>538442.02</v>
      </c>
      <c r="J55" s="31">
        <f t="shared" si="2"/>
        <v>102303.9838</v>
      </c>
      <c r="K55" s="31">
        <f t="shared" si="3"/>
        <v>640746.00380000006</v>
      </c>
      <c r="L55" s="28">
        <v>537370</v>
      </c>
      <c r="M55" s="29">
        <f t="shared" si="4"/>
        <v>102100.3</v>
      </c>
      <c r="N55" s="28">
        <f t="shared" si="5"/>
        <v>639470.30000000005</v>
      </c>
      <c r="O55" s="41">
        <f t="shared" si="6"/>
        <v>537191.74</v>
      </c>
      <c r="P55" s="36">
        <f t="shared" si="10"/>
        <v>102066.43059999999</v>
      </c>
      <c r="Q55" s="42">
        <f t="shared" si="8"/>
        <v>639258.17059999995</v>
      </c>
    </row>
    <row r="56" spans="1:17" s="46" customFormat="1">
      <c r="A56" s="77">
        <v>53</v>
      </c>
      <c r="B56" s="78">
        <v>15121501</v>
      </c>
      <c r="C56" s="89" t="s">
        <v>133</v>
      </c>
      <c r="D56" s="90" t="s">
        <v>96</v>
      </c>
      <c r="E56" s="81">
        <v>1</v>
      </c>
      <c r="F56" s="52">
        <v>207898.47400000002</v>
      </c>
      <c r="G56" s="34">
        <v>0</v>
      </c>
      <c r="H56" s="34">
        <f t="shared" si="1"/>
        <v>207898.47400000002</v>
      </c>
      <c r="I56" s="31">
        <v>208937.96279999998</v>
      </c>
      <c r="J56" s="31">
        <v>0</v>
      </c>
      <c r="K56" s="31">
        <f t="shared" si="3"/>
        <v>208937.96279999998</v>
      </c>
      <c r="L56" s="28">
        <v>208522.51</v>
      </c>
      <c r="M56" s="29">
        <v>0</v>
      </c>
      <c r="N56" s="28">
        <f t="shared" si="5"/>
        <v>208522.51</v>
      </c>
      <c r="O56" s="41">
        <f t="shared" si="6"/>
        <v>208452.98226666669</v>
      </c>
      <c r="P56" s="36">
        <v>0</v>
      </c>
      <c r="Q56" s="42">
        <f t="shared" si="8"/>
        <v>208452.98226666669</v>
      </c>
    </row>
    <row r="57" spans="1:17" s="46" customFormat="1">
      <c r="A57" s="77">
        <v>54</v>
      </c>
      <c r="B57" s="84">
        <v>25172503</v>
      </c>
      <c r="C57" s="89" t="s">
        <v>58</v>
      </c>
      <c r="D57" s="90" t="s">
        <v>96</v>
      </c>
      <c r="E57" s="81">
        <v>1</v>
      </c>
      <c r="F57" s="52">
        <v>1692189.8</v>
      </c>
      <c r="G57" s="34">
        <f t="shared" si="0"/>
        <v>321516.06200000003</v>
      </c>
      <c r="H57" s="34">
        <f t="shared" si="1"/>
        <v>2013705.8620000002</v>
      </c>
      <c r="I57" s="31">
        <v>1700650.75</v>
      </c>
      <c r="J57" s="31">
        <f t="shared" si="2"/>
        <v>323123.64250000002</v>
      </c>
      <c r="K57" s="31">
        <f t="shared" si="3"/>
        <v>2023774.3925000001</v>
      </c>
      <c r="L57" s="28">
        <v>1697266</v>
      </c>
      <c r="M57" s="29">
        <f t="shared" si="4"/>
        <v>322480.53999999998</v>
      </c>
      <c r="N57" s="28">
        <f t="shared" si="5"/>
        <v>2019746.54</v>
      </c>
      <c r="O57" s="41">
        <f t="shared" si="6"/>
        <v>1696702.1833333333</v>
      </c>
      <c r="P57" s="36">
        <f t="shared" ref="P57:P70" si="11">+O57*19%</f>
        <v>322373.41483333334</v>
      </c>
      <c r="Q57" s="42">
        <f t="shared" si="8"/>
        <v>2019075.5981666667</v>
      </c>
    </row>
    <row r="58" spans="1:17" s="46" customFormat="1">
      <c r="A58" s="77">
        <v>55</v>
      </c>
      <c r="B58" s="78">
        <v>26111900</v>
      </c>
      <c r="C58" s="89" t="s">
        <v>59</v>
      </c>
      <c r="D58" s="90" t="s">
        <v>96</v>
      </c>
      <c r="E58" s="81">
        <v>1</v>
      </c>
      <c r="F58" s="52">
        <v>32340</v>
      </c>
      <c r="G58" s="34">
        <f t="shared" si="0"/>
        <v>6144.6</v>
      </c>
      <c r="H58" s="34">
        <f t="shared" si="1"/>
        <v>38484.6</v>
      </c>
      <c r="I58" s="31">
        <v>32501.7</v>
      </c>
      <c r="J58" s="31">
        <f t="shared" si="2"/>
        <v>6175.3230000000003</v>
      </c>
      <c r="K58" s="31">
        <f t="shared" si="3"/>
        <v>38677.023000000001</v>
      </c>
      <c r="L58" s="28">
        <v>32437</v>
      </c>
      <c r="M58" s="29">
        <f t="shared" si="4"/>
        <v>6163.03</v>
      </c>
      <c r="N58" s="28">
        <f t="shared" si="5"/>
        <v>38600.03</v>
      </c>
      <c r="O58" s="41">
        <f t="shared" si="6"/>
        <v>32426.233333333334</v>
      </c>
      <c r="P58" s="36">
        <f t="shared" si="11"/>
        <v>6160.9843333333338</v>
      </c>
      <c r="Q58" s="42">
        <f t="shared" si="8"/>
        <v>38587.217666666664</v>
      </c>
    </row>
    <row r="59" spans="1:17" s="46" customFormat="1">
      <c r="A59" s="77">
        <v>56</v>
      </c>
      <c r="B59" s="78">
        <v>26111900</v>
      </c>
      <c r="C59" s="89" t="s">
        <v>134</v>
      </c>
      <c r="D59" s="90" t="s">
        <v>96</v>
      </c>
      <c r="E59" s="81">
        <v>1</v>
      </c>
      <c r="F59" s="52">
        <v>112000</v>
      </c>
      <c r="G59" s="34">
        <f t="shared" si="0"/>
        <v>21280</v>
      </c>
      <c r="H59" s="34">
        <f t="shared" si="1"/>
        <v>133280</v>
      </c>
      <c r="I59" s="31">
        <v>112560</v>
      </c>
      <c r="J59" s="31">
        <f t="shared" si="2"/>
        <v>21386.400000000001</v>
      </c>
      <c r="K59" s="31">
        <f t="shared" si="3"/>
        <v>133946.4</v>
      </c>
      <c r="L59" s="28">
        <v>112336</v>
      </c>
      <c r="M59" s="29">
        <f t="shared" si="4"/>
        <v>21343.84</v>
      </c>
      <c r="N59" s="28">
        <f t="shared" si="5"/>
        <v>133679.84</v>
      </c>
      <c r="O59" s="41">
        <f t="shared" si="6"/>
        <v>112298.66666666667</v>
      </c>
      <c r="P59" s="36">
        <f t="shared" si="11"/>
        <v>21336.74666666667</v>
      </c>
      <c r="Q59" s="42">
        <f t="shared" si="8"/>
        <v>133635.41333333333</v>
      </c>
    </row>
    <row r="60" spans="1:17" s="46" customFormat="1" ht="25.5">
      <c r="A60" s="77">
        <v>57</v>
      </c>
      <c r="B60" s="78">
        <v>26111900</v>
      </c>
      <c r="C60" s="89" t="s">
        <v>135</v>
      </c>
      <c r="D60" s="90" t="s">
        <v>96</v>
      </c>
      <c r="E60" s="81">
        <v>1</v>
      </c>
      <c r="F60" s="52">
        <v>265515</v>
      </c>
      <c r="G60" s="34">
        <f t="shared" si="0"/>
        <v>50447.85</v>
      </c>
      <c r="H60" s="34">
        <f t="shared" si="1"/>
        <v>315962.84999999998</v>
      </c>
      <c r="I60" s="31">
        <v>266842.58</v>
      </c>
      <c r="J60" s="31">
        <f t="shared" si="2"/>
        <v>50700.090200000006</v>
      </c>
      <c r="K60" s="31">
        <f t="shared" si="3"/>
        <v>317542.67020000005</v>
      </c>
      <c r="L60" s="28">
        <v>266312</v>
      </c>
      <c r="M60" s="29">
        <f t="shared" si="4"/>
        <v>50599.28</v>
      </c>
      <c r="N60" s="28">
        <f t="shared" si="5"/>
        <v>316911.28000000003</v>
      </c>
      <c r="O60" s="41">
        <f t="shared" si="6"/>
        <v>266223.19333333336</v>
      </c>
      <c r="P60" s="36">
        <f t="shared" si="11"/>
        <v>50582.406733333337</v>
      </c>
      <c r="Q60" s="43">
        <f t="shared" si="8"/>
        <v>316805.60006666672</v>
      </c>
    </row>
    <row r="61" spans="1:17" s="46" customFormat="1">
      <c r="A61" s="77">
        <v>58</v>
      </c>
      <c r="B61" s="78">
        <v>26111900</v>
      </c>
      <c r="C61" s="89" t="s">
        <v>136</v>
      </c>
      <c r="D61" s="90" t="s">
        <v>96</v>
      </c>
      <c r="E61" s="81">
        <v>1</v>
      </c>
      <c r="F61" s="52">
        <v>9822811.5</v>
      </c>
      <c r="G61" s="34">
        <f t="shared" si="0"/>
        <v>1866334.1850000001</v>
      </c>
      <c r="H61" s="34">
        <f t="shared" si="1"/>
        <v>11689145.685000001</v>
      </c>
      <c r="I61" s="31">
        <v>9871925.5600000005</v>
      </c>
      <c r="J61" s="31">
        <f t="shared" si="2"/>
        <v>1875665.8564000002</v>
      </c>
      <c r="K61" s="31">
        <f t="shared" si="3"/>
        <v>11747591.4164</v>
      </c>
      <c r="L61" s="28">
        <v>9852280</v>
      </c>
      <c r="M61" s="29">
        <f t="shared" si="4"/>
        <v>1871933.2</v>
      </c>
      <c r="N61" s="28">
        <f t="shared" si="5"/>
        <v>11724213.199999999</v>
      </c>
      <c r="O61" s="41">
        <f t="shared" si="6"/>
        <v>9849005.6866666675</v>
      </c>
      <c r="P61" s="36">
        <f t="shared" si="11"/>
        <v>1871311.0804666667</v>
      </c>
      <c r="Q61" s="43">
        <f t="shared" si="8"/>
        <v>11720316.767133335</v>
      </c>
    </row>
    <row r="62" spans="1:17" s="46" customFormat="1" ht="25.5">
      <c r="A62" s="77">
        <v>59</v>
      </c>
      <c r="B62" s="78">
        <v>26111900</v>
      </c>
      <c r="C62" s="89" t="s">
        <v>63</v>
      </c>
      <c r="D62" s="90" t="s">
        <v>96</v>
      </c>
      <c r="E62" s="81">
        <v>1</v>
      </c>
      <c r="F62" s="52">
        <v>1718821.5</v>
      </c>
      <c r="G62" s="34">
        <f t="shared" si="0"/>
        <v>326576.08500000002</v>
      </c>
      <c r="H62" s="34">
        <f t="shared" si="1"/>
        <v>2045397.585</v>
      </c>
      <c r="I62" s="31">
        <v>1727415.61</v>
      </c>
      <c r="J62" s="31">
        <f t="shared" si="2"/>
        <v>328208.96590000001</v>
      </c>
      <c r="K62" s="31">
        <f t="shared" si="3"/>
        <v>2055624.5759000001</v>
      </c>
      <c r="L62" s="28">
        <v>1723978</v>
      </c>
      <c r="M62" s="29">
        <f t="shared" si="4"/>
        <v>327555.82</v>
      </c>
      <c r="N62" s="28">
        <f t="shared" si="5"/>
        <v>2051533.82</v>
      </c>
      <c r="O62" s="41">
        <f t="shared" si="6"/>
        <v>1723405.0366666669</v>
      </c>
      <c r="P62" s="36">
        <f t="shared" si="11"/>
        <v>327446.95696666668</v>
      </c>
      <c r="Q62" s="42">
        <f t="shared" si="8"/>
        <v>2050851.9936333336</v>
      </c>
    </row>
    <row r="63" spans="1:17" s="46" customFormat="1" ht="25.5">
      <c r="A63" s="77">
        <v>60</v>
      </c>
      <c r="B63" s="78">
        <v>26111900</v>
      </c>
      <c r="C63" s="89" t="s">
        <v>64</v>
      </c>
      <c r="D63" s="90" t="s">
        <v>96</v>
      </c>
      <c r="E63" s="81">
        <v>1</v>
      </c>
      <c r="F63" s="52">
        <v>126000</v>
      </c>
      <c r="G63" s="34">
        <f t="shared" si="0"/>
        <v>23940</v>
      </c>
      <c r="H63" s="34">
        <f t="shared" si="1"/>
        <v>149940</v>
      </c>
      <c r="I63" s="31">
        <v>126630</v>
      </c>
      <c r="J63" s="31">
        <f t="shared" si="2"/>
        <v>24059.7</v>
      </c>
      <c r="K63" s="31">
        <f t="shared" si="3"/>
        <v>150689.70000000001</v>
      </c>
      <c r="L63" s="28">
        <v>126378</v>
      </c>
      <c r="M63" s="29">
        <f t="shared" si="4"/>
        <v>24011.82</v>
      </c>
      <c r="N63" s="28">
        <f t="shared" si="5"/>
        <v>150389.82</v>
      </c>
      <c r="O63" s="41">
        <f t="shared" si="6"/>
        <v>126336</v>
      </c>
      <c r="P63" s="36">
        <f t="shared" si="11"/>
        <v>24003.84</v>
      </c>
      <c r="Q63" s="42">
        <f t="shared" si="8"/>
        <v>150339.84</v>
      </c>
    </row>
    <row r="64" spans="1:17" s="46" customFormat="1" ht="25.5">
      <c r="A64" s="77">
        <v>61</v>
      </c>
      <c r="B64" s="78">
        <v>26111900</v>
      </c>
      <c r="C64" s="89" t="s">
        <v>137</v>
      </c>
      <c r="D64" s="90" t="s">
        <v>96</v>
      </c>
      <c r="E64" s="81">
        <v>1</v>
      </c>
      <c r="F64" s="52">
        <v>370618.5</v>
      </c>
      <c r="G64" s="34">
        <f t="shared" si="0"/>
        <v>70417.514999999999</v>
      </c>
      <c r="H64" s="34">
        <f t="shared" si="1"/>
        <v>441036.01500000001</v>
      </c>
      <c r="I64" s="31">
        <v>372471.59</v>
      </c>
      <c r="J64" s="31">
        <f t="shared" si="2"/>
        <v>70769.602100000004</v>
      </c>
      <c r="K64" s="31">
        <f t="shared" si="3"/>
        <v>443241.19210000004</v>
      </c>
      <c r="L64" s="28">
        <v>371730</v>
      </c>
      <c r="M64" s="29">
        <f t="shared" si="4"/>
        <v>70628.7</v>
      </c>
      <c r="N64" s="28">
        <f t="shared" si="5"/>
        <v>442358.7</v>
      </c>
      <c r="O64" s="41">
        <f t="shared" si="6"/>
        <v>371606.69666666671</v>
      </c>
      <c r="P64" s="36">
        <f t="shared" si="11"/>
        <v>70605.272366666672</v>
      </c>
      <c r="Q64" s="42">
        <f t="shared" si="8"/>
        <v>442211.96903333336</v>
      </c>
    </row>
    <row r="65" spans="1:17" s="46" customFormat="1" ht="25.5">
      <c r="A65" s="77">
        <v>62</v>
      </c>
      <c r="B65" s="78">
        <v>26111900</v>
      </c>
      <c r="C65" s="89" t="s">
        <v>66</v>
      </c>
      <c r="D65" s="90" t="s">
        <v>96</v>
      </c>
      <c r="E65" s="81">
        <v>1</v>
      </c>
      <c r="F65" s="52">
        <v>588000</v>
      </c>
      <c r="G65" s="34">
        <f t="shared" si="0"/>
        <v>111720</v>
      </c>
      <c r="H65" s="34">
        <f t="shared" si="1"/>
        <v>699720</v>
      </c>
      <c r="I65" s="31">
        <v>590940</v>
      </c>
      <c r="J65" s="31">
        <f t="shared" si="2"/>
        <v>112278.6</v>
      </c>
      <c r="K65" s="31">
        <f t="shared" si="3"/>
        <v>703218.6</v>
      </c>
      <c r="L65" s="28">
        <v>589764</v>
      </c>
      <c r="M65" s="29">
        <f t="shared" si="4"/>
        <v>112055.16</v>
      </c>
      <c r="N65" s="28">
        <f t="shared" si="5"/>
        <v>701819.16</v>
      </c>
      <c r="O65" s="41">
        <f t="shared" si="6"/>
        <v>589568</v>
      </c>
      <c r="P65" s="36">
        <f t="shared" si="11"/>
        <v>112017.92</v>
      </c>
      <c r="Q65" s="43">
        <f t="shared" si="8"/>
        <v>701585.92000000004</v>
      </c>
    </row>
    <row r="66" spans="1:17" s="46" customFormat="1">
      <c r="A66" s="77">
        <v>63</v>
      </c>
      <c r="B66" s="78">
        <v>40161513</v>
      </c>
      <c r="C66" s="91" t="s">
        <v>67</v>
      </c>
      <c r="D66" s="92" t="s">
        <v>96</v>
      </c>
      <c r="E66" s="81">
        <v>1</v>
      </c>
      <c r="F66" s="52">
        <v>87351.6</v>
      </c>
      <c r="G66" s="34">
        <f t="shared" si="0"/>
        <v>16596.804</v>
      </c>
      <c r="H66" s="34">
        <f t="shared" si="1"/>
        <v>103948.40400000001</v>
      </c>
      <c r="I66" s="31">
        <v>87788.36</v>
      </c>
      <c r="J66" s="31">
        <f t="shared" si="2"/>
        <v>16679.788400000001</v>
      </c>
      <c r="K66" s="31">
        <f t="shared" si="3"/>
        <v>104468.14840000001</v>
      </c>
      <c r="L66" s="28">
        <v>87614</v>
      </c>
      <c r="M66" s="29">
        <f t="shared" si="4"/>
        <v>16646.66</v>
      </c>
      <c r="N66" s="28">
        <f t="shared" si="5"/>
        <v>104260.66</v>
      </c>
      <c r="O66" s="41">
        <f t="shared" si="6"/>
        <v>87584.653333333335</v>
      </c>
      <c r="P66" s="36">
        <f t="shared" si="11"/>
        <v>16641.084133333334</v>
      </c>
      <c r="Q66" s="42">
        <f t="shared" si="8"/>
        <v>104225.73746666667</v>
      </c>
    </row>
    <row r="67" spans="1:17" s="46" customFormat="1">
      <c r="A67" s="77">
        <v>64</v>
      </c>
      <c r="B67" s="78">
        <v>40161513</v>
      </c>
      <c r="C67" s="89" t="s">
        <v>68</v>
      </c>
      <c r="D67" s="90" t="s">
        <v>96</v>
      </c>
      <c r="E67" s="81">
        <v>1</v>
      </c>
      <c r="F67" s="52">
        <v>67557</v>
      </c>
      <c r="G67" s="34">
        <f t="shared" si="0"/>
        <v>12835.83</v>
      </c>
      <c r="H67" s="34">
        <f t="shared" si="1"/>
        <v>80392.83</v>
      </c>
      <c r="I67" s="31">
        <v>67894.789999999994</v>
      </c>
      <c r="J67" s="31">
        <f t="shared" si="2"/>
        <v>12900.0101</v>
      </c>
      <c r="K67" s="31">
        <f t="shared" si="3"/>
        <v>80794.800099999993</v>
      </c>
      <c r="L67" s="28">
        <v>67760</v>
      </c>
      <c r="M67" s="29">
        <f t="shared" si="4"/>
        <v>12874.4</v>
      </c>
      <c r="N67" s="28">
        <f t="shared" si="5"/>
        <v>80634.399999999994</v>
      </c>
      <c r="O67" s="41">
        <f t="shared" si="6"/>
        <v>67737.263333333321</v>
      </c>
      <c r="P67" s="36">
        <f t="shared" si="11"/>
        <v>12870.080033333332</v>
      </c>
      <c r="Q67" s="42">
        <f t="shared" si="8"/>
        <v>80607.343366666653</v>
      </c>
    </row>
    <row r="68" spans="1:17" s="46" customFormat="1" ht="25.5">
      <c r="A68" s="77">
        <v>65</v>
      </c>
      <c r="B68" s="78">
        <v>40161513</v>
      </c>
      <c r="C68" s="89" t="s">
        <v>138</v>
      </c>
      <c r="D68" s="90" t="s">
        <v>96</v>
      </c>
      <c r="E68" s="81">
        <v>1</v>
      </c>
      <c r="F68" s="52">
        <v>212800</v>
      </c>
      <c r="G68" s="34">
        <f t="shared" ref="G68:G95" si="12">+F68*19%</f>
        <v>40432</v>
      </c>
      <c r="H68" s="34">
        <f t="shared" ref="H68:H94" si="13">+F68+G68</f>
        <v>253232</v>
      </c>
      <c r="I68" s="31">
        <v>213864</v>
      </c>
      <c r="J68" s="31">
        <f t="shared" ref="J68:J94" si="14">+I68*19%</f>
        <v>40634.160000000003</v>
      </c>
      <c r="K68" s="31">
        <f t="shared" ref="K68:K94" si="15">+I68+J68</f>
        <v>254498.16</v>
      </c>
      <c r="L68" s="28">
        <v>213438</v>
      </c>
      <c r="M68" s="29">
        <f t="shared" ref="M68:M94" si="16">+L68*19%</f>
        <v>40553.22</v>
      </c>
      <c r="N68" s="28">
        <f t="shared" ref="N68:N94" si="17">+L68+M68</f>
        <v>253991.22</v>
      </c>
      <c r="O68" s="41">
        <f t="shared" ref="O68:O94" si="18">AVERAGE(F68,I68,L68)</f>
        <v>213367.33333333334</v>
      </c>
      <c r="P68" s="36">
        <f t="shared" si="11"/>
        <v>40539.793333333335</v>
      </c>
      <c r="Q68" s="42">
        <f t="shared" ref="Q68:Q94" si="19">+O68+P68</f>
        <v>253907.12666666668</v>
      </c>
    </row>
    <row r="69" spans="1:17" s="46" customFormat="1">
      <c r="A69" s="77">
        <v>66</v>
      </c>
      <c r="B69" s="78">
        <v>26111711</v>
      </c>
      <c r="C69" s="89" t="s">
        <v>70</v>
      </c>
      <c r="D69" s="92" t="s">
        <v>96</v>
      </c>
      <c r="E69" s="81">
        <v>1</v>
      </c>
      <c r="F69" s="52">
        <v>1047302.2</v>
      </c>
      <c r="G69" s="34">
        <f t="shared" si="12"/>
        <v>198987.41800000001</v>
      </c>
      <c r="H69" s="34">
        <f t="shared" si="13"/>
        <v>1246289.618</v>
      </c>
      <c r="I69" s="31">
        <v>1052538.71</v>
      </c>
      <c r="J69" s="31">
        <f t="shared" si="14"/>
        <v>199982.35490000001</v>
      </c>
      <c r="K69" s="31">
        <f t="shared" si="15"/>
        <v>1252521.0648999999</v>
      </c>
      <c r="L69" s="28">
        <v>1050444</v>
      </c>
      <c r="M69" s="29">
        <f t="shared" si="16"/>
        <v>199584.36000000002</v>
      </c>
      <c r="N69" s="28">
        <f t="shared" si="17"/>
        <v>1250028.3600000001</v>
      </c>
      <c r="O69" s="41">
        <f t="shared" si="18"/>
        <v>1050094.97</v>
      </c>
      <c r="P69" s="36">
        <f t="shared" si="11"/>
        <v>199518.04430000001</v>
      </c>
      <c r="Q69" s="42">
        <f t="shared" si="19"/>
        <v>1249613.0142999999</v>
      </c>
    </row>
    <row r="70" spans="1:17" s="46" customFormat="1">
      <c r="A70" s="77">
        <v>67</v>
      </c>
      <c r="B70" s="78">
        <v>26111900</v>
      </c>
      <c r="C70" s="89" t="s">
        <v>71</v>
      </c>
      <c r="D70" s="90" t="s">
        <v>96</v>
      </c>
      <c r="E70" s="81">
        <v>1</v>
      </c>
      <c r="F70" s="52">
        <v>139860</v>
      </c>
      <c r="G70" s="34">
        <f t="shared" si="12"/>
        <v>26573.4</v>
      </c>
      <c r="H70" s="34">
        <f t="shared" si="13"/>
        <v>166433.4</v>
      </c>
      <c r="I70" s="31">
        <v>140559.29999999999</v>
      </c>
      <c r="J70" s="31">
        <f t="shared" si="14"/>
        <v>26706.267</v>
      </c>
      <c r="K70" s="31">
        <f t="shared" si="15"/>
        <v>167265.56699999998</v>
      </c>
      <c r="L70" s="28">
        <v>140280</v>
      </c>
      <c r="M70" s="29">
        <f t="shared" si="16"/>
        <v>26653.200000000001</v>
      </c>
      <c r="N70" s="28">
        <f t="shared" si="17"/>
        <v>166933.20000000001</v>
      </c>
      <c r="O70" s="41">
        <f t="shared" si="18"/>
        <v>140233.1</v>
      </c>
      <c r="P70" s="36">
        <f t="shared" si="11"/>
        <v>26644.289000000001</v>
      </c>
      <c r="Q70" s="42">
        <f t="shared" si="19"/>
        <v>166877.389</v>
      </c>
    </row>
    <row r="71" spans="1:17" s="46" customFormat="1">
      <c r="A71" s="77">
        <v>68</v>
      </c>
      <c r="B71" s="78">
        <v>15121501</v>
      </c>
      <c r="C71" s="89" t="s">
        <v>72</v>
      </c>
      <c r="D71" s="90" t="s">
        <v>96</v>
      </c>
      <c r="E71" s="81">
        <v>1</v>
      </c>
      <c r="F71" s="52">
        <v>158986.38</v>
      </c>
      <c r="G71" s="34">
        <v>0</v>
      </c>
      <c r="H71" s="34">
        <f t="shared" si="13"/>
        <v>158986.38</v>
      </c>
      <c r="I71" s="31">
        <v>159781.3119</v>
      </c>
      <c r="J71" s="31">
        <v>0</v>
      </c>
      <c r="K71" s="31">
        <f t="shared" si="15"/>
        <v>159781.3119</v>
      </c>
      <c r="L71" s="28">
        <v>159463.57</v>
      </c>
      <c r="M71" s="29">
        <v>0</v>
      </c>
      <c r="N71" s="28">
        <f t="shared" si="17"/>
        <v>159463.57</v>
      </c>
      <c r="O71" s="41">
        <f t="shared" si="18"/>
        <v>159410.42063333333</v>
      </c>
      <c r="P71" s="36">
        <v>0</v>
      </c>
      <c r="Q71" s="43">
        <f t="shared" si="19"/>
        <v>159410.42063333333</v>
      </c>
    </row>
    <row r="72" spans="1:17" s="46" customFormat="1">
      <c r="A72" s="77">
        <v>69</v>
      </c>
      <c r="B72" s="84">
        <v>25191700</v>
      </c>
      <c r="C72" s="89" t="s">
        <v>139</v>
      </c>
      <c r="D72" s="90" t="s">
        <v>96</v>
      </c>
      <c r="E72" s="81">
        <v>1</v>
      </c>
      <c r="F72" s="52">
        <v>46587.8</v>
      </c>
      <c r="G72" s="34">
        <f t="shared" si="12"/>
        <v>8851.6820000000007</v>
      </c>
      <c r="H72" s="34">
        <f t="shared" si="13"/>
        <v>55439.482000000004</v>
      </c>
      <c r="I72" s="31">
        <v>46820.74</v>
      </c>
      <c r="J72" s="31">
        <f t="shared" si="14"/>
        <v>8895.9405999999999</v>
      </c>
      <c r="K72" s="31">
        <f t="shared" si="15"/>
        <v>55716.6806</v>
      </c>
      <c r="L72" s="28">
        <v>46728</v>
      </c>
      <c r="M72" s="29">
        <f t="shared" si="16"/>
        <v>8878.32</v>
      </c>
      <c r="N72" s="28">
        <f t="shared" si="17"/>
        <v>55606.32</v>
      </c>
      <c r="O72" s="41">
        <f t="shared" si="18"/>
        <v>46712.18</v>
      </c>
      <c r="P72" s="36">
        <f t="shared" ref="P72:P94" si="20">+O72*19%</f>
        <v>8875.3142000000007</v>
      </c>
      <c r="Q72" s="42">
        <f t="shared" si="19"/>
        <v>55587.494200000001</v>
      </c>
    </row>
    <row r="73" spans="1:17" s="46" customFormat="1">
      <c r="A73" s="77">
        <v>70</v>
      </c>
      <c r="B73" s="84">
        <v>25191700</v>
      </c>
      <c r="C73" s="89" t="s">
        <v>140</v>
      </c>
      <c r="D73" s="90" t="s">
        <v>96</v>
      </c>
      <c r="E73" s="81">
        <v>1</v>
      </c>
      <c r="F73" s="52">
        <v>23293.200000000001</v>
      </c>
      <c r="G73" s="34">
        <f t="shared" si="12"/>
        <v>4425.7080000000005</v>
      </c>
      <c r="H73" s="34">
        <f t="shared" si="13"/>
        <v>27718.908000000003</v>
      </c>
      <c r="I73" s="31">
        <v>23409.67</v>
      </c>
      <c r="J73" s="31">
        <f t="shared" si="14"/>
        <v>4447.8373000000001</v>
      </c>
      <c r="K73" s="31">
        <f t="shared" si="15"/>
        <v>27857.507299999997</v>
      </c>
      <c r="L73" s="28">
        <v>23363</v>
      </c>
      <c r="M73" s="29">
        <f t="shared" si="16"/>
        <v>4438.97</v>
      </c>
      <c r="N73" s="28">
        <f t="shared" si="17"/>
        <v>27801.97</v>
      </c>
      <c r="O73" s="41">
        <f t="shared" si="18"/>
        <v>23355.289999999997</v>
      </c>
      <c r="P73" s="36">
        <f t="shared" si="20"/>
        <v>4437.5050999999994</v>
      </c>
      <c r="Q73" s="42">
        <f t="shared" si="19"/>
        <v>27792.795099999996</v>
      </c>
    </row>
    <row r="74" spans="1:17" s="46" customFormat="1" ht="25.5">
      <c r="A74" s="77">
        <v>71</v>
      </c>
      <c r="B74" s="84">
        <v>25191700</v>
      </c>
      <c r="C74" s="89" t="s">
        <v>75</v>
      </c>
      <c r="D74" s="90" t="s">
        <v>96</v>
      </c>
      <c r="E74" s="81">
        <v>1</v>
      </c>
      <c r="F74" s="52">
        <v>103527.2</v>
      </c>
      <c r="G74" s="34">
        <f t="shared" si="12"/>
        <v>19670.168000000001</v>
      </c>
      <c r="H74" s="34">
        <f t="shared" si="13"/>
        <v>123197.368</v>
      </c>
      <c r="I74" s="31">
        <v>104044.84</v>
      </c>
      <c r="J74" s="31">
        <f t="shared" si="14"/>
        <v>19768.5196</v>
      </c>
      <c r="K74" s="31">
        <f t="shared" si="15"/>
        <v>123813.3596</v>
      </c>
      <c r="L74" s="28">
        <v>103838</v>
      </c>
      <c r="M74" s="29">
        <f t="shared" si="16"/>
        <v>19729.22</v>
      </c>
      <c r="N74" s="28">
        <f t="shared" si="17"/>
        <v>123567.22</v>
      </c>
      <c r="O74" s="41">
        <f t="shared" si="18"/>
        <v>103803.34666666666</v>
      </c>
      <c r="P74" s="36">
        <f t="shared" si="20"/>
        <v>19722.635866666667</v>
      </c>
      <c r="Q74" s="42">
        <f t="shared" si="19"/>
        <v>123525.98253333333</v>
      </c>
    </row>
    <row r="75" spans="1:17" s="46" customFormat="1">
      <c r="A75" s="77">
        <v>72</v>
      </c>
      <c r="B75" s="84">
        <v>25191700</v>
      </c>
      <c r="C75" s="89" t="s">
        <v>76</v>
      </c>
      <c r="D75" s="90" t="s">
        <v>96</v>
      </c>
      <c r="E75" s="81">
        <v>1</v>
      </c>
      <c r="F75" s="52">
        <v>140000</v>
      </c>
      <c r="G75" s="34">
        <f t="shared" si="12"/>
        <v>26600</v>
      </c>
      <c r="H75" s="34">
        <f t="shared" si="13"/>
        <v>166600</v>
      </c>
      <c r="I75" s="31">
        <v>140700</v>
      </c>
      <c r="J75" s="31">
        <f t="shared" si="14"/>
        <v>26733</v>
      </c>
      <c r="K75" s="31">
        <f t="shared" si="15"/>
        <v>167433</v>
      </c>
      <c r="L75" s="28">
        <v>140420</v>
      </c>
      <c r="M75" s="29">
        <f t="shared" si="16"/>
        <v>26679.8</v>
      </c>
      <c r="N75" s="28">
        <f t="shared" si="17"/>
        <v>167099.79999999999</v>
      </c>
      <c r="O75" s="41">
        <f t="shared" si="18"/>
        <v>140373.33333333334</v>
      </c>
      <c r="P75" s="36">
        <f t="shared" si="20"/>
        <v>26670.933333333334</v>
      </c>
      <c r="Q75" s="42">
        <f t="shared" si="19"/>
        <v>167044.26666666666</v>
      </c>
    </row>
    <row r="76" spans="1:17" s="46" customFormat="1">
      <c r="A76" s="77">
        <v>73</v>
      </c>
      <c r="B76" s="84">
        <v>25191700</v>
      </c>
      <c r="C76" s="89" t="s">
        <v>77</v>
      </c>
      <c r="D76" s="90" t="s">
        <v>96</v>
      </c>
      <c r="E76" s="81">
        <v>1</v>
      </c>
      <c r="F76" s="52">
        <v>182000</v>
      </c>
      <c r="G76" s="34">
        <f t="shared" si="12"/>
        <v>34580</v>
      </c>
      <c r="H76" s="34">
        <f t="shared" si="13"/>
        <v>216580</v>
      </c>
      <c r="I76" s="31">
        <v>182910</v>
      </c>
      <c r="J76" s="31">
        <f t="shared" si="14"/>
        <v>34752.9</v>
      </c>
      <c r="K76" s="31">
        <f t="shared" si="15"/>
        <v>217662.9</v>
      </c>
      <c r="L76" s="28">
        <v>182546</v>
      </c>
      <c r="M76" s="29">
        <f t="shared" si="16"/>
        <v>34683.74</v>
      </c>
      <c r="N76" s="28">
        <f t="shared" si="17"/>
        <v>217229.74</v>
      </c>
      <c r="O76" s="41">
        <f t="shared" si="18"/>
        <v>182485.33333333334</v>
      </c>
      <c r="P76" s="36">
        <f t="shared" si="20"/>
        <v>34672.213333333333</v>
      </c>
      <c r="Q76" s="42">
        <f t="shared" si="19"/>
        <v>217157.54666666669</v>
      </c>
    </row>
    <row r="77" spans="1:17" s="46" customFormat="1">
      <c r="A77" s="77">
        <v>74</v>
      </c>
      <c r="B77" s="84">
        <v>25191700</v>
      </c>
      <c r="C77" s="89" t="s">
        <v>141</v>
      </c>
      <c r="D77" s="90" t="s">
        <v>96</v>
      </c>
      <c r="E77" s="81">
        <v>1</v>
      </c>
      <c r="F77" s="52">
        <v>210000</v>
      </c>
      <c r="G77" s="34">
        <f t="shared" si="12"/>
        <v>39900</v>
      </c>
      <c r="H77" s="34">
        <f t="shared" si="13"/>
        <v>249900</v>
      </c>
      <c r="I77" s="31">
        <v>211050</v>
      </c>
      <c r="J77" s="31">
        <f t="shared" si="14"/>
        <v>40099.5</v>
      </c>
      <c r="K77" s="31">
        <f t="shared" si="15"/>
        <v>251149.5</v>
      </c>
      <c r="L77" s="28">
        <v>210630</v>
      </c>
      <c r="M77" s="29">
        <f t="shared" si="16"/>
        <v>40019.699999999997</v>
      </c>
      <c r="N77" s="28">
        <f t="shared" si="17"/>
        <v>250649.7</v>
      </c>
      <c r="O77" s="41">
        <f t="shared" si="18"/>
        <v>210560</v>
      </c>
      <c r="P77" s="36">
        <f t="shared" si="20"/>
        <v>40006.400000000001</v>
      </c>
      <c r="Q77" s="42">
        <f t="shared" si="19"/>
        <v>250566.39999999999</v>
      </c>
    </row>
    <row r="78" spans="1:17" s="46" customFormat="1" ht="25.5">
      <c r="A78" s="77">
        <v>75</v>
      </c>
      <c r="B78" s="84">
        <v>25172907</v>
      </c>
      <c r="C78" s="89" t="s">
        <v>142</v>
      </c>
      <c r="D78" s="90" t="s">
        <v>96</v>
      </c>
      <c r="E78" s="81">
        <v>1</v>
      </c>
      <c r="F78" s="52">
        <v>823774.5</v>
      </c>
      <c r="G78" s="34">
        <f t="shared" si="12"/>
        <v>156517.155</v>
      </c>
      <c r="H78" s="34">
        <f t="shared" si="13"/>
        <v>980291.65500000003</v>
      </c>
      <c r="I78" s="31">
        <v>827893.37</v>
      </c>
      <c r="J78" s="31">
        <f t="shared" si="14"/>
        <v>157299.7403</v>
      </c>
      <c r="K78" s="31">
        <f t="shared" si="15"/>
        <v>985193.11030000006</v>
      </c>
      <c r="L78" s="28">
        <v>826246</v>
      </c>
      <c r="M78" s="29">
        <f t="shared" si="16"/>
        <v>156986.74</v>
      </c>
      <c r="N78" s="28">
        <f t="shared" si="17"/>
        <v>983232.74</v>
      </c>
      <c r="O78" s="41">
        <f t="shared" si="18"/>
        <v>825971.29</v>
      </c>
      <c r="P78" s="36">
        <f t="shared" si="20"/>
        <v>156934.54510000002</v>
      </c>
      <c r="Q78" s="42">
        <f t="shared" si="19"/>
        <v>982905.83510000003</v>
      </c>
    </row>
    <row r="79" spans="1:17" s="46" customFormat="1" ht="25.5">
      <c r="A79" s="77">
        <v>76</v>
      </c>
      <c r="B79" s="84">
        <v>25191700</v>
      </c>
      <c r="C79" s="89" t="s">
        <v>80</v>
      </c>
      <c r="D79" s="90" t="s">
        <v>96</v>
      </c>
      <c r="E79" s="81">
        <v>1</v>
      </c>
      <c r="F79" s="52">
        <v>268907</v>
      </c>
      <c r="G79" s="34">
        <f t="shared" si="12"/>
        <v>51092.33</v>
      </c>
      <c r="H79" s="34">
        <f t="shared" si="13"/>
        <v>319999.33</v>
      </c>
      <c r="I79" s="31">
        <v>270251.53999999998</v>
      </c>
      <c r="J79" s="31">
        <f t="shared" si="14"/>
        <v>51347.792599999993</v>
      </c>
      <c r="K79" s="31">
        <f t="shared" si="15"/>
        <v>321599.33259999997</v>
      </c>
      <c r="L79" s="28">
        <v>269714</v>
      </c>
      <c r="M79" s="29">
        <f t="shared" si="16"/>
        <v>51245.66</v>
      </c>
      <c r="N79" s="28">
        <f t="shared" si="17"/>
        <v>320959.66000000003</v>
      </c>
      <c r="O79" s="41">
        <f t="shared" si="18"/>
        <v>269624.18</v>
      </c>
      <c r="P79" s="36">
        <f t="shared" si="20"/>
        <v>51228.5942</v>
      </c>
      <c r="Q79" s="42">
        <f t="shared" si="19"/>
        <v>320852.77419999999</v>
      </c>
    </row>
    <row r="80" spans="1:17" s="46" customFormat="1" ht="25.5">
      <c r="A80" s="77">
        <v>77</v>
      </c>
      <c r="B80" s="84">
        <v>25172907</v>
      </c>
      <c r="C80" s="89" t="s">
        <v>81</v>
      </c>
      <c r="D80" s="90" t="s">
        <v>96</v>
      </c>
      <c r="E80" s="81">
        <v>1</v>
      </c>
      <c r="F80" s="52">
        <v>45000</v>
      </c>
      <c r="G80" s="34">
        <f t="shared" si="12"/>
        <v>8550</v>
      </c>
      <c r="H80" s="34">
        <f t="shared" si="13"/>
        <v>53550</v>
      </c>
      <c r="I80" s="31">
        <v>45225</v>
      </c>
      <c r="J80" s="31">
        <f t="shared" si="14"/>
        <v>8592.75</v>
      </c>
      <c r="K80" s="31">
        <f t="shared" si="15"/>
        <v>53817.75</v>
      </c>
      <c r="L80" s="28">
        <v>45135</v>
      </c>
      <c r="M80" s="29">
        <f t="shared" si="16"/>
        <v>8575.65</v>
      </c>
      <c r="N80" s="28">
        <f t="shared" si="17"/>
        <v>53710.65</v>
      </c>
      <c r="O80" s="41">
        <f t="shared" si="18"/>
        <v>45120</v>
      </c>
      <c r="P80" s="36">
        <f t="shared" si="20"/>
        <v>8572.7999999999993</v>
      </c>
      <c r="Q80" s="42">
        <f t="shared" si="19"/>
        <v>53692.800000000003</v>
      </c>
    </row>
    <row r="81" spans="1:17" s="46" customFormat="1">
      <c r="A81" s="77">
        <v>78</v>
      </c>
      <c r="B81" s="84">
        <v>25172907</v>
      </c>
      <c r="C81" s="89" t="s">
        <v>143</v>
      </c>
      <c r="D81" s="90" t="s">
        <v>96</v>
      </c>
      <c r="E81" s="81">
        <v>1</v>
      </c>
      <c r="F81" s="52">
        <v>4300</v>
      </c>
      <c r="G81" s="34">
        <f t="shared" si="12"/>
        <v>817</v>
      </c>
      <c r="H81" s="34">
        <f t="shared" si="13"/>
        <v>5117</v>
      </c>
      <c r="I81" s="31">
        <v>4321.5</v>
      </c>
      <c r="J81" s="31">
        <f t="shared" si="14"/>
        <v>821.08500000000004</v>
      </c>
      <c r="K81" s="31">
        <f t="shared" si="15"/>
        <v>5142.585</v>
      </c>
      <c r="L81" s="28">
        <v>4313</v>
      </c>
      <c r="M81" s="29">
        <f t="shared" si="16"/>
        <v>819.47</v>
      </c>
      <c r="N81" s="28">
        <f t="shared" si="17"/>
        <v>5132.47</v>
      </c>
      <c r="O81" s="41">
        <f t="shared" si="18"/>
        <v>4311.5</v>
      </c>
      <c r="P81" s="36">
        <f t="shared" si="20"/>
        <v>819.18500000000006</v>
      </c>
      <c r="Q81" s="42">
        <f t="shared" si="19"/>
        <v>5130.6850000000004</v>
      </c>
    </row>
    <row r="82" spans="1:17" s="46" customFormat="1">
      <c r="A82" s="77">
        <v>79</v>
      </c>
      <c r="B82" s="84">
        <v>25172907</v>
      </c>
      <c r="C82" s="89" t="s">
        <v>144</v>
      </c>
      <c r="D82" s="90" t="s">
        <v>96</v>
      </c>
      <c r="E82" s="81">
        <v>1</v>
      </c>
      <c r="F82" s="52">
        <v>25210</v>
      </c>
      <c r="G82" s="34">
        <f t="shared" si="12"/>
        <v>4789.8999999999996</v>
      </c>
      <c r="H82" s="34">
        <f t="shared" si="13"/>
        <v>29999.9</v>
      </c>
      <c r="I82" s="31">
        <v>25336.05</v>
      </c>
      <c r="J82" s="31">
        <f t="shared" si="14"/>
        <v>4813.8495000000003</v>
      </c>
      <c r="K82" s="31">
        <f t="shared" si="15"/>
        <v>30149.8995</v>
      </c>
      <c r="L82" s="28">
        <v>25286</v>
      </c>
      <c r="M82" s="29">
        <f t="shared" si="16"/>
        <v>4804.34</v>
      </c>
      <c r="N82" s="28">
        <f t="shared" si="17"/>
        <v>30090.34</v>
      </c>
      <c r="O82" s="41">
        <f t="shared" si="18"/>
        <v>25277.350000000002</v>
      </c>
      <c r="P82" s="36">
        <f t="shared" si="20"/>
        <v>4802.6965000000009</v>
      </c>
      <c r="Q82" s="42">
        <f t="shared" si="19"/>
        <v>30080.046500000004</v>
      </c>
    </row>
    <row r="83" spans="1:17" s="46" customFormat="1">
      <c r="A83" s="77">
        <v>80</v>
      </c>
      <c r="B83" s="84">
        <v>25172907</v>
      </c>
      <c r="C83" s="89" t="s">
        <v>84</v>
      </c>
      <c r="D83" s="90" t="s">
        <v>96</v>
      </c>
      <c r="E83" s="81">
        <v>1</v>
      </c>
      <c r="F83" s="52">
        <v>40336</v>
      </c>
      <c r="G83" s="34">
        <f t="shared" si="12"/>
        <v>7663.84</v>
      </c>
      <c r="H83" s="34">
        <f t="shared" si="13"/>
        <v>47999.839999999997</v>
      </c>
      <c r="I83" s="31">
        <v>40537.68</v>
      </c>
      <c r="J83" s="31">
        <f t="shared" si="14"/>
        <v>7702.1592000000001</v>
      </c>
      <c r="K83" s="31">
        <f t="shared" si="15"/>
        <v>48239.839200000002</v>
      </c>
      <c r="L83" s="28">
        <v>40457</v>
      </c>
      <c r="M83" s="29">
        <f t="shared" si="16"/>
        <v>7686.83</v>
      </c>
      <c r="N83" s="28">
        <f t="shared" si="17"/>
        <v>48143.83</v>
      </c>
      <c r="O83" s="41">
        <f t="shared" si="18"/>
        <v>40443.56</v>
      </c>
      <c r="P83" s="36">
        <f t="shared" si="20"/>
        <v>7684.2763999999997</v>
      </c>
      <c r="Q83" s="42">
        <f t="shared" si="19"/>
        <v>48127.8364</v>
      </c>
    </row>
    <row r="84" spans="1:17" s="46" customFormat="1" ht="25.5">
      <c r="A84" s="77">
        <v>81</v>
      </c>
      <c r="B84" s="84">
        <v>25172908</v>
      </c>
      <c r="C84" s="89" t="s">
        <v>145</v>
      </c>
      <c r="D84" s="90" t="s">
        <v>96</v>
      </c>
      <c r="E84" s="81">
        <v>1</v>
      </c>
      <c r="F84" s="52">
        <v>2106156</v>
      </c>
      <c r="G84" s="34">
        <f t="shared" si="12"/>
        <v>400169.64</v>
      </c>
      <c r="H84" s="34">
        <f t="shared" si="13"/>
        <v>2506325.64</v>
      </c>
      <c r="I84" s="31">
        <v>2116686.7799999998</v>
      </c>
      <c r="J84" s="31">
        <f t="shared" si="14"/>
        <v>402170.48819999996</v>
      </c>
      <c r="K84" s="31">
        <f t="shared" si="15"/>
        <v>2518857.2681999998</v>
      </c>
      <c r="L84" s="28">
        <v>2112474</v>
      </c>
      <c r="M84" s="29">
        <f t="shared" si="16"/>
        <v>401370.06</v>
      </c>
      <c r="N84" s="28">
        <f t="shared" si="17"/>
        <v>2513844.06</v>
      </c>
      <c r="O84" s="41">
        <f t="shared" si="18"/>
        <v>2111772.2599999998</v>
      </c>
      <c r="P84" s="36">
        <f t="shared" si="20"/>
        <v>401236.72939999995</v>
      </c>
      <c r="Q84" s="43">
        <f t="shared" si="19"/>
        <v>2513008.9893999998</v>
      </c>
    </row>
    <row r="85" spans="1:17" s="46" customFormat="1">
      <c r="A85" s="77">
        <v>82</v>
      </c>
      <c r="B85" s="84">
        <v>25173001</v>
      </c>
      <c r="C85" s="89" t="s">
        <v>86</v>
      </c>
      <c r="D85" s="90" t="s">
        <v>96</v>
      </c>
      <c r="E85" s="81">
        <v>1</v>
      </c>
      <c r="F85" s="52">
        <v>45000</v>
      </c>
      <c r="G85" s="34">
        <f t="shared" si="12"/>
        <v>8550</v>
      </c>
      <c r="H85" s="34">
        <f t="shared" si="13"/>
        <v>53550</v>
      </c>
      <c r="I85" s="31">
        <v>45225</v>
      </c>
      <c r="J85" s="31">
        <f t="shared" si="14"/>
        <v>8592.75</v>
      </c>
      <c r="K85" s="31">
        <f t="shared" si="15"/>
        <v>53817.75</v>
      </c>
      <c r="L85" s="28">
        <v>45135</v>
      </c>
      <c r="M85" s="29">
        <f t="shared" si="16"/>
        <v>8575.65</v>
      </c>
      <c r="N85" s="28">
        <f t="shared" si="17"/>
        <v>53710.65</v>
      </c>
      <c r="O85" s="41">
        <f t="shared" si="18"/>
        <v>45120</v>
      </c>
      <c r="P85" s="36">
        <f t="shared" si="20"/>
        <v>8572.7999999999993</v>
      </c>
      <c r="Q85" s="42">
        <f t="shared" si="19"/>
        <v>53692.800000000003</v>
      </c>
    </row>
    <row r="86" spans="1:17" s="46" customFormat="1">
      <c r="A86" s="77">
        <v>83</v>
      </c>
      <c r="B86" s="84">
        <v>25173001</v>
      </c>
      <c r="C86" s="89" t="s">
        <v>87</v>
      </c>
      <c r="D86" s="90" t="s">
        <v>96</v>
      </c>
      <c r="E86" s="81">
        <v>1</v>
      </c>
      <c r="F86" s="52">
        <v>56000</v>
      </c>
      <c r="G86" s="34">
        <f t="shared" si="12"/>
        <v>10640</v>
      </c>
      <c r="H86" s="34">
        <f t="shared" si="13"/>
        <v>66640</v>
      </c>
      <c r="I86" s="31">
        <v>56280</v>
      </c>
      <c r="J86" s="31">
        <f t="shared" si="14"/>
        <v>10693.2</v>
      </c>
      <c r="K86" s="31">
        <f t="shared" si="15"/>
        <v>66973.2</v>
      </c>
      <c r="L86" s="28">
        <v>56168</v>
      </c>
      <c r="M86" s="29">
        <f t="shared" si="16"/>
        <v>10671.92</v>
      </c>
      <c r="N86" s="28">
        <f t="shared" si="17"/>
        <v>66839.92</v>
      </c>
      <c r="O86" s="41">
        <f t="shared" si="18"/>
        <v>56149.333333333336</v>
      </c>
      <c r="P86" s="36">
        <f t="shared" si="20"/>
        <v>10668.373333333335</v>
      </c>
      <c r="Q86" s="42">
        <f t="shared" si="19"/>
        <v>66817.706666666665</v>
      </c>
    </row>
    <row r="87" spans="1:17" s="46" customFormat="1">
      <c r="A87" s="77">
        <v>84</v>
      </c>
      <c r="B87" s="84">
        <v>25173001</v>
      </c>
      <c r="C87" s="89" t="s">
        <v>146</v>
      </c>
      <c r="D87" s="90" t="s">
        <v>96</v>
      </c>
      <c r="E87" s="81">
        <v>1</v>
      </c>
      <c r="F87" s="52">
        <v>42980</v>
      </c>
      <c r="G87" s="34">
        <f t="shared" si="12"/>
        <v>8166.2</v>
      </c>
      <c r="H87" s="34">
        <f t="shared" si="13"/>
        <v>51146.2</v>
      </c>
      <c r="I87" s="31">
        <v>43194.9</v>
      </c>
      <c r="J87" s="31">
        <f t="shared" si="14"/>
        <v>8207.0310000000009</v>
      </c>
      <c r="K87" s="31">
        <f t="shared" si="15"/>
        <v>51401.931000000004</v>
      </c>
      <c r="L87" s="28">
        <v>43109</v>
      </c>
      <c r="M87" s="29">
        <f t="shared" si="16"/>
        <v>8190.71</v>
      </c>
      <c r="N87" s="28">
        <f t="shared" si="17"/>
        <v>51299.71</v>
      </c>
      <c r="O87" s="41">
        <f t="shared" si="18"/>
        <v>43094.633333333331</v>
      </c>
      <c r="P87" s="36">
        <f t="shared" si="20"/>
        <v>8187.980333333333</v>
      </c>
      <c r="Q87" s="42">
        <f t="shared" si="19"/>
        <v>51282.613666666664</v>
      </c>
    </row>
    <row r="88" spans="1:17" s="46" customFormat="1">
      <c r="A88" s="77">
        <v>85</v>
      </c>
      <c r="B88" s="84">
        <v>25173001</v>
      </c>
      <c r="C88" s="89" t="s">
        <v>147</v>
      </c>
      <c r="D88" s="90" t="s">
        <v>96</v>
      </c>
      <c r="E88" s="81">
        <v>1</v>
      </c>
      <c r="F88" s="52">
        <v>28000</v>
      </c>
      <c r="G88" s="34">
        <f t="shared" si="12"/>
        <v>5320</v>
      </c>
      <c r="H88" s="34">
        <f t="shared" si="13"/>
        <v>33320</v>
      </c>
      <c r="I88" s="31">
        <v>28140</v>
      </c>
      <c r="J88" s="31">
        <f t="shared" si="14"/>
        <v>5346.6</v>
      </c>
      <c r="K88" s="31">
        <f t="shared" si="15"/>
        <v>33486.6</v>
      </c>
      <c r="L88" s="28">
        <v>28084</v>
      </c>
      <c r="M88" s="29">
        <f t="shared" si="16"/>
        <v>5335.96</v>
      </c>
      <c r="N88" s="28">
        <f t="shared" si="17"/>
        <v>33419.96</v>
      </c>
      <c r="O88" s="41">
        <f t="shared" si="18"/>
        <v>28074.666666666668</v>
      </c>
      <c r="P88" s="36">
        <f t="shared" si="20"/>
        <v>5334.1866666666674</v>
      </c>
      <c r="Q88" s="42">
        <f t="shared" si="19"/>
        <v>33408.853333333333</v>
      </c>
    </row>
    <row r="89" spans="1:17" s="46" customFormat="1" ht="25.5">
      <c r="A89" s="77">
        <v>86</v>
      </c>
      <c r="B89" s="84">
        <v>25173001</v>
      </c>
      <c r="C89" s="89" t="s">
        <v>148</v>
      </c>
      <c r="D89" s="90" t="s">
        <v>96</v>
      </c>
      <c r="E89" s="81">
        <v>1</v>
      </c>
      <c r="F89" s="52">
        <v>30000</v>
      </c>
      <c r="G89" s="34">
        <f t="shared" si="12"/>
        <v>5700</v>
      </c>
      <c r="H89" s="34">
        <f t="shared" si="13"/>
        <v>35700</v>
      </c>
      <c r="I89" s="31">
        <v>30150</v>
      </c>
      <c r="J89" s="31">
        <f t="shared" si="14"/>
        <v>5728.5</v>
      </c>
      <c r="K89" s="31">
        <f t="shared" si="15"/>
        <v>35878.5</v>
      </c>
      <c r="L89" s="28">
        <v>30090</v>
      </c>
      <c r="M89" s="29">
        <f t="shared" si="16"/>
        <v>5717.1</v>
      </c>
      <c r="N89" s="28">
        <f t="shared" si="17"/>
        <v>35807.1</v>
      </c>
      <c r="O89" s="41">
        <f t="shared" si="18"/>
        <v>30080</v>
      </c>
      <c r="P89" s="36">
        <f t="shared" si="20"/>
        <v>5715.2</v>
      </c>
      <c r="Q89" s="42">
        <f t="shared" si="19"/>
        <v>35795.199999999997</v>
      </c>
    </row>
    <row r="90" spans="1:17" s="46" customFormat="1">
      <c r="A90" s="77">
        <v>87</v>
      </c>
      <c r="B90" s="84">
        <v>25173001</v>
      </c>
      <c r="C90" s="89" t="s">
        <v>91</v>
      </c>
      <c r="D90" s="90" t="s">
        <v>96</v>
      </c>
      <c r="E90" s="81">
        <v>1</v>
      </c>
      <c r="F90" s="52">
        <v>3500</v>
      </c>
      <c r="G90" s="34">
        <f t="shared" si="12"/>
        <v>665</v>
      </c>
      <c r="H90" s="34">
        <f t="shared" si="13"/>
        <v>4165</v>
      </c>
      <c r="I90" s="31">
        <v>3517.5</v>
      </c>
      <c r="J90" s="31">
        <f t="shared" si="14"/>
        <v>668.32500000000005</v>
      </c>
      <c r="K90" s="31">
        <f t="shared" si="15"/>
        <v>4185.8249999999998</v>
      </c>
      <c r="L90" s="28">
        <v>3511</v>
      </c>
      <c r="M90" s="29">
        <f t="shared" si="16"/>
        <v>667.09</v>
      </c>
      <c r="N90" s="28">
        <f t="shared" si="17"/>
        <v>4178.09</v>
      </c>
      <c r="O90" s="41">
        <f t="shared" si="18"/>
        <v>3509.5</v>
      </c>
      <c r="P90" s="36">
        <f t="shared" si="20"/>
        <v>666.80500000000006</v>
      </c>
      <c r="Q90" s="42">
        <f t="shared" si="19"/>
        <v>4176.3050000000003</v>
      </c>
    </row>
    <row r="91" spans="1:17" s="46" customFormat="1">
      <c r="A91" s="77">
        <v>88</v>
      </c>
      <c r="B91" s="84">
        <v>25173001</v>
      </c>
      <c r="C91" s="89" t="s">
        <v>149</v>
      </c>
      <c r="D91" s="90" t="s">
        <v>96</v>
      </c>
      <c r="E91" s="81">
        <v>1</v>
      </c>
      <c r="F91" s="52">
        <v>3500</v>
      </c>
      <c r="G91" s="34">
        <f t="shared" si="12"/>
        <v>665</v>
      </c>
      <c r="H91" s="34">
        <f t="shared" si="13"/>
        <v>4165</v>
      </c>
      <c r="I91" s="31">
        <v>3517.5</v>
      </c>
      <c r="J91" s="31">
        <f t="shared" si="14"/>
        <v>668.32500000000005</v>
      </c>
      <c r="K91" s="31">
        <f t="shared" si="15"/>
        <v>4185.8249999999998</v>
      </c>
      <c r="L91" s="28">
        <v>3511</v>
      </c>
      <c r="M91" s="29">
        <f t="shared" si="16"/>
        <v>667.09</v>
      </c>
      <c r="N91" s="28">
        <f t="shared" si="17"/>
        <v>4178.09</v>
      </c>
      <c r="O91" s="41">
        <f t="shared" si="18"/>
        <v>3509.5</v>
      </c>
      <c r="P91" s="36">
        <f t="shared" si="20"/>
        <v>666.80500000000006</v>
      </c>
      <c r="Q91" s="42">
        <f t="shared" si="19"/>
        <v>4176.3050000000003</v>
      </c>
    </row>
    <row r="92" spans="1:17" s="46" customFormat="1">
      <c r="A92" s="77">
        <v>89</v>
      </c>
      <c r="B92" s="84">
        <v>25173001</v>
      </c>
      <c r="C92" s="89" t="s">
        <v>150</v>
      </c>
      <c r="D92" s="90" t="s">
        <v>96</v>
      </c>
      <c r="E92" s="81">
        <v>1</v>
      </c>
      <c r="F92" s="52">
        <v>796112</v>
      </c>
      <c r="G92" s="34">
        <f t="shared" si="12"/>
        <v>151261.28</v>
      </c>
      <c r="H92" s="34">
        <f t="shared" si="13"/>
        <v>947373.28</v>
      </c>
      <c r="I92" s="31">
        <v>800092.56</v>
      </c>
      <c r="J92" s="31">
        <f t="shared" si="14"/>
        <v>152017.5864</v>
      </c>
      <c r="K92" s="31">
        <f t="shared" si="15"/>
        <v>952110.14640000009</v>
      </c>
      <c r="L92" s="28">
        <v>798500</v>
      </c>
      <c r="M92" s="29">
        <f t="shared" si="16"/>
        <v>151715</v>
      </c>
      <c r="N92" s="28">
        <f t="shared" si="17"/>
        <v>950215</v>
      </c>
      <c r="O92" s="41">
        <f t="shared" si="18"/>
        <v>798234.85333333339</v>
      </c>
      <c r="P92" s="36">
        <f t="shared" si="20"/>
        <v>151664.62213333335</v>
      </c>
      <c r="Q92" s="42">
        <f t="shared" si="19"/>
        <v>949899.47546666674</v>
      </c>
    </row>
    <row r="93" spans="1:17" s="46" customFormat="1">
      <c r="A93" s="77">
        <v>90</v>
      </c>
      <c r="B93" s="84">
        <v>25173001</v>
      </c>
      <c r="C93" s="93" t="s">
        <v>94</v>
      </c>
      <c r="D93" s="94" t="s">
        <v>96</v>
      </c>
      <c r="E93" s="95">
        <v>1</v>
      </c>
      <c r="F93" s="52">
        <v>42000</v>
      </c>
      <c r="G93" s="34">
        <f t="shared" si="12"/>
        <v>7980</v>
      </c>
      <c r="H93" s="34">
        <f t="shared" si="13"/>
        <v>49980</v>
      </c>
      <c r="I93" s="31">
        <v>42210</v>
      </c>
      <c r="J93" s="31">
        <f t="shared" si="14"/>
        <v>8019.9000000000005</v>
      </c>
      <c r="K93" s="31">
        <f t="shared" si="15"/>
        <v>50229.9</v>
      </c>
      <c r="L93" s="28">
        <v>42126</v>
      </c>
      <c r="M93" s="29">
        <f t="shared" si="16"/>
        <v>8003.9400000000005</v>
      </c>
      <c r="N93" s="28">
        <f t="shared" si="17"/>
        <v>50129.94</v>
      </c>
      <c r="O93" s="41">
        <f t="shared" si="18"/>
        <v>42112</v>
      </c>
      <c r="P93" s="36">
        <f t="shared" si="20"/>
        <v>8001.28</v>
      </c>
      <c r="Q93" s="42">
        <f t="shared" si="19"/>
        <v>50113.279999999999</v>
      </c>
    </row>
    <row r="94" spans="1:17" s="46" customFormat="1">
      <c r="A94" s="77">
        <v>91</v>
      </c>
      <c r="B94" s="84">
        <v>25191700</v>
      </c>
      <c r="C94" s="89" t="s">
        <v>151</v>
      </c>
      <c r="D94" s="90" t="s">
        <v>96</v>
      </c>
      <c r="E94" s="96">
        <v>1</v>
      </c>
      <c r="F94" s="52">
        <v>19600</v>
      </c>
      <c r="G94" s="34">
        <f t="shared" si="12"/>
        <v>3724</v>
      </c>
      <c r="H94" s="34">
        <f t="shared" si="13"/>
        <v>23324</v>
      </c>
      <c r="I94" s="31">
        <v>19698</v>
      </c>
      <c r="J94" s="31">
        <f t="shared" si="14"/>
        <v>3742.62</v>
      </c>
      <c r="K94" s="31">
        <f t="shared" si="15"/>
        <v>23440.62</v>
      </c>
      <c r="L94" s="28">
        <v>19659</v>
      </c>
      <c r="M94" s="29">
        <f t="shared" si="16"/>
        <v>3735.21</v>
      </c>
      <c r="N94" s="28">
        <f t="shared" si="17"/>
        <v>23394.21</v>
      </c>
      <c r="O94" s="41">
        <f t="shared" si="18"/>
        <v>19652.333333333332</v>
      </c>
      <c r="P94" s="36">
        <f t="shared" si="20"/>
        <v>3733.9433333333332</v>
      </c>
      <c r="Q94" s="42">
        <f t="shared" si="19"/>
        <v>23386.276666666665</v>
      </c>
    </row>
    <row r="95" spans="1:17" s="46" customFormat="1">
      <c r="A95" s="53"/>
      <c r="B95" s="54"/>
      <c r="C95" s="97" t="s">
        <v>106</v>
      </c>
      <c r="D95" s="55"/>
      <c r="E95" s="55"/>
      <c r="F95" s="40">
        <f>SUM(F4:F94)</f>
        <v>66964813.291999988</v>
      </c>
      <c r="G95" s="35">
        <f>SUM(G4:G94)</f>
        <v>12488093.018399999</v>
      </c>
      <c r="H95" s="35">
        <f>SUM(H4:H94)</f>
        <v>79452906.310400009</v>
      </c>
      <c r="I95" s="32">
        <f>SUM(I4:I94)</f>
        <v>67299637.366900012</v>
      </c>
      <c r="J95" s="32">
        <f>SUM(J4:J94)</f>
        <v>12550533.486</v>
      </c>
      <c r="K95" s="32">
        <f>SUM(K4:K94)</f>
        <v>79850170.852899998</v>
      </c>
      <c r="L95" s="56">
        <f>SUM(L4:L94)</f>
        <v>67165714.349999994</v>
      </c>
      <c r="M95" s="56">
        <f>SUM(M4:M94)</f>
        <v>12525558.290000003</v>
      </c>
      <c r="N95" s="56">
        <f>SUM(N4:N94)</f>
        <v>79691272.639999941</v>
      </c>
      <c r="O95" s="42">
        <f>SUM(O4:O94)</f>
        <v>67143388.336300001</v>
      </c>
      <c r="P95" s="42">
        <f>SUM(P4:P94)</f>
        <v>12521394.931466671</v>
      </c>
      <c r="Q95" s="42">
        <f>SUM(Q4:Q94)</f>
        <v>79664783.267766684</v>
      </c>
    </row>
  </sheetData>
  <mergeCells count="5">
    <mergeCell ref="A1:E1"/>
    <mergeCell ref="F1:H2"/>
    <mergeCell ref="I1:K2"/>
    <mergeCell ref="L1:N2"/>
    <mergeCell ref="O1:Q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Patricia Telles Ortiz</dc:creator>
  <cp:lastModifiedBy>Maria angélica Padilla Monterrosa</cp:lastModifiedBy>
  <dcterms:created xsi:type="dcterms:W3CDTF">2023-11-10T17:16:00Z</dcterms:created>
  <dcterms:modified xsi:type="dcterms:W3CDTF">2024-12-05T03:29:01Z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2023-11-10T17:18:26Z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fa8ee00c-4450-4662-9507-a9cdef77e3b9</vt:lpwstr>
  </property>
  <property fmtid="{D5CDD505-2E9C-101B-9397-08002B2CF9AE}" pid="8" name="MSIP_Label_1299739c-ad3d-4908-806e-4d91151a6e13_ContentBits">
    <vt:lpwstr>0</vt:lpwstr>
  </property>
</Properties>
</file>