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940" tabRatio="885"/>
  </bookViews>
  <sheets>
    <sheet name="Media Aritmetica Baja" sheetId="1" r:id="rId1"/>
  </sheets>
  <calcPr calcId="162913"/>
</workbook>
</file>

<file path=xl/calcChain.xml><?xml version="1.0" encoding="utf-8"?>
<calcChain xmlns="http://schemas.openxmlformats.org/spreadsheetml/2006/main">
  <c r="B13" i="1" l="1"/>
  <c r="B14" i="1" l="1"/>
  <c r="C22" i="1" l="1"/>
  <c r="C25" i="1"/>
  <c r="C21" i="1"/>
  <c r="C23" i="1"/>
  <c r="C24" i="1"/>
  <c r="B22" i="1"/>
  <c r="B21" i="1"/>
  <c r="B25" i="1"/>
  <c r="B24" i="1"/>
  <c r="B23" i="1"/>
</calcChain>
</file>

<file path=xl/sharedStrings.xml><?xml version="1.0" encoding="utf-8"?>
<sst xmlns="http://schemas.openxmlformats.org/spreadsheetml/2006/main" count="24" uniqueCount="14">
  <si>
    <t>Puntaje</t>
  </si>
  <si>
    <t>Habilitado</t>
  </si>
  <si>
    <t>Estado</t>
  </si>
  <si>
    <t>Propuesta económica</t>
  </si>
  <si>
    <t>Proponente</t>
  </si>
  <si>
    <t>n = Número total de ofertas válidas presentadas</t>
  </si>
  <si>
    <t>CORPORACIÓN ESCALANDO FUTURO</t>
  </si>
  <si>
    <t>Promedio simple</t>
  </si>
  <si>
    <t>Media Aritmética Baja</t>
  </si>
  <si>
    <t xml:space="preserve">UNIÓN TEMPORAL INNOVACIÓN ABIERTA </t>
  </si>
  <si>
    <t>FUNDACIÓN ALBERTO MERANI</t>
  </si>
  <si>
    <t>GENERACION DE TALENTOS S.A.S</t>
  </si>
  <si>
    <t>BOOST</t>
  </si>
  <si>
    <t>TRM del 13/12/2024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</si>
</sst>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€_-;\-* #,##0.00\ _€_-;_-* &quot;-&quot;??\ _€_-;_-@_-"/>
    <numFmt numFmtId="165" formatCode="_ * #,##0.00_ ;_ * \-#,##0.00_ ;_ * &quot;-&quot;??_ ;_ @_ "/>
    <numFmt numFmtId="166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</cellStyleXfs>
  <cellXfs count="22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0" xfId="0" applyFont="1" applyBorder="1"/>
    <xf numFmtId="164" fontId="2" fillId="0" borderId="0" xfId="1" applyFont="1" applyBorder="1"/>
    <xf numFmtId="164" fontId="2" fillId="0" borderId="3" xfId="0" applyNumberFormat="1" applyFont="1" applyBorder="1"/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6" fontId="2" fillId="0" borderId="1" xfId="1" applyNumberFormat="1" applyFont="1" applyBorder="1"/>
    <xf numFmtId="0" fontId="3" fillId="0" borderId="4" xfId="0" applyFont="1" applyBorder="1" applyAlignment="1">
      <alignment horizontal="center"/>
    </xf>
    <xf numFmtId="164" fontId="3" fillId="0" borderId="4" xfId="1" applyFont="1" applyBorder="1" applyAlignment="1">
      <alignment horizontal="center"/>
    </xf>
    <xf numFmtId="0" fontId="2" fillId="0" borderId="4" xfId="0" applyFont="1" applyBorder="1"/>
    <xf numFmtId="0" fontId="2" fillId="3" borderId="4" xfId="0" applyFont="1" applyFill="1" applyBorder="1"/>
    <xf numFmtId="166" fontId="2" fillId="3" borderId="4" xfId="1" applyNumberFormat="1" applyFont="1" applyFill="1" applyBorder="1"/>
    <xf numFmtId="0" fontId="2" fillId="2" borderId="0" xfId="0" applyFont="1" applyFill="1" applyBorder="1"/>
    <xf numFmtId="166" fontId="2" fillId="2" borderId="0" xfId="1" applyNumberFormat="1" applyFont="1" applyFill="1" applyBorder="1"/>
    <xf numFmtId="166" fontId="3" fillId="4" borderId="1" xfId="1" applyNumberFormat="1" applyFont="1" applyFill="1" applyBorder="1"/>
    <xf numFmtId="166" fontId="2" fillId="2" borderId="1" xfId="1" applyNumberFormat="1" applyFont="1" applyFill="1" applyBorder="1"/>
    <xf numFmtId="166" fontId="2" fillId="4" borderId="4" xfId="1" applyNumberFormat="1" applyFont="1" applyFill="1" applyBorder="1"/>
    <xf numFmtId="0" fontId="2" fillId="3" borderId="4" xfId="0" applyFont="1" applyFill="1" applyBorder="1" applyAlignment="1">
      <alignment wrapText="1"/>
    </xf>
    <xf numFmtId="164" fontId="2" fillId="3" borderId="3" xfId="0" applyNumberFormat="1" applyFont="1" applyFill="1" applyBorder="1"/>
    <xf numFmtId="166" fontId="2" fillId="0" borderId="0" xfId="0" applyNumberFormat="1" applyFont="1"/>
  </cellXfs>
  <cellStyles count="7">
    <cellStyle name="Millares" xfId="1" builtinId="3"/>
    <cellStyle name="Millares 2" xfId="4"/>
    <cellStyle name="Millares 3" xfId="3"/>
    <cellStyle name="Normal" xfId="0" builtinId="0"/>
    <cellStyle name="Normal 2" xfId="5"/>
    <cellStyle name="Normal 2 2" xfId="6"/>
    <cellStyle name="Normal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411238</xdr:colOff>
      <xdr:row>0</xdr:row>
      <xdr:rowOff>0</xdr:rowOff>
    </xdr:from>
    <xdr:to>
      <xdr:col>13</xdr:col>
      <xdr:colOff>40821</xdr:colOff>
      <xdr:row>26</xdr:row>
      <xdr:rowOff>28728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882" t="14023" r="28329" b="22868"/>
        <a:stretch/>
      </xdr:blipFill>
      <xdr:spPr>
        <a:xfrm>
          <a:off x="4942417" y="0"/>
          <a:ext cx="5752797" cy="4670275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27</xdr:row>
      <xdr:rowOff>57149</xdr:rowOff>
    </xdr:from>
    <xdr:to>
      <xdr:col>12</xdr:col>
      <xdr:colOff>381000</xdr:colOff>
      <xdr:row>44</xdr:row>
      <xdr:rowOff>95251</xdr:rowOff>
    </xdr:to>
    <xdr:pic>
      <xdr:nvPicPr>
        <xdr:cNvPr id="4" name="Imagen 3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6327" t="21491" r="28667" b="36868"/>
        <a:stretch/>
      </xdr:blipFill>
      <xdr:spPr>
        <a:xfrm>
          <a:off x="4572000" y="4819649"/>
          <a:ext cx="5829300" cy="2952751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45</xdr:row>
      <xdr:rowOff>19050</xdr:rowOff>
    </xdr:from>
    <xdr:to>
      <xdr:col>12</xdr:col>
      <xdr:colOff>361950</xdr:colOff>
      <xdr:row>62</xdr:row>
      <xdr:rowOff>76201</xdr:rowOff>
    </xdr:to>
    <xdr:pic>
      <xdr:nvPicPr>
        <xdr:cNvPr id="5" name="Imagen 4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2975" t="28846" r="32965" b="33654"/>
        <a:stretch/>
      </xdr:blipFill>
      <xdr:spPr>
        <a:xfrm>
          <a:off x="4171950" y="7867650"/>
          <a:ext cx="6210300" cy="2971800"/>
        </a:xfrm>
        <a:prstGeom prst="rect">
          <a:avLst/>
        </a:prstGeom>
      </xdr:spPr>
    </xdr:pic>
    <xdr:clientData/>
  </xdr:twoCellAnchor>
  <xdr:twoCellAnchor editAs="oneCell">
    <xdr:from>
      <xdr:col>13</xdr:col>
      <xdr:colOff>142875</xdr:colOff>
      <xdr:row>0</xdr:row>
      <xdr:rowOff>0</xdr:rowOff>
    </xdr:from>
    <xdr:to>
      <xdr:col>23</xdr:col>
      <xdr:colOff>214313</xdr:colOff>
      <xdr:row>24</xdr:row>
      <xdr:rowOff>23812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4675" t="25524" r="23820" b="11888"/>
        <a:stretch/>
      </xdr:blipFill>
      <xdr:spPr>
        <a:xfrm>
          <a:off x="10858500" y="0"/>
          <a:ext cx="6262688" cy="42624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5"/>
  <sheetViews>
    <sheetView tabSelected="1" topLeftCell="A7" zoomScale="96" zoomScaleNormal="96" workbookViewId="0">
      <selection activeCell="A15" sqref="A15"/>
    </sheetView>
  </sheetViews>
  <sheetFormatPr baseColWidth="10" defaultColWidth="9.140625" defaultRowHeight="13.5" x14ac:dyDescent="0.25"/>
  <cols>
    <col min="1" max="1" width="35.7109375" style="1" customWidth="1"/>
    <col min="2" max="2" width="19.140625" style="1" customWidth="1"/>
    <col min="3" max="3" width="13" style="1" customWidth="1"/>
    <col min="4" max="16384" width="9.140625" style="1"/>
  </cols>
  <sheetData>
    <row r="2" spans="1:3" x14ac:dyDescent="0.25">
      <c r="A2" s="1" t="s">
        <v>13</v>
      </c>
      <c r="B2" s="1">
        <v>4335.2</v>
      </c>
    </row>
    <row r="5" spans="1:3" x14ac:dyDescent="0.25">
      <c r="A5" s="9" t="s">
        <v>4</v>
      </c>
      <c r="B5" s="10" t="s">
        <v>3</v>
      </c>
      <c r="C5" s="9" t="s">
        <v>2</v>
      </c>
    </row>
    <row r="6" spans="1:3" x14ac:dyDescent="0.25">
      <c r="A6" s="12" t="s">
        <v>9</v>
      </c>
      <c r="B6" s="13">
        <v>4740962184</v>
      </c>
      <c r="C6" s="11" t="s">
        <v>1</v>
      </c>
    </row>
    <row r="7" spans="1:3" x14ac:dyDescent="0.25">
      <c r="A7" s="12" t="s">
        <v>10</v>
      </c>
      <c r="B7" s="18">
        <v>4672876929.21</v>
      </c>
      <c r="C7" s="11" t="s">
        <v>1</v>
      </c>
    </row>
    <row r="8" spans="1:3" x14ac:dyDescent="0.25">
      <c r="A8" s="12" t="s">
        <v>6</v>
      </c>
      <c r="B8" s="13">
        <v>4730761006</v>
      </c>
      <c r="C8" s="11" t="s">
        <v>1</v>
      </c>
    </row>
    <row r="9" spans="1:3" x14ac:dyDescent="0.25">
      <c r="A9" s="19" t="s">
        <v>11</v>
      </c>
      <c r="B9" s="13">
        <v>4718712078</v>
      </c>
      <c r="C9" s="11" t="s">
        <v>1</v>
      </c>
    </row>
    <row r="10" spans="1:3" x14ac:dyDescent="0.25">
      <c r="A10" s="12" t="s">
        <v>12</v>
      </c>
      <c r="B10" s="13">
        <v>4679632700</v>
      </c>
      <c r="C10" s="11" t="s">
        <v>1</v>
      </c>
    </row>
    <row r="11" spans="1:3" ht="14.25" thickBot="1" x14ac:dyDescent="0.3"/>
    <row r="12" spans="1:3" ht="14.25" thickBot="1" x14ac:dyDescent="0.3">
      <c r="A12" s="2" t="s">
        <v>5</v>
      </c>
      <c r="B12" s="8">
        <v>5</v>
      </c>
    </row>
    <row r="13" spans="1:3" ht="14.25" thickBot="1" x14ac:dyDescent="0.3">
      <c r="A13" s="2" t="s">
        <v>7</v>
      </c>
      <c r="B13" s="17">
        <f>AVERAGE(B6,B8,B9,B10,B7)</f>
        <v>4708588979.4419994</v>
      </c>
      <c r="C13" s="21"/>
    </row>
    <row r="14" spans="1:3" ht="14.25" thickBot="1" x14ac:dyDescent="0.3">
      <c r="A14" s="2" t="s">
        <v>8</v>
      </c>
      <c r="B14" s="16">
        <f>(B7+B13)/2</f>
        <v>4690732954.3260002</v>
      </c>
    </row>
    <row r="15" spans="1:3" x14ac:dyDescent="0.25">
      <c r="A15" s="14"/>
      <c r="B15" s="15"/>
    </row>
    <row r="16" spans="1:3" x14ac:dyDescent="0.25">
      <c r="A16" s="14"/>
      <c r="B16" s="15"/>
    </row>
    <row r="17" spans="1:3" x14ac:dyDescent="0.25">
      <c r="A17" s="14"/>
      <c r="B17" s="15"/>
    </row>
    <row r="18" spans="1:3" x14ac:dyDescent="0.25">
      <c r="A18" s="14"/>
      <c r="B18" s="15"/>
    </row>
    <row r="19" spans="1:3" ht="14.25" thickBot="1" x14ac:dyDescent="0.3">
      <c r="A19" s="3"/>
      <c r="B19" s="4"/>
    </row>
    <row r="20" spans="1:3" ht="14.25" thickBot="1" x14ac:dyDescent="0.3">
      <c r="A20" s="6" t="s">
        <v>4</v>
      </c>
      <c r="B20" s="7" t="s">
        <v>0</v>
      </c>
    </row>
    <row r="21" spans="1:3" ht="14.25" thickBot="1" x14ac:dyDescent="0.3">
      <c r="A21" s="12" t="s">
        <v>9</v>
      </c>
      <c r="B21" s="5">
        <f>38.5*(1-((ABS($B$14-B6))/$B$14))</f>
        <v>38.08773493156</v>
      </c>
      <c r="C21" s="21">
        <f>B14-B6</f>
        <v>-50229229.673999786</v>
      </c>
    </row>
    <row r="22" spans="1:3" ht="14.25" thickBot="1" x14ac:dyDescent="0.3">
      <c r="A22" s="12" t="s">
        <v>10</v>
      </c>
      <c r="B22" s="5">
        <f>38.5*(1-((ABS($B$14-B7))/$B$14))</f>
        <v>38.353443593216703</v>
      </c>
      <c r="C22" s="21">
        <f>B14-B7</f>
        <v>17856025.116000175</v>
      </c>
    </row>
    <row r="23" spans="1:3" ht="14.25" thickBot="1" x14ac:dyDescent="0.3">
      <c r="A23" s="12" t="s">
        <v>6</v>
      </c>
      <c r="B23" s="5">
        <f>38.5*(1-((ABS($B$14-B8))/$B$14))</f>
        <v>38.171462859972081</v>
      </c>
      <c r="C23" s="21">
        <f>B14-B8</f>
        <v>-40028051.673999786</v>
      </c>
    </row>
    <row r="24" spans="1:3" ht="14.25" thickBot="1" x14ac:dyDescent="0.3">
      <c r="A24" s="19" t="s">
        <v>11</v>
      </c>
      <c r="B24" s="5">
        <f>38.5*(1-((ABS($B$14-B9))/$B$14))</f>
        <v>38.270356515295639</v>
      </c>
      <c r="C24" s="21">
        <f>B14-B9</f>
        <v>-27979123.673999786</v>
      </c>
    </row>
    <row r="25" spans="1:3" ht="14.25" thickBot="1" x14ac:dyDescent="0.3">
      <c r="A25" s="12" t="s">
        <v>12</v>
      </c>
      <c r="B25" s="20">
        <f>38.5*(1-((ABS($B$14-B10))/$B$14))</f>
        <v>38.408892747527467</v>
      </c>
      <c r="C25" s="21">
        <f>B14-B10</f>
        <v>11100254.326000214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Media Aritmetica Baja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2024-12-15T21:11:43Z</dcterms:modified>
</cp:coreProperties>
</file>