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ommentsmeta1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07"/>
  <workbookPr/>
  <mc:AlternateContent xmlns:mc="http://schemas.openxmlformats.org/markup-compatibility/2006">
    <mc:Choice Requires="x15">
      <x15ac:absPath xmlns:x15ac="http://schemas.microsoft.com/office/spreadsheetml/2010/11/ac" url="/Users/harry/Desktop/DOCUMENTOS/H.A.G./DOCUMENTOS ALCALDÍA KENNEDY/3. PROCESOS 2024/3. PROCESO LICITACIÓN CORAZONES 4.0 - LP 005 - AUDIENCIA DIC 16/"/>
    </mc:Choice>
  </mc:AlternateContent>
  <xr:revisionPtr revIDLastSave="0" documentId="13_ncr:1_{FE0312F2-2CCF-BA4F-9DEB-160EFC413C33}" xr6:coauthVersionLast="47" xr6:coauthVersionMax="47" xr10:uidLastSave="{00000000-0000-0000-0000-000000000000}"/>
  <bookViews>
    <workbookView xWindow="4300" yWindow="780" windowWidth="25140" windowHeight="16300" xr2:uid="{00000000-000D-0000-FFFF-FFFF00000000}"/>
  </bookViews>
  <sheets>
    <sheet name="CONSOLIDADO EVALUACION PRELIMIN" sheetId="16" r:id="rId1"/>
    <sheet name="Formato5-Experiencia Específica" sheetId="8" state="hidden" r:id="rId2"/>
    <sheet name="Residente Obra" sheetId="9" state="hidden" r:id="rId3"/>
    <sheet name="SSMLV" sheetId="10" state="hidden" r:id="rId4"/>
  </sheets>
  <externalReferences>
    <externalReference r:id="rId5"/>
  </externalReferences>
  <definedNames>
    <definedName name="CONTRATACIÓN">#REF!</definedName>
    <definedName name="HABILITADO">#REF!</definedName>
    <definedName name="SIN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3" i="16" l="1"/>
  <c r="L12" i="16"/>
  <c r="L11" i="16" l="1"/>
  <c r="L14" i="16" l="1"/>
  <c r="L15" i="16"/>
  <c r="B40" i="10" l="1"/>
  <c r="I39" i="9"/>
  <c r="I38" i="9"/>
  <c r="I37" i="9"/>
  <c r="I36" i="9"/>
  <c r="I35" i="9"/>
  <c r="H27" i="9"/>
  <c r="G19" i="9"/>
  <c r="C6" i="9"/>
  <c r="A3" i="9"/>
  <c r="L19" i="8"/>
  <c r="L17" i="8"/>
  <c r="L16" i="8"/>
  <c r="L15" i="8"/>
  <c r="I41" i="9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G9" authorId="0" shapeId="0" xr:uid="{00000000-0006-0000-0100-000001000000}">
      <text>
        <r>
          <rPr>
            <sz val="10"/>
            <color rgb="FF000000"/>
            <rFont val="Arial"/>
            <family val="2"/>
            <scheme val="minor"/>
          </rPr>
          <t>======
ID#AAAAyhIz3Go
Renato Gonzalez Cruz    (2023-06-05 16:15:29)
IDPC: Inserte el número de celdas requeridas.</t>
        </r>
      </text>
    </comment>
    <comment ref="G10" authorId="0" shapeId="0" xr:uid="{00000000-0006-0000-0100-000002000000}">
      <text>
        <r>
          <rPr>
            <sz val="10"/>
            <color rgb="FF000000"/>
            <rFont val="Arial"/>
            <family val="2"/>
            <scheme val="minor"/>
          </rPr>
          <t>======
ID#AAAAyhIz3HY
Renato Gonzalez Cruz    (2023-06-05 16:15:29)
IDPC: Inserte el número de celdas requeridas.</t>
        </r>
      </text>
    </comment>
    <comment ref="G11" authorId="0" shapeId="0" xr:uid="{00000000-0006-0000-0100-000003000000}">
      <text>
        <r>
          <rPr>
            <sz val="10"/>
            <color rgb="FF000000"/>
            <rFont val="Arial"/>
            <family val="2"/>
            <scheme val="minor"/>
          </rPr>
          <t>======
ID#AAAAyhIz3F8
Renato Gonzalez Cruz    (2023-06-05 16:15:29)
IDPC: Inserte el número de celdas requeridas.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16W0Rfkb3846EiOEr3RQ4VX7KqQ=="/>
    </ext>
  </extLst>
</comments>
</file>

<file path=xl/sharedStrings.xml><?xml version="1.0" encoding="utf-8"?>
<sst xmlns="http://schemas.openxmlformats.org/spreadsheetml/2006/main" count="230" uniqueCount="165">
  <si>
    <t>FONDO DE DESARROLLO LOCAL DEL KENNEDY</t>
  </si>
  <si>
    <t>OBJETO:</t>
  </si>
  <si>
    <t>HABILITADO</t>
  </si>
  <si>
    <r>
      <rPr>
        <b/>
        <sz val="12"/>
        <color theme="1"/>
        <rFont val="Arial Narrow"/>
        <family val="2"/>
      </rPr>
      <t xml:space="preserve">PROPONENTE 
</t>
    </r>
    <r>
      <rPr>
        <b/>
        <sz val="10"/>
        <color theme="1"/>
        <rFont val="Arial Narrow"/>
        <family val="2"/>
      </rPr>
      <t>(Persona Natural, Jurídica, Consorcio o Unión Temporal):</t>
    </r>
  </si>
  <si>
    <t>PORCENTAJE DE PARTICIPACIÓN:</t>
  </si>
  <si>
    <t>CUMPLE</t>
  </si>
  <si>
    <t>NO CUMPLE</t>
  </si>
  <si>
    <t>No.</t>
  </si>
  <si>
    <t>ENTIDAD CONTRATANTE</t>
  </si>
  <si>
    <t>OBJETO DEL CONTRATO</t>
  </si>
  <si>
    <t>NOMBRE PARTICIPANTE QUE APORTA LA EXPERIENCIA</t>
  </si>
  <si>
    <t>PORCENTAJE PARTICIPACION EN EL CONSORCIO O UNIÓN TEMPORAL</t>
  </si>
  <si>
    <t>OBSERVACIONES</t>
  </si>
  <si>
    <t>PROPONENTE:</t>
  </si>
  <si>
    <t>CUMPLE / NO CUMPLE</t>
  </si>
  <si>
    <t>FECHA DE INICIO</t>
  </si>
  <si>
    <t>Año</t>
  </si>
  <si>
    <t>FIRMA DEL PROPONENTE</t>
  </si>
  <si>
    <t>PROPONENTE</t>
  </si>
  <si>
    <t>HABILITADO/ NO HABILITADO</t>
  </si>
  <si>
    <t>NO HABILITADO</t>
  </si>
  <si>
    <t>OFERTA ECONOMICA</t>
  </si>
  <si>
    <t>CONSOLIDADO INFORME PRELIMINAR</t>
  </si>
  <si>
    <t>REQUISITOS HABILITANTES</t>
  </si>
  <si>
    <t>PONDERABLES</t>
  </si>
  <si>
    <t>4. REQUISITOS
JURIDICOS</t>
  </si>
  <si>
    <t>RESULTADO INFORME PRELIMINAR</t>
  </si>
  <si>
    <t>1. REQUISITOS
EXPERIENCIA MÍNIMA HABILITANTE</t>
  </si>
  <si>
    <t xml:space="preserve">2. REQUISITOS
EQUIPO DE TRABAJO </t>
  </si>
  <si>
    <t>3. REQUISITO
BUENAS PRACTICAS AMBIENTALES</t>
  </si>
  <si>
    <t>4. FACTORES TÉCNICOS Y DE CALIDAD</t>
  </si>
  <si>
    <t>5. MIPYMES</t>
  </si>
  <si>
    <t>5. MUJERES</t>
  </si>
  <si>
    <t>6. INDUSTRIA NACIONAL</t>
  </si>
  <si>
    <t>PUNTAJE TOTAL</t>
  </si>
  <si>
    <t>PUNTAJE</t>
  </si>
  <si>
    <t>COMITÉ EVALUADOR</t>
  </si>
  <si>
    <t>Comité Técnico</t>
  </si>
  <si>
    <t>INSTITUTO DISTRITAL DE PATRIMONIO CULTURAL</t>
  </si>
  <si>
    <t>PROCESO DE CONCURSO DE MÉRITOS No. IDPC - CM - XX - 2017</t>
  </si>
  <si>
    <t xml:space="preserve">      FORMATO No.5 - EXPERIENCIA ESPECÍFICA DEL PROPONENTE</t>
  </si>
  <si>
    <t>PROYECTO:</t>
  </si>
  <si>
    <t>REALIZAR LA INTERVENTORÍA DEL CONTRATO DE OBRA DE 2017 CUYO OBJETO ES "CONTRATO DE OBRA PARA LA INTERVENCIÓN DE MONUMENTOS UBICADOS EN EL ESPACIO PÚBLICO DE BOGOTÁ¨</t>
  </si>
  <si>
    <t>MIEMBRO 1:</t>
  </si>
  <si>
    <t>MIEMBRO 2:</t>
  </si>
  <si>
    <t>MIEMBRO 3:</t>
  </si>
  <si>
    <t>REQUISITO :</t>
  </si>
  <si>
    <t>El proponente deberá acreditar experiencia hasta con TRES (3) contratos de Interventoría a obras  de restauración y reforzamiento estructural de edificaciones declaradas como Bienes de Interés Cultural del orden Nacional y/o Departamental y/o Distrital y/o Municipal. La sumatoria de los contratos presentados, deberá tener mínimo un área intervenida mayor o igual a MIL QUINIENTOS (1500) m2; los contratos deberán encontrarse iniciados, ejecutados y terminados a partir de la expedición de la NSR-98.  (19/08/1997). Nota 1: se aclara que los proponentes podrán certificar lo anterior con un (1) solo contrato, siempre y cuando cumpla con todos los requisitos solicitados.</t>
  </si>
  <si>
    <t>REQUISITO No</t>
  </si>
  <si>
    <t>NÚMERO DEL CONTRATO</t>
  </si>
  <si>
    <t>FECHA DE TERMINACIÓN</t>
  </si>
  <si>
    <t>ÁREA TOTAL INTERVENIDA</t>
  </si>
  <si>
    <t>ÁREA TOTAL INTERVENIDA
X 
PORCENTAJE PARTICIPACIÓN</t>
  </si>
  <si>
    <t>VALOR SUMATORIA CONTRATOS EXPERIENCIA ESPECÍFICA AREA CONSTRUIDA</t>
  </si>
  <si>
    <t>SI</t>
  </si>
  <si>
    <t>NO</t>
  </si>
  <si>
    <t>EVALUACIÓN TÉCNICA</t>
  </si>
  <si>
    <t xml:space="preserve">PROYECTO: </t>
  </si>
  <si>
    <t>FORMATO REVISIÓN EXPERIENCIA PROFESIONALES HABILITANTES</t>
  </si>
  <si>
    <t>URBANISCOM LTDA</t>
  </si>
  <si>
    <t>CARGO:</t>
  </si>
  <si>
    <t>RESIDENTE DE OBRA 1</t>
  </si>
  <si>
    <t>FOLIO:</t>
  </si>
  <si>
    <t>PROFESIONAL:</t>
  </si>
  <si>
    <t>CLAUDIA PATRICIA GONZÁLEZ BECERRA</t>
  </si>
  <si>
    <t>FECHA DE EXPEDICIÓN TÍTULO:</t>
  </si>
  <si>
    <t>19/02/1987</t>
  </si>
  <si>
    <t>FECHA DE CIERRE PROCESO:</t>
  </si>
  <si>
    <t>16/12/2016</t>
  </si>
  <si>
    <t>REQUISITO SOLICITADO</t>
  </si>
  <si>
    <t>REQUISITO CERTIFICADO</t>
  </si>
  <si>
    <t>SI CUMPLE</t>
  </si>
  <si>
    <t>N/A</t>
  </si>
  <si>
    <t>TÍTULO PREGRADO:</t>
  </si>
  <si>
    <t>ARQUITECTO O INGENIERO CIVIL</t>
  </si>
  <si>
    <t>CUMPLE:</t>
  </si>
  <si>
    <t>FOLIOS No.117 AL 119</t>
  </si>
  <si>
    <t>TÍTULO POSGRADO:</t>
  </si>
  <si>
    <t>EXPERIENCIA GENERAL:</t>
  </si>
  <si>
    <t>4 AÑOS</t>
  </si>
  <si>
    <t xml:space="preserve">EXPERIENCIA GENERAL - MATRÍCULA PROFESIONAL (AÑOS): </t>
  </si>
  <si>
    <t>EXPERIENCIA ESPECÍFICA:</t>
  </si>
  <si>
    <t>El profesional propuesto para el cargo deberá certificar experiencia como contratista o director de obra o residente de obra, mediante DOS (2) contratos de intervención que incluyan reforzamiento estructural de inmuebles declarados como Bien de Interés Cultural del orden Nacional, Departamental, Distrital o Municipal, soportada con las certificaciones respectivas.</t>
  </si>
  <si>
    <t>CONSORCIO AUDITORIO 01 - "EJECUTAR LAS OBRAS DE INTERVENCIÓN DEL INMUEBLE DENOMINADO "AUDITORIO OTTO DE GREIFF", UBICADO EN LA CALLE 39 BIS # 14-32 DE BOGOTÁ D.C., CON EL SISTEMA DE PRECIOS UNITARIOS FIJOS SIN FÓRMULA DE REAJUSTE".</t>
  </si>
  <si>
    <t>RESIDENTE DE OBRA</t>
  </si>
  <si>
    <t>FOLIOS No.120 Y 121 
DECRETO 606 DE 2001</t>
  </si>
  <si>
    <t>EXPERIENCIA EN BIC:</t>
  </si>
  <si>
    <t>CONSORCIO UCR 06 - "CONTRATAR POR EL SISTEMA DE PRECIOS UNITARIOS FIJOS SIN FÓRMULA DE AJUSTE, LAS OBRAS DE RESTAURACIÓN DE LA CASA MUSEO 20 DE JULIO DE BOGOTÁ D.C.".</t>
  </si>
  <si>
    <t>FOLIOS No.122 Y 160
DECRETO No.1584 DEL 11 DE AGOSTO DE 1975</t>
  </si>
  <si>
    <t>TOTAL ÁREA CERTIFICADA (M2)</t>
  </si>
  <si>
    <t>ENTREGA COMPROMISO FORMATO No.9A</t>
  </si>
  <si>
    <t>FOLIO No.127</t>
  </si>
  <si>
    <t>CUMPLIMIENTO REQUISITOS HABILITANTES</t>
  </si>
  <si>
    <t>CERTIFICADOS EQUIVALENCIA POSGRADOS</t>
  </si>
  <si>
    <t>REQUISITO EQUIVALENCIA</t>
  </si>
  <si>
    <t>OBJETO CONTRATO</t>
  </si>
  <si>
    <t>EQUIVALENCIA EN AÑOS</t>
  </si>
  <si>
    <t>En el caso de no contar con los títulos exigidos, se realizará la equivalencia con experiencia certificada por cada profesional, y se podrá subsanar con tres (3) años más de experiencia específica para el caso de Maestría y dos (2) años más de experiencia específica para el caso de Especialización.</t>
  </si>
  <si>
    <t>TOTAL TIEMPO CERTIFICADO ADICIONAL EQUIVALENCIA POSGRADOS</t>
  </si>
  <si>
    <t>AÑOS</t>
  </si>
  <si>
    <t>ORIGINAL FIRMADO</t>
  </si>
  <si>
    <t>PROFESIONAL EVALUADOR - DIANA PAOLA BEDOYA</t>
  </si>
  <si>
    <t>PROFESIONAL EVALUADOR - ARIEL FERNÁNDEZ BACA</t>
  </si>
  <si>
    <t>PROFESIONAL EVALUADOR - SAMAEL ARIAS HERNÁNDEZ</t>
  </si>
  <si>
    <t>PROFESIONAL EVALUADOR - RENATO GONZÁLEZ CRUZ</t>
  </si>
  <si>
    <t>Salario mínimo legal en Colombia</t>
  </si>
  <si>
    <t>1.1.1 Serie histórica en pesos colombianos</t>
  </si>
  <si>
    <t>Información disponible desde 1 de julio de 1984</t>
  </si>
  <si>
    <t>Salario mínimo diario</t>
  </si>
  <si>
    <t>Salario mínimo mensual</t>
  </si>
  <si>
    <t>Variación % anual *</t>
  </si>
  <si>
    <t>Decretos del Gobierno Nacional</t>
  </si>
  <si>
    <t>0001 de enero de 1985</t>
  </si>
  <si>
    <t>3754 de diciembre de 1985</t>
  </si>
  <si>
    <t>3732 de diciembre de 1986</t>
  </si>
  <si>
    <t>2545 de diciembre de 1987</t>
  </si>
  <si>
    <t>2662 de diciembre de 1988</t>
  </si>
  <si>
    <t>3000 de diciembre de 1989</t>
  </si>
  <si>
    <t>3074 de diciembre de 1990</t>
  </si>
  <si>
    <t>2867 de diciembre de 1991</t>
  </si>
  <si>
    <t>2061 de diciembre de 1992</t>
  </si>
  <si>
    <t>2548 de diciembre de 1993</t>
  </si>
  <si>
    <t>2872 de diciembre de 1994</t>
  </si>
  <si>
    <t>2310 de diciembre de 1995</t>
  </si>
  <si>
    <t>2334 de diciembre de 1996</t>
  </si>
  <si>
    <t>3106 de diciembre de 1997</t>
  </si>
  <si>
    <t>2560 de diciembre de 1998</t>
  </si>
  <si>
    <t>2647 de diciembre 23 de 1999</t>
  </si>
  <si>
    <t>2579 de diciembre 13 de 2000</t>
  </si>
  <si>
    <t>2910 de diciembre 31 de 2001</t>
  </si>
  <si>
    <t>3232 de diciembre 27 de 2002</t>
  </si>
  <si>
    <t>3770 de diciembre 26 de 2003</t>
  </si>
  <si>
    <t>4360 de diciembre 22 de 2004</t>
  </si>
  <si>
    <t>4686 de diciembre 21 de 2005</t>
  </si>
  <si>
    <t>4580 de diciembre 27 de 2006</t>
  </si>
  <si>
    <t>4965 de diciembre 27 de 2007</t>
  </si>
  <si>
    <t>4868 de diciembre 30 de 2008</t>
  </si>
  <si>
    <t>5053 de diciembre 30 de 2009</t>
  </si>
  <si>
    <t>033 de enero 11 de 2011</t>
  </si>
  <si>
    <t>4919 de diciembre 26 de 2011</t>
  </si>
  <si>
    <t>2738 de diciembre 28 de 2012</t>
  </si>
  <si>
    <t>3068 de diciembre 30 de 2013</t>
  </si>
  <si>
    <t>2731 de diciembre 30 de 2014</t>
  </si>
  <si>
    <t>2552 de diciembre 30 de 2015</t>
  </si>
  <si>
    <t>Decreto 2209 de 30-12-2016.</t>
  </si>
  <si>
    <r>
      <rPr>
        <b/>
        <sz val="8"/>
        <color theme="1"/>
        <rFont val="Arial"/>
        <family val="2"/>
      </rPr>
      <t xml:space="preserve">Fuente: </t>
    </r>
    <r>
      <rPr>
        <sz val="8"/>
        <color theme="1"/>
        <rFont val="Arial"/>
        <family val="2"/>
      </rPr>
      <t>Ministerio del Trabajo y decretos del Gobierno nacional.</t>
    </r>
  </si>
  <si>
    <r>
      <rPr>
        <b/>
        <sz val="8"/>
        <color theme="1"/>
        <rFont val="Arial"/>
        <family val="2"/>
      </rPr>
      <t xml:space="preserve">Nota: </t>
    </r>
    <r>
      <rPr>
        <sz val="8"/>
        <color theme="1"/>
        <rFont val="Arial"/>
        <family val="2"/>
      </rPr>
      <t>desde el 1 de julio de 1984 se unificó el salario mínimo para todos los sectores de la economía.</t>
    </r>
  </si>
  <si>
    <t>* Variación porcentual con respecto al dato del año imediatamente anterior.</t>
  </si>
  <si>
    <t>PROCESO DE SELECCIÓN No. FDLK - LP - 005 - 2024</t>
  </si>
  <si>
    <t>7. DICAPACIDAD</t>
  </si>
  <si>
    <t>UNIÓN TEMPORAL INNOVACIÓN ABIERTA</t>
  </si>
  <si>
    <t>CORPORACIÓN ESCALANDO FUTURO</t>
  </si>
  <si>
    <t>GENERACION DE TALENTOS S.A.S</t>
  </si>
  <si>
    <t>BOOST BUSINESS CONSULTING S.A.S.</t>
  </si>
  <si>
    <t>FUNDACIÓN INTERNACIONAL DE
PEDAGOGÍA CONCEPTUAL ALBERTO MERANI</t>
  </si>
  <si>
    <t>PRESTAR SERVICIOS PARA LLEVAR A CABO ACTIVIDADES DE IDENTIFICACIÓN, CARACTERIZACIÓN, ASISTENCIA TÉCNICA, SUMINISTRO Y ENTREGA DE BONOS CANJEABLES PARA MICRO, PEQUEÑAS Y MEDIANAS EMPRESAS (MIPYMES) Y/O EMPRENDIMIENTOS DE LA LOCALIDAD DE KENNEDY QUE SE DEDIQUEN A ACTIVIDADES ECONÓMICAS RELACIONADAS CON EL COMERCIO AL POR MENOR RELACIONADAS CON EL CÓDIGO CIIU 47).”</t>
  </si>
  <si>
    <t>ANDRES GUTIERREZ</t>
  </si>
  <si>
    <t>MAYRA GAITAN</t>
  </si>
  <si>
    <t>EL OFERENDE DEBERÁ PRESENTAR LAS CARTAS DE COMPROMISO DEL EQUIPO MINÍMO HABILITANTE SOLICITADO Y FORMATO DE RELACIÓN DE EXPERIENCIA QUE RELACIONE LOS CONSECUTIVOS DE RUP</t>
  </si>
  <si>
    <t xml:space="preserve"> CUMPLE</t>
  </si>
  <si>
    <t>EL OFERENTE PRESENTA PARA EL PERSONAL MINIMO HABILITANTE AUTOCERTIFICACIONES , DISPOSICIONES GENERALES PARA LA VALIDEZ DE LA EXPERIENCIA
EL FONDO no admitirá para la acreditación de experiencia, traslapos del personal descrito 
en el presente numeral, no se validarán auto certificaciones</t>
  </si>
  <si>
    <t xml:space="preserve"> HABILITADO</t>
  </si>
  <si>
    <t>El oferente no presento documentación que acreditará el puntaje de mujer y discapacidad.</t>
  </si>
  <si>
    <t>El formato presentado para la acerditación: 6.2.2. PUNTAJE ADICIONAL POR PARTICIPACIÓN DE EMPRESAS DE MUJERES 
O EMPRENDIMIENTOS DE MUJERES EN LA CONTRATACIÓN ESTATAL 
(DECRETO 1860 DE 2021) (0,25 PUNTOS), no cumple con lo solicitado en lo pliegos. Se acreditará mediante certificación 
expedida por el representante legal y el revisor fiscal, 
cuando exista de acuerdo con los requerimientos de ley, o 
el contador, donde conste la distribución de los derechos 
en la sociedad y el tiempo en el que las mujeres han 
mantenido su participación, la corporación no hace parte del sector solidario.</t>
  </si>
  <si>
    <t>SE REVISA CERTIFICACIÓN EN AUDIENCIA DE ADJUDICACIÓN Y SE LE OTORGAN LOS 30 PUNTOS DE CALIDAD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</si>
</sst>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\ &quot;€&quot;_-;\-* #,##0.00\ &quot;€&quot;_-;_-* &quot;-&quot;??\ &quot;€&quot;_-;_-@_-"/>
    <numFmt numFmtId="165" formatCode="_([$$-240A]\ * #,##0_);_([$$-240A]\ * \(#,##0\);_([$$-240A]\ * &quot;-&quot;??_);_(@_)"/>
    <numFmt numFmtId="166" formatCode="_([$$-240A]\ * #,##0.00_);_([$$-240A]\ * \(#,##0.00\);_([$$-240A]\ * &quot;-&quot;??_);_(@_)"/>
    <numFmt numFmtId="167" formatCode="[$-C0A]dd\-mmm\-yy"/>
    <numFmt numFmtId="168" formatCode="[$$-240A]\ #,##0.00;[Red][$$-240A]\ \-#,##0.00"/>
    <numFmt numFmtId="169" formatCode="_-* #,##0.00\ _€_-;\-* #,##0.00\ _€_-;_-* &quot;-&quot;??\ _€_-;_-@_-"/>
    <numFmt numFmtId="170" formatCode="[$-C0A]dd\-mmm\-yy;@"/>
  </numFmts>
  <fonts count="50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9"/>
      <color theme="1"/>
      <name val="Arial"/>
      <family val="2"/>
    </font>
    <font>
      <b/>
      <sz val="18"/>
      <color theme="1"/>
      <name val="Arial"/>
      <family val="2"/>
    </font>
    <font>
      <b/>
      <sz val="14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2"/>
      <color rgb="FF000000"/>
      <name val="Arial Narrow"/>
      <family val="2"/>
    </font>
    <font>
      <b/>
      <sz val="11"/>
      <color theme="1"/>
      <name val="Arial Narrow"/>
      <family val="2"/>
    </font>
    <font>
      <sz val="12"/>
      <color rgb="FF000000"/>
      <name val="Arial Narrow"/>
      <family val="2"/>
    </font>
    <font>
      <b/>
      <sz val="16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rgb="FF000000"/>
      <name val="Arial"/>
      <family val="2"/>
    </font>
    <font>
      <b/>
      <sz val="12"/>
      <color rgb="FF1F497D"/>
      <name val="Arial Narrow"/>
      <family val="2"/>
    </font>
    <font>
      <b/>
      <sz val="12"/>
      <color rgb="FF1F497D"/>
      <name val="Arial"/>
      <family val="2"/>
    </font>
    <font>
      <b/>
      <sz val="10"/>
      <color rgb="FF1F497D"/>
      <name val="Arial Narrow"/>
      <family val="2"/>
    </font>
    <font>
      <b/>
      <sz val="8"/>
      <color theme="1"/>
      <name val="Arial Narrow"/>
      <family val="2"/>
    </font>
    <font>
      <b/>
      <sz val="9"/>
      <color theme="1"/>
      <name val="Arial Narrow"/>
      <family val="2"/>
    </font>
    <font>
      <b/>
      <sz val="12"/>
      <color rgb="FF7F7F7F"/>
      <name val="Arial Narrow"/>
      <family val="2"/>
    </font>
    <font>
      <b/>
      <sz val="12"/>
      <color rgb="FF7F7F7F"/>
      <name val="Arial"/>
      <family val="2"/>
    </font>
    <font>
      <b/>
      <sz val="10"/>
      <color rgb="FF333399"/>
      <name val="Arial"/>
      <family val="2"/>
    </font>
    <font>
      <sz val="8"/>
      <color rgb="FF333399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u/>
      <sz val="10"/>
      <color theme="10"/>
      <name val="Arial"/>
      <family val="2"/>
      <scheme val="minor"/>
    </font>
    <font>
      <sz val="10"/>
      <color rgb="FF000000"/>
      <name val="Arial"/>
      <family val="2"/>
      <scheme val="minor"/>
    </font>
    <font>
      <sz val="10"/>
      <name val="Arial"/>
      <family val="2"/>
    </font>
    <font>
      <b/>
      <sz val="10"/>
      <color rgb="FF000000"/>
      <name val="Arial"/>
      <family val="2"/>
      <scheme val="minor"/>
    </font>
    <font>
      <sz val="12"/>
      <name val="Arial Narrow"/>
      <family val="2"/>
    </font>
    <font>
      <b/>
      <sz val="12"/>
      <name val="Arial Narrow"/>
      <family val="2"/>
    </font>
    <font>
      <sz val="10"/>
      <color indexed="8"/>
      <name val="MS Sans Serif"/>
      <family val="2"/>
    </font>
    <font>
      <sz val="10"/>
      <color indexed="64"/>
      <name val="Arial"/>
      <family val="2"/>
    </font>
    <font>
      <sz val="10"/>
      <name val="Arial Nova"/>
      <family val="2"/>
    </font>
    <font>
      <sz val="10"/>
      <color theme="1"/>
      <name val="Arial Nova"/>
      <family val="2"/>
    </font>
    <font>
      <b/>
      <sz val="10"/>
      <color theme="1"/>
      <name val="Arial Nova"/>
      <family val="2"/>
    </font>
    <font>
      <b/>
      <sz val="10"/>
      <name val="Arial Nova"/>
      <family val="2"/>
    </font>
    <font>
      <sz val="10"/>
      <color rgb="FF000000"/>
      <name val="Arial Nova"/>
      <family val="2"/>
    </font>
    <font>
      <sz val="10"/>
      <color theme="5" tint="-0.249977111117893"/>
      <name val="Arial Nova"/>
      <family val="2"/>
    </font>
    <font>
      <sz val="10"/>
      <color rgb="FFFF0000"/>
      <name val="Arial"/>
      <family val="2"/>
    </font>
    <font>
      <sz val="10"/>
      <color rgb="FFFF0000"/>
      <name val="Arial Nova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BD4B4"/>
        <bgColor rgb="FFFBD4B4"/>
      </patternFill>
    </fill>
    <fill>
      <patternFill patternType="solid">
        <fgColor rgb="FF8DB3E2"/>
        <bgColor rgb="FF8DB3E2"/>
      </patternFill>
    </fill>
    <fill>
      <patternFill patternType="solid">
        <fgColor rgb="FFC6D9F0"/>
        <bgColor rgb="FFC6D9F0"/>
      </patternFill>
    </fill>
    <fill>
      <patternFill patternType="solid">
        <fgColor rgb="FFD8D8D8"/>
        <bgColor rgb="FFD8D8D8"/>
      </patternFill>
    </fill>
    <fill>
      <patternFill patternType="solid">
        <fgColor rgb="FFEEEEEE"/>
        <bgColor rgb="FFEEEEEE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rgb="FFC6D9F0"/>
      </patternFill>
    </fill>
    <fill>
      <patternFill patternType="solid">
        <fgColor theme="4" tint="0.79998168889431442"/>
        <bgColor indexed="64"/>
      </patternFill>
    </fill>
  </fills>
  <borders count="6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ck">
        <color rgb="FF6666CC"/>
      </bottom>
      <diagonal/>
    </border>
    <border>
      <left/>
      <right/>
      <top style="thick">
        <color rgb="FF6666CC"/>
      </top>
      <bottom/>
      <diagonal/>
    </border>
    <border>
      <left style="thin">
        <color rgb="FF000000"/>
      </left>
      <right style="thin">
        <color rgb="FFCCCCCC"/>
      </right>
      <top style="thin">
        <color rgb="FF000000"/>
      </top>
      <bottom style="thin">
        <color rgb="FFCCCCCC"/>
      </bottom>
      <diagonal/>
    </border>
    <border>
      <left style="medium">
        <color rgb="FFBBBBBB"/>
      </left>
      <right/>
      <top style="thin">
        <color rgb="FF000000"/>
      </top>
      <bottom style="medium">
        <color rgb="FFBBBBBB"/>
      </bottom>
      <diagonal/>
    </border>
    <border>
      <left style="medium">
        <color rgb="FFBBBBBB"/>
      </left>
      <right style="thin">
        <color rgb="FF000000"/>
      </right>
      <top style="thin">
        <color rgb="FF000000"/>
      </top>
      <bottom style="medium">
        <color rgb="FFBBBBBB"/>
      </bottom>
      <diagonal/>
    </border>
    <border>
      <left style="thin">
        <color rgb="FF000000"/>
      </left>
      <right/>
      <top/>
      <bottom style="medium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000000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000000"/>
      </right>
      <top style="thin">
        <color rgb="FFCCCCCC"/>
      </top>
      <bottom/>
      <diagonal/>
    </border>
    <border>
      <left style="thin">
        <color rgb="FF000000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000000"/>
      </right>
      <top style="thin">
        <color rgb="FFBFBFBF"/>
      </top>
      <bottom style="thin">
        <color rgb="FFBFBFBF"/>
      </bottom>
      <diagonal/>
    </border>
    <border>
      <left style="thin">
        <color rgb="FF000000"/>
      </left>
      <right style="thin">
        <color rgb="FFBFBFBF"/>
      </right>
      <top style="thin">
        <color rgb="FFBFBFBF"/>
      </top>
      <bottom style="thin">
        <color rgb="FF000000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000000"/>
      </bottom>
      <diagonal/>
    </border>
    <border>
      <left style="thin">
        <color rgb="FFBFBFBF"/>
      </left>
      <right style="thin">
        <color rgb="FF000000"/>
      </right>
      <top style="thin">
        <color rgb="FFBFBFBF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</borders>
  <cellStyleXfs count="11">
    <xf numFmtId="0" fontId="0" fillId="0" borderId="0"/>
    <xf numFmtId="0" fontId="34" fillId="0" borderId="0" applyNumberFormat="0" applyFill="0" applyBorder="0" applyAlignment="0" applyProtection="0"/>
    <xf numFmtId="0" fontId="35" fillId="0" borderId="16"/>
    <xf numFmtId="0" fontId="36" fillId="0" borderId="16"/>
    <xf numFmtId="164" fontId="36" fillId="0" borderId="16" applyFont="0" applyFill="0" applyBorder="0" applyAlignment="0" applyProtection="0"/>
    <xf numFmtId="0" fontId="1" fillId="0" borderId="16"/>
    <xf numFmtId="0" fontId="40" fillId="0" borderId="16"/>
    <xf numFmtId="0" fontId="41" fillId="0" borderId="16"/>
    <xf numFmtId="0" fontId="36" fillId="0" borderId="16"/>
    <xf numFmtId="169" fontId="36" fillId="0" borderId="16" applyFont="0" applyFill="0" applyBorder="0" applyAlignment="0" applyProtection="0"/>
    <xf numFmtId="9" fontId="36" fillId="0" borderId="16" applyFont="0" applyFill="0" applyBorder="0" applyAlignment="0" applyProtection="0"/>
  </cellStyleXfs>
  <cellXfs count="27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9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9" fontId="7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6" fillId="0" borderId="0" xfId="0" applyFont="1"/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8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5" fillId="2" borderId="18" xfId="0" applyFont="1" applyFill="1" applyBorder="1" applyAlignment="1">
      <alignment vertical="center"/>
    </xf>
    <xf numFmtId="0" fontId="12" fillId="7" borderId="1" xfId="0" applyFont="1" applyFill="1" applyBorder="1" applyAlignment="1">
      <alignment horizontal="center" vertical="center" wrapText="1"/>
    </xf>
    <xf numFmtId="0" fontId="6" fillId="2" borderId="18" xfId="0" applyFont="1" applyFill="1" applyBorder="1"/>
    <xf numFmtId="9" fontId="8" fillId="0" borderId="5" xfId="0" applyNumberFormat="1" applyFont="1" applyBorder="1" applyAlignment="1">
      <alignment horizontal="center" vertical="center" wrapText="1"/>
    </xf>
    <xf numFmtId="9" fontId="13" fillId="0" borderId="5" xfId="0" applyNumberFormat="1" applyFont="1" applyBorder="1" applyAlignment="1">
      <alignment horizontal="left" vertical="center" wrapText="1"/>
    </xf>
    <xf numFmtId="165" fontId="13" fillId="0" borderId="5" xfId="0" applyNumberFormat="1" applyFont="1" applyBorder="1" applyAlignment="1">
      <alignment horizontal="center" vertical="center" wrapText="1"/>
    </xf>
    <xf numFmtId="14" fontId="7" fillId="0" borderId="5" xfId="0" applyNumberFormat="1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2" fillId="2" borderId="18" xfId="0" applyFont="1" applyFill="1" applyBorder="1"/>
    <xf numFmtId="165" fontId="8" fillId="0" borderId="5" xfId="0" applyNumberFormat="1" applyFont="1" applyBorder="1" applyAlignment="1">
      <alignment horizontal="center" vertical="center" wrapText="1"/>
    </xf>
    <xf numFmtId="2" fontId="7" fillId="7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22" fillId="0" borderId="0" xfId="0" applyFont="1"/>
    <xf numFmtId="0" fontId="23" fillId="5" borderId="1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24" fillId="0" borderId="0" xfId="0" applyFont="1" applyAlignment="1">
      <alignment horizontal="right" vertical="center" wrapText="1"/>
    </xf>
    <xf numFmtId="0" fontId="25" fillId="6" borderId="1" xfId="0" applyFont="1" applyFill="1" applyBorder="1" applyAlignment="1">
      <alignment horizontal="righ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49" fontId="12" fillId="4" borderId="1" xfId="0" applyNumberFormat="1" applyFont="1" applyFill="1" applyBorder="1" applyAlignment="1">
      <alignment horizontal="center" vertical="center" wrapText="1"/>
    </xf>
    <xf numFmtId="49" fontId="12" fillId="4" borderId="17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Alignment="1">
      <alignment horizontal="right" vertical="center" wrapText="1"/>
    </xf>
    <xf numFmtId="49" fontId="12" fillId="0" borderId="0" xfId="0" applyNumberFormat="1" applyFont="1" applyAlignment="1">
      <alignment horizontal="left" vertical="center"/>
    </xf>
    <xf numFmtId="49" fontId="12" fillId="0" borderId="0" xfId="0" applyNumberFormat="1" applyFont="1" applyAlignment="1">
      <alignment horizontal="center" vertical="center" wrapText="1"/>
    </xf>
    <xf numFmtId="2" fontId="12" fillId="6" borderId="1" xfId="0" applyNumberFormat="1" applyFont="1" applyFill="1" applyBorder="1" applyAlignment="1">
      <alignment horizontal="center" vertical="center"/>
    </xf>
    <xf numFmtId="2" fontId="12" fillId="6" borderId="1" xfId="0" applyNumberFormat="1" applyFont="1" applyFill="1" applyBorder="1" applyAlignment="1">
      <alignment horizontal="right" vertical="center" wrapText="1"/>
    </xf>
    <xf numFmtId="2" fontId="7" fillId="6" borderId="1" xfId="0" applyNumberFormat="1" applyFont="1" applyFill="1" applyBorder="1" applyAlignment="1">
      <alignment horizontal="center" vertical="center" wrapText="1"/>
    </xf>
    <xf numFmtId="1" fontId="12" fillId="4" borderId="9" xfId="0" applyNumberFormat="1" applyFont="1" applyFill="1" applyBorder="1" applyAlignment="1">
      <alignment horizontal="center" vertical="center" wrapText="1"/>
    </xf>
    <xf numFmtId="165" fontId="26" fillId="6" borderId="1" xfId="0" applyNumberFormat="1" applyFont="1" applyFill="1" applyBorder="1" applyAlignment="1">
      <alignment horizontal="right" vertical="center" wrapText="1"/>
    </xf>
    <xf numFmtId="1" fontId="12" fillId="4" borderId="1" xfId="0" applyNumberFormat="1" applyFont="1" applyFill="1" applyBorder="1" applyAlignment="1">
      <alignment horizontal="center" vertical="center" wrapText="1"/>
    </xf>
    <xf numFmtId="165" fontId="26" fillId="6" borderId="1" xfId="0" applyNumberFormat="1" applyFont="1" applyFill="1" applyBorder="1" applyAlignment="1">
      <alignment horizontal="right" wrapText="1"/>
    </xf>
    <xf numFmtId="0" fontId="1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68" fontId="8" fillId="0" borderId="0" xfId="0" applyNumberFormat="1" applyFont="1" applyAlignment="1">
      <alignment horizontal="center" vertical="center" wrapText="1"/>
    </xf>
    <xf numFmtId="166" fontId="8" fillId="0" borderId="0" xfId="0" applyNumberFormat="1" applyFont="1" applyAlignment="1">
      <alignment horizontal="right" vertical="center" wrapText="1"/>
    </xf>
    <xf numFmtId="166" fontId="8" fillId="0" borderId="0" xfId="0" applyNumberFormat="1" applyFont="1" applyAlignment="1">
      <alignment horizontal="center" vertical="center" wrapText="1"/>
    </xf>
    <xf numFmtId="49" fontId="27" fillId="6" borderId="1" xfId="0" applyNumberFormat="1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14" fontId="13" fillId="4" borderId="1" xfId="0" applyNumberFormat="1" applyFont="1" applyFill="1" applyBorder="1" applyAlignment="1">
      <alignment horizontal="center" vertical="center" wrapText="1"/>
    </xf>
    <xf numFmtId="2" fontId="12" fillId="4" borderId="1" xfId="0" applyNumberFormat="1" applyFont="1" applyFill="1" applyBorder="1" applyAlignment="1">
      <alignment horizontal="center" vertical="center" wrapText="1"/>
    </xf>
    <xf numFmtId="14" fontId="12" fillId="6" borderId="1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/>
    </xf>
    <xf numFmtId="49" fontId="12" fillId="0" borderId="0" xfId="0" applyNumberFormat="1" applyFont="1" applyAlignment="1">
      <alignment vertical="center" wrapText="1"/>
    </xf>
    <xf numFmtId="0" fontId="29" fillId="0" borderId="0" xfId="0" applyFont="1" applyAlignment="1">
      <alignment horizontal="center" vertical="center"/>
    </xf>
    <xf numFmtId="0" fontId="28" fillId="0" borderId="0" xfId="0" applyFont="1" applyAlignment="1">
      <alignment horizontal="center" wrapText="1"/>
    </xf>
    <xf numFmtId="0" fontId="28" fillId="0" borderId="0" xfId="0" applyFont="1" applyAlignment="1">
      <alignment wrapText="1"/>
    </xf>
    <xf numFmtId="0" fontId="32" fillId="3" borderId="21" xfId="0" applyFont="1" applyFill="1" applyBorder="1" applyAlignment="1">
      <alignment horizontal="center" vertical="center" wrapText="1"/>
    </xf>
    <xf numFmtId="0" fontId="32" fillId="8" borderId="22" xfId="0" applyFont="1" applyFill="1" applyBorder="1" applyAlignment="1">
      <alignment horizontal="center" vertical="center" wrapText="1"/>
    </xf>
    <xf numFmtId="0" fontId="32" fillId="8" borderId="23" xfId="0" applyFont="1" applyFill="1" applyBorder="1" applyAlignment="1">
      <alignment horizontal="center" vertical="center" wrapText="1"/>
    </xf>
    <xf numFmtId="0" fontId="33" fillId="8" borderId="24" xfId="0" applyFont="1" applyFill="1" applyBorder="1" applyAlignment="1">
      <alignment horizontal="center" vertical="center" wrapText="1"/>
    </xf>
    <xf numFmtId="0" fontId="21" fillId="3" borderId="25" xfId="0" applyFont="1" applyFill="1" applyBorder="1" applyAlignment="1">
      <alignment horizontal="right" vertical="center" wrapText="1"/>
    </xf>
    <xf numFmtId="4" fontId="21" fillId="3" borderId="25" xfId="0" applyNumberFormat="1" applyFont="1" applyFill="1" applyBorder="1" applyAlignment="1">
      <alignment horizontal="right" wrapText="1"/>
    </xf>
    <xf numFmtId="0" fontId="21" fillId="3" borderId="25" xfId="0" applyFont="1" applyFill="1" applyBorder="1" applyAlignment="1">
      <alignment horizontal="right" wrapText="1"/>
    </xf>
    <xf numFmtId="0" fontId="21" fillId="3" borderId="26" xfId="0" applyFont="1" applyFill="1" applyBorder="1" applyAlignment="1">
      <alignment horizontal="center" vertical="center" wrapText="1"/>
    </xf>
    <xf numFmtId="4" fontId="21" fillId="3" borderId="25" xfId="0" applyNumberFormat="1" applyFont="1" applyFill="1" applyBorder="1" applyAlignment="1">
      <alignment horizontal="right" vertical="center" wrapText="1"/>
    </xf>
    <xf numFmtId="4" fontId="21" fillId="3" borderId="27" xfId="0" applyNumberFormat="1" applyFont="1" applyFill="1" applyBorder="1" applyAlignment="1">
      <alignment horizontal="right" vertical="center" wrapText="1"/>
    </xf>
    <xf numFmtId="4" fontId="21" fillId="3" borderId="27" xfId="0" applyNumberFormat="1" applyFont="1" applyFill="1" applyBorder="1" applyAlignment="1">
      <alignment horizontal="right" wrapText="1"/>
    </xf>
    <xf numFmtId="0" fontId="21" fillId="3" borderId="27" xfId="0" applyFont="1" applyFill="1" applyBorder="1" applyAlignment="1">
      <alignment horizontal="right" wrapText="1"/>
    </xf>
    <xf numFmtId="0" fontId="21" fillId="3" borderId="28" xfId="0" applyFont="1" applyFill="1" applyBorder="1" applyAlignment="1">
      <alignment horizontal="center" vertical="center" wrapText="1"/>
    </xf>
    <xf numFmtId="0" fontId="33" fillId="8" borderId="29" xfId="0" applyFont="1" applyFill="1" applyBorder="1" applyAlignment="1">
      <alignment horizontal="center" vertical="center" wrapText="1"/>
    </xf>
    <xf numFmtId="4" fontId="21" fillId="3" borderId="30" xfId="0" applyNumberFormat="1" applyFont="1" applyFill="1" applyBorder="1" applyAlignment="1">
      <alignment horizontal="right" vertical="center" wrapText="1"/>
    </xf>
    <xf numFmtId="4" fontId="21" fillId="3" borderId="30" xfId="0" applyNumberFormat="1" applyFont="1" applyFill="1" applyBorder="1" applyAlignment="1">
      <alignment horizontal="right" wrapText="1"/>
    </xf>
    <xf numFmtId="0" fontId="21" fillId="3" borderId="30" xfId="0" applyFont="1" applyFill="1" applyBorder="1" applyAlignment="1">
      <alignment horizontal="right" wrapText="1"/>
    </xf>
    <xf numFmtId="0" fontId="21" fillId="3" borderId="31" xfId="0" applyFont="1" applyFill="1" applyBorder="1" applyAlignment="1">
      <alignment horizontal="center" vertical="center" wrapText="1"/>
    </xf>
    <xf numFmtId="0" fontId="33" fillId="2" borderId="29" xfId="0" applyFont="1" applyFill="1" applyBorder="1" applyAlignment="1">
      <alignment horizontal="center" vertical="center" wrapText="1"/>
    </xf>
    <xf numFmtId="4" fontId="21" fillId="2" borderId="30" xfId="0" applyNumberFormat="1" applyFont="1" applyFill="1" applyBorder="1" applyAlignment="1">
      <alignment horizontal="right" vertical="center" wrapText="1"/>
    </xf>
    <xf numFmtId="4" fontId="21" fillId="2" borderId="30" xfId="0" applyNumberFormat="1" applyFont="1" applyFill="1" applyBorder="1" applyAlignment="1">
      <alignment horizontal="right" wrapText="1"/>
    </xf>
    <xf numFmtId="0" fontId="21" fillId="2" borderId="30" xfId="0" applyFont="1" applyFill="1" applyBorder="1" applyAlignment="1">
      <alignment horizontal="right" wrapText="1"/>
    </xf>
    <xf numFmtId="0" fontId="21" fillId="2" borderId="31" xfId="0" applyFont="1" applyFill="1" applyBorder="1" applyAlignment="1">
      <alignment horizontal="center" vertical="center" wrapText="1"/>
    </xf>
    <xf numFmtId="0" fontId="33" fillId="2" borderId="32" xfId="0" applyFont="1" applyFill="1" applyBorder="1" applyAlignment="1">
      <alignment horizontal="center" vertical="center" wrapText="1"/>
    </xf>
    <xf numFmtId="4" fontId="21" fillId="2" borderId="33" xfId="0" applyNumberFormat="1" applyFont="1" applyFill="1" applyBorder="1" applyAlignment="1">
      <alignment horizontal="right" vertical="center" wrapText="1"/>
    </xf>
    <xf numFmtId="4" fontId="21" fillId="2" borderId="33" xfId="0" applyNumberFormat="1" applyFont="1" applyFill="1" applyBorder="1" applyAlignment="1">
      <alignment horizontal="right" wrapText="1"/>
    </xf>
    <xf numFmtId="0" fontId="21" fillId="2" borderId="33" xfId="0" applyFont="1" applyFill="1" applyBorder="1" applyAlignment="1">
      <alignment horizontal="right" wrapText="1"/>
    </xf>
    <xf numFmtId="0" fontId="21" fillId="2" borderId="34" xfId="0" applyFont="1" applyFill="1" applyBorder="1" applyAlignment="1">
      <alignment horizontal="center" vertical="center" wrapText="1"/>
    </xf>
    <xf numFmtId="0" fontId="2" fillId="2" borderId="16" xfId="0" applyFont="1" applyFill="1" applyBorder="1"/>
    <xf numFmtId="0" fontId="5" fillId="2" borderId="16" xfId="0" applyFont="1" applyFill="1" applyBorder="1" applyAlignment="1">
      <alignment horizontal="center"/>
    </xf>
    <xf numFmtId="0" fontId="3" fillId="2" borderId="16" xfId="0" applyFont="1" applyFill="1" applyBorder="1" applyAlignment="1">
      <alignment vertical="center"/>
    </xf>
    <xf numFmtId="49" fontId="7" fillId="2" borderId="16" xfId="0" applyNumberFormat="1" applyFont="1" applyFill="1" applyBorder="1" applyAlignment="1">
      <alignment horizontal="right" vertical="center"/>
    </xf>
    <xf numFmtId="49" fontId="7" fillId="2" borderId="16" xfId="0" applyNumberFormat="1" applyFont="1" applyFill="1" applyBorder="1" applyAlignment="1">
      <alignment horizontal="center" vertical="center"/>
    </xf>
    <xf numFmtId="49" fontId="7" fillId="2" borderId="16" xfId="0" applyNumberFormat="1" applyFont="1" applyFill="1" applyBorder="1" applyAlignment="1">
      <alignment horizontal="right" vertical="center" wrapText="1"/>
    </xf>
    <xf numFmtId="165" fontId="7" fillId="2" borderId="16" xfId="0" applyNumberFormat="1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vertical="center"/>
    </xf>
    <xf numFmtId="0" fontId="15" fillId="2" borderId="16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167" fontId="8" fillId="2" borderId="16" xfId="0" applyNumberFormat="1" applyFont="1" applyFill="1" applyBorder="1" applyAlignment="1">
      <alignment horizontal="center" vertical="center" wrapText="1"/>
    </xf>
    <xf numFmtId="9" fontId="8" fillId="2" borderId="16" xfId="0" applyNumberFormat="1" applyFont="1" applyFill="1" applyBorder="1" applyAlignment="1">
      <alignment horizontal="center" vertical="center" wrapText="1"/>
    </xf>
    <xf numFmtId="168" fontId="8" fillId="2" borderId="16" xfId="0" applyNumberFormat="1" applyFont="1" applyFill="1" applyBorder="1" applyAlignment="1">
      <alignment horizontal="center" vertical="center" wrapText="1"/>
    </xf>
    <xf numFmtId="166" fontId="8" fillId="2" borderId="16" xfId="0" applyNumberFormat="1" applyFont="1" applyFill="1" applyBorder="1" applyAlignment="1">
      <alignment horizontal="right" vertical="center" wrapText="1"/>
    </xf>
    <xf numFmtId="166" fontId="8" fillId="2" borderId="16" xfId="0" applyNumberFormat="1" applyFont="1" applyFill="1" applyBorder="1" applyAlignment="1">
      <alignment horizontal="center" vertical="center" wrapText="1"/>
    </xf>
    <xf numFmtId="2" fontId="7" fillId="2" borderId="16" xfId="0" applyNumberFormat="1" applyFont="1" applyFill="1" applyBorder="1" applyAlignment="1">
      <alignment horizontal="center" vertical="center" wrapText="1"/>
    </xf>
    <xf numFmtId="0" fontId="18" fillId="2" borderId="16" xfId="0" applyFont="1" applyFill="1" applyBorder="1" applyAlignment="1">
      <alignment vertical="center"/>
    </xf>
    <xf numFmtId="0" fontId="18" fillId="2" borderId="16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right" vertical="center" wrapText="1"/>
    </xf>
    <xf numFmtId="2" fontId="7" fillId="7" borderId="5" xfId="0" applyNumberFormat="1" applyFont="1" applyFill="1" applyBorder="1" applyAlignment="1">
      <alignment horizontal="center" vertical="center" wrapText="1"/>
    </xf>
    <xf numFmtId="0" fontId="19" fillId="2" borderId="16" xfId="0" applyFont="1" applyFill="1" applyBorder="1" applyAlignment="1">
      <alignment horizontal="center" vertical="center"/>
    </xf>
    <xf numFmtId="166" fontId="7" fillId="2" borderId="16" xfId="0" applyNumberFormat="1" applyFont="1" applyFill="1" applyBorder="1" applyAlignment="1">
      <alignment horizontal="center" vertical="center" wrapText="1"/>
    </xf>
    <xf numFmtId="0" fontId="2" fillId="0" borderId="18" xfId="0" applyFont="1" applyBorder="1"/>
    <xf numFmtId="0" fontId="2" fillId="0" borderId="7" xfId="0" applyFont="1" applyBorder="1" applyAlignment="1">
      <alignment vertical="top" wrapText="1"/>
    </xf>
    <xf numFmtId="0" fontId="9" fillId="0" borderId="18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2" fillId="0" borderId="18" xfId="0" applyFont="1" applyBorder="1"/>
    <xf numFmtId="0" fontId="6" fillId="0" borderId="15" xfId="0" applyFont="1" applyBorder="1" applyAlignment="1">
      <alignment vertical="center" wrapText="1"/>
    </xf>
    <xf numFmtId="0" fontId="5" fillId="0" borderId="15" xfId="0" applyFont="1" applyBorder="1" applyAlignment="1">
      <alignment horizontal="center"/>
    </xf>
    <xf numFmtId="49" fontId="10" fillId="0" borderId="15" xfId="0" applyNumberFormat="1" applyFont="1" applyBorder="1" applyAlignment="1">
      <alignment horizontal="center" vertical="center"/>
    </xf>
    <xf numFmtId="0" fontId="5" fillId="0" borderId="18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6" fillId="0" borderId="15" xfId="0" applyFont="1" applyBorder="1"/>
    <xf numFmtId="0" fontId="6" fillId="0" borderId="18" xfId="0" applyFont="1" applyBorder="1"/>
    <xf numFmtId="2" fontId="12" fillId="6" borderId="4" xfId="0" applyNumberFormat="1" applyFont="1" applyFill="1" applyBorder="1" applyAlignment="1">
      <alignment horizontal="center" vertical="center"/>
    </xf>
    <xf numFmtId="0" fontId="33" fillId="8" borderId="15" xfId="0" applyFont="1" applyFill="1" applyBorder="1" applyAlignment="1">
      <alignment horizontal="center" vertical="center" wrapText="1"/>
    </xf>
    <xf numFmtId="0" fontId="38" fillId="10" borderId="16" xfId="3" applyFont="1" applyFill="1" applyAlignment="1" applyProtection="1">
      <alignment horizontal="center" vertical="center" wrapText="1"/>
      <protection locked="0" hidden="1"/>
    </xf>
    <xf numFmtId="170" fontId="38" fillId="10" borderId="16" xfId="3" applyNumberFormat="1" applyFont="1" applyFill="1" applyAlignment="1" applyProtection="1">
      <alignment horizontal="center" vertical="center" wrapText="1"/>
      <protection locked="0" hidden="1"/>
    </xf>
    <xf numFmtId="170" fontId="39" fillId="10" borderId="16" xfId="3" applyNumberFormat="1" applyFont="1" applyFill="1" applyAlignment="1" applyProtection="1">
      <alignment horizontal="center" vertical="center" wrapText="1"/>
      <protection locked="0" hidden="1"/>
    </xf>
    <xf numFmtId="0" fontId="39" fillId="10" borderId="16" xfId="3" applyFont="1" applyFill="1" applyAlignment="1" applyProtection="1">
      <alignment horizontal="center" vertical="center" wrapText="1"/>
      <protection locked="0" hidden="1"/>
    </xf>
    <xf numFmtId="0" fontId="43" fillId="2" borderId="16" xfId="0" applyFont="1" applyFill="1" applyBorder="1"/>
    <xf numFmtId="0" fontId="44" fillId="2" borderId="16" xfId="0" applyFont="1" applyFill="1" applyBorder="1" applyAlignment="1">
      <alignment vertical="center"/>
    </xf>
    <xf numFmtId="0" fontId="44" fillId="2" borderId="16" xfId="0" applyFont="1" applyFill="1" applyBorder="1" applyAlignment="1">
      <alignment horizontal="center" vertical="center"/>
    </xf>
    <xf numFmtId="0" fontId="43" fillId="2" borderId="16" xfId="0" applyFont="1" applyFill="1" applyBorder="1" applyAlignment="1">
      <alignment horizontal="center" vertical="center"/>
    </xf>
    <xf numFmtId="0" fontId="43" fillId="2" borderId="16" xfId="0" applyFont="1" applyFill="1" applyBorder="1" applyAlignment="1">
      <alignment horizontal="center" vertical="center" wrapText="1"/>
    </xf>
    <xf numFmtId="167" fontId="43" fillId="2" borderId="16" xfId="0" applyNumberFormat="1" applyFont="1" applyFill="1" applyBorder="1" applyAlignment="1">
      <alignment horizontal="center" vertical="center" wrapText="1"/>
    </xf>
    <xf numFmtId="166" fontId="43" fillId="2" borderId="16" xfId="0" applyNumberFormat="1" applyFont="1" applyFill="1" applyBorder="1" applyAlignment="1">
      <alignment horizontal="center" vertical="center" wrapText="1"/>
    </xf>
    <xf numFmtId="0" fontId="0" fillId="0" borderId="16" xfId="0" applyBorder="1"/>
    <xf numFmtId="49" fontId="43" fillId="2" borderId="36" xfId="0" applyNumberFormat="1" applyFont="1" applyFill="1" applyBorder="1" applyAlignment="1">
      <alignment horizontal="center" vertical="center" wrapText="1"/>
    </xf>
    <xf numFmtId="49" fontId="43" fillId="2" borderId="37" xfId="0" applyNumberFormat="1" applyFont="1" applyFill="1" applyBorder="1" applyAlignment="1">
      <alignment horizontal="center" vertical="center" wrapText="1"/>
    </xf>
    <xf numFmtId="49" fontId="43" fillId="2" borderId="37" xfId="0" applyNumberFormat="1" applyFont="1" applyFill="1" applyBorder="1" applyAlignment="1">
      <alignment horizontal="center" vertical="center"/>
    </xf>
    <xf numFmtId="0" fontId="44" fillId="11" borderId="6" xfId="0" applyFont="1" applyFill="1" applyBorder="1" applyAlignment="1">
      <alignment horizontal="center" vertical="center" wrapText="1"/>
    </xf>
    <xf numFmtId="0" fontId="44" fillId="11" borderId="9" xfId="0" applyFont="1" applyFill="1" applyBorder="1" applyAlignment="1">
      <alignment horizontal="center" vertical="center" wrapText="1"/>
    </xf>
    <xf numFmtId="0" fontId="44" fillId="11" borderId="1" xfId="0" applyFont="1" applyFill="1" applyBorder="1" applyAlignment="1">
      <alignment horizontal="center" vertical="center" wrapText="1"/>
    </xf>
    <xf numFmtId="0" fontId="44" fillId="11" borderId="47" xfId="0" applyFont="1" applyFill="1" applyBorder="1" applyAlignment="1">
      <alignment horizontal="center" vertical="center" wrapText="1"/>
    </xf>
    <xf numFmtId="0" fontId="44" fillId="11" borderId="49" xfId="0" applyFont="1" applyFill="1" applyBorder="1" applyAlignment="1">
      <alignment horizontal="center" vertical="center" wrapText="1"/>
    </xf>
    <xf numFmtId="0" fontId="45" fillId="9" borderId="41" xfId="0" applyFont="1" applyFill="1" applyBorder="1" applyAlignment="1">
      <alignment horizontal="center" vertical="center" wrapText="1"/>
    </xf>
    <xf numFmtId="0" fontId="22" fillId="0" borderId="45" xfId="3" applyFont="1" applyBorder="1" applyAlignment="1">
      <alignment horizontal="center" vertical="center" wrapText="1"/>
    </xf>
    <xf numFmtId="0" fontId="16" fillId="3" borderId="16" xfId="0" applyFont="1" applyFill="1" applyBorder="1" applyAlignment="1">
      <alignment horizontal="center" vertical="center" wrapText="1"/>
    </xf>
    <xf numFmtId="0" fontId="16" fillId="3" borderId="16" xfId="0" applyFont="1" applyFill="1" applyBorder="1" applyAlignment="1">
      <alignment horizontal="center" vertical="center"/>
    </xf>
    <xf numFmtId="0" fontId="16" fillId="3" borderId="0" xfId="0" applyFont="1" applyFill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44" fillId="11" borderId="1" xfId="0" applyFont="1" applyFill="1" applyBorder="1" applyAlignment="1">
      <alignment vertical="center" wrapText="1"/>
    </xf>
    <xf numFmtId="0" fontId="44" fillId="11" borderId="54" xfId="0" applyFont="1" applyFill="1" applyBorder="1" applyAlignment="1">
      <alignment horizontal="center" vertical="center" wrapText="1"/>
    </xf>
    <xf numFmtId="0" fontId="44" fillId="11" borderId="56" xfId="0" applyFont="1" applyFill="1" applyBorder="1" applyAlignment="1">
      <alignment horizontal="center" vertical="center" wrapText="1"/>
    </xf>
    <xf numFmtId="0" fontId="22" fillId="0" borderId="57" xfId="3" applyFont="1" applyBorder="1" applyAlignment="1">
      <alignment horizontal="center" vertical="center" wrapText="1"/>
    </xf>
    <xf numFmtId="0" fontId="22" fillId="0" borderId="37" xfId="3" applyFont="1" applyBorder="1" applyAlignment="1">
      <alignment horizontal="center" vertical="center" wrapText="1"/>
    </xf>
    <xf numFmtId="0" fontId="45" fillId="9" borderId="58" xfId="0" applyFont="1" applyFill="1" applyBorder="1" applyAlignment="1">
      <alignment horizontal="center" vertical="center" wrapText="1"/>
    </xf>
    <xf numFmtId="0" fontId="44" fillId="11" borderId="63" xfId="0" applyFont="1" applyFill="1" applyBorder="1" applyAlignment="1">
      <alignment horizontal="center" vertical="center" wrapText="1"/>
    </xf>
    <xf numFmtId="0" fontId="44" fillId="11" borderId="4" xfId="0" applyFont="1" applyFill="1" applyBorder="1" applyAlignment="1">
      <alignment horizontal="center" vertical="center" wrapText="1"/>
    </xf>
    <xf numFmtId="0" fontId="46" fillId="0" borderId="45" xfId="0" applyFont="1" applyBorder="1" applyAlignment="1">
      <alignment horizontal="center" vertical="center" wrapText="1"/>
    </xf>
    <xf numFmtId="0" fontId="48" fillId="0" borderId="45" xfId="3" applyFont="1" applyBorder="1" applyAlignment="1">
      <alignment horizontal="center" vertical="center" wrapText="1"/>
    </xf>
    <xf numFmtId="0" fontId="4" fillId="0" borderId="45" xfId="3" applyFont="1" applyBorder="1" applyAlignment="1">
      <alignment horizontal="center" vertical="center" wrapText="1"/>
    </xf>
    <xf numFmtId="0" fontId="43" fillId="0" borderId="45" xfId="0" applyFont="1" applyBorder="1" applyAlignment="1">
      <alignment horizontal="center" vertical="center" wrapText="1"/>
    </xf>
    <xf numFmtId="0" fontId="47" fillId="0" borderId="45" xfId="0" applyFont="1" applyBorder="1" applyAlignment="1">
      <alignment horizontal="center" vertical="center" wrapText="1"/>
    </xf>
    <xf numFmtId="0" fontId="48" fillId="0" borderId="11" xfId="3" applyFont="1" applyBorder="1" applyAlignment="1">
      <alignment horizontal="center" vertical="center" wrapText="1"/>
    </xf>
    <xf numFmtId="0" fontId="42" fillId="0" borderId="45" xfId="0" applyFont="1" applyBorder="1" applyAlignment="1">
      <alignment horizontal="center" vertical="center" wrapText="1"/>
    </xf>
    <xf numFmtId="2" fontId="48" fillId="0" borderId="11" xfId="3" applyNumberFormat="1" applyFont="1" applyBorder="1" applyAlignment="1">
      <alignment horizontal="center" vertical="center" wrapText="1"/>
    </xf>
    <xf numFmtId="0" fontId="49" fillId="0" borderId="45" xfId="0" applyFont="1" applyBorder="1" applyAlignment="1">
      <alignment horizontal="center" vertical="center" wrapText="1"/>
    </xf>
    <xf numFmtId="0" fontId="39" fillId="10" borderId="16" xfId="3" applyFont="1" applyFill="1" applyAlignment="1" applyProtection="1">
      <alignment horizontal="center" vertical="center" wrapText="1"/>
      <protection locked="0" hidden="1"/>
    </xf>
    <xf numFmtId="0" fontId="16" fillId="3" borderId="16" xfId="0" applyFont="1" applyFill="1" applyBorder="1" applyAlignment="1">
      <alignment horizontal="center" vertical="center" wrapText="1"/>
    </xf>
    <xf numFmtId="0" fontId="0" fillId="3" borderId="0" xfId="0" applyFill="1"/>
    <xf numFmtId="0" fontId="37" fillId="3" borderId="0" xfId="0" applyFont="1" applyFill="1"/>
    <xf numFmtId="0" fontId="14" fillId="3" borderId="0" xfId="0" applyFont="1" applyFill="1" applyAlignment="1">
      <alignment horizontal="center" vertical="center"/>
    </xf>
    <xf numFmtId="0" fontId="14" fillId="3" borderId="50" xfId="0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44" fillId="0" borderId="45" xfId="0" applyFont="1" applyBorder="1" applyAlignment="1">
      <alignment horizontal="center" vertical="center" wrapText="1"/>
    </xf>
    <xf numFmtId="0" fontId="42" fillId="0" borderId="45" xfId="0" applyFont="1" applyBorder="1"/>
    <xf numFmtId="0" fontId="45" fillId="0" borderId="45" xfId="0" applyFont="1" applyBorder="1" applyAlignment="1">
      <alignment horizontal="center" vertical="center" wrapText="1"/>
    </xf>
    <xf numFmtId="0" fontId="44" fillId="11" borderId="12" xfId="0" applyFont="1" applyFill="1" applyBorder="1" applyAlignment="1">
      <alignment horizontal="center" vertical="center" wrapText="1"/>
    </xf>
    <xf numFmtId="0" fontId="42" fillId="12" borderId="13" xfId="0" applyFont="1" applyFill="1" applyBorder="1"/>
    <xf numFmtId="0" fontId="44" fillId="11" borderId="46" xfId="0" applyFont="1" applyFill="1" applyBorder="1" applyAlignment="1">
      <alignment horizontal="center" vertical="center" wrapText="1"/>
    </xf>
    <xf numFmtId="0" fontId="44" fillId="11" borderId="48" xfId="0" applyFont="1" applyFill="1" applyBorder="1" applyAlignment="1">
      <alignment horizontal="center" vertical="center" wrapText="1"/>
    </xf>
    <xf numFmtId="0" fontId="44" fillId="11" borderId="35" xfId="0" applyFont="1" applyFill="1" applyBorder="1" applyAlignment="1">
      <alignment horizontal="center" vertical="center" wrapText="1"/>
    </xf>
    <xf numFmtId="0" fontId="44" fillId="11" borderId="40" xfId="0" applyFont="1" applyFill="1" applyBorder="1" applyAlignment="1">
      <alignment horizontal="center" vertical="center" wrapText="1"/>
    </xf>
    <xf numFmtId="0" fontId="44" fillId="11" borderId="16" xfId="0" applyFont="1" applyFill="1" applyBorder="1" applyAlignment="1">
      <alignment horizontal="center" vertical="center" wrapText="1"/>
    </xf>
    <xf numFmtId="0" fontId="44" fillId="11" borderId="44" xfId="0" applyFont="1" applyFill="1" applyBorder="1" applyAlignment="1">
      <alignment horizontal="center" vertical="center" wrapText="1"/>
    </xf>
    <xf numFmtId="0" fontId="44" fillId="11" borderId="38" xfId="0" applyFont="1" applyFill="1" applyBorder="1" applyAlignment="1">
      <alignment horizontal="center" vertical="center" wrapText="1"/>
    </xf>
    <xf numFmtId="0" fontId="44" fillId="11" borderId="62" xfId="0" applyFont="1" applyFill="1" applyBorder="1" applyAlignment="1">
      <alignment horizontal="center" vertical="center" wrapText="1"/>
    </xf>
    <xf numFmtId="0" fontId="44" fillId="11" borderId="55" xfId="0" applyFont="1" applyFill="1" applyBorder="1" applyAlignment="1">
      <alignment horizontal="center" vertical="center" wrapText="1"/>
    </xf>
    <xf numFmtId="0" fontId="44" fillId="11" borderId="51" xfId="0" applyFont="1" applyFill="1" applyBorder="1" applyAlignment="1">
      <alignment horizontal="center" vertical="center" wrapText="1"/>
    </xf>
    <xf numFmtId="0" fontId="44" fillId="11" borderId="43" xfId="0" applyFont="1" applyFill="1" applyBorder="1" applyAlignment="1">
      <alignment horizontal="center" vertical="center" wrapText="1"/>
    </xf>
    <xf numFmtId="0" fontId="46" fillId="0" borderId="45" xfId="0" applyFont="1" applyBorder="1" applyAlignment="1">
      <alignment horizontal="left" vertical="center" wrapText="1"/>
    </xf>
    <xf numFmtId="0" fontId="44" fillId="9" borderId="52" xfId="0" applyFont="1" applyFill="1" applyBorder="1" applyAlignment="1">
      <alignment horizontal="center" vertical="center" wrapText="1"/>
    </xf>
    <xf numFmtId="0" fontId="44" fillId="9" borderId="53" xfId="0" applyFont="1" applyFill="1" applyBorder="1" applyAlignment="1">
      <alignment horizontal="center" vertical="center" wrapText="1"/>
    </xf>
    <xf numFmtId="0" fontId="44" fillId="11" borderId="39" xfId="0" applyFont="1" applyFill="1" applyBorder="1" applyAlignment="1">
      <alignment horizontal="center" vertical="center" wrapText="1"/>
    </xf>
    <xf numFmtId="0" fontId="44" fillId="11" borderId="41" xfId="0" applyFont="1" applyFill="1" applyBorder="1" applyAlignment="1">
      <alignment horizontal="center" vertical="center" wrapText="1"/>
    </xf>
    <xf numFmtId="0" fontId="44" fillId="11" borderId="42" xfId="0" applyFont="1" applyFill="1" applyBorder="1" applyAlignment="1">
      <alignment horizontal="center" vertical="center" wrapText="1"/>
    </xf>
    <xf numFmtId="0" fontId="45" fillId="9" borderId="59" xfId="0" applyFont="1" applyFill="1" applyBorder="1" applyAlignment="1">
      <alignment horizontal="center" vertical="center"/>
    </xf>
    <xf numFmtId="0" fontId="45" fillId="9" borderId="60" xfId="0" applyFont="1" applyFill="1" applyBorder="1" applyAlignment="1">
      <alignment horizontal="center" vertical="center"/>
    </xf>
    <xf numFmtId="0" fontId="45" fillId="9" borderId="61" xfId="0" applyFont="1" applyFill="1" applyBorder="1" applyAlignment="1">
      <alignment horizontal="center" vertical="center"/>
    </xf>
    <xf numFmtId="0" fontId="44" fillId="2" borderId="16" xfId="0" applyFont="1" applyFill="1" applyBorder="1" applyAlignment="1">
      <alignment horizontal="center" vertical="center" wrapText="1"/>
    </xf>
    <xf numFmtId="0" fontId="42" fillId="0" borderId="16" xfId="0" applyFont="1" applyBorder="1"/>
    <xf numFmtId="0" fontId="44" fillId="2" borderId="16" xfId="0" applyFont="1" applyFill="1" applyBorder="1" applyAlignment="1">
      <alignment horizontal="center" vertical="center"/>
    </xf>
    <xf numFmtId="0" fontId="44" fillId="11" borderId="10" xfId="0" applyFont="1" applyFill="1" applyBorder="1" applyAlignment="1">
      <alignment horizontal="center" vertical="center" wrapText="1"/>
    </xf>
    <xf numFmtId="0" fontId="42" fillId="12" borderId="3" xfId="0" applyFont="1" applyFill="1" applyBorder="1"/>
    <xf numFmtId="0" fontId="7" fillId="7" borderId="9" xfId="0" applyFont="1" applyFill="1" applyBorder="1" applyAlignment="1">
      <alignment horizontal="center" vertical="center" wrapText="1"/>
    </xf>
    <xf numFmtId="0" fontId="4" fillId="0" borderId="17" xfId="0" applyFont="1" applyBorder="1"/>
    <xf numFmtId="0" fontId="7" fillId="0" borderId="9" xfId="0" applyFont="1" applyBorder="1" applyAlignment="1">
      <alignment horizontal="center" vertical="center" wrapText="1"/>
    </xf>
    <xf numFmtId="0" fontId="4" fillId="0" borderId="11" xfId="0" applyFont="1" applyBorder="1"/>
    <xf numFmtId="0" fontId="19" fillId="7" borderId="6" xfId="0" applyFont="1" applyFill="1" applyBorder="1" applyAlignment="1">
      <alignment horizontal="center" vertical="center"/>
    </xf>
    <xf numFmtId="0" fontId="4" fillId="0" borderId="8" xfId="0" applyFont="1" applyBorder="1"/>
    <xf numFmtId="166" fontId="7" fillId="7" borderId="9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/>
    <xf numFmtId="0" fontId="17" fillId="2" borderId="16" xfId="0" applyFont="1" applyFill="1" applyBorder="1" applyAlignment="1">
      <alignment horizontal="center" vertical="center" wrapText="1"/>
    </xf>
    <xf numFmtId="0" fontId="4" fillId="0" borderId="16" xfId="0" applyFont="1" applyBorder="1"/>
    <xf numFmtId="0" fontId="17" fillId="2" borderId="16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right" vertical="center" wrapText="1"/>
    </xf>
    <xf numFmtId="0" fontId="15" fillId="0" borderId="9" xfId="0" applyFont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4" fillId="0" borderId="15" xfId="0" applyFont="1" applyBorder="1"/>
    <xf numFmtId="0" fontId="4" fillId="0" borderId="18" xfId="0" applyFont="1" applyBorder="1"/>
    <xf numFmtId="0" fontId="4" fillId="0" borderId="6" xfId="0" applyFont="1" applyBorder="1"/>
    <xf numFmtId="0" fontId="7" fillId="0" borderId="10" xfId="0" applyFont="1" applyBorder="1" applyAlignment="1">
      <alignment horizontal="center" vertical="center" wrapText="1"/>
    </xf>
    <xf numFmtId="0" fontId="4" fillId="0" borderId="3" xfId="0" applyFont="1" applyBorder="1"/>
    <xf numFmtId="0" fontId="4" fillId="0" borderId="7" xfId="0" applyFont="1" applyBorder="1"/>
    <xf numFmtId="49" fontId="7" fillId="7" borderId="9" xfId="0" applyNumberFormat="1" applyFont="1" applyFill="1" applyBorder="1" applyAlignment="1">
      <alignment horizontal="right" vertical="center"/>
    </xf>
    <xf numFmtId="49" fontId="7" fillId="0" borderId="9" xfId="0" applyNumberFormat="1" applyFont="1" applyBorder="1" applyAlignment="1">
      <alignment horizontal="left" vertical="center" wrapText="1"/>
    </xf>
    <xf numFmtId="0" fontId="12" fillId="7" borderId="9" xfId="0" applyFont="1" applyFill="1" applyBorder="1" applyAlignment="1">
      <alignment horizontal="center" vertical="center" wrapText="1"/>
    </xf>
    <xf numFmtId="0" fontId="19" fillId="7" borderId="9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23" fillId="5" borderId="9" xfId="0" applyFont="1" applyFill="1" applyBorder="1" applyAlignment="1">
      <alignment horizontal="left" vertical="center" wrapText="1"/>
    </xf>
    <xf numFmtId="0" fontId="24" fillId="5" borderId="9" xfId="0" applyFont="1" applyFill="1" applyBorder="1" applyAlignment="1">
      <alignment horizontal="center" vertical="center" wrapText="1"/>
    </xf>
    <xf numFmtId="49" fontId="7" fillId="4" borderId="9" xfId="0" applyNumberFormat="1" applyFont="1" applyFill="1" applyBorder="1" applyAlignment="1">
      <alignment horizontal="center" vertical="center" wrapText="1"/>
    </xf>
    <xf numFmtId="49" fontId="23" fillId="6" borderId="9" xfId="0" applyNumberFormat="1" applyFont="1" applyFill="1" applyBorder="1" applyAlignment="1">
      <alignment horizontal="center" vertical="center"/>
    </xf>
    <xf numFmtId="1" fontId="12" fillId="4" borderId="9" xfId="0" applyNumberFormat="1" applyFont="1" applyFill="1" applyBorder="1" applyAlignment="1">
      <alignment horizontal="center" vertical="center" wrapText="1"/>
    </xf>
    <xf numFmtId="1" fontId="13" fillId="4" borderId="9" xfId="0" applyNumberFormat="1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wrapText="1"/>
    </xf>
    <xf numFmtId="2" fontId="11" fillId="4" borderId="9" xfId="0" applyNumberFormat="1" applyFont="1" applyFill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0" fontId="25" fillId="6" borderId="9" xfId="0" applyFont="1" applyFill="1" applyBorder="1" applyAlignment="1">
      <alignment horizontal="right" vertical="center" wrapText="1"/>
    </xf>
    <xf numFmtId="0" fontId="12" fillId="5" borderId="9" xfId="0" applyFont="1" applyFill="1" applyBorder="1" applyAlignment="1">
      <alignment horizontal="center" vertical="center" wrapText="1"/>
    </xf>
    <xf numFmtId="1" fontId="12" fillId="6" borderId="10" xfId="0" applyNumberFormat="1" applyFont="1" applyFill="1" applyBorder="1" applyAlignment="1">
      <alignment horizontal="center" vertical="center" wrapText="1"/>
    </xf>
    <xf numFmtId="9" fontId="12" fillId="6" borderId="9" xfId="0" applyNumberFormat="1" applyFont="1" applyFill="1" applyBorder="1" applyAlignment="1">
      <alignment horizontal="right" vertical="center" wrapText="1"/>
    </xf>
    <xf numFmtId="1" fontId="12" fillId="6" borderId="9" xfId="0" applyNumberFormat="1" applyFont="1" applyFill="1" applyBorder="1" applyAlignment="1">
      <alignment horizontal="center" vertical="center" wrapText="1"/>
    </xf>
    <xf numFmtId="1" fontId="11" fillId="6" borderId="9" xfId="0" applyNumberFormat="1" applyFont="1" applyFill="1" applyBorder="1" applyAlignment="1">
      <alignment horizontal="center" vertical="center"/>
    </xf>
    <xf numFmtId="2" fontId="12" fillId="6" borderId="4" xfId="0" applyNumberFormat="1" applyFont="1" applyFill="1" applyBorder="1" applyAlignment="1">
      <alignment horizontal="right" vertical="center" wrapText="1"/>
    </xf>
    <xf numFmtId="0" fontId="4" fillId="0" borderId="14" xfId="0" applyFont="1" applyBorder="1"/>
    <xf numFmtId="0" fontId="4" fillId="0" borderId="5" xfId="0" applyFont="1" applyBorder="1"/>
    <xf numFmtId="1" fontId="8" fillId="6" borderId="10" xfId="0" applyNumberFormat="1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left" vertical="center" wrapText="1"/>
    </xf>
    <xf numFmtId="166" fontId="7" fillId="6" borderId="9" xfId="0" applyNumberFormat="1" applyFont="1" applyFill="1" applyBorder="1" applyAlignment="1">
      <alignment horizontal="right" vertical="center" wrapText="1"/>
    </xf>
    <xf numFmtId="49" fontId="7" fillId="6" borderId="9" xfId="0" applyNumberFormat="1" applyFont="1" applyFill="1" applyBorder="1" applyAlignment="1">
      <alignment horizontal="center" vertical="center" wrapText="1"/>
    </xf>
    <xf numFmtId="49" fontId="27" fillId="6" borderId="9" xfId="0" applyNumberFormat="1" applyFont="1" applyFill="1" applyBorder="1" applyAlignment="1">
      <alignment horizontal="center" vertical="center" wrapText="1"/>
    </xf>
    <xf numFmtId="1" fontId="12" fillId="6" borderId="10" xfId="0" applyNumberFormat="1" applyFont="1" applyFill="1" applyBorder="1" applyAlignment="1">
      <alignment horizontal="left" vertical="center" wrapText="1"/>
    </xf>
    <xf numFmtId="0" fontId="28" fillId="0" borderId="7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7" fillId="4" borderId="9" xfId="0" applyFont="1" applyFill="1" applyBorder="1" applyAlignment="1">
      <alignment horizontal="left" vertical="center" wrapText="1"/>
    </xf>
    <xf numFmtId="0" fontId="28" fillId="0" borderId="0" xfId="0" applyFont="1" applyAlignment="1">
      <alignment horizontal="center" wrapText="1"/>
    </xf>
    <xf numFmtId="0" fontId="20" fillId="0" borderId="0" xfId="0" applyFont="1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30" fillId="0" borderId="0" xfId="0" applyFont="1" applyAlignment="1">
      <alignment horizontal="left" wrapText="1"/>
    </xf>
    <xf numFmtId="0" fontId="31" fillId="0" borderId="19" xfId="0" applyFont="1" applyBorder="1" applyAlignment="1">
      <alignment horizontal="left" wrapText="1"/>
    </xf>
    <xf numFmtId="0" fontId="4" fillId="0" borderId="19" xfId="0" applyFont="1" applyBorder="1"/>
    <xf numFmtId="0" fontId="21" fillId="0" borderId="20" xfId="0" applyFont="1" applyBorder="1" applyAlignment="1">
      <alignment horizontal="left" wrapText="1"/>
    </xf>
    <xf numFmtId="0" fontId="4" fillId="0" borderId="20" xfId="0" applyFont="1" applyBorder="1"/>
    <xf numFmtId="0" fontId="43" fillId="0" borderId="10" xfId="0" applyFont="1" applyBorder="1" applyAlignment="1">
      <alignment horizontal="center" vertical="center" wrapText="1"/>
    </xf>
    <xf numFmtId="0" fontId="42" fillId="0" borderId="3" xfId="0" applyFont="1" applyBorder="1" applyAlignment="1">
      <alignment horizontal="center" vertical="center" wrapText="1"/>
    </xf>
    <xf numFmtId="0" fontId="42" fillId="0" borderId="11" xfId="0" applyFont="1" applyBorder="1" applyAlignment="1">
      <alignment horizontal="center" vertical="center" wrapText="1"/>
    </xf>
    <xf numFmtId="0" fontId="42" fillId="0" borderId="17" xfId="0" applyFont="1" applyBorder="1" applyAlignment="1">
      <alignment horizontal="center" vertical="center" wrapText="1"/>
    </xf>
  </cellXfs>
  <cellStyles count="11">
    <cellStyle name="Hyperlink" xfId="1" xr:uid="{00000000-0005-0000-0000-000000000000}"/>
    <cellStyle name="Millares 3 2" xfId="9" xr:uid="{00000000-0005-0000-0000-000001000000}"/>
    <cellStyle name="Moneda 3" xfId="4" xr:uid="{00000000-0005-0000-0000-000002000000}"/>
    <cellStyle name="Normal" xfId="0" builtinId="0"/>
    <cellStyle name="Normal 2" xfId="2" xr:uid="{00000000-0005-0000-0000-000004000000}"/>
    <cellStyle name="Normal 2 2" xfId="3" xr:uid="{00000000-0005-0000-0000-000005000000}"/>
    <cellStyle name="Normal 2 2 2" xfId="7" xr:uid="{00000000-0005-0000-0000-000006000000}"/>
    <cellStyle name="Normal 2 3" xfId="6" xr:uid="{00000000-0005-0000-0000-000007000000}"/>
    <cellStyle name="Normal 3 2" xfId="8" xr:uid="{00000000-0005-0000-0000-000008000000}"/>
    <cellStyle name="Normal 6" xfId="5" xr:uid="{00000000-0005-0000-0000-000009000000}"/>
    <cellStyle name="Porcentaje 3" xfId="10" xr:uid="{00000000-0005-0000-0000-00000A000000}"/>
  </cellStyles>
  <dxfs count="91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1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g"/><Relationship Id="rId2" Type="http://schemas.openxmlformats.org/officeDocument/2006/relationships/image" Target="../media/image8.jpg"/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0</xdr:colOff>
      <xdr:row>0</xdr:row>
      <xdr:rowOff>1</xdr:rowOff>
    </xdr:from>
    <xdr:ext cx="1133475" cy="914400"/>
    <xdr:pic>
      <xdr:nvPicPr>
        <xdr:cNvPr id="2" name="image12.png" descr="C:\Users\daniel.rubiano\AppData\Local\Microsoft\Windows\INetCache\Content.Word\logos_alcaldias_Mesa de trabajo 1 copia 8.png">
          <a:extLst>
            <a:ext uri="{FF2B5EF4-FFF2-40B4-BE49-F238E27FC236}">
              <a16:creationId xmlns:a16="http://schemas.microsoft.com/office/drawing/2014/main" id="{27CF220F-C068-46FD-81A1-DF5C0ACB30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040600" y="161926"/>
          <a:ext cx="1133475" cy="91440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152400</xdr:colOff>
      <xdr:row>0</xdr:row>
      <xdr:rowOff>152400</xdr:rowOff>
    </xdr:from>
    <xdr:ext cx="2181225" cy="685800"/>
    <xdr:pic>
      <xdr:nvPicPr>
        <xdr:cNvPr id="3" name="image5.png">
          <a:extLst>
            <a:ext uri="{FF2B5EF4-FFF2-40B4-BE49-F238E27FC236}">
              <a16:creationId xmlns:a16="http://schemas.microsoft.com/office/drawing/2014/main" id="{6764C0CD-EA87-4401-9F9D-8E8F16DE7741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2400" y="152400"/>
          <a:ext cx="2181225" cy="685800"/>
        </a:xfrm>
        <a:prstGeom prst="rect">
          <a:avLst/>
        </a:prstGeom>
        <a:noFill/>
      </xdr:spPr>
    </xdr:pic>
    <xdr:clientData fLocksWithSheet="0"/>
  </xdr:oneCellAnchor>
  <xdr:twoCellAnchor>
    <xdr:from>
      <xdr:col>1</xdr:col>
      <xdr:colOff>328648</xdr:colOff>
      <xdr:row>20</xdr:row>
      <xdr:rowOff>26952</xdr:rowOff>
    </xdr:from>
    <xdr:to>
      <xdr:col>2</xdr:col>
      <xdr:colOff>1506574</xdr:colOff>
      <xdr:row>23</xdr:row>
      <xdr:rowOff>22151</xdr:rowOff>
    </xdr:to>
    <xdr:sp macro="" textlink="">
      <xdr:nvSpPr>
        <xdr:cNvPr id="6" name="Rectangle 1">
          <a:extLst>
            <a:ext uri="{FF2B5EF4-FFF2-40B4-BE49-F238E27FC236}">
              <a16:creationId xmlns:a16="http://schemas.microsoft.com/office/drawing/2014/main" id="{AEC04CB3-56EB-4595-AE44-3C1D23778325}"/>
            </a:ext>
          </a:extLst>
        </xdr:cNvPr>
        <xdr:cNvSpPr/>
      </xdr:nvSpPr>
      <xdr:spPr>
        <a:xfrm>
          <a:off x="849200" y="5708725"/>
          <a:ext cx="4068653" cy="593281"/>
        </a:xfrm>
        <a:prstGeom prst="rect">
          <a:avLst/>
        </a:prstGeom>
        <a:solidFill>
          <a:srgbClr val="FFFFFF"/>
        </a:solidFill>
        <a:ln cap="flat">
          <a:noFill/>
          <a:prstDash val="solid"/>
        </a:ln>
      </xdr:spPr>
      <xdr:txBody>
        <a:bodyPr vert="horz" wrap="square" lIns="92070" tIns="46350" rIns="92070" bIns="46350" anchor="t" anchorCtr="0" compatLnSpc="0">
          <a:noAutofit/>
        </a:bodyPr>
        <a:lstStyle/>
        <a:p>
          <a:pPr>
            <a:spcAft>
              <a:spcPts val="0"/>
            </a:spcAft>
          </a:pPr>
          <a:r>
            <a:rPr lang="es-MX" sz="1100" b="1">
              <a:solidFill>
                <a:srgbClr val="000000"/>
              </a:solidFill>
              <a:effectLst/>
              <a:latin typeface="Arial Narrow" panose="020B0606020202030204" pitchFamily="34" charset="0"/>
              <a:ea typeface="Times New Roman" panose="02020603050405020304" pitchFamily="18" charset="0"/>
              <a:cs typeface="Arial" panose="020B0604020202020204" pitchFamily="34" charset="0"/>
            </a:rPr>
            <a:t>Alcaldía Local de Kennedy </a:t>
          </a:r>
          <a:endParaRPr lang="es-CO" sz="2000">
            <a:effectLst/>
            <a:latin typeface="Arial Narrow" panose="020B0606020202030204" pitchFamily="34" charset="0"/>
            <a:ea typeface="Times New Roman" panose="02020603050405020304" pitchFamily="18" charset="0"/>
          </a:endParaRPr>
        </a:p>
        <a:p>
          <a:pPr>
            <a:spcAft>
              <a:spcPts val="0"/>
            </a:spcAft>
          </a:pPr>
          <a:r>
            <a:rPr lang="es-419" sz="1200">
              <a:solidFill>
                <a:srgbClr val="000000"/>
              </a:solidFill>
              <a:effectLst/>
              <a:latin typeface="Arial Narrow" panose="020B0606020202030204" pitchFamily="34" charset="0"/>
              <a:ea typeface="Times New Roman" panose="02020603050405020304" pitchFamily="18" charset="0"/>
              <a:cs typeface="Arial" panose="020B0604020202020204" pitchFamily="34" charset="0"/>
            </a:rPr>
            <a:t>Transversal 78 K # 41 A 04 sur</a:t>
          </a:r>
          <a:endParaRPr lang="es-CO" sz="2400">
            <a:effectLst/>
            <a:latin typeface="Arial Narrow" panose="020B0606020202030204" pitchFamily="34" charset="0"/>
            <a:ea typeface="Times New Roman" panose="02020603050405020304" pitchFamily="18" charset="0"/>
          </a:endParaRPr>
        </a:p>
        <a:p>
          <a:pPr>
            <a:spcAft>
              <a:spcPts val="0"/>
            </a:spcAft>
          </a:pPr>
          <a:r>
            <a:rPr lang="es-MX" sz="1200">
              <a:solidFill>
                <a:srgbClr val="000000"/>
              </a:solidFill>
              <a:effectLst/>
              <a:latin typeface="Arial Narrow" panose="020B0606020202030204" pitchFamily="34" charset="0"/>
              <a:ea typeface="Times New Roman" panose="02020603050405020304" pitchFamily="18" charset="0"/>
              <a:cs typeface="Arial" panose="020B0604020202020204" pitchFamily="34" charset="0"/>
            </a:rPr>
            <a:t>Código Postal: 110841 </a:t>
          </a:r>
          <a:endParaRPr lang="es-CO" sz="2400">
            <a:effectLst/>
            <a:latin typeface="Arial Narrow" panose="020B0606020202030204" pitchFamily="34" charset="0"/>
            <a:ea typeface="Times New Roman" panose="02020603050405020304" pitchFamily="18" charset="0"/>
          </a:endParaRPr>
        </a:p>
        <a:p>
          <a:pPr>
            <a:spcAft>
              <a:spcPts val="0"/>
            </a:spcAft>
          </a:pPr>
          <a:r>
            <a:rPr lang="es-MX" sz="1200">
              <a:solidFill>
                <a:srgbClr val="000000"/>
              </a:solidFill>
              <a:effectLst/>
              <a:latin typeface="Arial Narrow" panose="020B0606020202030204" pitchFamily="34" charset="0"/>
              <a:ea typeface="Times New Roman" panose="02020603050405020304" pitchFamily="18" charset="0"/>
              <a:cs typeface="Arial" panose="020B0604020202020204" pitchFamily="34" charset="0"/>
            </a:rPr>
            <a:t>Tel. 4481400 - 4511321 </a:t>
          </a:r>
          <a:endParaRPr lang="es-CO" sz="2400">
            <a:effectLst/>
            <a:latin typeface="Arial Narrow" panose="020B0606020202030204" pitchFamily="34" charset="0"/>
            <a:ea typeface="Times New Roman" panose="02020603050405020304" pitchFamily="18" charset="0"/>
          </a:endParaRPr>
        </a:p>
        <a:p>
          <a:pPr>
            <a:spcAft>
              <a:spcPts val="0"/>
            </a:spcAft>
          </a:pPr>
          <a:r>
            <a:rPr lang="es-MX" sz="1200">
              <a:solidFill>
                <a:srgbClr val="000000"/>
              </a:solidFill>
              <a:effectLst/>
              <a:latin typeface="Arial Narrow" panose="020B0606020202030204" pitchFamily="34" charset="0"/>
              <a:ea typeface="Times New Roman" panose="02020603050405020304" pitchFamily="18" charset="0"/>
              <a:cs typeface="Arial" panose="020B0604020202020204" pitchFamily="34" charset="0"/>
            </a:rPr>
            <a:t>Información Línea 195 </a:t>
          </a:r>
          <a:endParaRPr lang="es-CO" sz="2400">
            <a:effectLst/>
            <a:latin typeface="Arial Narrow" panose="020B0606020202030204" pitchFamily="34" charset="0"/>
            <a:ea typeface="Times New Roman" panose="02020603050405020304" pitchFamily="18" charset="0"/>
          </a:endParaRPr>
        </a:p>
        <a:p>
          <a:pPr>
            <a:spcAft>
              <a:spcPts val="0"/>
            </a:spcAft>
          </a:pPr>
          <a:r>
            <a:rPr lang="es-MX" sz="1200" u="sng">
              <a:solidFill>
                <a:srgbClr val="0563C1"/>
              </a:solidFill>
              <a:effectLst/>
              <a:latin typeface="Arial Narrow" panose="020B0606020202030204" pitchFamily="34" charset="0"/>
              <a:ea typeface="Times New Roman" panose="02020603050405020304" pitchFamily="18" charset="0"/>
              <a:cs typeface="Arial" panose="020B0604020202020204" pitchFamily="34" charset="0"/>
            </a:rPr>
            <a:t>www.kennedy.gov.co</a:t>
          </a:r>
          <a:r>
            <a:rPr lang="es-ES" sz="1200">
              <a:solidFill>
                <a:srgbClr val="000000"/>
              </a:solidFill>
              <a:effectLst/>
              <a:latin typeface="Arial Narrow" panose="020B0606020202030204" pitchFamily="34" charset="0"/>
              <a:ea typeface="Times New Roman" panose="02020603050405020304" pitchFamily="18" charset="0"/>
              <a:cs typeface="Calibri" panose="020F0502020204030204" pitchFamily="34" charset="0"/>
            </a:rPr>
            <a:t> </a:t>
          </a:r>
          <a:endParaRPr lang="es-CO" sz="2400">
            <a:effectLst/>
            <a:latin typeface="Arial Narrow" panose="020B0606020202030204" pitchFamily="34" charset="0"/>
            <a:ea typeface="Times New Roman" panose="02020603050405020304" pitchFamily="18" charset="0"/>
          </a:endParaRPr>
        </a:p>
        <a:p>
          <a:pPr>
            <a:lnSpc>
              <a:spcPct val="115000"/>
            </a:lnSpc>
            <a:spcAft>
              <a:spcPts val="0"/>
            </a:spcAft>
          </a:pPr>
          <a:r>
            <a:rPr lang="es-ES" sz="1050">
              <a:effectLst/>
              <a:latin typeface="+mn-lt"/>
              <a:ea typeface="Times New Roman" panose="02020603050405020304" pitchFamily="18" charset="0"/>
            </a:rPr>
            <a:t> </a:t>
          </a:r>
          <a:endParaRPr lang="es-CO" sz="1050">
            <a:effectLst/>
            <a:latin typeface="+mn-lt"/>
            <a:ea typeface="Times New Roman" panose="02020603050405020304" pitchFamily="18" charset="0"/>
          </a:endParaRPr>
        </a:p>
      </xdr:txBody>
    </xdr:sp>
    <xdr:clientData/>
  </xdr:twoCellAnchor>
  <xdr:twoCellAnchor editAs="oneCell">
    <xdr:from>
      <xdr:col>3</xdr:col>
      <xdr:colOff>44302</xdr:colOff>
      <xdr:row>21</xdr:row>
      <xdr:rowOff>33227</xdr:rowOff>
    </xdr:from>
    <xdr:to>
      <xdr:col>5</xdr:col>
      <xdr:colOff>188285</xdr:colOff>
      <xdr:row>23</xdr:row>
      <xdr:rowOff>66454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75" t="18411" r="6739" b="43798"/>
        <a:stretch/>
      </xdr:blipFill>
      <xdr:spPr>
        <a:xfrm>
          <a:off x="4972936" y="5914361"/>
          <a:ext cx="2514157" cy="431947"/>
        </a:xfrm>
        <a:prstGeom prst="rect">
          <a:avLst/>
        </a:prstGeom>
      </xdr:spPr>
    </xdr:pic>
    <xdr:clientData/>
  </xdr:twoCellAnchor>
  <xdr:twoCellAnchor editAs="oneCell">
    <xdr:from>
      <xdr:col>7</xdr:col>
      <xdr:colOff>210438</xdr:colOff>
      <xdr:row>19</xdr:row>
      <xdr:rowOff>88604</xdr:rowOff>
    </xdr:from>
    <xdr:to>
      <xdr:col>8</xdr:col>
      <xdr:colOff>598082</xdr:colOff>
      <xdr:row>23</xdr:row>
      <xdr:rowOff>131477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13" t="3788" r="55625" b="46299"/>
        <a:stretch/>
      </xdr:blipFill>
      <xdr:spPr>
        <a:xfrm>
          <a:off x="9502851" y="5571017"/>
          <a:ext cx="1395522" cy="84031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85725</xdr:colOff>
      <xdr:row>0</xdr:row>
      <xdr:rowOff>47625</xdr:rowOff>
    </xdr:from>
    <xdr:ext cx="1190625" cy="1066800"/>
    <xdr:pic>
      <xdr:nvPicPr>
        <xdr:cNvPr id="2" name="image9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476250</xdr:colOff>
      <xdr:row>0</xdr:row>
      <xdr:rowOff>57150</xdr:rowOff>
    </xdr:from>
    <xdr:ext cx="2838450" cy="1066800"/>
    <xdr:pic>
      <xdr:nvPicPr>
        <xdr:cNvPr id="3" name="image11.png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342900</xdr:colOff>
      <xdr:row>0</xdr:row>
      <xdr:rowOff>161925</xdr:rowOff>
    </xdr:from>
    <xdr:ext cx="1676400" cy="676275"/>
    <xdr:pic>
      <xdr:nvPicPr>
        <xdr:cNvPr id="2" name="image12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619125</xdr:colOff>
      <xdr:row>0</xdr:row>
      <xdr:rowOff>161925</xdr:rowOff>
    </xdr:from>
    <xdr:ext cx="1857375" cy="904875"/>
    <xdr:pic>
      <xdr:nvPicPr>
        <xdr:cNvPr id="3" name="image7.jpg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447675</xdr:colOff>
      <xdr:row>0</xdr:row>
      <xdr:rowOff>114300</xdr:rowOff>
    </xdr:from>
    <xdr:ext cx="1104900" cy="895350"/>
    <xdr:pic>
      <xdr:nvPicPr>
        <xdr:cNvPr id="4" name="image10.jpg" descr="Descripción: IDPCBYN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Hp/Documents/YULIS%20KENNEDY/CPS_NUEVOS_1_PERIODO_2023/PROCESOS%202023/3.%20DOTACI&#211;N%20DE%20SALONES%20COMUNALES/11.%20OFERTAS/FORMATO%20PRELIMINAR%20DE%20EVALUACI&#211;N/CONSOLIDADO%20INFORME%20PRELIMINAR%20SAMC%20003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Habilitantes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2"/>
  <sheetViews>
    <sheetView tabSelected="1" zoomScale="80" zoomScaleNormal="80" workbookViewId="0">
      <selection activeCell="C7" sqref="C7:P7"/>
    </sheetView>
  </sheetViews>
  <sheetFormatPr baseColWidth="10" defaultColWidth="11.5" defaultRowHeight="13"/>
  <cols>
    <col min="1" max="1" width="7.83203125" customWidth="1"/>
    <col min="2" max="2" width="43.5" customWidth="1"/>
    <col min="3" max="3" width="22.6640625" customWidth="1"/>
    <col min="4" max="5" width="17.6640625" customWidth="1"/>
    <col min="6" max="6" width="14.33203125" customWidth="1"/>
    <col min="7" max="7" width="15.5" customWidth="1"/>
    <col min="8" max="8" width="15.1640625" customWidth="1"/>
    <col min="9" max="12" width="16.5" customWidth="1"/>
    <col min="13" max="13" width="26.5" customWidth="1"/>
    <col min="14" max="14" width="24.5" customWidth="1"/>
    <col min="16" max="16" width="44.83203125" customWidth="1"/>
  </cols>
  <sheetData>
    <row r="1" spans="1:16">
      <c r="A1" s="205" t="s">
        <v>0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</row>
    <row r="2" spans="1:16" ht="7.5" customHeight="1">
      <c r="A2" s="135"/>
      <c r="B2" s="135"/>
      <c r="C2" s="135"/>
      <c r="D2" s="135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4"/>
      <c r="P2" s="134"/>
    </row>
    <row r="3" spans="1:16">
      <c r="A3" s="205" t="s">
        <v>22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</row>
    <row r="4" spans="1:16" ht="8.25" customHeight="1">
      <c r="A4" s="135"/>
      <c r="B4" s="135"/>
      <c r="C4" s="135"/>
      <c r="D4" s="135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4"/>
      <c r="P4" s="134"/>
    </row>
    <row r="5" spans="1:16">
      <c r="A5" s="207" t="s">
        <v>148</v>
      </c>
      <c r="B5" s="206"/>
      <c r="C5" s="206"/>
      <c r="D5" s="206"/>
      <c r="E5" s="206"/>
      <c r="F5" s="206"/>
      <c r="G5" s="206"/>
      <c r="H5" s="206"/>
      <c r="I5" s="206"/>
      <c r="J5" s="206"/>
      <c r="K5" s="206"/>
      <c r="L5" s="206"/>
      <c r="M5" s="206"/>
      <c r="N5" s="206"/>
      <c r="O5" s="206"/>
      <c r="P5" s="206"/>
    </row>
    <row r="6" spans="1:16">
      <c r="A6" s="134"/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</row>
    <row r="7" spans="1:16" ht="60.75" customHeight="1">
      <c r="A7" s="208" t="s">
        <v>1</v>
      </c>
      <c r="B7" s="209"/>
      <c r="C7" s="274" t="s">
        <v>155</v>
      </c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6"/>
      <c r="O7" s="276"/>
      <c r="P7" s="277"/>
    </row>
    <row r="8" spans="1:16" ht="26">
      <c r="A8" s="185" t="s">
        <v>7</v>
      </c>
      <c r="B8" s="188" t="s">
        <v>18</v>
      </c>
      <c r="C8" s="197" t="s">
        <v>23</v>
      </c>
      <c r="D8" s="198"/>
      <c r="E8" s="198"/>
      <c r="F8" s="202" t="s">
        <v>24</v>
      </c>
      <c r="G8" s="203"/>
      <c r="H8" s="203"/>
      <c r="I8" s="203"/>
      <c r="J8" s="203"/>
      <c r="K8" s="203"/>
      <c r="L8" s="204"/>
      <c r="M8" s="161" t="s">
        <v>25</v>
      </c>
      <c r="N8" s="150" t="s">
        <v>26</v>
      </c>
      <c r="O8" s="199" t="s">
        <v>12</v>
      </c>
      <c r="P8" s="200"/>
    </row>
    <row r="9" spans="1:16" ht="52">
      <c r="A9" s="186"/>
      <c r="B9" s="189"/>
      <c r="C9" s="157" t="s">
        <v>27</v>
      </c>
      <c r="D9" s="147" t="s">
        <v>28</v>
      </c>
      <c r="E9" s="146" t="s">
        <v>29</v>
      </c>
      <c r="F9" s="157" t="s">
        <v>30</v>
      </c>
      <c r="G9" s="147" t="s">
        <v>31</v>
      </c>
      <c r="H9" s="147" t="s">
        <v>32</v>
      </c>
      <c r="I9" s="147" t="s">
        <v>33</v>
      </c>
      <c r="J9" s="147" t="s">
        <v>149</v>
      </c>
      <c r="K9" s="156" t="s">
        <v>21</v>
      </c>
      <c r="L9" s="193" t="s">
        <v>34</v>
      </c>
      <c r="M9" s="191" t="s">
        <v>14</v>
      </c>
      <c r="N9" s="194" t="s">
        <v>19</v>
      </c>
      <c r="O9" s="201"/>
      <c r="P9" s="195"/>
    </row>
    <row r="10" spans="1:16" ht="27" thickBot="1">
      <c r="A10" s="187"/>
      <c r="B10" s="190"/>
      <c r="C10" s="158" t="s">
        <v>14</v>
      </c>
      <c r="D10" s="148" t="s">
        <v>14</v>
      </c>
      <c r="E10" s="149" t="s">
        <v>14</v>
      </c>
      <c r="F10" s="162" t="s">
        <v>35</v>
      </c>
      <c r="G10" s="163" t="s">
        <v>35</v>
      </c>
      <c r="H10" s="163" t="s">
        <v>35</v>
      </c>
      <c r="I10" s="163" t="s">
        <v>35</v>
      </c>
      <c r="J10" s="163" t="s">
        <v>35</v>
      </c>
      <c r="K10" s="163" t="s">
        <v>35</v>
      </c>
      <c r="L10" s="193"/>
      <c r="M10" s="192"/>
      <c r="N10" s="195"/>
      <c r="O10" s="201"/>
      <c r="P10" s="195"/>
    </row>
    <row r="11" spans="1:16" ht="44" customHeight="1">
      <c r="A11" s="145">
        <v>1</v>
      </c>
      <c r="B11" s="142" t="s">
        <v>150</v>
      </c>
      <c r="C11" s="159" t="s">
        <v>5</v>
      </c>
      <c r="D11" s="151" t="s">
        <v>5</v>
      </c>
      <c r="E11" s="160" t="s">
        <v>5</v>
      </c>
      <c r="F11" s="164">
        <v>50</v>
      </c>
      <c r="G11" s="164">
        <v>0.25</v>
      </c>
      <c r="H11" s="165">
        <v>0</v>
      </c>
      <c r="I11" s="166">
        <v>10</v>
      </c>
      <c r="J11" s="165">
        <v>0</v>
      </c>
      <c r="K11" s="151">
        <v>38.090000000000003</v>
      </c>
      <c r="L11" s="169">
        <f>SUM(F11:K11)</f>
        <v>98.34</v>
      </c>
      <c r="M11" s="160" t="s">
        <v>5</v>
      </c>
      <c r="N11" s="170" t="s">
        <v>2</v>
      </c>
      <c r="O11" s="196" t="s">
        <v>162</v>
      </c>
      <c r="P11" s="196"/>
    </row>
    <row r="12" spans="1:16" ht="101" customHeight="1">
      <c r="A12" s="146">
        <v>2</v>
      </c>
      <c r="B12" s="143" t="s">
        <v>154</v>
      </c>
      <c r="C12" s="159" t="s">
        <v>5</v>
      </c>
      <c r="D12" s="151" t="s">
        <v>159</v>
      </c>
      <c r="E12" s="160" t="s">
        <v>5</v>
      </c>
      <c r="F12" s="166">
        <v>50</v>
      </c>
      <c r="G12" s="166">
        <v>0.25</v>
      </c>
      <c r="H12" s="166">
        <v>0.25</v>
      </c>
      <c r="I12" s="166">
        <v>10</v>
      </c>
      <c r="J12" s="166">
        <v>1</v>
      </c>
      <c r="K12" s="151">
        <v>38.35</v>
      </c>
      <c r="L12" s="169">
        <f>SUM(F12:K12)</f>
        <v>99.85</v>
      </c>
      <c r="M12" s="160" t="s">
        <v>5</v>
      </c>
      <c r="N12" s="166" t="s">
        <v>161</v>
      </c>
      <c r="O12" s="180" t="s">
        <v>160</v>
      </c>
      <c r="P12" s="181"/>
    </row>
    <row r="13" spans="1:16" ht="181" customHeight="1">
      <c r="A13" s="146">
        <v>3</v>
      </c>
      <c r="B13" s="143" t="s">
        <v>151</v>
      </c>
      <c r="C13" s="159" t="s">
        <v>5</v>
      </c>
      <c r="D13" s="151" t="s">
        <v>5</v>
      </c>
      <c r="E13" s="160" t="s">
        <v>5</v>
      </c>
      <c r="F13" s="164">
        <v>50</v>
      </c>
      <c r="G13" s="172">
        <v>0</v>
      </c>
      <c r="H13" s="165">
        <v>0</v>
      </c>
      <c r="I13" s="164">
        <v>10</v>
      </c>
      <c r="J13" s="164">
        <v>1</v>
      </c>
      <c r="K13" s="164">
        <v>38.17</v>
      </c>
      <c r="L13" s="169">
        <f>SUM(F13:K13)</f>
        <v>99.17</v>
      </c>
      <c r="M13" s="160" t="s">
        <v>5</v>
      </c>
      <c r="N13" s="170" t="s">
        <v>2</v>
      </c>
      <c r="O13" s="180" t="s">
        <v>163</v>
      </c>
      <c r="P13" s="181"/>
    </row>
    <row r="14" spans="1:16" ht="54" customHeight="1">
      <c r="A14" s="146">
        <v>4</v>
      </c>
      <c r="B14" s="143" t="s">
        <v>152</v>
      </c>
      <c r="C14" s="151" t="s">
        <v>159</v>
      </c>
      <c r="D14" s="151" t="s">
        <v>5</v>
      </c>
      <c r="E14" s="160" t="s">
        <v>5</v>
      </c>
      <c r="F14" s="164">
        <v>50</v>
      </c>
      <c r="G14" s="167">
        <v>0.25</v>
      </c>
      <c r="H14" s="166">
        <v>0.25</v>
      </c>
      <c r="I14" s="164">
        <v>10</v>
      </c>
      <c r="J14" s="172">
        <v>0</v>
      </c>
      <c r="K14" s="164">
        <v>38.270000000000003</v>
      </c>
      <c r="L14" s="169">
        <f t="shared" ref="L14:L15" si="0">SUM(F14:K14)</f>
        <v>98.77000000000001</v>
      </c>
      <c r="M14" s="160" t="s">
        <v>5</v>
      </c>
      <c r="N14" s="170" t="s">
        <v>2</v>
      </c>
      <c r="O14" s="180" t="s">
        <v>164</v>
      </c>
      <c r="P14" s="181"/>
    </row>
    <row r="15" spans="1:16" ht="97" customHeight="1">
      <c r="A15" s="146">
        <v>5</v>
      </c>
      <c r="B15" s="144" t="s">
        <v>153</v>
      </c>
      <c r="C15" s="151" t="s">
        <v>5</v>
      </c>
      <c r="D15" s="151" t="s">
        <v>159</v>
      </c>
      <c r="E15" s="160" t="s">
        <v>5</v>
      </c>
      <c r="F15" s="164">
        <v>50</v>
      </c>
      <c r="G15" s="167">
        <v>0.25</v>
      </c>
      <c r="H15" s="166">
        <v>0.25</v>
      </c>
      <c r="I15" s="170">
        <v>10</v>
      </c>
      <c r="J15" s="170">
        <v>1</v>
      </c>
      <c r="K15" s="168">
        <v>38.409999999999997</v>
      </c>
      <c r="L15" s="171">
        <f t="shared" si="0"/>
        <v>99.91</v>
      </c>
      <c r="M15" s="160" t="s">
        <v>5</v>
      </c>
      <c r="N15" s="170" t="s">
        <v>2</v>
      </c>
      <c r="O15" s="182" t="s">
        <v>158</v>
      </c>
      <c r="P15" s="182"/>
    </row>
    <row r="16" spans="1:16" ht="14" thickBot="1">
      <c r="A16" s="136"/>
      <c r="B16" s="137"/>
      <c r="C16" s="138"/>
      <c r="D16" s="138"/>
      <c r="E16" s="139"/>
      <c r="F16" s="139"/>
      <c r="G16" s="139"/>
      <c r="H16" s="139"/>
      <c r="I16" s="139"/>
      <c r="J16" s="139"/>
      <c r="K16" s="139"/>
      <c r="L16" s="139"/>
      <c r="M16" s="139"/>
      <c r="N16" s="139"/>
      <c r="O16" s="140"/>
      <c r="P16" s="140"/>
    </row>
    <row r="17" spans="1:16" ht="34" customHeight="1">
      <c r="A17" s="183" t="s">
        <v>36</v>
      </c>
      <c r="B17" s="184"/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  <c r="N17" s="184"/>
      <c r="O17" s="184"/>
      <c r="P17" s="184"/>
    </row>
    <row r="18" spans="1:16" ht="16">
      <c r="A18" s="152"/>
      <c r="B18" s="152"/>
      <c r="C18" s="152"/>
      <c r="D18" s="152"/>
      <c r="E18" s="152"/>
      <c r="F18" s="152"/>
      <c r="G18" s="152"/>
      <c r="H18" s="152"/>
      <c r="I18" s="152"/>
      <c r="J18" s="152"/>
      <c r="K18" s="152"/>
      <c r="L18" s="152"/>
      <c r="M18" s="152"/>
      <c r="N18" s="152"/>
      <c r="O18" s="152"/>
      <c r="P18" s="152"/>
    </row>
    <row r="19" spans="1:16" ht="16">
      <c r="A19" s="152"/>
      <c r="B19" s="152"/>
      <c r="C19" s="152"/>
      <c r="D19" s="152"/>
      <c r="E19" s="152"/>
      <c r="F19" s="152"/>
      <c r="G19" s="152"/>
      <c r="H19" s="152"/>
      <c r="I19" s="152"/>
      <c r="J19" s="152"/>
      <c r="K19" s="152"/>
      <c r="L19" s="152"/>
      <c r="M19" s="152"/>
      <c r="N19" s="152"/>
      <c r="O19" s="152"/>
      <c r="P19" s="152"/>
    </row>
    <row r="20" spans="1:16" ht="16">
      <c r="A20" s="152"/>
      <c r="B20" s="152"/>
      <c r="C20" s="152"/>
      <c r="D20" s="152"/>
      <c r="E20" s="152"/>
      <c r="F20" s="152"/>
      <c r="G20" s="152"/>
      <c r="H20" s="152"/>
      <c r="I20" s="152"/>
      <c r="J20" s="152"/>
      <c r="K20" s="152"/>
      <c r="L20" s="152"/>
      <c r="M20" s="152"/>
      <c r="N20" s="152"/>
      <c r="O20" s="152"/>
      <c r="P20" s="152"/>
    </row>
    <row r="21" spans="1:16" ht="16">
      <c r="A21" s="152"/>
      <c r="B21" s="152"/>
      <c r="C21" s="152"/>
      <c r="D21" s="152"/>
      <c r="E21" s="152"/>
      <c r="F21" s="152"/>
      <c r="G21" s="152"/>
      <c r="H21" s="152"/>
      <c r="I21" s="152"/>
      <c r="J21" s="152"/>
      <c r="K21" s="152"/>
      <c r="L21" s="152"/>
      <c r="M21" s="152"/>
      <c r="N21" s="152"/>
      <c r="O21" s="152"/>
      <c r="P21" s="152"/>
    </row>
    <row r="22" spans="1:16" ht="16">
      <c r="A22" s="175"/>
      <c r="B22" s="175"/>
      <c r="C22" s="141"/>
      <c r="D22" s="152"/>
      <c r="E22" s="152"/>
      <c r="F22" s="152"/>
      <c r="G22" s="152"/>
      <c r="H22" s="152"/>
      <c r="I22" s="152"/>
      <c r="J22" s="152"/>
      <c r="K22" s="152"/>
      <c r="L22" s="152"/>
      <c r="M22" s="152"/>
      <c r="N22" s="152"/>
      <c r="O22" s="152"/>
      <c r="P22" s="152"/>
    </row>
    <row r="23" spans="1:16" ht="16">
      <c r="A23" s="175"/>
      <c r="B23" s="175"/>
      <c r="C23" s="153"/>
      <c r="D23" s="152"/>
      <c r="E23" s="152"/>
      <c r="F23" s="152"/>
      <c r="G23" s="152"/>
      <c r="H23" s="141"/>
      <c r="I23" s="152"/>
      <c r="J23" s="152"/>
      <c r="K23" s="152"/>
      <c r="L23" s="152"/>
      <c r="M23" s="152"/>
      <c r="N23" s="152"/>
      <c r="O23" s="152"/>
      <c r="P23" s="152"/>
    </row>
    <row r="24" spans="1:16" ht="15.75" customHeight="1" thickBot="1">
      <c r="A24" s="175"/>
      <c r="B24" s="175"/>
      <c r="C24" s="153"/>
      <c r="D24" s="174"/>
      <c r="E24" s="174"/>
      <c r="F24" s="152"/>
      <c r="G24" s="152"/>
      <c r="H24" s="174"/>
      <c r="I24" s="174"/>
      <c r="J24" s="152"/>
      <c r="K24" s="152"/>
      <c r="L24" s="152"/>
      <c r="M24" s="152"/>
      <c r="N24" s="152"/>
      <c r="O24" s="152"/>
      <c r="P24" s="152"/>
    </row>
    <row r="25" spans="1:16" ht="17" thickTop="1">
      <c r="A25" s="176"/>
      <c r="B25" s="176"/>
      <c r="C25" s="177"/>
      <c r="D25" s="178" t="s">
        <v>37</v>
      </c>
      <c r="E25" s="178"/>
      <c r="F25" s="179"/>
      <c r="G25" s="179"/>
      <c r="H25" s="178" t="s">
        <v>37</v>
      </c>
      <c r="I25" s="178"/>
      <c r="J25" s="155"/>
      <c r="K25" s="155"/>
      <c r="L25" s="155"/>
      <c r="M25" s="155"/>
      <c r="N25" s="152"/>
      <c r="O25" s="152"/>
      <c r="P25" s="152"/>
    </row>
    <row r="26" spans="1:16" ht="16">
      <c r="A26" s="176"/>
      <c r="B26" s="176"/>
      <c r="C26" s="177"/>
      <c r="D26" s="174" t="s">
        <v>156</v>
      </c>
      <c r="E26" s="174"/>
      <c r="F26" s="179"/>
      <c r="G26" s="179"/>
      <c r="H26" s="174" t="s">
        <v>157</v>
      </c>
      <c r="I26" s="174"/>
      <c r="J26" s="152"/>
      <c r="K26" s="152"/>
      <c r="L26" s="152"/>
      <c r="M26" s="154"/>
      <c r="N26" s="152"/>
      <c r="O26" s="152"/>
      <c r="P26" s="152"/>
    </row>
    <row r="27" spans="1:16" ht="16">
      <c r="A27" s="175"/>
      <c r="B27" s="175"/>
      <c r="C27" s="153"/>
      <c r="D27" s="152"/>
      <c r="E27" s="152"/>
      <c r="F27" s="152"/>
      <c r="G27" s="152"/>
      <c r="H27" s="152"/>
      <c r="I27" s="152"/>
      <c r="J27" s="152"/>
      <c r="K27" s="152"/>
      <c r="L27" s="152"/>
      <c r="N27" s="152"/>
      <c r="O27" s="152"/>
      <c r="P27" s="152"/>
    </row>
    <row r="28" spans="1:16" ht="16">
      <c r="A28" s="92"/>
      <c r="B28" s="100"/>
      <c r="C28" s="101"/>
      <c r="D28" s="102"/>
      <c r="E28" s="102"/>
      <c r="F28" s="173"/>
      <c r="G28" s="173"/>
      <c r="H28" s="173"/>
      <c r="I28" s="173"/>
      <c r="J28" s="133"/>
      <c r="K28" s="133"/>
      <c r="L28" s="133"/>
      <c r="M28" s="103"/>
      <c r="N28" s="152"/>
      <c r="O28" s="152"/>
      <c r="P28" s="152"/>
    </row>
    <row r="29" spans="1:16" ht="16">
      <c r="C29" s="173"/>
      <c r="D29" s="173"/>
      <c r="E29" s="132"/>
      <c r="F29" s="173"/>
      <c r="G29" s="173"/>
      <c r="H29" s="173"/>
      <c r="I29" s="173"/>
      <c r="J29" s="133"/>
      <c r="K29" s="133"/>
      <c r="L29" s="133"/>
      <c r="N29" s="152"/>
      <c r="O29" s="152"/>
      <c r="P29" s="152"/>
    </row>
    <row r="30" spans="1:16" ht="16">
      <c r="C30" s="130"/>
      <c r="D30" s="130"/>
      <c r="E30" s="131"/>
      <c r="F30" s="173"/>
      <c r="G30" s="173"/>
      <c r="H30" s="173"/>
      <c r="I30" s="173"/>
      <c r="J30" s="133"/>
      <c r="K30" s="133"/>
      <c r="L30" s="133"/>
    </row>
    <row r="31" spans="1:16" ht="16">
      <c r="F31" s="173"/>
      <c r="G31" s="173"/>
      <c r="H31" s="173"/>
      <c r="I31" s="173"/>
      <c r="J31" s="133"/>
      <c r="K31" s="133"/>
      <c r="L31" s="133"/>
    </row>
    <row r="32" spans="1:16" ht="16">
      <c r="F32" s="173"/>
      <c r="G32" s="173"/>
      <c r="H32" s="173"/>
      <c r="I32" s="173"/>
      <c r="J32" s="133"/>
      <c r="K32" s="133"/>
      <c r="L32" s="133"/>
    </row>
  </sheetData>
  <mergeCells count="44">
    <mergeCell ref="A1:P1"/>
    <mergeCell ref="A3:P3"/>
    <mergeCell ref="A5:P5"/>
    <mergeCell ref="A7:B7"/>
    <mergeCell ref="C7:P7"/>
    <mergeCell ref="H24:I24"/>
    <mergeCell ref="O13:P13"/>
    <mergeCell ref="O15:P15"/>
    <mergeCell ref="A17:P17"/>
    <mergeCell ref="A8:A10"/>
    <mergeCell ref="B8:B10"/>
    <mergeCell ref="M9:M10"/>
    <mergeCell ref="L9:L10"/>
    <mergeCell ref="N9:N10"/>
    <mergeCell ref="O11:P11"/>
    <mergeCell ref="O12:P12"/>
    <mergeCell ref="C8:E8"/>
    <mergeCell ref="O8:P10"/>
    <mergeCell ref="F8:L8"/>
    <mergeCell ref="O14:P14"/>
    <mergeCell ref="C29:D29"/>
    <mergeCell ref="A22:B22"/>
    <mergeCell ref="A23:B23"/>
    <mergeCell ref="A24:B24"/>
    <mergeCell ref="D24:E24"/>
    <mergeCell ref="D26:E26"/>
    <mergeCell ref="H26:I26"/>
    <mergeCell ref="A27:B27"/>
    <mergeCell ref="A25:B26"/>
    <mergeCell ref="C25:C26"/>
    <mergeCell ref="D25:E25"/>
    <mergeCell ref="F25:F26"/>
    <mergeCell ref="G25:G26"/>
    <mergeCell ref="H25:I25"/>
    <mergeCell ref="F28:G28"/>
    <mergeCell ref="H28:I28"/>
    <mergeCell ref="F32:G32"/>
    <mergeCell ref="H32:I32"/>
    <mergeCell ref="F31:G31"/>
    <mergeCell ref="H31:I31"/>
    <mergeCell ref="F29:G29"/>
    <mergeCell ref="H29:I29"/>
    <mergeCell ref="F30:G30"/>
    <mergeCell ref="H30:I30"/>
  </mergeCells>
  <conditionalFormatting sqref="A17">
    <cfRule type="cellIs" dxfId="90" priority="98" operator="equal">
      <formula>#REF!</formula>
    </cfRule>
    <cfRule type="cellIs" dxfId="89" priority="97" operator="equal">
      <formula>#REF!</formula>
    </cfRule>
    <cfRule type="cellIs" dxfId="88" priority="96" operator="equal">
      <formula>#REF!</formula>
    </cfRule>
    <cfRule type="cellIs" dxfId="87" priority="95" operator="equal">
      <formula>#REF!</formula>
    </cfRule>
  </conditionalFormatting>
  <conditionalFormatting sqref="B8 O8 C9:N9 C10 B16:N16">
    <cfRule type="cellIs" dxfId="86" priority="83" operator="equal">
      <formula>#REF!</formula>
    </cfRule>
    <cfRule type="cellIs" dxfId="85" priority="84" operator="equal">
      <formula>#REF!</formula>
    </cfRule>
  </conditionalFormatting>
  <conditionalFormatting sqref="C9:D10">
    <cfRule type="cellIs" dxfId="84" priority="92" operator="equal">
      <formula>#REF!</formula>
    </cfRule>
    <cfRule type="cellIs" dxfId="83" priority="91" operator="equal">
      <formula>#REF!</formula>
    </cfRule>
  </conditionalFormatting>
  <conditionalFormatting sqref="C28:E28 M28">
    <cfRule type="cellIs" dxfId="82" priority="15" operator="equal">
      <formula>#REF!</formula>
    </cfRule>
    <cfRule type="cellIs" dxfId="81" priority="16" operator="equal">
      <formula>#REF!</formula>
    </cfRule>
  </conditionalFormatting>
  <conditionalFormatting sqref="D30:E30">
    <cfRule type="cellIs" dxfId="80" priority="22" operator="equal">
      <formula>#REF!</formula>
    </cfRule>
    <cfRule type="cellIs" dxfId="79" priority="21" operator="equal">
      <formula>#REF!</formula>
    </cfRule>
  </conditionalFormatting>
  <conditionalFormatting sqref="D10:K10">
    <cfRule type="cellIs" dxfId="78" priority="89" operator="equal">
      <formula>#REF!</formula>
    </cfRule>
    <cfRule type="cellIs" dxfId="77" priority="90" operator="equal">
      <formula>#REF!</formula>
    </cfRule>
  </conditionalFormatting>
  <conditionalFormatting sqref="E29">
    <cfRule type="cellIs" dxfId="76" priority="32" operator="equal">
      <formula>#REF!</formula>
    </cfRule>
    <cfRule type="cellIs" dxfId="75" priority="31" operator="equal">
      <formula>#REF!</formula>
    </cfRule>
  </conditionalFormatting>
  <conditionalFormatting sqref="E10:K10">
    <cfRule type="cellIs" dxfId="74" priority="87" operator="equal">
      <formula>#REF!</formula>
    </cfRule>
    <cfRule type="cellIs" dxfId="73" priority="88" operator="equal">
      <formula>#REF!</formula>
    </cfRule>
  </conditionalFormatting>
  <conditionalFormatting sqref="F28:F32 H28:H32 C29:C30">
    <cfRule type="cellIs" dxfId="72" priority="34" operator="equal">
      <formula>#REF!</formula>
    </cfRule>
    <cfRule type="cellIs" dxfId="71" priority="33" operator="equal">
      <formula>#REF!</formula>
    </cfRule>
  </conditionalFormatting>
  <conditionalFormatting sqref="G13:G15">
    <cfRule type="containsText" dxfId="70" priority="65" operator="containsText" text="NO">
      <formula>NOT(ISERROR(SEARCH(("NO"),(G13))))</formula>
    </cfRule>
    <cfRule type="containsText" dxfId="69" priority="66" operator="containsText" text="HABILITADO">
      <formula>NOT(ISERROR(SEARCH(("HABILITADO"),(G13))))</formula>
    </cfRule>
  </conditionalFormatting>
  <conditionalFormatting sqref="I15:K15 O15">
    <cfRule type="containsText" dxfId="68" priority="52" operator="containsText" text="HABILITADO">
      <formula>NOT(ISERROR(SEARCH(("HABILITADO"),(I15))))</formula>
    </cfRule>
    <cfRule type="containsText" dxfId="67" priority="53" operator="containsText" text="NO">
      <formula>NOT(ISERROR(SEARCH(("NO"),(I15))))</formula>
    </cfRule>
    <cfRule type="containsText" dxfId="66" priority="54" operator="containsText" text="HABILITADO">
      <formula>NOT(ISERROR(SEARCH(("HABILITADO"),(I15))))</formula>
    </cfRule>
    <cfRule type="containsText" dxfId="65" priority="51" operator="containsText" text="NO">
      <formula>NOT(ISERROR(SEARCH(("NO"),(I15))))</formula>
    </cfRule>
  </conditionalFormatting>
  <conditionalFormatting sqref="O12:O14">
    <cfRule type="cellIs" dxfId="64" priority="99" operator="equal">
      <formula>#REF!</formula>
    </cfRule>
    <cfRule type="cellIs" dxfId="63" priority="100" operator="equal">
      <formula>#REF!</formula>
    </cfRule>
  </conditionalFormatting>
  <conditionalFormatting sqref="O12:P14">
    <cfRule type="containsText" dxfId="62" priority="101" operator="containsText" text="NO">
      <formula>NOT(ISERROR(SEARCH(("NO"),(O12))))</formula>
    </cfRule>
    <cfRule type="containsText" dxfId="61" priority="102" operator="containsText" text="HABILITADO">
      <formula>NOT(ISERROR(SEARCH(("HABILITADO"),(O12))))</formula>
    </cfRule>
  </conditionalFormatting>
  <pageMargins left="0.7" right="0.7" top="0.75" bottom="0.75" header="0.3" footer="0.3"/>
  <pageSetup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25"/>
  <sheetViews>
    <sheetView workbookViewId="0"/>
  </sheetViews>
  <sheetFormatPr baseColWidth="10" defaultColWidth="12.5" defaultRowHeight="15" customHeight="1"/>
  <cols>
    <col min="1" max="1" width="3.5" customWidth="1"/>
    <col min="2" max="2" width="11.5" customWidth="1"/>
    <col min="3" max="3" width="5.6640625" customWidth="1"/>
    <col min="4" max="4" width="14.33203125" customWidth="1"/>
    <col min="5" max="5" width="18.6640625" customWidth="1"/>
    <col min="6" max="6" width="36.5" customWidth="1"/>
    <col min="7" max="7" width="18.33203125" customWidth="1"/>
    <col min="8" max="8" width="22.83203125" customWidth="1"/>
    <col min="9" max="9" width="14.33203125" customWidth="1"/>
    <col min="10" max="10" width="17.6640625" customWidth="1"/>
    <col min="11" max="11" width="17.5" customWidth="1"/>
    <col min="12" max="12" width="19.5" customWidth="1"/>
    <col min="13" max="13" width="29" customWidth="1"/>
    <col min="14" max="14" width="3.5" customWidth="1"/>
    <col min="15" max="15" width="15.33203125" customWidth="1"/>
    <col min="16" max="16" width="16.33203125" hidden="1" customWidth="1"/>
    <col min="17" max="17" width="14.5" hidden="1" customWidth="1"/>
    <col min="18" max="26" width="11.5" customWidth="1"/>
  </cols>
  <sheetData>
    <row r="1" spans="2:14" ht="18.75" customHeight="1">
      <c r="B1" s="219" t="s">
        <v>38</v>
      </c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</row>
    <row r="2" spans="2:14" ht="11.25" customHeight="1">
      <c r="B2" s="109"/>
      <c r="C2" s="109"/>
      <c r="D2" s="109"/>
      <c r="E2" s="110"/>
      <c r="F2" s="110"/>
      <c r="G2" s="110"/>
      <c r="H2" s="110"/>
      <c r="I2" s="110"/>
      <c r="J2" s="110"/>
      <c r="K2" s="110"/>
      <c r="L2" s="92"/>
      <c r="M2" s="92"/>
      <c r="N2" s="92"/>
    </row>
    <row r="3" spans="2:14" ht="18.75" customHeight="1">
      <c r="B3" s="221" t="s">
        <v>39</v>
      </c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</row>
    <row r="4" spans="2:14" ht="11.25" customHeight="1">
      <c r="B4" s="109"/>
      <c r="C4" s="109"/>
      <c r="D4" s="109"/>
      <c r="E4" s="110"/>
      <c r="F4" s="110"/>
      <c r="G4" s="110"/>
      <c r="H4" s="110"/>
      <c r="I4" s="110"/>
      <c r="J4" s="110"/>
      <c r="K4" s="110"/>
      <c r="L4" s="92"/>
      <c r="M4" s="92"/>
      <c r="N4" s="92"/>
    </row>
    <row r="5" spans="2:14" ht="18.75" customHeight="1">
      <c r="B5" s="221" t="s">
        <v>40</v>
      </c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</row>
    <row r="6" spans="2:14" ht="11.25" customHeight="1"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</row>
    <row r="7" spans="2:14" ht="45" customHeight="1">
      <c r="B7" s="222" t="s">
        <v>41</v>
      </c>
      <c r="C7" s="211"/>
      <c r="D7" s="223" t="s">
        <v>42</v>
      </c>
      <c r="E7" s="213"/>
      <c r="F7" s="213"/>
      <c r="G7" s="213"/>
      <c r="H7" s="213"/>
      <c r="I7" s="213"/>
      <c r="J7" s="213"/>
      <c r="K7" s="213"/>
      <c r="L7" s="213"/>
      <c r="M7" s="211"/>
      <c r="N7" s="92"/>
    </row>
    <row r="8" spans="2:14" ht="11.25" customHeight="1">
      <c r="B8" s="93"/>
      <c r="C8" s="93"/>
      <c r="D8" s="110"/>
      <c r="E8" s="110"/>
      <c r="F8" s="110"/>
      <c r="G8" s="110"/>
      <c r="H8" s="110"/>
      <c r="I8" s="110"/>
      <c r="J8" s="110"/>
      <c r="K8" s="110"/>
      <c r="L8" s="92"/>
      <c r="M8" s="92"/>
      <c r="N8" s="92"/>
    </row>
    <row r="9" spans="2:14" ht="25.5" customHeight="1">
      <c r="B9" s="224" t="s">
        <v>3</v>
      </c>
      <c r="C9" s="225"/>
      <c r="D9" s="229"/>
      <c r="E9" s="230"/>
      <c r="F9" s="225"/>
      <c r="G9" s="111" t="s">
        <v>43</v>
      </c>
      <c r="H9" s="212"/>
      <c r="I9" s="213"/>
      <c r="J9" s="211"/>
      <c r="K9" s="210" t="s">
        <v>4</v>
      </c>
      <c r="L9" s="211"/>
      <c r="M9" s="5">
        <v>0</v>
      </c>
      <c r="N9" s="94"/>
    </row>
    <row r="10" spans="2:14" ht="25.5" customHeight="1">
      <c r="B10" s="226"/>
      <c r="C10" s="227"/>
      <c r="D10" s="226"/>
      <c r="E10" s="218"/>
      <c r="F10" s="227"/>
      <c r="G10" s="111" t="s">
        <v>44</v>
      </c>
      <c r="H10" s="212"/>
      <c r="I10" s="213"/>
      <c r="J10" s="211"/>
      <c r="K10" s="210" t="s">
        <v>4</v>
      </c>
      <c r="L10" s="211"/>
      <c r="M10" s="5">
        <v>0</v>
      </c>
      <c r="N10" s="94"/>
    </row>
    <row r="11" spans="2:14" ht="25.5" customHeight="1">
      <c r="B11" s="228"/>
      <c r="C11" s="215"/>
      <c r="D11" s="228"/>
      <c r="E11" s="231"/>
      <c r="F11" s="215"/>
      <c r="G11" s="111" t="s">
        <v>45</v>
      </c>
      <c r="H11" s="212"/>
      <c r="I11" s="213"/>
      <c r="J11" s="211"/>
      <c r="K11" s="210" t="s">
        <v>4</v>
      </c>
      <c r="L11" s="211"/>
      <c r="M11" s="5">
        <v>0</v>
      </c>
      <c r="N11" s="99"/>
    </row>
    <row r="12" spans="2:14" ht="11.25" customHeight="1">
      <c r="B12" s="95"/>
      <c r="C12" s="95"/>
      <c r="D12" s="96"/>
      <c r="E12" s="96"/>
      <c r="F12" s="96"/>
      <c r="G12" s="96"/>
      <c r="H12" s="96"/>
      <c r="I12" s="96"/>
      <c r="J12" s="97"/>
      <c r="K12" s="97"/>
      <c r="L12" s="97"/>
      <c r="M12" s="98"/>
      <c r="N12" s="12"/>
    </row>
    <row r="13" spans="2:14" ht="59.25" customHeight="1">
      <c r="B13" s="232" t="s">
        <v>46</v>
      </c>
      <c r="C13" s="211"/>
      <c r="D13" s="233" t="s">
        <v>47</v>
      </c>
      <c r="E13" s="213"/>
      <c r="F13" s="213"/>
      <c r="G13" s="213"/>
      <c r="H13" s="213"/>
      <c r="I13" s="213"/>
      <c r="J13" s="213"/>
      <c r="K13" s="213"/>
      <c r="L13" s="213"/>
      <c r="M13" s="211"/>
      <c r="N13" s="12"/>
    </row>
    <row r="14" spans="2:14" ht="117.75" customHeight="1">
      <c r="B14" s="234" t="s">
        <v>48</v>
      </c>
      <c r="C14" s="211"/>
      <c r="D14" s="13" t="s">
        <v>49</v>
      </c>
      <c r="E14" s="13" t="s">
        <v>8</v>
      </c>
      <c r="F14" s="13" t="s">
        <v>9</v>
      </c>
      <c r="G14" s="13" t="s">
        <v>11</v>
      </c>
      <c r="H14" s="13" t="s">
        <v>10</v>
      </c>
      <c r="I14" s="13" t="s">
        <v>15</v>
      </c>
      <c r="J14" s="13" t="s">
        <v>50</v>
      </c>
      <c r="K14" s="13" t="s">
        <v>51</v>
      </c>
      <c r="L14" s="13" t="s">
        <v>52</v>
      </c>
      <c r="M14" s="13" t="s">
        <v>12</v>
      </c>
      <c r="N14" s="14"/>
    </row>
    <row r="15" spans="2:14" ht="120" customHeight="1">
      <c r="B15" s="235">
        <v>1</v>
      </c>
      <c r="C15" s="211"/>
      <c r="D15" s="11"/>
      <c r="E15" s="15"/>
      <c r="F15" s="16"/>
      <c r="G15" s="15"/>
      <c r="H15" s="17"/>
      <c r="I15" s="18"/>
      <c r="J15" s="18"/>
      <c r="K15" s="19"/>
      <c r="L15" s="112">
        <f t="shared" ref="L15:L17" si="0">K15*G15</f>
        <v>0</v>
      </c>
      <c r="M15" s="20"/>
      <c r="N15" s="21"/>
    </row>
    <row r="16" spans="2:14" ht="120" customHeight="1">
      <c r="B16" s="214">
        <v>2</v>
      </c>
      <c r="C16" s="215"/>
      <c r="D16" s="11"/>
      <c r="E16" s="15"/>
      <c r="F16" s="16"/>
      <c r="G16" s="15"/>
      <c r="H16" s="22"/>
      <c r="I16" s="18"/>
      <c r="J16" s="18"/>
      <c r="K16" s="19"/>
      <c r="L16" s="112">
        <f t="shared" si="0"/>
        <v>0</v>
      </c>
      <c r="M16" s="20"/>
      <c r="N16" s="21"/>
    </row>
    <row r="17" spans="2:17" ht="120" customHeight="1">
      <c r="B17" s="214">
        <v>3</v>
      </c>
      <c r="C17" s="215"/>
      <c r="D17" s="11"/>
      <c r="E17" s="15"/>
      <c r="F17" s="16"/>
      <c r="G17" s="15"/>
      <c r="H17" s="22"/>
      <c r="I17" s="18"/>
      <c r="J17" s="18"/>
      <c r="K17" s="19"/>
      <c r="L17" s="112">
        <f t="shared" si="0"/>
        <v>0</v>
      </c>
      <c r="M17" s="20"/>
      <c r="N17" s="21"/>
      <c r="O17" s="2"/>
      <c r="P17" s="2"/>
      <c r="Q17" s="2"/>
    </row>
    <row r="18" spans="2:17" ht="11.25" customHeight="1">
      <c r="B18" s="113"/>
      <c r="C18" s="113"/>
      <c r="D18" s="102"/>
      <c r="E18" s="104"/>
      <c r="F18" s="104"/>
      <c r="G18" s="105"/>
      <c r="H18" s="106"/>
      <c r="I18" s="106"/>
      <c r="J18" s="107"/>
      <c r="K18" s="106"/>
      <c r="L18" s="106"/>
      <c r="M18" s="107"/>
      <c r="N18" s="21"/>
      <c r="O18" s="2"/>
      <c r="P18" s="2"/>
      <c r="Q18" s="2"/>
    </row>
    <row r="19" spans="2:17" ht="22.5" customHeight="1">
      <c r="B19" s="216" t="s">
        <v>53</v>
      </c>
      <c r="C19" s="213"/>
      <c r="D19" s="213"/>
      <c r="E19" s="213"/>
      <c r="F19" s="213"/>
      <c r="G19" s="213"/>
      <c r="H19" s="213"/>
      <c r="I19" s="213"/>
      <c r="J19" s="213"/>
      <c r="K19" s="211"/>
      <c r="L19" s="23">
        <f>SUM(L15:L17)</f>
        <v>0</v>
      </c>
      <c r="M19" s="24"/>
      <c r="N19" s="21"/>
      <c r="O19" s="2"/>
      <c r="P19" s="2"/>
      <c r="Q19" s="2"/>
    </row>
    <row r="20" spans="2:17" ht="11.25" customHeight="1">
      <c r="B20" s="113"/>
      <c r="C20" s="113"/>
      <c r="D20" s="101"/>
      <c r="E20" s="102"/>
      <c r="F20" s="104"/>
      <c r="G20" s="104"/>
      <c r="H20" s="105"/>
      <c r="I20" s="106"/>
      <c r="J20" s="106"/>
      <c r="K20" s="107"/>
      <c r="L20" s="106"/>
      <c r="M20" s="107"/>
      <c r="N20" s="21"/>
      <c r="O20" s="2"/>
      <c r="P20" s="2"/>
      <c r="Q20" s="2"/>
    </row>
    <row r="21" spans="2:17" ht="10.5" customHeight="1">
      <c r="B21" s="114"/>
      <c r="C21" s="114"/>
      <c r="D21" s="114"/>
      <c r="E21" s="114"/>
      <c r="F21" s="114"/>
      <c r="G21" s="114"/>
      <c r="H21" s="114"/>
      <c r="I21" s="114"/>
      <c r="J21" s="114"/>
      <c r="K21" s="108"/>
      <c r="L21" s="108"/>
      <c r="M21" s="108"/>
      <c r="N21" s="115"/>
      <c r="O21" s="2"/>
      <c r="P21" s="2" t="s">
        <v>54</v>
      </c>
      <c r="Q21" s="2" t="s">
        <v>55</v>
      </c>
    </row>
    <row r="22" spans="2:17" ht="12.75" customHeight="1">
      <c r="B22" s="2"/>
      <c r="C22" s="2"/>
      <c r="D22" s="9"/>
      <c r="E22" s="9"/>
      <c r="F22" s="9"/>
      <c r="G22" s="9"/>
      <c r="H22" s="9"/>
      <c r="I22" s="9"/>
      <c r="J22" s="9"/>
      <c r="K22" s="9"/>
      <c r="L22" s="9"/>
      <c r="M22" s="9"/>
      <c r="N22" s="2"/>
      <c r="O22" s="2"/>
      <c r="P22" s="2"/>
      <c r="Q22" s="2"/>
    </row>
    <row r="23" spans="2:17" ht="12.75" customHeight="1">
      <c r="B23" s="2"/>
      <c r="C23" s="2"/>
      <c r="D23" s="9"/>
      <c r="E23" s="9"/>
      <c r="F23" s="9"/>
      <c r="G23" s="9"/>
      <c r="H23" s="9"/>
      <c r="I23" s="9"/>
      <c r="J23" s="9"/>
      <c r="K23" s="9"/>
      <c r="L23" s="9"/>
      <c r="M23" s="9"/>
      <c r="N23" s="2"/>
      <c r="O23" s="2"/>
      <c r="P23" s="2"/>
      <c r="Q23" s="2"/>
    </row>
    <row r="24" spans="2:17" ht="12.75" customHeight="1">
      <c r="B24" s="2"/>
      <c r="C24" s="2"/>
      <c r="D24" s="9"/>
      <c r="E24" s="9"/>
      <c r="F24" s="9"/>
      <c r="G24" s="116"/>
      <c r="H24" s="116"/>
      <c r="I24" s="116"/>
      <c r="J24" s="9"/>
      <c r="K24" s="9"/>
      <c r="L24" s="9"/>
      <c r="M24" s="9"/>
      <c r="N24" s="2"/>
      <c r="O24" s="2"/>
      <c r="P24" s="2"/>
      <c r="Q24" s="2"/>
    </row>
    <row r="25" spans="2:17" ht="12.75" customHeight="1">
      <c r="B25" s="2"/>
      <c r="C25" s="2"/>
      <c r="D25" s="9"/>
      <c r="E25" s="9"/>
      <c r="F25" s="9"/>
      <c r="G25" s="217" t="s">
        <v>17</v>
      </c>
      <c r="H25" s="218"/>
      <c r="I25" s="218"/>
      <c r="J25" s="9"/>
      <c r="K25" s="9"/>
      <c r="L25" s="9"/>
      <c r="M25" s="9"/>
      <c r="N25" s="2"/>
      <c r="O25" s="2"/>
      <c r="P25" s="2"/>
      <c r="Q25" s="2"/>
    </row>
  </sheetData>
  <mergeCells count="21">
    <mergeCell ref="B17:C17"/>
    <mergeCell ref="B19:K19"/>
    <mergeCell ref="G25:I25"/>
    <mergeCell ref="B1:N1"/>
    <mergeCell ref="B3:N3"/>
    <mergeCell ref="B5:N5"/>
    <mergeCell ref="B7:C7"/>
    <mergeCell ref="D7:M7"/>
    <mergeCell ref="B9:C11"/>
    <mergeCell ref="D9:F11"/>
    <mergeCell ref="B13:C13"/>
    <mergeCell ref="D13:M13"/>
    <mergeCell ref="B14:C14"/>
    <mergeCell ref="B15:C15"/>
    <mergeCell ref="B16:C16"/>
    <mergeCell ref="H9:J9"/>
    <mergeCell ref="K9:L9"/>
    <mergeCell ref="H10:J10"/>
    <mergeCell ref="K10:L10"/>
    <mergeCell ref="H11:J11"/>
    <mergeCell ref="K11:L11"/>
  </mergeCells>
  <conditionalFormatting sqref="D14">
    <cfRule type="cellIs" dxfId="60" priority="3" operator="equal">
      <formula>#REF!</formula>
    </cfRule>
    <cfRule type="cellIs" dxfId="59" priority="4" operator="equal">
      <formula>#REF!</formula>
    </cfRule>
  </conditionalFormatting>
  <conditionalFormatting sqref="D15:D17">
    <cfRule type="cellIs" dxfId="58" priority="24" operator="equal">
      <formula>#REF!</formula>
    </cfRule>
  </conditionalFormatting>
  <conditionalFormatting sqref="D14:G14">
    <cfRule type="cellIs" dxfId="57" priority="13" operator="equal">
      <formula>#REF!</formula>
    </cfRule>
    <cfRule type="cellIs" dxfId="56" priority="14" operator="equal">
      <formula>#REF!</formula>
    </cfRule>
  </conditionalFormatting>
  <conditionalFormatting sqref="D15:G18">
    <cfRule type="cellIs" dxfId="55" priority="1" operator="equal">
      <formula>#REF!</formula>
    </cfRule>
  </conditionalFormatting>
  <conditionalFormatting sqref="D20:H20">
    <cfRule type="cellIs" dxfId="54" priority="37" operator="equal">
      <formula>#REF!</formula>
    </cfRule>
    <cfRule type="cellIs" dxfId="53" priority="38" operator="equal">
      <formula>#REF!</formula>
    </cfRule>
  </conditionalFormatting>
  <conditionalFormatting sqref="E15:G17">
    <cfRule type="cellIs" dxfId="52" priority="2" operator="equal">
      <formula>#REF!</formula>
    </cfRule>
  </conditionalFormatting>
  <conditionalFormatting sqref="G14:H14">
    <cfRule type="cellIs" dxfId="51" priority="19" operator="equal">
      <formula>#REF!</formula>
    </cfRule>
    <cfRule type="cellIs" dxfId="50" priority="20" operator="equal">
      <formula>#REF!</formula>
    </cfRule>
  </conditionalFormatting>
  <conditionalFormatting sqref="I14:M14 K21:M21 D18:G18">
    <cfRule type="cellIs" dxfId="49" priority="6" operator="equal">
      <formula>#REF!</formula>
    </cfRule>
  </conditionalFormatting>
  <conditionalFormatting sqref="I14:M14 K21:M21">
    <cfRule type="cellIs" dxfId="48" priority="5" operator="equal">
      <formula>#REF!</formula>
    </cfRule>
  </conditionalFormatting>
  <conditionalFormatting sqref="K21:L21">
    <cfRule type="cellIs" dxfId="47" priority="39" operator="equal">
      <formula>$Q$21</formula>
    </cfRule>
    <cfRule type="cellIs" dxfId="46" priority="40" operator="equal">
      <formula>$P$21</formula>
    </cfRule>
  </conditionalFormatting>
  <printOptions horizontalCentered="1"/>
  <pageMargins left="0.39370078740157483" right="0.39370078740157483" top="0.39370078740157483" bottom="0.39370078740157483" header="0" footer="0"/>
  <pageSetup scale="55" orientation="landscape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/>
  </sheetPr>
  <dimension ref="A2:P51"/>
  <sheetViews>
    <sheetView workbookViewId="0"/>
  </sheetViews>
  <sheetFormatPr baseColWidth="10" defaultColWidth="12.5" defaultRowHeight="15" customHeight="1"/>
  <cols>
    <col min="1" max="1" width="3.5" customWidth="1"/>
    <col min="2" max="2" width="17.1640625" customWidth="1"/>
    <col min="3" max="3" width="4.33203125" customWidth="1"/>
    <col min="4" max="4" width="28.5" customWidth="1"/>
    <col min="5" max="5" width="4.33203125" customWidth="1"/>
    <col min="6" max="6" width="48.5" customWidth="1"/>
    <col min="7" max="10" width="12.83203125" customWidth="1"/>
    <col min="11" max="11" width="2.6640625" customWidth="1"/>
    <col min="12" max="12" width="16.33203125" customWidth="1"/>
    <col min="13" max="13" width="3.5" customWidth="1"/>
    <col min="14" max="16" width="11.5" hidden="1" customWidth="1"/>
    <col min="17" max="26" width="11.5" customWidth="1"/>
  </cols>
  <sheetData>
    <row r="2" spans="1:16" ht="18.75" customHeight="1">
      <c r="A2" s="236" t="s">
        <v>38</v>
      </c>
      <c r="B2" s="218"/>
      <c r="C2" s="218"/>
      <c r="D2" s="218"/>
      <c r="E2" s="218"/>
      <c r="F2" s="218"/>
      <c r="G2" s="218"/>
      <c r="H2" s="218"/>
      <c r="I2" s="218"/>
      <c r="J2" s="218"/>
      <c r="K2" s="117"/>
      <c r="L2" s="3"/>
      <c r="M2" s="3"/>
      <c r="N2" s="3"/>
      <c r="O2" s="3"/>
      <c r="P2" s="3"/>
    </row>
    <row r="3" spans="1:16" ht="18.75" customHeight="1">
      <c r="A3" s="236" t="e">
        <f>'[1]Consolidado Habilitantes'!#REF!</f>
        <v>#REF!</v>
      </c>
      <c r="B3" s="218"/>
      <c r="C3" s="218"/>
      <c r="D3" s="218"/>
      <c r="E3" s="218"/>
      <c r="F3" s="218"/>
      <c r="G3" s="218"/>
      <c r="H3" s="218"/>
      <c r="I3" s="218"/>
      <c r="J3" s="218"/>
      <c r="K3" s="117"/>
      <c r="L3" s="3"/>
      <c r="M3" s="3"/>
      <c r="N3" s="3"/>
      <c r="O3" s="3"/>
      <c r="P3" s="3"/>
    </row>
    <row r="4" spans="1:16" ht="18.75" customHeight="1">
      <c r="A4" s="236" t="s">
        <v>56</v>
      </c>
      <c r="B4" s="218"/>
      <c r="C4" s="218"/>
      <c r="D4" s="218"/>
      <c r="E4" s="218"/>
      <c r="F4" s="218"/>
      <c r="G4" s="218"/>
      <c r="H4" s="218"/>
      <c r="I4" s="218"/>
      <c r="J4" s="218"/>
      <c r="K4" s="117"/>
      <c r="L4" s="3"/>
      <c r="M4" s="3"/>
      <c r="N4" s="3"/>
      <c r="O4" s="3"/>
      <c r="P4" s="3"/>
    </row>
    <row r="5" spans="1:16" ht="18.75" customHeight="1">
      <c r="A5" s="118"/>
      <c r="B5" s="25"/>
      <c r="C5" s="25"/>
      <c r="D5" s="26"/>
      <c r="E5" s="27"/>
      <c r="F5" s="27"/>
      <c r="G5" s="27"/>
      <c r="H5" s="27"/>
      <c r="I5" s="27"/>
      <c r="J5" s="27"/>
      <c r="K5" s="119"/>
      <c r="L5" s="27"/>
      <c r="M5" s="27"/>
      <c r="N5" s="27"/>
      <c r="O5" s="27"/>
      <c r="P5" s="27"/>
    </row>
    <row r="6" spans="1:16" ht="45" customHeight="1">
      <c r="A6" s="120"/>
      <c r="B6" s="28" t="s">
        <v>57</v>
      </c>
      <c r="C6" s="237" t="e">
        <f>'[1]Consolidado Habilitantes'!#REF!</f>
        <v>#REF!</v>
      </c>
      <c r="D6" s="213"/>
      <c r="E6" s="213"/>
      <c r="F6" s="213"/>
      <c r="G6" s="213"/>
      <c r="H6" s="213"/>
      <c r="I6" s="213"/>
      <c r="J6" s="211"/>
      <c r="K6" s="119"/>
      <c r="L6" s="27"/>
      <c r="M6" s="27"/>
      <c r="N6" s="27"/>
      <c r="O6" s="27"/>
      <c r="P6" s="27"/>
    </row>
    <row r="7" spans="1:16" ht="11.25" customHeight="1">
      <c r="A7" s="121"/>
      <c r="B7" s="29"/>
      <c r="C7" s="29"/>
      <c r="D7" s="30"/>
      <c r="E7" s="30"/>
      <c r="F7" s="30"/>
      <c r="G7" s="30"/>
      <c r="H7" s="30"/>
      <c r="I7" s="30"/>
      <c r="J7" s="30"/>
      <c r="K7" s="115"/>
      <c r="L7" s="2"/>
      <c r="M7" s="2"/>
      <c r="N7" s="2"/>
      <c r="O7" s="2"/>
      <c r="P7" s="2"/>
    </row>
    <row r="8" spans="1:16" ht="18.75" customHeight="1">
      <c r="A8" s="120"/>
      <c r="B8" s="238" t="s">
        <v>58</v>
      </c>
      <c r="C8" s="213"/>
      <c r="D8" s="213"/>
      <c r="E8" s="213"/>
      <c r="F8" s="213"/>
      <c r="G8" s="213"/>
      <c r="H8" s="213"/>
      <c r="I8" s="213"/>
      <c r="J8" s="211"/>
      <c r="K8" s="119"/>
      <c r="L8" s="27"/>
      <c r="M8" s="27"/>
      <c r="N8" s="27"/>
      <c r="O8" s="27"/>
      <c r="P8" s="27"/>
    </row>
    <row r="9" spans="1:16" ht="11.25" customHeight="1">
      <c r="A9" s="120"/>
      <c r="B9" s="31"/>
      <c r="C9" s="31"/>
      <c r="D9" s="8"/>
      <c r="E9" s="8"/>
      <c r="F9" s="8"/>
      <c r="G9" s="8"/>
      <c r="H9" s="8"/>
      <c r="I9" s="8"/>
      <c r="J9" s="8"/>
      <c r="K9" s="119"/>
      <c r="L9" s="27"/>
      <c r="M9" s="27"/>
      <c r="N9" s="27"/>
      <c r="O9" s="27"/>
      <c r="P9" s="27"/>
    </row>
    <row r="10" spans="1:16" ht="22.5" customHeight="1">
      <c r="A10" s="122"/>
      <c r="B10" s="32" t="s">
        <v>13</v>
      </c>
      <c r="C10" s="239" t="s">
        <v>59</v>
      </c>
      <c r="D10" s="213"/>
      <c r="E10" s="213"/>
      <c r="F10" s="213"/>
      <c r="G10" s="213"/>
      <c r="H10" s="213"/>
      <c r="I10" s="213"/>
      <c r="J10" s="211"/>
      <c r="K10" s="123"/>
      <c r="L10" s="4"/>
      <c r="M10" s="4"/>
      <c r="N10" s="4"/>
      <c r="O10" s="4"/>
      <c r="P10" s="4"/>
    </row>
    <row r="11" spans="1:16" ht="11.25" customHeight="1">
      <c r="A11" s="120"/>
      <c r="B11" s="31"/>
      <c r="C11" s="31"/>
      <c r="D11" s="8"/>
      <c r="E11" s="8"/>
      <c r="F11" s="8"/>
      <c r="G11" s="8"/>
      <c r="H11" s="8"/>
      <c r="I11" s="8"/>
      <c r="J11" s="8"/>
      <c r="K11" s="119"/>
      <c r="L11" s="27"/>
      <c r="M11" s="27"/>
      <c r="N11" s="27"/>
      <c r="O11" s="27"/>
      <c r="P11" s="27"/>
    </row>
    <row r="12" spans="1:16" ht="15" customHeight="1">
      <c r="A12" s="122"/>
      <c r="B12" s="32" t="s">
        <v>60</v>
      </c>
      <c r="C12" s="240" t="s">
        <v>61</v>
      </c>
      <c r="D12" s="213"/>
      <c r="E12" s="213"/>
      <c r="F12" s="213"/>
      <c r="G12" s="213"/>
      <c r="H12" s="211"/>
      <c r="I12" s="32" t="s">
        <v>62</v>
      </c>
      <c r="J12" s="33">
        <v>116</v>
      </c>
      <c r="K12" s="123"/>
      <c r="L12" s="4"/>
      <c r="M12" s="4"/>
      <c r="N12" s="4"/>
      <c r="O12" s="4"/>
      <c r="P12" s="4"/>
    </row>
    <row r="13" spans="1:16" ht="11.25" customHeight="1">
      <c r="A13" s="124"/>
      <c r="B13" s="34"/>
      <c r="C13" s="34"/>
      <c r="D13" s="34"/>
      <c r="E13" s="35"/>
      <c r="F13" s="35"/>
      <c r="G13" s="35"/>
      <c r="H13" s="35"/>
      <c r="I13" s="35"/>
      <c r="J13" s="35"/>
      <c r="K13" s="125"/>
      <c r="L13" s="6"/>
      <c r="M13" s="6"/>
      <c r="N13" s="6"/>
      <c r="O13" s="6"/>
      <c r="P13" s="6"/>
    </row>
    <row r="14" spans="1:16" ht="26.25" customHeight="1">
      <c r="A14" s="122"/>
      <c r="B14" s="32" t="s">
        <v>63</v>
      </c>
      <c r="C14" s="245" t="s">
        <v>64</v>
      </c>
      <c r="D14" s="213"/>
      <c r="E14" s="211"/>
      <c r="F14" s="32" t="s">
        <v>65</v>
      </c>
      <c r="G14" s="36" t="s">
        <v>66</v>
      </c>
      <c r="H14" s="246" t="s">
        <v>67</v>
      </c>
      <c r="I14" s="211"/>
      <c r="J14" s="37" t="s">
        <v>68</v>
      </c>
      <c r="K14" s="123"/>
      <c r="L14" s="4"/>
      <c r="M14" s="4"/>
      <c r="N14" s="4"/>
      <c r="O14" s="4"/>
      <c r="P14" s="4"/>
    </row>
    <row r="15" spans="1:16" ht="11.25" customHeight="1">
      <c r="A15" s="122"/>
      <c r="B15" s="38"/>
      <c r="C15" s="39"/>
      <c r="D15" s="39"/>
      <c r="E15" s="38"/>
      <c r="F15" s="38"/>
      <c r="G15" s="40"/>
      <c r="H15" s="40"/>
      <c r="I15" s="40"/>
      <c r="J15" s="40"/>
      <c r="K15" s="123"/>
      <c r="L15" s="4"/>
      <c r="M15" s="4"/>
      <c r="N15" s="4"/>
      <c r="O15" s="4"/>
      <c r="P15" s="4"/>
    </row>
    <row r="16" spans="1:16" ht="15" customHeight="1">
      <c r="A16" s="126"/>
      <c r="B16" s="247" t="s">
        <v>69</v>
      </c>
      <c r="C16" s="213"/>
      <c r="D16" s="211"/>
      <c r="E16" s="247" t="s">
        <v>70</v>
      </c>
      <c r="F16" s="213"/>
      <c r="G16" s="213"/>
      <c r="H16" s="211"/>
      <c r="I16" s="247" t="s">
        <v>12</v>
      </c>
      <c r="J16" s="211"/>
      <c r="K16" s="127"/>
      <c r="L16" s="7"/>
      <c r="M16" s="7"/>
      <c r="N16" s="1" t="s">
        <v>71</v>
      </c>
      <c r="O16" s="1" t="s">
        <v>6</v>
      </c>
      <c r="P16" s="1" t="s">
        <v>72</v>
      </c>
    </row>
    <row r="17" spans="2:15" ht="26.25" customHeight="1">
      <c r="B17" s="128" t="s">
        <v>73</v>
      </c>
      <c r="C17" s="248" t="s">
        <v>74</v>
      </c>
      <c r="D17" s="225"/>
      <c r="E17" s="249" t="s">
        <v>75</v>
      </c>
      <c r="F17" s="211"/>
      <c r="G17" s="241" t="s">
        <v>71</v>
      </c>
      <c r="H17" s="211"/>
      <c r="I17" s="242" t="s">
        <v>76</v>
      </c>
      <c r="J17" s="211"/>
      <c r="K17" s="115"/>
      <c r="L17" s="2"/>
      <c r="M17" s="2"/>
      <c r="N17" s="2"/>
      <c r="O17" s="2"/>
    </row>
    <row r="18" spans="2:15" ht="22.5" customHeight="1">
      <c r="B18" s="41" t="s">
        <v>77</v>
      </c>
      <c r="C18" s="250" t="s">
        <v>72</v>
      </c>
      <c r="D18" s="211"/>
      <c r="E18" s="249" t="s">
        <v>75</v>
      </c>
      <c r="F18" s="211"/>
      <c r="G18" s="241" t="s">
        <v>72</v>
      </c>
      <c r="H18" s="211"/>
      <c r="I18" s="242"/>
      <c r="J18" s="211"/>
      <c r="K18" s="115"/>
      <c r="L18" s="2"/>
      <c r="M18" s="2"/>
      <c r="N18" s="2"/>
      <c r="O18" s="2"/>
    </row>
    <row r="19" spans="2:15" ht="26.25" customHeight="1">
      <c r="B19" s="42" t="s">
        <v>78</v>
      </c>
      <c r="C19" s="251" t="s">
        <v>79</v>
      </c>
      <c r="D19" s="211"/>
      <c r="E19" s="249" t="s">
        <v>80</v>
      </c>
      <c r="F19" s="211"/>
      <c r="G19" s="43">
        <f>(J14-G14)/365.25</f>
        <v>29.82340862422998</v>
      </c>
      <c r="H19" s="44" t="s">
        <v>71</v>
      </c>
      <c r="I19" s="242" t="s">
        <v>76</v>
      </c>
      <c r="J19" s="211"/>
      <c r="K19" s="115"/>
      <c r="L19" s="2"/>
      <c r="M19" s="2"/>
      <c r="N19" s="2"/>
      <c r="O19" s="2"/>
    </row>
    <row r="20" spans="2:15" ht="32.25" customHeight="1">
      <c r="B20" s="252" t="s">
        <v>81</v>
      </c>
      <c r="C20" s="255" t="s">
        <v>82</v>
      </c>
      <c r="D20" s="225"/>
      <c r="E20" s="256">
        <v>1</v>
      </c>
      <c r="F20" s="257" t="s">
        <v>83</v>
      </c>
      <c r="G20" s="45" t="s">
        <v>60</v>
      </c>
      <c r="H20" s="46" t="s">
        <v>84</v>
      </c>
      <c r="I20" s="243" t="s">
        <v>85</v>
      </c>
      <c r="J20" s="225"/>
      <c r="K20" s="115"/>
      <c r="L20" s="2"/>
      <c r="M20" s="2"/>
      <c r="N20" s="2"/>
      <c r="O20" s="2"/>
    </row>
    <row r="21" spans="2:15" ht="32.25" customHeight="1">
      <c r="B21" s="253"/>
      <c r="C21" s="226"/>
      <c r="D21" s="227"/>
      <c r="E21" s="253"/>
      <c r="F21" s="253"/>
      <c r="G21" s="47" t="s">
        <v>86</v>
      </c>
      <c r="H21" s="44" t="s">
        <v>71</v>
      </c>
      <c r="I21" s="226"/>
      <c r="J21" s="227"/>
      <c r="K21" s="115"/>
      <c r="L21" s="2"/>
      <c r="M21" s="2"/>
      <c r="N21" s="2"/>
      <c r="O21" s="2"/>
    </row>
    <row r="22" spans="2:15" ht="32.25" customHeight="1">
      <c r="B22" s="253"/>
      <c r="C22" s="226"/>
      <c r="D22" s="227"/>
      <c r="E22" s="254"/>
      <c r="F22" s="254"/>
      <c r="G22" s="45" t="s">
        <v>75</v>
      </c>
      <c r="H22" s="44" t="s">
        <v>71</v>
      </c>
      <c r="I22" s="228"/>
      <c r="J22" s="215"/>
      <c r="K22" s="115"/>
      <c r="L22" s="2"/>
      <c r="M22" s="2"/>
      <c r="N22" s="2"/>
      <c r="O22" s="2"/>
    </row>
    <row r="23" spans="2:15" ht="30" customHeight="1">
      <c r="B23" s="253"/>
      <c r="C23" s="226"/>
      <c r="D23" s="227"/>
      <c r="E23" s="256">
        <v>2</v>
      </c>
      <c r="F23" s="257" t="s">
        <v>87</v>
      </c>
      <c r="G23" s="45" t="s">
        <v>60</v>
      </c>
      <c r="H23" s="46" t="s">
        <v>84</v>
      </c>
      <c r="I23" s="243" t="s">
        <v>88</v>
      </c>
      <c r="J23" s="225"/>
      <c r="K23" s="115"/>
      <c r="L23" s="2"/>
      <c r="M23" s="2"/>
      <c r="N23" s="2"/>
      <c r="O23" s="2"/>
    </row>
    <row r="24" spans="2:15" ht="30" customHeight="1">
      <c r="B24" s="253"/>
      <c r="C24" s="226"/>
      <c r="D24" s="227"/>
      <c r="E24" s="253"/>
      <c r="F24" s="253"/>
      <c r="G24" s="47" t="s">
        <v>86</v>
      </c>
      <c r="H24" s="44" t="s">
        <v>71</v>
      </c>
      <c r="I24" s="226"/>
      <c r="J24" s="227"/>
      <c r="K24" s="115"/>
      <c r="L24" s="2"/>
      <c r="M24" s="2"/>
      <c r="N24" s="2"/>
      <c r="O24" s="2"/>
    </row>
    <row r="25" spans="2:15" ht="30" customHeight="1">
      <c r="B25" s="254"/>
      <c r="C25" s="228"/>
      <c r="D25" s="215"/>
      <c r="E25" s="254"/>
      <c r="F25" s="254"/>
      <c r="G25" s="45" t="s">
        <v>75</v>
      </c>
      <c r="H25" s="44" t="s">
        <v>71</v>
      </c>
      <c r="I25" s="228"/>
      <c r="J25" s="215"/>
      <c r="K25" s="115"/>
      <c r="L25" s="2"/>
      <c r="M25" s="2"/>
      <c r="N25" s="2"/>
      <c r="O25" s="2"/>
    </row>
    <row r="26" spans="2:15" ht="11.25" hidden="1" customHeight="1">
      <c r="B26" s="48"/>
      <c r="C26" s="10"/>
      <c r="D26" s="49"/>
      <c r="E26" s="50"/>
      <c r="F26" s="51"/>
      <c r="G26" s="51"/>
      <c r="H26" s="51"/>
      <c r="I26" s="52"/>
      <c r="J26" s="51"/>
      <c r="K26" s="115"/>
      <c r="L26" s="2"/>
      <c r="M26" s="2"/>
      <c r="N26" s="2"/>
      <c r="O26" s="2"/>
    </row>
    <row r="27" spans="2:15" ht="18.75" hidden="1" customHeight="1">
      <c r="B27" s="258" t="s">
        <v>89</v>
      </c>
      <c r="C27" s="213"/>
      <c r="D27" s="213"/>
      <c r="E27" s="213"/>
      <c r="F27" s="213"/>
      <c r="G27" s="213"/>
      <c r="H27" s="43" t="e">
        <f>#REF!+#REF!+$H$24</f>
        <v>#REF!</v>
      </c>
      <c r="I27" s="244" t="s">
        <v>2</v>
      </c>
      <c r="J27" s="211"/>
      <c r="K27" s="115"/>
      <c r="L27" s="2"/>
      <c r="M27" s="2"/>
      <c r="N27" s="2"/>
      <c r="O27" s="2"/>
    </row>
    <row r="28" spans="2:15" ht="11.25" customHeight="1">
      <c r="B28" s="48"/>
      <c r="C28" s="10"/>
      <c r="D28" s="49"/>
      <c r="E28" s="50"/>
      <c r="F28" s="51"/>
      <c r="G28" s="51"/>
      <c r="H28" s="51"/>
      <c r="I28" s="52"/>
      <c r="J28" s="51"/>
      <c r="K28" s="115"/>
      <c r="L28" s="2"/>
      <c r="M28" s="2"/>
      <c r="N28" s="2"/>
      <c r="O28" s="2"/>
    </row>
    <row r="29" spans="2:15" ht="18.75" customHeight="1">
      <c r="B29" s="258" t="s">
        <v>90</v>
      </c>
      <c r="C29" s="213"/>
      <c r="D29" s="213"/>
      <c r="E29" s="213"/>
      <c r="F29" s="213"/>
      <c r="G29" s="213"/>
      <c r="H29" s="46" t="s">
        <v>91</v>
      </c>
      <c r="I29" s="244" t="s">
        <v>2</v>
      </c>
      <c r="J29" s="211"/>
      <c r="K29" s="115"/>
      <c r="L29" s="2"/>
      <c r="M29" s="2"/>
      <c r="N29" s="2"/>
      <c r="O29" s="2"/>
    </row>
    <row r="30" spans="2:15" ht="11.25" customHeight="1">
      <c r="B30" s="48"/>
      <c r="C30" s="10"/>
      <c r="D30" s="49"/>
      <c r="E30" s="50"/>
      <c r="F30" s="51"/>
      <c r="G30" s="51"/>
      <c r="H30" s="51"/>
      <c r="I30" s="52"/>
      <c r="J30" s="51"/>
      <c r="K30" s="115"/>
      <c r="L30" s="2"/>
      <c r="M30" s="2"/>
      <c r="N30" s="2"/>
      <c r="O30" s="2"/>
    </row>
    <row r="31" spans="2:15" ht="18.75" customHeight="1">
      <c r="B31" s="258" t="s">
        <v>92</v>
      </c>
      <c r="C31" s="213"/>
      <c r="D31" s="213"/>
      <c r="E31" s="213"/>
      <c r="F31" s="213"/>
      <c r="G31" s="213"/>
      <c r="H31" s="213"/>
      <c r="I31" s="244" t="s">
        <v>2</v>
      </c>
      <c r="J31" s="211"/>
      <c r="K31" s="115"/>
      <c r="L31" s="2"/>
      <c r="M31" s="2"/>
      <c r="N31" s="2" t="s">
        <v>2</v>
      </c>
      <c r="O31" s="2" t="s">
        <v>20</v>
      </c>
    </row>
    <row r="33" spans="2:10" ht="18.75" hidden="1" customHeight="1">
      <c r="B33" s="259" t="s">
        <v>93</v>
      </c>
      <c r="C33" s="213"/>
      <c r="D33" s="213"/>
      <c r="E33" s="213"/>
      <c r="F33" s="213"/>
      <c r="G33" s="213"/>
      <c r="H33" s="213"/>
      <c r="I33" s="213"/>
      <c r="J33" s="211"/>
    </row>
    <row r="34" spans="2:10" ht="33.75" hidden="1" customHeight="1">
      <c r="B34" s="260" t="s">
        <v>94</v>
      </c>
      <c r="C34" s="213"/>
      <c r="D34" s="211"/>
      <c r="E34" s="53" t="s">
        <v>7</v>
      </c>
      <c r="F34" s="53" t="s">
        <v>95</v>
      </c>
      <c r="G34" s="53" t="s">
        <v>15</v>
      </c>
      <c r="H34" s="53" t="s">
        <v>50</v>
      </c>
      <c r="I34" s="53" t="s">
        <v>96</v>
      </c>
      <c r="J34" s="53" t="s">
        <v>12</v>
      </c>
    </row>
    <row r="35" spans="2:10" ht="60" hidden="1" customHeight="1">
      <c r="B35" s="261" t="s">
        <v>97</v>
      </c>
      <c r="C35" s="230"/>
      <c r="D35" s="225"/>
      <c r="E35" s="54">
        <v>1</v>
      </c>
      <c r="F35" s="55"/>
      <c r="G35" s="56"/>
      <c r="H35" s="56"/>
      <c r="I35" s="57">
        <f t="shared" ref="I35:I39" si="0">(H35-G35)/365.25</f>
        <v>0</v>
      </c>
      <c r="J35" s="56"/>
    </row>
    <row r="36" spans="2:10" ht="60" hidden="1" customHeight="1">
      <c r="B36" s="226"/>
      <c r="C36" s="218"/>
      <c r="D36" s="227"/>
      <c r="E36" s="54">
        <v>2</v>
      </c>
      <c r="F36" s="55"/>
      <c r="G36" s="56"/>
      <c r="H36" s="56"/>
      <c r="I36" s="57">
        <f t="shared" si="0"/>
        <v>0</v>
      </c>
      <c r="J36" s="56"/>
    </row>
    <row r="37" spans="2:10" ht="60" hidden="1" customHeight="1">
      <c r="B37" s="226"/>
      <c r="C37" s="218"/>
      <c r="D37" s="227"/>
      <c r="E37" s="54">
        <v>3</v>
      </c>
      <c r="F37" s="55"/>
      <c r="G37" s="56"/>
      <c r="H37" s="56"/>
      <c r="I37" s="57">
        <f t="shared" si="0"/>
        <v>0</v>
      </c>
      <c r="J37" s="56"/>
    </row>
    <row r="38" spans="2:10" ht="60" hidden="1" customHeight="1">
      <c r="B38" s="226"/>
      <c r="C38" s="218"/>
      <c r="D38" s="227"/>
      <c r="E38" s="54">
        <v>4</v>
      </c>
      <c r="F38" s="55"/>
      <c r="G38" s="56"/>
      <c r="H38" s="56"/>
      <c r="I38" s="57">
        <f t="shared" si="0"/>
        <v>0</v>
      </c>
      <c r="J38" s="56"/>
    </row>
    <row r="39" spans="2:10" ht="60" hidden="1" customHeight="1">
      <c r="B39" s="228"/>
      <c r="C39" s="231"/>
      <c r="D39" s="215"/>
      <c r="E39" s="54">
        <v>5</v>
      </c>
      <c r="F39" s="55"/>
      <c r="G39" s="56"/>
      <c r="H39" s="56"/>
      <c r="I39" s="57">
        <f t="shared" si="0"/>
        <v>0</v>
      </c>
      <c r="J39" s="56"/>
    </row>
    <row r="40" spans="2:10" ht="11.25" hidden="1" customHeight="1">
      <c r="B40" s="48"/>
      <c r="C40" s="10"/>
      <c r="D40" s="49"/>
      <c r="E40" s="50"/>
      <c r="F40" s="51"/>
      <c r="G40" s="51"/>
      <c r="H40" s="51"/>
      <c r="I40" s="52"/>
      <c r="J40" s="51"/>
    </row>
    <row r="41" spans="2:10" ht="18.75" hidden="1" customHeight="1">
      <c r="B41" s="258" t="s">
        <v>98</v>
      </c>
      <c r="C41" s="213"/>
      <c r="D41" s="213"/>
      <c r="E41" s="213"/>
      <c r="F41" s="213"/>
      <c r="G41" s="213"/>
      <c r="H41" s="211"/>
      <c r="I41" s="43">
        <f>SUM(I35:I39)</f>
        <v>0</v>
      </c>
      <c r="J41" s="58" t="s">
        <v>99</v>
      </c>
    </row>
    <row r="42" spans="2:10" ht="11.25" hidden="1" customHeight="1">
      <c r="B42" s="38"/>
      <c r="C42" s="39"/>
      <c r="D42" s="39"/>
      <c r="E42" s="38"/>
      <c r="F42" s="38"/>
      <c r="G42" s="40"/>
      <c r="H42" s="40"/>
      <c r="I42" s="40"/>
      <c r="J42" s="40"/>
    </row>
    <row r="43" spans="2:10" ht="18.75" customHeight="1">
      <c r="B43" s="259" t="s">
        <v>12</v>
      </c>
      <c r="C43" s="213"/>
      <c r="D43" s="213"/>
      <c r="E43" s="213"/>
      <c r="F43" s="213"/>
      <c r="G43" s="213"/>
      <c r="H43" s="213"/>
      <c r="I43" s="213"/>
      <c r="J43" s="211"/>
    </row>
    <row r="44" spans="2:10" ht="11.25" customHeight="1">
      <c r="B44" s="38"/>
      <c r="C44" s="59"/>
      <c r="D44" s="59"/>
      <c r="E44" s="38"/>
      <c r="F44" s="38"/>
      <c r="G44" s="60"/>
      <c r="H44" s="60"/>
      <c r="I44" s="60"/>
      <c r="J44" s="60"/>
    </row>
    <row r="45" spans="2:10" ht="37.5" customHeight="1">
      <c r="B45" s="265"/>
      <c r="C45" s="213"/>
      <c r="D45" s="213"/>
      <c r="E45" s="213"/>
      <c r="F45" s="213"/>
      <c r="G45" s="213"/>
      <c r="H45" s="213"/>
      <c r="I45" s="213"/>
      <c r="J45" s="211"/>
    </row>
    <row r="46" spans="2:10" ht="22.5" customHeight="1">
      <c r="B46" s="48"/>
      <c r="C46" s="10"/>
      <c r="D46" s="49"/>
      <c r="E46" s="50"/>
      <c r="F46" s="51"/>
      <c r="G46" s="51"/>
      <c r="H46" s="51"/>
      <c r="I46" s="52"/>
      <c r="J46" s="51"/>
    </row>
    <row r="47" spans="2:10" ht="30" customHeight="1">
      <c r="B47" s="262" t="s">
        <v>100</v>
      </c>
      <c r="C47" s="231"/>
      <c r="D47" s="231"/>
      <c r="E47" s="231"/>
      <c r="F47" s="61"/>
      <c r="G47" s="262" t="s">
        <v>100</v>
      </c>
      <c r="H47" s="231"/>
      <c r="I47" s="231"/>
      <c r="J47" s="231"/>
    </row>
    <row r="48" spans="2:10" ht="15" customHeight="1">
      <c r="B48" s="263" t="s">
        <v>101</v>
      </c>
      <c r="C48" s="218"/>
      <c r="D48" s="218"/>
      <c r="E48" s="218"/>
      <c r="F48" s="2"/>
      <c r="G48" s="264" t="s">
        <v>102</v>
      </c>
      <c r="H48" s="230"/>
      <c r="I48" s="230"/>
      <c r="J48" s="230"/>
    </row>
    <row r="49" spans="2:10" ht="15" customHeight="1">
      <c r="B49" s="266"/>
      <c r="C49" s="218"/>
      <c r="D49" s="218"/>
      <c r="E49" s="218"/>
      <c r="F49" s="62"/>
      <c r="G49" s="2"/>
      <c r="H49" s="63"/>
      <c r="I49" s="63"/>
      <c r="J49" s="63"/>
    </row>
    <row r="50" spans="2:10" ht="30" customHeight="1">
      <c r="B50" s="262" t="s">
        <v>100</v>
      </c>
      <c r="C50" s="231"/>
      <c r="D50" s="231"/>
      <c r="E50" s="231"/>
      <c r="F50" s="61"/>
      <c r="G50" s="262" t="s">
        <v>100</v>
      </c>
      <c r="H50" s="231"/>
      <c r="I50" s="231"/>
      <c r="J50" s="231"/>
    </row>
    <row r="51" spans="2:10" ht="15" customHeight="1">
      <c r="B51" s="263" t="s">
        <v>103</v>
      </c>
      <c r="C51" s="218"/>
      <c r="D51" s="218"/>
      <c r="E51" s="218"/>
      <c r="F51" s="2"/>
      <c r="G51" s="264" t="s">
        <v>104</v>
      </c>
      <c r="H51" s="230"/>
      <c r="I51" s="230"/>
      <c r="J51" s="230"/>
    </row>
  </sheetData>
  <mergeCells count="52">
    <mergeCell ref="B51:E51"/>
    <mergeCell ref="G51:J51"/>
    <mergeCell ref="B43:J43"/>
    <mergeCell ref="B45:J45"/>
    <mergeCell ref="B47:E47"/>
    <mergeCell ref="G47:J47"/>
    <mergeCell ref="B48:E48"/>
    <mergeCell ref="G48:J48"/>
    <mergeCell ref="B49:E49"/>
    <mergeCell ref="B34:D34"/>
    <mergeCell ref="B35:D39"/>
    <mergeCell ref="B41:H41"/>
    <mergeCell ref="B50:E50"/>
    <mergeCell ref="G50:J50"/>
    <mergeCell ref="B27:G27"/>
    <mergeCell ref="B29:G29"/>
    <mergeCell ref="B31:H31"/>
    <mergeCell ref="I31:J31"/>
    <mergeCell ref="B33:J33"/>
    <mergeCell ref="B20:B25"/>
    <mergeCell ref="C20:D25"/>
    <mergeCell ref="E20:E22"/>
    <mergeCell ref="F20:F22"/>
    <mergeCell ref="E23:E25"/>
    <mergeCell ref="F23:F25"/>
    <mergeCell ref="I23:J25"/>
    <mergeCell ref="I27:J27"/>
    <mergeCell ref="I29:J29"/>
    <mergeCell ref="C14:E14"/>
    <mergeCell ref="H14:I14"/>
    <mergeCell ref="B16:D16"/>
    <mergeCell ref="E16:H16"/>
    <mergeCell ref="I16:J16"/>
    <mergeCell ref="C17:D17"/>
    <mergeCell ref="E17:F17"/>
    <mergeCell ref="C18:D18"/>
    <mergeCell ref="E18:F18"/>
    <mergeCell ref="G18:H18"/>
    <mergeCell ref="I18:J18"/>
    <mergeCell ref="C19:D19"/>
    <mergeCell ref="E19:F19"/>
    <mergeCell ref="C10:J10"/>
    <mergeCell ref="C12:H12"/>
    <mergeCell ref="G17:H17"/>
    <mergeCell ref="I17:J17"/>
    <mergeCell ref="I20:J22"/>
    <mergeCell ref="I19:J19"/>
    <mergeCell ref="A2:J2"/>
    <mergeCell ref="A3:J3"/>
    <mergeCell ref="A4:J4"/>
    <mergeCell ref="C6:J6"/>
    <mergeCell ref="B8:J8"/>
  </mergeCells>
  <conditionalFormatting sqref="B17">
    <cfRule type="cellIs" dxfId="45" priority="3" operator="equal">
      <formula>#REF!</formula>
    </cfRule>
    <cfRule type="cellIs" dxfId="44" priority="4" operator="equal">
      <formula>#REF!</formula>
    </cfRule>
  </conditionalFormatting>
  <conditionalFormatting sqref="B45">
    <cfRule type="cellIs" dxfId="43" priority="9" operator="equal">
      <formula>#REF!</formula>
    </cfRule>
    <cfRule type="cellIs" dxfId="42" priority="10" operator="equal">
      <formula>#REF!</formula>
    </cfRule>
  </conditionalFormatting>
  <conditionalFormatting sqref="C13:E13 C17 E17:E21">
    <cfRule type="cellIs" dxfId="41" priority="2" operator="equal">
      <formula>#REF!</formula>
    </cfRule>
    <cfRule type="cellIs" dxfId="40" priority="1" operator="equal">
      <formula>#REF!</formula>
    </cfRule>
  </conditionalFormatting>
  <conditionalFormatting sqref="C26:E26">
    <cfRule type="cellIs" dxfId="39" priority="42" operator="equal">
      <formula>#REF!</formula>
    </cfRule>
    <cfRule type="cellIs" dxfId="38" priority="41" operator="equal">
      <formula>#REF!</formula>
    </cfRule>
  </conditionalFormatting>
  <conditionalFormatting sqref="C28:E28">
    <cfRule type="cellIs" dxfId="37" priority="11" operator="equal">
      <formula>#REF!</formula>
    </cfRule>
    <cfRule type="cellIs" dxfId="36" priority="12" operator="equal">
      <formula>#REF!</formula>
    </cfRule>
  </conditionalFormatting>
  <conditionalFormatting sqref="C30:E30">
    <cfRule type="cellIs" dxfId="35" priority="15" operator="equal">
      <formula>#REF!</formula>
    </cfRule>
    <cfRule type="cellIs" dxfId="34" priority="16" operator="equal">
      <formula>#REF!</formula>
    </cfRule>
  </conditionalFormatting>
  <conditionalFormatting sqref="C40:E40">
    <cfRule type="cellIs" dxfId="33" priority="20" operator="equal">
      <formula>#REF!</formula>
    </cfRule>
    <cfRule type="cellIs" dxfId="32" priority="19" operator="equal">
      <formula>#REF!</formula>
    </cfRule>
  </conditionalFormatting>
  <conditionalFormatting sqref="C46:E46">
    <cfRule type="cellIs" dxfId="31" priority="32" operator="equal">
      <formula>#REF!</formula>
    </cfRule>
    <cfRule type="cellIs" dxfId="30" priority="31" operator="equal">
      <formula>#REF!</formula>
    </cfRule>
  </conditionalFormatting>
  <conditionalFormatting sqref="E23:E24">
    <cfRule type="cellIs" dxfId="29" priority="6" operator="equal">
      <formula>#REF!</formula>
    </cfRule>
    <cfRule type="cellIs" dxfId="28" priority="5" operator="equal">
      <formula>#REF!</formula>
    </cfRule>
  </conditionalFormatting>
  <conditionalFormatting sqref="E35:E39">
    <cfRule type="cellIs" dxfId="27" priority="17" operator="equal">
      <formula>#REF!</formula>
    </cfRule>
    <cfRule type="cellIs" dxfId="26" priority="18" operator="equal">
      <formula>#REF!</formula>
    </cfRule>
  </conditionalFormatting>
  <conditionalFormatting sqref="G17 I17:I19 H19:H20">
    <cfRule type="cellIs" dxfId="25" priority="33" operator="equal">
      <formula>#REF!</formula>
    </cfRule>
    <cfRule type="cellIs" dxfId="24" priority="34" operator="equal">
      <formula>#REF!</formula>
    </cfRule>
  </conditionalFormatting>
  <conditionalFormatting sqref="G17">
    <cfRule type="cellIs" dxfId="23" priority="45" operator="equal">
      <formula>$N$16</formula>
    </cfRule>
    <cfRule type="cellIs" dxfId="22" priority="46" operator="equal">
      <formula>$O$16</formula>
    </cfRule>
  </conditionalFormatting>
  <conditionalFormatting sqref="G18">
    <cfRule type="cellIs" dxfId="21" priority="47" operator="equal">
      <formula>#REF!</formula>
    </cfRule>
    <cfRule type="cellIs" dxfId="20" priority="48" operator="equal">
      <formula>#REF!</formula>
    </cfRule>
  </conditionalFormatting>
  <conditionalFormatting sqref="G18:H18">
    <cfRule type="cellIs" dxfId="19" priority="49" operator="equal">
      <formula>$N$16</formula>
    </cfRule>
    <cfRule type="cellIs" dxfId="18" priority="50" operator="equal">
      <formula>$O$16</formula>
    </cfRule>
  </conditionalFormatting>
  <conditionalFormatting sqref="H19">
    <cfRule type="cellIs" dxfId="17" priority="56" operator="equal">
      <formula>$O$16</formula>
    </cfRule>
    <cfRule type="cellIs" dxfId="16" priority="55" operator="equal">
      <formula>$N$16</formula>
    </cfRule>
  </conditionalFormatting>
  <conditionalFormatting sqref="H21:H22">
    <cfRule type="cellIs" dxfId="15" priority="60" operator="equal">
      <formula>$O$16</formula>
    </cfRule>
    <cfRule type="cellIs" dxfId="14" priority="59" operator="equal">
      <formula>$N$16</formula>
    </cfRule>
  </conditionalFormatting>
  <conditionalFormatting sqref="H21:H25">
    <cfRule type="cellIs" dxfId="13" priority="58" operator="equal">
      <formula>#REF!</formula>
    </cfRule>
    <cfRule type="cellIs" dxfId="12" priority="57" operator="equal">
      <formula>#REF!</formula>
    </cfRule>
  </conditionalFormatting>
  <conditionalFormatting sqref="H24:H25">
    <cfRule type="cellIs" dxfId="11" priority="72" operator="equal">
      <formula>$O$16</formula>
    </cfRule>
    <cfRule type="cellIs" dxfId="10" priority="71" operator="equal">
      <formula>$N$16</formula>
    </cfRule>
  </conditionalFormatting>
  <conditionalFormatting sqref="H29">
    <cfRule type="cellIs" dxfId="9" priority="65" operator="equal">
      <formula>#REF!</formula>
    </cfRule>
    <cfRule type="cellIs" dxfId="8" priority="66" operator="equal">
      <formula>#REF!</formula>
    </cfRule>
  </conditionalFormatting>
  <conditionalFormatting sqref="I41">
    <cfRule type="cellIs" dxfId="7" priority="22" operator="equal">
      <formula>#REF!</formula>
    </cfRule>
    <cfRule type="cellIs" dxfId="6" priority="21" operator="equal">
      <formula>#REF!</formula>
    </cfRule>
  </conditionalFormatting>
  <conditionalFormatting sqref="I27:J27">
    <cfRule type="cellIs" dxfId="5" priority="44" operator="equal">
      <formula>$O$31</formula>
    </cfRule>
    <cfRule type="cellIs" dxfId="4" priority="43" operator="equal">
      <formula>$N$31</formula>
    </cfRule>
  </conditionalFormatting>
  <conditionalFormatting sqref="I29:J29">
    <cfRule type="cellIs" dxfId="3" priority="13" operator="equal">
      <formula>$N$31</formula>
    </cfRule>
    <cfRule type="cellIs" dxfId="2" priority="14" operator="equal">
      <formula>$O$31</formula>
    </cfRule>
  </conditionalFormatting>
  <conditionalFormatting sqref="I31:J32">
    <cfRule type="cellIs" dxfId="1" priority="7" operator="equal">
      <formula>$N$31</formula>
    </cfRule>
    <cfRule type="cellIs" dxfId="0" priority="8" operator="equal">
      <formula>$O$31</formula>
    </cfRule>
  </conditionalFormatting>
  <dataValidations count="3">
    <dataValidation type="list" allowBlank="1" showErrorMessage="1" sqref="I27 I29 I31 I32:J32" xr:uid="{00000000-0002-0000-0200-000000000000}">
      <formula1>$N$31:$O$31</formula1>
    </dataValidation>
    <dataValidation type="list" allowBlank="1" showErrorMessage="1" sqref="D13:E13" xr:uid="{00000000-0002-0000-0200-000001000000}">
      <formula1>#REF!</formula1>
    </dataValidation>
    <dataValidation type="list" allowBlank="1" showErrorMessage="1" sqref="G17:G18 H19 H21:H22 H24:H25" xr:uid="{00000000-0002-0000-0200-000002000000}">
      <formula1>$N$16:$P$16</formula1>
    </dataValidation>
  </dataValidations>
  <printOptions horizontalCentered="1"/>
  <pageMargins left="0.39370078740157483" right="0.39370078740157483" top="0.78740157480314965" bottom="0.39370078740157483" header="0" footer="0"/>
  <pageSetup scale="60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4"/>
  <sheetViews>
    <sheetView showGridLines="0" workbookViewId="0"/>
  </sheetViews>
  <sheetFormatPr baseColWidth="10" defaultColWidth="12.5" defaultRowHeight="15" customHeight="1"/>
  <cols>
    <col min="1" max="1" width="4.5" customWidth="1"/>
    <col min="2" max="2" width="17.6640625" customWidth="1"/>
    <col min="3" max="3" width="20.1640625" customWidth="1"/>
    <col min="4" max="4" width="15.5" customWidth="1"/>
    <col min="5" max="5" width="25.83203125" customWidth="1"/>
    <col min="6" max="26" width="11.5" customWidth="1"/>
  </cols>
  <sheetData>
    <row r="1" spans="1:5" ht="12.75" customHeight="1">
      <c r="A1" s="269" t="s">
        <v>105</v>
      </c>
      <c r="B1" s="218"/>
      <c r="C1" s="218"/>
      <c r="D1" s="218"/>
      <c r="E1" s="218"/>
    </row>
    <row r="2" spans="1:5" ht="11.25" customHeight="1">
      <c r="A2" s="269"/>
      <c r="B2" s="218"/>
      <c r="C2" s="218"/>
      <c r="D2" s="218"/>
      <c r="E2" s="218"/>
    </row>
    <row r="3" spans="1:5" ht="11.25" customHeight="1">
      <c r="A3" s="270" t="s">
        <v>106</v>
      </c>
      <c r="B3" s="271"/>
      <c r="C3" s="271"/>
      <c r="D3" s="271"/>
      <c r="E3" s="271"/>
    </row>
    <row r="4" spans="1:5" ht="11.25" customHeight="1">
      <c r="A4" s="272" t="s">
        <v>107</v>
      </c>
      <c r="B4" s="273"/>
      <c r="C4" s="273"/>
      <c r="D4" s="273"/>
      <c r="E4" s="273"/>
    </row>
    <row r="5" spans="1:5" ht="11.25" customHeight="1">
      <c r="A5" s="64" t="s">
        <v>16</v>
      </c>
      <c r="B5" s="65" t="s">
        <v>108</v>
      </c>
      <c r="C5" s="65" t="s">
        <v>109</v>
      </c>
      <c r="D5" s="65" t="s">
        <v>110</v>
      </c>
      <c r="E5" s="66" t="s">
        <v>111</v>
      </c>
    </row>
    <row r="6" spans="1:5" ht="11.25" customHeight="1">
      <c r="A6" s="67">
        <v>1984</v>
      </c>
      <c r="B6" s="68">
        <v>376.6</v>
      </c>
      <c r="C6" s="69">
        <v>11298</v>
      </c>
      <c r="D6" s="70">
        <v>0</v>
      </c>
      <c r="E6" s="71" t="s">
        <v>72</v>
      </c>
    </row>
    <row r="7" spans="1:5" ht="11.25" customHeight="1">
      <c r="A7" s="67">
        <v>1985</v>
      </c>
      <c r="B7" s="68">
        <v>451.92</v>
      </c>
      <c r="C7" s="69">
        <v>13558</v>
      </c>
      <c r="D7" s="70">
        <v>20</v>
      </c>
      <c r="E7" s="71" t="s">
        <v>112</v>
      </c>
    </row>
    <row r="8" spans="1:5" ht="11.25" customHeight="1">
      <c r="A8" s="67">
        <v>1986</v>
      </c>
      <c r="B8" s="68">
        <v>560.38</v>
      </c>
      <c r="C8" s="69">
        <v>16811</v>
      </c>
      <c r="D8" s="70">
        <v>24</v>
      </c>
      <c r="E8" s="71" t="s">
        <v>113</v>
      </c>
    </row>
    <row r="9" spans="1:5" ht="11.25" customHeight="1">
      <c r="A9" s="67">
        <v>1987</v>
      </c>
      <c r="B9" s="68">
        <v>683.66</v>
      </c>
      <c r="C9" s="69">
        <v>20510</v>
      </c>
      <c r="D9" s="70">
        <v>22</v>
      </c>
      <c r="E9" s="71" t="s">
        <v>114</v>
      </c>
    </row>
    <row r="10" spans="1:5" ht="11.25" customHeight="1">
      <c r="A10" s="67">
        <v>1988</v>
      </c>
      <c r="B10" s="68">
        <v>854.58</v>
      </c>
      <c r="C10" s="69">
        <v>25637</v>
      </c>
      <c r="D10" s="70">
        <v>25</v>
      </c>
      <c r="E10" s="71" t="s">
        <v>115</v>
      </c>
    </row>
    <row r="11" spans="1:5" ht="11.25" customHeight="1">
      <c r="A11" s="67">
        <v>1989</v>
      </c>
      <c r="B11" s="72">
        <v>1085.32</v>
      </c>
      <c r="C11" s="69">
        <v>32560</v>
      </c>
      <c r="D11" s="70">
        <v>27</v>
      </c>
      <c r="E11" s="71" t="s">
        <v>116</v>
      </c>
    </row>
    <row r="12" spans="1:5" ht="11.25" customHeight="1">
      <c r="A12" s="67">
        <v>1990</v>
      </c>
      <c r="B12" s="72">
        <v>1367.5</v>
      </c>
      <c r="C12" s="69">
        <v>41025</v>
      </c>
      <c r="D12" s="70">
        <v>26</v>
      </c>
      <c r="E12" s="71" t="s">
        <v>117</v>
      </c>
    </row>
    <row r="13" spans="1:5" ht="11.25" customHeight="1">
      <c r="A13" s="67">
        <v>1991</v>
      </c>
      <c r="B13" s="72">
        <v>1723.87</v>
      </c>
      <c r="C13" s="69">
        <v>51716</v>
      </c>
      <c r="D13" s="70">
        <v>26.1</v>
      </c>
      <c r="E13" s="71" t="s">
        <v>118</v>
      </c>
    </row>
    <row r="14" spans="1:5" ht="11.25" customHeight="1">
      <c r="A14" s="67">
        <v>1992</v>
      </c>
      <c r="B14" s="72">
        <v>2173</v>
      </c>
      <c r="C14" s="69">
        <v>65190</v>
      </c>
      <c r="D14" s="70">
        <v>26.1</v>
      </c>
      <c r="E14" s="71" t="s">
        <v>119</v>
      </c>
    </row>
    <row r="15" spans="1:5" ht="11.25" customHeight="1">
      <c r="A15" s="67">
        <v>1993</v>
      </c>
      <c r="B15" s="72">
        <v>2717</v>
      </c>
      <c r="C15" s="69">
        <v>81510</v>
      </c>
      <c r="D15" s="70">
        <v>25</v>
      </c>
      <c r="E15" s="71" t="s">
        <v>120</v>
      </c>
    </row>
    <row r="16" spans="1:5" ht="11.25" customHeight="1">
      <c r="A16" s="67">
        <v>1994</v>
      </c>
      <c r="B16" s="72">
        <v>3290</v>
      </c>
      <c r="C16" s="69">
        <v>98700</v>
      </c>
      <c r="D16" s="70">
        <v>21.1</v>
      </c>
      <c r="E16" s="71" t="s">
        <v>121</v>
      </c>
    </row>
    <row r="17" spans="1:5" ht="11.25" customHeight="1">
      <c r="A17" s="67">
        <v>1995</v>
      </c>
      <c r="B17" s="72">
        <v>3964.45</v>
      </c>
      <c r="C17" s="69">
        <v>118934</v>
      </c>
      <c r="D17" s="70">
        <v>20.5</v>
      </c>
      <c r="E17" s="71" t="s">
        <v>122</v>
      </c>
    </row>
    <row r="18" spans="1:5" ht="11.25" customHeight="1">
      <c r="A18" s="67">
        <v>1996</v>
      </c>
      <c r="B18" s="72">
        <v>4737.5</v>
      </c>
      <c r="C18" s="69">
        <v>142125</v>
      </c>
      <c r="D18" s="70">
        <v>19.5</v>
      </c>
      <c r="E18" s="71" t="s">
        <v>123</v>
      </c>
    </row>
    <row r="19" spans="1:5" ht="11.25" customHeight="1">
      <c r="A19" s="67">
        <v>1997</v>
      </c>
      <c r="B19" s="72">
        <v>5733.5</v>
      </c>
      <c r="C19" s="69">
        <v>172005</v>
      </c>
      <c r="D19" s="70">
        <v>21</v>
      </c>
      <c r="E19" s="71" t="s">
        <v>124</v>
      </c>
    </row>
    <row r="20" spans="1:5" ht="11.25" customHeight="1">
      <c r="A20" s="67">
        <v>1998</v>
      </c>
      <c r="B20" s="72">
        <v>6794.2</v>
      </c>
      <c r="C20" s="69">
        <v>203826</v>
      </c>
      <c r="D20" s="70">
        <v>18.5</v>
      </c>
      <c r="E20" s="71" t="s">
        <v>125</v>
      </c>
    </row>
    <row r="21" spans="1:5" ht="11.25" customHeight="1">
      <c r="A21" s="67">
        <v>1999</v>
      </c>
      <c r="B21" s="72">
        <v>7882</v>
      </c>
      <c r="C21" s="69">
        <v>236460</v>
      </c>
      <c r="D21" s="70">
        <v>16</v>
      </c>
      <c r="E21" s="71" t="s">
        <v>126</v>
      </c>
    </row>
    <row r="22" spans="1:5" ht="11.25" customHeight="1">
      <c r="A22" s="67">
        <v>2000</v>
      </c>
      <c r="B22" s="72">
        <v>8670</v>
      </c>
      <c r="C22" s="69">
        <v>260100</v>
      </c>
      <c r="D22" s="70">
        <v>10</v>
      </c>
      <c r="E22" s="71" t="s">
        <v>127</v>
      </c>
    </row>
    <row r="23" spans="1:5" ht="11.25" customHeight="1">
      <c r="A23" s="67">
        <v>2001</v>
      </c>
      <c r="B23" s="72">
        <v>9533.33</v>
      </c>
      <c r="C23" s="69">
        <v>286000</v>
      </c>
      <c r="D23" s="70">
        <v>10</v>
      </c>
      <c r="E23" s="71" t="s">
        <v>128</v>
      </c>
    </row>
    <row r="24" spans="1:5" ht="11.25" customHeight="1">
      <c r="A24" s="67">
        <v>2002</v>
      </c>
      <c r="B24" s="72">
        <v>10300</v>
      </c>
      <c r="C24" s="69">
        <v>309000</v>
      </c>
      <c r="D24" s="70">
        <v>8</v>
      </c>
      <c r="E24" s="71" t="s">
        <v>129</v>
      </c>
    </row>
    <row r="25" spans="1:5" ht="11.25" customHeight="1">
      <c r="A25" s="67">
        <v>2003</v>
      </c>
      <c r="B25" s="72">
        <v>11066.67</v>
      </c>
      <c r="C25" s="69">
        <v>332000</v>
      </c>
      <c r="D25" s="70">
        <v>7.4</v>
      </c>
      <c r="E25" s="71" t="s">
        <v>130</v>
      </c>
    </row>
    <row r="26" spans="1:5" ht="11.25" customHeight="1">
      <c r="A26" s="67">
        <v>2004</v>
      </c>
      <c r="B26" s="72">
        <v>11933.33</v>
      </c>
      <c r="C26" s="69">
        <v>358000</v>
      </c>
      <c r="D26" s="70">
        <v>7.8</v>
      </c>
      <c r="E26" s="71" t="s">
        <v>131</v>
      </c>
    </row>
    <row r="27" spans="1:5" ht="11.25" customHeight="1">
      <c r="A27" s="67">
        <v>2005</v>
      </c>
      <c r="B27" s="72">
        <v>12716.67</v>
      </c>
      <c r="C27" s="69">
        <v>381500</v>
      </c>
      <c r="D27" s="70">
        <v>6.6</v>
      </c>
      <c r="E27" s="71" t="s">
        <v>132</v>
      </c>
    </row>
    <row r="28" spans="1:5" ht="11.25" customHeight="1">
      <c r="A28" s="67">
        <v>2006</v>
      </c>
      <c r="B28" s="72">
        <v>13600</v>
      </c>
      <c r="C28" s="69">
        <v>408000</v>
      </c>
      <c r="D28" s="70">
        <v>6.9</v>
      </c>
      <c r="E28" s="71" t="s">
        <v>133</v>
      </c>
    </row>
    <row r="29" spans="1:5" ht="11.25" customHeight="1">
      <c r="A29" s="67">
        <v>2007</v>
      </c>
      <c r="B29" s="72">
        <v>14456.67</v>
      </c>
      <c r="C29" s="69">
        <v>433700</v>
      </c>
      <c r="D29" s="70">
        <v>6.3</v>
      </c>
      <c r="E29" s="71" t="s">
        <v>134</v>
      </c>
    </row>
    <row r="30" spans="1:5" ht="11.25" customHeight="1">
      <c r="A30" s="67">
        <v>2008</v>
      </c>
      <c r="B30" s="72">
        <v>15383.33</v>
      </c>
      <c r="C30" s="69">
        <v>461500</v>
      </c>
      <c r="D30" s="70">
        <v>6.4</v>
      </c>
      <c r="E30" s="71" t="s">
        <v>135</v>
      </c>
    </row>
    <row r="31" spans="1:5" ht="11.25" customHeight="1">
      <c r="A31" s="129">
        <v>2009</v>
      </c>
      <c r="B31" s="73">
        <v>16563.330000000002</v>
      </c>
      <c r="C31" s="74">
        <v>496900</v>
      </c>
      <c r="D31" s="75">
        <v>7.7</v>
      </c>
      <c r="E31" s="76" t="s">
        <v>136</v>
      </c>
    </row>
    <row r="32" spans="1:5" ht="11.25" customHeight="1">
      <c r="A32" s="77">
        <v>2010</v>
      </c>
      <c r="B32" s="78">
        <v>17166.669999999998</v>
      </c>
      <c r="C32" s="79">
        <v>515000</v>
      </c>
      <c r="D32" s="80">
        <v>3.6</v>
      </c>
      <c r="E32" s="81" t="s">
        <v>137</v>
      </c>
    </row>
    <row r="33" spans="1:5" ht="11.25" customHeight="1">
      <c r="A33" s="82">
        <v>2011</v>
      </c>
      <c r="B33" s="83">
        <v>17853.330000000002</v>
      </c>
      <c r="C33" s="84">
        <v>535600</v>
      </c>
      <c r="D33" s="85">
        <v>4</v>
      </c>
      <c r="E33" s="86" t="s">
        <v>138</v>
      </c>
    </row>
    <row r="34" spans="1:5" ht="11.25" customHeight="1">
      <c r="A34" s="82">
        <v>2012</v>
      </c>
      <c r="B34" s="83">
        <v>18890</v>
      </c>
      <c r="C34" s="84">
        <v>566700</v>
      </c>
      <c r="D34" s="85">
        <v>5.8</v>
      </c>
      <c r="E34" s="86" t="s">
        <v>139</v>
      </c>
    </row>
    <row r="35" spans="1:5" ht="11.25" customHeight="1">
      <c r="A35" s="82">
        <v>2013</v>
      </c>
      <c r="B35" s="83">
        <v>19650</v>
      </c>
      <c r="C35" s="84">
        <v>589500</v>
      </c>
      <c r="D35" s="85">
        <v>4.0199999999999996</v>
      </c>
      <c r="E35" s="86" t="s">
        <v>140</v>
      </c>
    </row>
    <row r="36" spans="1:5" ht="11.25" customHeight="1">
      <c r="A36" s="82">
        <v>2014</v>
      </c>
      <c r="B36" s="83">
        <v>20533.330000000002</v>
      </c>
      <c r="C36" s="84">
        <v>616000</v>
      </c>
      <c r="D36" s="85">
        <v>4.5</v>
      </c>
      <c r="E36" s="86" t="s">
        <v>141</v>
      </c>
    </row>
    <row r="37" spans="1:5" ht="11.25" customHeight="1">
      <c r="A37" s="82">
        <v>2015</v>
      </c>
      <c r="B37" s="83">
        <v>21478.33</v>
      </c>
      <c r="C37" s="84">
        <v>644350</v>
      </c>
      <c r="D37" s="85">
        <v>4.5999999999999996</v>
      </c>
      <c r="E37" s="86" t="s">
        <v>142</v>
      </c>
    </row>
    <row r="38" spans="1:5" ht="11.25" customHeight="1">
      <c r="A38" s="82">
        <v>2016</v>
      </c>
      <c r="B38" s="83">
        <v>22981.83</v>
      </c>
      <c r="C38" s="84">
        <v>689455</v>
      </c>
      <c r="D38" s="85">
        <v>7</v>
      </c>
      <c r="E38" s="86" t="s">
        <v>143</v>
      </c>
    </row>
    <row r="39" spans="1:5" ht="11.25" customHeight="1">
      <c r="A39" s="87">
        <v>2017</v>
      </c>
      <c r="B39" s="88">
        <v>24590.57</v>
      </c>
      <c r="C39" s="89">
        <v>737717</v>
      </c>
      <c r="D39" s="90"/>
      <c r="E39" s="91" t="s">
        <v>144</v>
      </c>
    </row>
    <row r="40" spans="1:5" ht="11.25" customHeight="1">
      <c r="A40" s="87">
        <v>2018</v>
      </c>
      <c r="B40" s="88">
        <f>C40/30</f>
        <v>26041.4</v>
      </c>
      <c r="C40" s="89">
        <v>781242</v>
      </c>
      <c r="D40" s="90">
        <v>5.9</v>
      </c>
      <c r="E40" s="91" t="s">
        <v>144</v>
      </c>
    </row>
    <row r="41" spans="1:5" ht="11.25" customHeight="1">
      <c r="A41" s="267" t="s">
        <v>145</v>
      </c>
      <c r="B41" s="218"/>
      <c r="C41" s="218"/>
      <c r="D41" s="218"/>
      <c r="E41" s="218"/>
    </row>
    <row r="42" spans="1:5" ht="11.25" customHeight="1">
      <c r="A42" s="267" t="s">
        <v>146</v>
      </c>
      <c r="B42" s="218"/>
      <c r="C42" s="218"/>
      <c r="D42" s="218"/>
      <c r="E42" s="218"/>
    </row>
    <row r="43" spans="1:5" ht="11.25" customHeight="1">
      <c r="A43" s="268" t="s">
        <v>147</v>
      </c>
      <c r="B43" s="218"/>
      <c r="C43" s="218"/>
      <c r="D43" s="218"/>
      <c r="E43" s="218"/>
    </row>
    <row r="44" spans="1:5" ht="11.25" customHeight="1">
      <c r="A44" s="268"/>
      <c r="B44" s="218"/>
      <c r="C44" s="218"/>
      <c r="D44" s="218"/>
      <c r="E44" s="218"/>
    </row>
  </sheetData>
  <mergeCells count="8">
    <mergeCell ref="A42:E42"/>
    <mergeCell ref="A43:E43"/>
    <mergeCell ref="A44:E44"/>
    <mergeCell ref="A1:E1"/>
    <mergeCell ref="A2:E2"/>
    <mergeCell ref="A3:E3"/>
    <mergeCell ref="A4:E4"/>
    <mergeCell ref="A41:E41"/>
  </mergeCells>
  <pageMargins left="0.75" right="0.75" top="1" bottom="1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CONSOLIDADO EVALUACION PRELIMIN</vt:lpstr>
      <vt:lpstr>Formato5-Experiencia Específica</vt:lpstr>
      <vt:lpstr>Residente Obra</vt:lpstr>
      <vt:lpstr>SSMLV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fernando.mora</dc:creator>
  <cp:keywords/>
  <dc:description/>
  <cp:lastModifiedBy>Harrison Amezquita Gama</cp:lastModifiedBy>
  <cp:revision/>
  <dcterms:created xsi:type="dcterms:W3CDTF">2006-08-10T20:05:49Z</dcterms:created>
  <dcterms:modified xsi:type="dcterms:W3CDTF">2024-12-16T16:29:35Z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0x0101007DA42106197C0749833A8A898AF328EC</vt:lpwstr>
  </property>
</Properties>
</file>