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24226"/>
  <mc:AlternateContent xmlns:mc="http://schemas.openxmlformats.org/markup-compatibility/2006">
    <mc:Choice Requires="x15">
      <x15ac:absPath xmlns:x15ac="http://schemas.microsoft.com/office/spreadsheetml/2010/11/ac" url="C:\Users\andre\OneDrive\Documentos\"/>
    </mc:Choice>
  </mc:AlternateContent>
  <xr:revisionPtr revIDLastSave="0" documentId="13_ncr:1_{EE4150B9-FB18-4D57-B172-62D8A398E41F}" xr6:coauthVersionLast="47" xr6:coauthVersionMax="47" xr10:uidLastSave="{00000000-0000-0000-0000-000000000000}"/>
  <bookViews>
    <workbookView xWindow="-120" yWindow="-120" windowWidth="29040" windowHeight="15840" xr2:uid="{00000000-000D-0000-FFFF-FFFF00000000}"/>
  </bookViews>
  <sheets>
    <sheet name="1. I.E.C." sheetId="4" r:id="rId1"/>
    <sheet name="2. C.S." sheetId="1" r:id="rId2"/>
    <sheet name="3. I.F.C." sheetId="5" r:id="rId3"/>
    <sheet name="." sheetId="3" state="hidden" r:id="rId4"/>
  </sheets>
  <definedNames>
    <definedName name="_xlnm.Print_Area" localSheetId="1">'2. C.S.'!$A$1:$AJ$77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8" i="5" l="1"/>
  <c r="L29" i="5"/>
  <c r="L30" i="5"/>
  <c r="K17" i="5"/>
  <c r="K18" i="5"/>
  <c r="K19" i="5"/>
  <c r="K20" i="5"/>
  <c r="K21" i="5"/>
  <c r="K22" i="5"/>
  <c r="K23" i="5"/>
  <c r="K24" i="5"/>
  <c r="K25" i="5"/>
  <c r="K26" i="5"/>
  <c r="K27" i="5"/>
  <c r="K28" i="5"/>
  <c r="K29" i="5"/>
  <c r="K30" i="5"/>
  <c r="K16" i="5"/>
  <c r="K15" i="5"/>
  <c r="C7" i="1"/>
  <c r="X63" i="1" l="1"/>
  <c r="B70" i="1"/>
  <c r="AJ66" i="1"/>
  <c r="N60" i="1" s="1"/>
  <c r="P34" i="1"/>
  <c r="J34" i="1"/>
  <c r="Z67" i="4"/>
  <c r="Z63" i="4"/>
  <c r="Z62" i="4"/>
  <c r="Z66" i="4"/>
  <c r="P67" i="4"/>
  <c r="O67" i="4"/>
  <c r="B63" i="4"/>
  <c r="B71" i="1" s="1"/>
  <c r="AE1" i="1" l="1"/>
  <c r="AU34" i="5"/>
  <c r="AU28" i="5"/>
  <c r="AU27" i="5"/>
  <c r="AU26" i="5"/>
  <c r="AU25" i="5"/>
  <c r="AU24" i="5"/>
  <c r="AU23" i="5"/>
  <c r="AU22" i="5"/>
  <c r="AU21" i="5"/>
  <c r="AU20" i="5"/>
  <c r="AU19" i="5"/>
  <c r="AU18" i="5"/>
  <c r="AU17" i="5"/>
  <c r="AU16" i="5"/>
  <c r="AU15" i="5"/>
  <c r="AP34" i="5"/>
  <c r="AP28" i="5"/>
  <c r="AP27" i="5"/>
  <c r="AP26" i="5"/>
  <c r="AP25" i="5"/>
  <c r="AP24" i="5"/>
  <c r="AP23" i="5"/>
  <c r="AP22" i="5"/>
  <c r="AP21" i="5"/>
  <c r="AP20" i="5"/>
  <c r="AP19" i="5"/>
  <c r="AP18" i="5"/>
  <c r="AP17" i="5"/>
  <c r="AP16" i="5"/>
  <c r="AP15" i="5"/>
  <c r="AK34" i="5"/>
  <c r="AK28" i="5"/>
  <c r="AK27" i="5"/>
  <c r="AK26" i="5"/>
  <c r="AK25" i="5"/>
  <c r="AK24" i="5"/>
  <c r="AK23" i="5"/>
  <c r="AK22" i="5"/>
  <c r="AK21" i="5"/>
  <c r="AK20" i="5"/>
  <c r="AK19" i="5"/>
  <c r="AK18" i="5"/>
  <c r="AK17" i="5"/>
  <c r="AK16" i="5"/>
  <c r="AK15" i="5"/>
  <c r="AF34" i="5"/>
  <c r="AF28" i="5"/>
  <c r="AF27" i="5"/>
  <c r="AF26" i="5"/>
  <c r="AF25" i="5"/>
  <c r="AF24" i="5"/>
  <c r="AF23" i="5"/>
  <c r="AF22" i="5"/>
  <c r="AF21" i="5"/>
  <c r="AF20" i="5"/>
  <c r="AF19" i="5"/>
  <c r="AF18" i="5"/>
  <c r="AF17" i="5"/>
  <c r="AF16" i="5"/>
  <c r="AF15" i="5"/>
  <c r="AA16" i="5"/>
  <c r="AA17" i="5"/>
  <c r="AA18" i="5"/>
  <c r="AA19" i="5"/>
  <c r="AA20" i="5"/>
  <c r="AA21" i="5"/>
  <c r="AA22" i="5"/>
  <c r="AA23" i="5"/>
  <c r="AA24" i="5"/>
  <c r="AA25" i="5"/>
  <c r="AA26" i="5"/>
  <c r="AA27" i="5"/>
  <c r="AA28" i="5"/>
  <c r="AA34" i="5"/>
  <c r="V16" i="5"/>
  <c r="V17" i="5"/>
  <c r="V18" i="5"/>
  <c r="V19" i="5"/>
  <c r="V20" i="5"/>
  <c r="V21" i="5"/>
  <c r="V22" i="5"/>
  <c r="V23" i="5"/>
  <c r="V24" i="5"/>
  <c r="V25" i="5"/>
  <c r="V26" i="5"/>
  <c r="V27" i="5"/>
  <c r="V28" i="5"/>
  <c r="V34" i="5"/>
  <c r="Q16" i="5"/>
  <c r="Q17" i="5"/>
  <c r="Q18" i="5"/>
  <c r="Q19" i="5"/>
  <c r="Q20" i="5"/>
  <c r="Q21" i="5"/>
  <c r="Q22" i="5"/>
  <c r="Q23" i="5"/>
  <c r="Q24" i="5"/>
  <c r="Q25" i="5"/>
  <c r="Q26" i="5"/>
  <c r="Q27" i="5"/>
  <c r="Q28" i="5"/>
  <c r="Q34" i="5"/>
  <c r="L16" i="5"/>
  <c r="L17" i="5"/>
  <c r="L18" i="5"/>
  <c r="L19" i="5"/>
  <c r="L20" i="5"/>
  <c r="L21" i="5"/>
  <c r="L22" i="5"/>
  <c r="L23" i="5"/>
  <c r="L24" i="5"/>
  <c r="L25" i="5"/>
  <c r="L26" i="5"/>
  <c r="L27" i="5"/>
  <c r="L34" i="5"/>
  <c r="AA15" i="5"/>
  <c r="V15" i="5"/>
  <c r="Q15" i="5"/>
  <c r="L15" i="5"/>
  <c r="J35" i="5" l="1"/>
  <c r="AX15" i="5" s="1"/>
  <c r="AE3" i="1"/>
  <c r="N6" i="5" l="1"/>
  <c r="O9" i="5"/>
  <c r="Q9" i="5"/>
  <c r="AS35" i="5" l="1"/>
  <c r="AX22" i="5" s="1"/>
  <c r="AN35" i="5"/>
  <c r="AX21" i="5" s="1"/>
  <c r="AI35" i="5"/>
  <c r="AX20" i="5" s="1"/>
  <c r="AD35" i="5"/>
  <c r="AX19" i="5" s="1"/>
  <c r="Y35" i="5"/>
  <c r="AX18" i="5" s="1"/>
  <c r="T35" i="5"/>
  <c r="AX17" i="5" s="1"/>
  <c r="O35" i="5"/>
  <c r="AX16" i="5" s="1"/>
  <c r="I23" i="1"/>
  <c r="P75" i="1"/>
  <c r="O75" i="1"/>
  <c r="O66" i="4"/>
  <c r="O74" i="1" s="1"/>
  <c r="AF23" i="1"/>
  <c r="AE23" i="1"/>
  <c r="AC23" i="1"/>
  <c r="M9" i="5" s="1"/>
  <c r="Y20" i="1"/>
  <c r="M6" i="5" s="1"/>
  <c r="AX23" i="5" l="1"/>
  <c r="A67" i="1"/>
  <c r="I14" i="1" l="1"/>
  <c r="A29" i="1" l="1"/>
  <c r="AI49" i="1" l="1"/>
  <c r="F7" i="1" l="1"/>
  <c r="AA63" i="1" l="1"/>
  <c r="AC26" i="1"/>
  <c r="I26" i="1"/>
  <c r="Z20" i="1"/>
  <c r="B20" i="1"/>
  <c r="B6" i="5" s="1"/>
  <c r="I12" i="1" l="1"/>
  <c r="C71" i="1" l="1"/>
  <c r="C63" i="4" s="1"/>
  <c r="Z71" i="1"/>
  <c r="K41" i="5" s="1"/>
  <c r="Z70" i="1" l="1"/>
  <c r="J40" i="5" s="1"/>
  <c r="N61" i="1" l="1"/>
  <c r="N59" i="1"/>
  <c r="B9" i="5" s="1"/>
  <c r="AY15" i="5" s="1"/>
  <c r="N62" i="1" l="1"/>
  <c r="AY18" i="5"/>
  <c r="AY22" i="5"/>
  <c r="AY21" i="5"/>
  <c r="AY20" i="5"/>
  <c r="AY19" i="5"/>
  <c r="AZ15" i="5"/>
  <c r="AZ16" i="5" s="1"/>
  <c r="AZ17" i="5" s="1"/>
  <c r="AY16" i="5"/>
  <c r="AY17" i="5"/>
  <c r="AZ23" i="5"/>
  <c r="BA23" i="5" s="1"/>
  <c r="AY23" i="5" l="1"/>
  <c r="BA20" i="5"/>
  <c r="BA17" i="5"/>
  <c r="BA22" i="5"/>
  <c r="BA15" i="5"/>
  <c r="BA18" i="5"/>
  <c r="BA21" i="5"/>
  <c r="BA16" i="5"/>
  <c r="BA19" i="5"/>
  <c r="AZ21" i="5"/>
  <c r="AZ22" i="5" s="1"/>
  <c r="AZ18" i="5"/>
  <c r="AZ19" i="5" s="1"/>
  <c r="AZ20" i="5" s="1"/>
  <c r="M55"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Jose Piñeros Gonzalez</author>
    <author>Gloria Estela Contreras Plazas</author>
    <author>Daniel Felipe Noriega Vera</author>
  </authors>
  <commentList>
    <comment ref="B7" authorId="0" shapeId="0" xr:uid="{00000000-0006-0000-0000-000001000000}">
      <text>
        <r>
          <rPr>
            <b/>
            <sz val="9"/>
            <color indexed="81"/>
            <rFont val="Tahoma"/>
            <family val="2"/>
          </rPr>
          <t>Sandra Milena Montoya Amariles:
 - Seleccione de la lista desplegable el mes en el que se está expidiendo el informe</t>
        </r>
      </text>
    </comment>
    <comment ref="B11" authorId="0" shapeId="0" xr:uid="{00000000-0006-0000-0000-000002000000}">
      <text>
        <r>
          <rPr>
            <b/>
            <sz val="9"/>
            <color indexed="81"/>
            <rFont val="Tahoma"/>
            <family val="2"/>
          </rPr>
          <t xml:space="preserve">Sandra Milena Montoya Amariles: 
</t>
        </r>
        <r>
          <rPr>
            <sz val="9"/>
            <color indexed="81"/>
            <rFont val="Tahoma"/>
            <family val="2"/>
          </rPr>
          <t xml:space="preserve">Registrar nombre completo del contratista. 
</t>
        </r>
      </text>
    </comment>
    <comment ref="Y11" authorId="1" shapeId="0" xr:uid="{00000000-0006-0000-0000-000003000000}">
      <text>
        <r>
          <rPr>
            <b/>
            <sz val="9"/>
            <color indexed="81"/>
            <rFont val="Tahoma"/>
            <family val="2"/>
          </rPr>
          <t>Sandra Milena Montoya Amariles:</t>
        </r>
        <r>
          <rPr>
            <sz val="9"/>
            <color indexed="81"/>
            <rFont val="Tahoma"/>
            <family val="2"/>
          </rPr>
          <t xml:space="preserve">
Seleccione de la lista desplegable el tipo de documento como CE: Cédula de Extranjería, PP: Pasaporte, entre otros.</t>
        </r>
      </text>
    </comment>
    <comment ref="AC14" authorId="1" shapeId="0" xr:uid="{00000000-0006-0000-0000-000004000000}">
      <text>
        <r>
          <rPr>
            <b/>
            <sz val="9"/>
            <color indexed="81"/>
            <rFont val="Tahoma"/>
            <family val="2"/>
          </rPr>
          <t>Sandra Milena Montoya Amariles:</t>
        </r>
        <r>
          <rPr>
            <sz val="9"/>
            <color indexed="81"/>
            <rFont val="Tahoma"/>
            <family val="2"/>
          </rPr>
          <t xml:space="preserve">
Incluya el número del contrato según minuta contractual.</t>
        </r>
      </text>
    </comment>
    <comment ref="AE14" authorId="1" shapeId="0" xr:uid="{00000000-0006-0000-0000-000005000000}">
      <text>
        <r>
          <rPr>
            <b/>
            <sz val="9"/>
            <color indexed="81"/>
            <rFont val="Tahoma"/>
            <family val="2"/>
          </rPr>
          <t>Sandra Milena Montoya Amariles:</t>
        </r>
        <r>
          <rPr>
            <sz val="9"/>
            <color indexed="81"/>
            <rFont val="Tahoma"/>
            <family val="2"/>
          </rPr>
          <t xml:space="preserve">
Incluya la vigencia (Año) de suscripción del contrato</t>
        </r>
      </text>
    </comment>
    <comment ref="AF14" authorId="2" shapeId="0" xr:uid="{00000000-0006-0000-0000-000006000000}">
      <text>
        <r>
          <rPr>
            <b/>
            <sz val="9"/>
            <color indexed="81"/>
            <rFont val="Tahoma"/>
            <family val="2"/>
          </rPr>
          <t>Daniel Felipe Noriega Vera:</t>
        </r>
        <r>
          <rPr>
            <sz val="9"/>
            <color indexed="81"/>
            <rFont val="Tahoma"/>
            <family val="2"/>
          </rPr>
          <t xml:space="preserve">
Diligencie unicamente si el contrato corresponde a operación celebrada a través de BMC</t>
        </r>
      </text>
    </comment>
    <comment ref="I17" authorId="1" shapeId="0" xr:uid="{CDD1B847-54AD-4A49-9D73-8D621936C58B}">
      <text>
        <r>
          <rPr>
            <b/>
            <sz val="9"/>
            <color indexed="81"/>
            <rFont val="Tahoma"/>
            <family val="2"/>
          </rPr>
          <t>Sandra Milena Montoya Amariles:</t>
        </r>
        <r>
          <rPr>
            <sz val="9"/>
            <color indexed="81"/>
            <rFont val="Tahoma"/>
            <family val="2"/>
          </rPr>
          <t xml:space="preserve">
Incluya la fecha de inicio del contrato, de acuerdo al Acta de Inicio o al correo de aprobacion de fecha de incio por parte del Supervisor(a).</t>
        </r>
      </text>
    </comment>
    <comment ref="AC17" authorId="1" shapeId="0" xr:uid="{A8E4384F-787B-4EF1-BADE-C04D61C1174F}">
      <text>
        <r>
          <rPr>
            <b/>
            <sz val="9"/>
            <color indexed="81"/>
            <rFont val="Tahoma"/>
            <family val="2"/>
          </rPr>
          <t xml:space="preserve">Sandra Milena Montoya Amariles:
</t>
        </r>
        <r>
          <rPr>
            <sz val="9"/>
            <color indexed="81"/>
            <rFont val="Tahoma"/>
            <family val="2"/>
          </rPr>
          <t xml:space="preserve">Por favor, tener en cuenta la(s) prórroga (s) del contrato u otras novedades que modifiquen la fecha de terminación inicialmente pactada.
</t>
        </r>
      </text>
    </comment>
    <comment ref="A20" authorId="1" shapeId="0" xr:uid="{00000000-0006-0000-0000-000009000000}">
      <text>
        <r>
          <rPr>
            <b/>
            <sz val="10"/>
            <color indexed="81"/>
            <rFont val="Tahoma"/>
            <family val="2"/>
          </rPr>
          <t>Sandra Milena Montoya Amariles:</t>
        </r>
        <r>
          <rPr>
            <sz val="10"/>
            <color indexed="81"/>
            <rFont val="Tahoma"/>
            <family val="2"/>
          </rPr>
          <t xml:space="preserve">
Registre el objeto tal como aparece en la minuta del contrato. </t>
        </r>
      </text>
    </comment>
    <comment ref="X22" authorId="1" shapeId="0" xr:uid="{00000000-0006-0000-0000-00000A000000}">
      <text>
        <r>
          <rPr>
            <b/>
            <sz val="9"/>
            <color indexed="81"/>
            <rFont val="Tahoma"/>
            <family val="2"/>
          </rPr>
          <t>Sandra Milena Montoya Amariles:</t>
        </r>
        <r>
          <rPr>
            <sz val="9"/>
            <color indexed="81"/>
            <rFont val="Tahoma"/>
            <family val="2"/>
          </rPr>
          <t xml:space="preserve">
Indique si el periodo del informe registrado corresponde al 1, 2, 3, etc., del número total de informes mensuales estimados en el contrato.</t>
        </r>
      </text>
    </comment>
    <comment ref="AB22" authorId="1" shapeId="0" xr:uid="{00000000-0006-0000-0000-00000B000000}">
      <text>
        <r>
          <rPr>
            <b/>
            <sz val="9"/>
            <color indexed="81"/>
            <rFont val="Tahoma"/>
            <family val="2"/>
          </rPr>
          <t>Sandra Milena Montoya Amariles:</t>
        </r>
        <r>
          <rPr>
            <sz val="9"/>
            <color indexed="81"/>
            <rFont val="Tahoma"/>
            <family val="2"/>
          </rPr>
          <t xml:space="preserve">
Indique el número total de Informes mensuales estimados en el contrato. </t>
        </r>
      </text>
    </comment>
    <comment ref="L24" authorId="1" shapeId="0" xr:uid="{00000000-0006-0000-0000-00000C000000}">
      <text>
        <r>
          <rPr>
            <b/>
            <sz val="9"/>
            <color indexed="81"/>
            <rFont val="Tahoma"/>
            <family val="2"/>
          </rPr>
          <t>Sandra Milena Montoya Amariles:</t>
        </r>
        <r>
          <rPr>
            <sz val="9"/>
            <color indexed="81"/>
            <rFont val="Tahoma"/>
            <family val="2"/>
          </rPr>
          <t xml:space="preserve">
Seleccione "SI" o "NO" según corresponda. Por ningún motivo debe quedar en blanco este campo</t>
        </r>
      </text>
    </comment>
    <comment ref="O24" authorId="1" shapeId="0" xr:uid="{00000000-0006-0000-0000-00000D000000}">
      <text>
        <r>
          <rPr>
            <b/>
            <sz val="9"/>
            <color indexed="81"/>
            <rFont val="Tahoma"/>
            <family val="2"/>
          </rPr>
          <t xml:space="preserve">Sandra Milena Montoya Amariles:
</t>
        </r>
        <r>
          <rPr>
            <sz val="9"/>
            <color indexed="81"/>
            <rFont val="Tahoma"/>
            <family val="2"/>
          </rPr>
          <t xml:space="preserve">
 - Si su respuesta es "SI" entonces mencione si corresponde a suspensión, cesión, terminación anticipada, adición y/o prórroga, etc. Y complemente la informacion correspondiente a la fecha de suscripción y fecha de inicio de la novedad en el campo "observaciones" de este formulario.
 - Si es mas de una novedad, informar en el campo "observaciones" las demás opciones necesarias.</t>
        </r>
      </text>
    </comment>
    <comment ref="F32" authorId="2" shapeId="0" xr:uid="{00000000-0006-0000-0000-00000E000000}">
      <text>
        <r>
          <rPr>
            <b/>
            <sz val="9"/>
            <color indexed="81"/>
            <rFont val="Tahoma"/>
            <family val="2"/>
          </rPr>
          <t>Daniel Felipe Noriega Vera:</t>
        </r>
        <r>
          <rPr>
            <sz val="9"/>
            <color indexed="81"/>
            <rFont val="Tahoma"/>
            <family val="2"/>
          </rPr>
          <t xml:space="preserve">
Diligencias sólo si aplica, en caso contrario escribir "NO APLICA"</t>
        </r>
      </text>
    </comment>
    <comment ref="E33" authorId="1" shapeId="0" xr:uid="{00000000-0006-0000-0000-00000F000000}">
      <text>
        <r>
          <rPr>
            <b/>
            <sz val="9"/>
            <color indexed="81"/>
            <rFont val="Tahoma"/>
            <family val="2"/>
          </rPr>
          <t>Sandra Milena Montoya Amariles:</t>
        </r>
        <r>
          <rPr>
            <sz val="9"/>
            <color indexed="81"/>
            <rFont val="Tahoma"/>
            <family val="2"/>
          </rPr>
          <t xml:space="preserve">
Seleccione de la lista desplegable el tipo de documento como CE: Cédula de Extranjería, PP: Pasaporte, entre otros.</t>
        </r>
      </text>
    </comment>
    <comment ref="A59" authorId="1" shapeId="0" xr:uid="{00000000-0006-0000-0000-000010000000}">
      <text>
        <r>
          <rPr>
            <b/>
            <sz val="9"/>
            <color indexed="81"/>
            <rFont val="Tahoma"/>
            <family val="2"/>
          </rPr>
          <t>Gloria Estela Contreras Plazas:</t>
        </r>
        <r>
          <rPr>
            <sz val="9"/>
            <color indexed="81"/>
            <rFont val="Tahoma"/>
            <family val="2"/>
          </rPr>
          <t xml:space="preserve">
Relacione en este campo, si se requiere reportar más de una novedad. Ejemplo: Que se presente al tiempo una cesión y una adición del contrato.</t>
        </r>
      </text>
    </comment>
    <comment ref="B62" authorId="2" shapeId="0" xr:uid="{00000000-0006-0000-0000-000011000000}">
      <text>
        <r>
          <rPr>
            <b/>
            <sz val="9"/>
            <color indexed="81"/>
            <rFont val="Tahoma"/>
            <family val="2"/>
          </rPr>
          <t>Daniel Felipe Noriega Vera:</t>
        </r>
        <r>
          <rPr>
            <sz val="9"/>
            <color indexed="81"/>
            <rFont val="Tahoma"/>
            <family val="2"/>
          </rPr>
          <t xml:space="preserve">
Escriba el nombre de la persona que certifica las actividades ejecutadas.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Javier Maldonado</author>
    <author>Daniel Felipe Noriega Vera</author>
    <author>Gloria Estela Contreras Plazas</author>
  </authors>
  <commentList>
    <comment ref="I13" authorId="0" shapeId="0" xr:uid="{00000000-0006-0000-0100-000001000000}">
      <text>
        <r>
          <rPr>
            <b/>
            <sz val="9"/>
            <color indexed="81"/>
            <rFont val="Tahoma"/>
            <family val="2"/>
          </rPr>
          <t>Javier Maldonado:</t>
        </r>
        <r>
          <rPr>
            <sz val="9"/>
            <color indexed="81"/>
            <rFont val="Tahoma"/>
            <family val="2"/>
          </rPr>
          <t xml:space="preserve">
Por favor colocar el nombre del cargo de su Supervisor</t>
        </r>
      </text>
    </comment>
    <comment ref="I15" authorId="0" shapeId="0" xr:uid="{00000000-0006-0000-0100-000002000000}">
      <text>
        <r>
          <rPr>
            <b/>
            <sz val="9"/>
            <color indexed="81"/>
            <rFont val="Tahoma"/>
            <family val="2"/>
          </rPr>
          <t>Javier Maldonado:</t>
        </r>
        <r>
          <rPr>
            <sz val="9"/>
            <color indexed="81"/>
            <rFont val="Tahoma"/>
            <family val="2"/>
          </rPr>
          <t xml:space="preserve">
Por favor relacionar el correo electrónico de su supervisor</t>
        </r>
      </text>
    </comment>
    <comment ref="AF23" authorId="1" shapeId="0" xr:uid="{00000000-0006-0000-0100-000003000000}">
      <text>
        <r>
          <rPr>
            <b/>
            <sz val="9"/>
            <color indexed="81"/>
            <rFont val="Tahoma"/>
            <family val="2"/>
          </rPr>
          <t>Daniel Felipe Noriega Vera:</t>
        </r>
        <r>
          <rPr>
            <sz val="9"/>
            <color indexed="81"/>
            <rFont val="Tahoma"/>
            <family val="2"/>
          </rPr>
          <t xml:space="preserve">
Diligencie unicamente si el contrato corresponde a operación celebrada en BMC</t>
        </r>
      </text>
    </comment>
    <comment ref="AA33" authorId="2" shapeId="0" xr:uid="{00000000-0006-0000-0100-000004000000}">
      <text>
        <r>
          <rPr>
            <b/>
            <sz val="9"/>
            <color indexed="81"/>
            <rFont val="Tahoma"/>
            <family val="2"/>
          </rPr>
          <t>Sandra Milena Montoya Amariles:</t>
        </r>
        <r>
          <rPr>
            <sz val="9"/>
            <color indexed="81"/>
            <rFont val="Tahoma"/>
            <family val="2"/>
          </rPr>
          <t xml:space="preserve">
Seleccione "SI" o "NO" según corresponda. Por ningún motivo debe quedar en blanco este campo</t>
        </r>
      </text>
    </comment>
    <comment ref="AA34" authorId="2" shapeId="0" xr:uid="{00000000-0006-0000-0100-000005000000}">
      <text>
        <r>
          <rPr>
            <b/>
            <sz val="9"/>
            <color indexed="81"/>
            <rFont val="Tahoma"/>
            <family val="2"/>
          </rPr>
          <t>Sandra Milena Montoya Amariles:</t>
        </r>
        <r>
          <rPr>
            <sz val="9"/>
            <color indexed="81"/>
            <rFont val="Tahoma"/>
            <family val="2"/>
          </rPr>
          <t xml:space="preserve">
Seleccione "SI" o "NO" según corresponda. Por ningún motivo debe quedar en blanco este campo</t>
        </r>
      </text>
    </comment>
    <comment ref="AA35" authorId="2" shapeId="0" xr:uid="{00000000-0006-0000-0100-000006000000}">
      <text>
        <r>
          <rPr>
            <b/>
            <sz val="9"/>
            <color indexed="81"/>
            <rFont val="Tahoma"/>
            <family val="2"/>
          </rPr>
          <t>Sandra Milena Montoya Amariles:</t>
        </r>
        <r>
          <rPr>
            <sz val="9"/>
            <color indexed="81"/>
            <rFont val="Tahoma"/>
            <family val="2"/>
          </rPr>
          <t xml:space="preserve">
Seleccione "SI" o "NO" según corresponda. Por ningún motivo debe quedar en blanco este campo</t>
        </r>
      </text>
    </comment>
    <comment ref="AC35" authorId="2" shapeId="0" xr:uid="{00000000-0006-0000-0100-000007000000}">
      <text>
        <r>
          <rPr>
            <b/>
            <sz val="9"/>
            <color indexed="81"/>
            <rFont val="Tahoma"/>
            <family val="2"/>
          </rPr>
          <t>Gloria Estela Contreras Plazas:</t>
        </r>
        <r>
          <rPr>
            <sz val="9"/>
            <color indexed="81"/>
            <rFont val="Tahoma"/>
            <family val="2"/>
          </rPr>
          <t xml:space="preserve">
 - Si su respuesta es "SI" entonces mencione si corresponde a suspensión, cesión, terminación anticipada, adición y/o prórroga, etc. Y complemente la informacion correspondiente a la fecha de suscripción y fecha de inicio de la novedad en el campo "observaciones" de este formulario.
 - Si es mas de una novedad, informar en el campo "observaciones" las demás opciones necesarias.</t>
        </r>
      </text>
    </comment>
    <comment ref="T41" authorId="2" shapeId="0" xr:uid="{00000000-0006-0000-0100-000008000000}">
      <text>
        <r>
          <rPr>
            <b/>
            <sz val="9"/>
            <color indexed="81"/>
            <rFont val="Tahoma"/>
            <family val="2"/>
          </rPr>
          <t>Sandra Milena Montoya Amariles:</t>
        </r>
        <r>
          <rPr>
            <sz val="9"/>
            <color indexed="81"/>
            <rFont val="Tahoma"/>
            <family val="2"/>
          </rPr>
          <t xml:space="preserve">
Indique "SI" o "NO" según corresponda. Si su respuesta es "SI", por favor relacionar el número y fecha de factura en las casillas correspondientes.</t>
        </r>
      </text>
    </comment>
    <comment ref="B42" authorId="2" shapeId="0" xr:uid="{00000000-0006-0000-0100-000009000000}">
      <text>
        <r>
          <rPr>
            <b/>
            <sz val="9"/>
            <color indexed="81"/>
            <rFont val="Tahoma"/>
            <family val="2"/>
          </rPr>
          <t>Sandra Milena Montoya Amariles:</t>
        </r>
        <r>
          <rPr>
            <sz val="9"/>
            <color indexed="81"/>
            <rFont val="Tahoma"/>
            <family val="2"/>
          </rPr>
          <t xml:space="preserve">
Incluya el valor a pagar en números</t>
        </r>
      </text>
    </comment>
    <comment ref="R42" authorId="2" shapeId="0" xr:uid="{00000000-0006-0000-0100-00000A000000}">
      <text>
        <r>
          <rPr>
            <b/>
            <sz val="9"/>
            <color indexed="81"/>
            <rFont val="Tahoma"/>
            <family val="2"/>
          </rPr>
          <t>Sandra Milena Montoya Amariles:</t>
        </r>
        <r>
          <rPr>
            <sz val="9"/>
            <color indexed="81"/>
            <rFont val="Tahoma"/>
            <family val="2"/>
          </rPr>
          <t xml:space="preserve">
Indique "SI" o "NO" según corresponda. Si su respuesta es "SI", por favor relacionar el número y fecha de factura en las casillas correspondientes.</t>
        </r>
      </text>
    </comment>
    <comment ref="R43" authorId="2" shapeId="0" xr:uid="{00000000-0006-0000-0100-00000B000000}">
      <text>
        <r>
          <rPr>
            <b/>
            <sz val="9"/>
            <color indexed="81"/>
            <rFont val="Tahoma"/>
            <family val="2"/>
          </rPr>
          <t>Sandra Milena Montoya Amariles:</t>
        </r>
        <r>
          <rPr>
            <sz val="9"/>
            <color indexed="81"/>
            <rFont val="Tahoma"/>
            <family val="2"/>
          </rPr>
          <t xml:space="preserve">
Indique "SI" o "NO" según corresponda. Si su respuesta es "SI", por favor relacionar el número y fecha de factura en las casillas correspondientes.</t>
        </r>
      </text>
    </comment>
    <comment ref="M49" authorId="0" shapeId="0" xr:uid="{00000000-0006-0000-0100-00000C000000}">
      <text>
        <r>
          <rPr>
            <b/>
            <sz val="9"/>
            <color indexed="81"/>
            <rFont val="Tahoma"/>
            <family val="2"/>
          </rPr>
          <t>Sandra Milena Montoya Amariles:</t>
        </r>
        <r>
          <rPr>
            <sz val="9"/>
            <color indexed="81"/>
            <rFont val="Tahoma"/>
            <family val="2"/>
          </rPr>
          <t xml:space="preserve">
 - Si por novedad del contrato es mas de una planilla, por favor relacionar el periodo y el numero de planila en el campo "Observaciones" de este formulario.</t>
        </r>
      </text>
    </comment>
    <comment ref="X49" authorId="2" shapeId="0" xr:uid="{00000000-0006-0000-0100-00000D000000}">
      <text>
        <r>
          <rPr>
            <b/>
            <sz val="9"/>
            <color indexed="81"/>
            <rFont val="Tahoma"/>
            <family val="2"/>
          </rPr>
          <t xml:space="preserve">Sandra Milena Montoya Amariles:
</t>
        </r>
        <r>
          <rPr>
            <sz val="9"/>
            <color indexed="81"/>
            <rFont val="Tahoma"/>
            <family val="2"/>
          </rPr>
          <t xml:space="preserve">
 - Seleccione de la lista desplegable si la Planilla aportada, corresponde al periodo de cotización "enero", "febrero", "marzo" etc.
 - Si por novedad del contrato es mas de una planilla, por favor relacionar el periodo y el numero de planila en el campo "Observaciones" de este formulario.</t>
        </r>
      </text>
    </comment>
    <comment ref="N57" authorId="2" shapeId="0" xr:uid="{00000000-0006-0000-0100-00000E000000}">
      <text>
        <r>
          <rPr>
            <b/>
            <sz val="9"/>
            <color indexed="81"/>
            <rFont val="Tahoma"/>
            <family val="2"/>
          </rPr>
          <t>Sandra Milena Montoya Amariles:</t>
        </r>
        <r>
          <rPr>
            <sz val="9"/>
            <color indexed="81"/>
            <rFont val="Tahoma"/>
            <family val="2"/>
          </rPr>
          <t xml:space="preserve">
Incuya el valor total inicialmente pactado en el contrato.</t>
        </r>
      </text>
    </comment>
    <comment ref="N58" authorId="2" shapeId="0" xr:uid="{00000000-0006-0000-0100-00000F000000}">
      <text>
        <r>
          <rPr>
            <b/>
            <sz val="9"/>
            <color indexed="81"/>
            <rFont val="Tahoma"/>
            <family val="2"/>
          </rPr>
          <t>Sandra Milena Montoya Amariles:</t>
        </r>
        <r>
          <rPr>
            <sz val="9"/>
            <color indexed="81"/>
            <rFont val="Tahoma"/>
            <family val="2"/>
          </rPr>
          <t xml:space="preserve">
Incluya el valor total de las adiciones realizadas en el contrato, si dio lugar a ello.</t>
        </r>
      </text>
    </comment>
    <comment ref="AC59" authorId="2" shapeId="0" xr:uid="{00000000-0006-0000-0100-000010000000}">
      <text>
        <r>
          <rPr>
            <b/>
            <sz val="9"/>
            <color indexed="81"/>
            <rFont val="Tahoma"/>
            <family val="2"/>
          </rPr>
          <t>Sandra Milena Montoya Amariles:</t>
        </r>
        <r>
          <rPr>
            <sz val="9"/>
            <color indexed="81"/>
            <rFont val="Tahoma"/>
            <family val="2"/>
          </rPr>
          <t xml:space="preserve">
Registre el año de expedición del Regisro Presupuestal</t>
        </r>
      </text>
    </comment>
    <comment ref="N60" authorId="2" shapeId="0" xr:uid="{00000000-0006-0000-0100-000011000000}">
      <text>
        <r>
          <rPr>
            <b/>
            <sz val="9"/>
            <color indexed="81"/>
            <rFont val="Tahoma"/>
            <family val="2"/>
          </rPr>
          <t>Sandra Milena Montoya Amariles:</t>
        </r>
        <r>
          <rPr>
            <sz val="9"/>
            <color indexed="81"/>
            <rFont val="Tahoma"/>
            <family val="2"/>
          </rPr>
          <t xml:space="preserve">
En este espacio se incluye el valor total  acumulado de los  "Giros realizados", por lo que se recomienda diligenciar el cuadro de apoyo dispuesto en la parte inferior derecha (color verde), de este formato.
</t>
        </r>
      </text>
    </comment>
    <comment ref="AC60" authorId="2" shapeId="0" xr:uid="{00000000-0006-0000-0100-000012000000}">
      <text>
        <r>
          <rPr>
            <b/>
            <sz val="9"/>
            <color indexed="81"/>
            <rFont val="Tahoma"/>
            <family val="2"/>
          </rPr>
          <t>Sandra Milena Montoya Amariles:</t>
        </r>
        <r>
          <rPr>
            <sz val="9"/>
            <color indexed="81"/>
            <rFont val="Tahoma"/>
            <family val="2"/>
          </rPr>
          <t xml:space="preserve">
Registre el año de expedición del Regisro Presupuestal</t>
        </r>
      </text>
    </comment>
    <comment ref="AC61" authorId="2" shapeId="0" xr:uid="{00000000-0006-0000-0100-000013000000}">
      <text>
        <r>
          <rPr>
            <b/>
            <sz val="9"/>
            <color indexed="81"/>
            <rFont val="Tahoma"/>
            <family val="2"/>
          </rPr>
          <t>Sandra Milena Montoya Amariles:</t>
        </r>
        <r>
          <rPr>
            <sz val="9"/>
            <color indexed="81"/>
            <rFont val="Tahoma"/>
            <family val="2"/>
          </rPr>
          <t xml:space="preserve">
Registre el año de expedición del Regisro Presupuestal</t>
        </r>
      </text>
    </comment>
    <comment ref="X63" authorId="2" shapeId="0" xr:uid="{00000000-0006-0000-0100-000014000000}">
      <text>
        <r>
          <rPr>
            <b/>
            <sz val="9"/>
            <color indexed="81"/>
            <rFont val="Tahoma"/>
            <family val="2"/>
          </rPr>
          <t>Sandra Milena Montoya Amariles:</t>
        </r>
        <r>
          <rPr>
            <sz val="9"/>
            <color indexed="81"/>
            <rFont val="Tahoma"/>
            <family val="2"/>
          </rPr>
          <t xml:space="preserve">
Indique si este pago corresponde al 1, 2, 3, etc, del número total de pagos estimados en el contrato.</t>
        </r>
      </text>
    </comment>
    <comment ref="AA63" authorId="2" shapeId="0" xr:uid="{00000000-0006-0000-0100-000015000000}">
      <text>
        <r>
          <rPr>
            <b/>
            <sz val="9"/>
            <color indexed="81"/>
            <rFont val="Tahoma"/>
            <family val="2"/>
          </rPr>
          <t>Sandra Milena Montoya Amariles:</t>
        </r>
        <r>
          <rPr>
            <sz val="9"/>
            <color indexed="81"/>
            <rFont val="Tahoma"/>
            <family val="2"/>
          </rPr>
          <t xml:space="preserve">
Indique el número total de pagos estimados en el contrato. </t>
        </r>
      </text>
    </comment>
    <comment ref="A67" authorId="0" shapeId="0" xr:uid="{00000000-0006-0000-0100-000016000000}">
      <text>
        <r>
          <rPr>
            <b/>
            <sz val="9"/>
            <color indexed="81"/>
            <rFont val="Tahoma"/>
            <family val="2"/>
          </rPr>
          <t>Nota:</t>
        </r>
        <r>
          <rPr>
            <sz val="9"/>
            <color indexed="81"/>
            <rFont val="Tahoma"/>
            <family val="2"/>
          </rPr>
          <t>Relacione en este campo, si se requiere reportar más de una novedad. Ejemplo: Que se presente al tiempo una cesión y una adición del contrato.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Daniel Felipe Noriega Vera</author>
  </authors>
  <commentList>
    <comment ref="A14" authorId="0" shapeId="0" xr:uid="{00000000-0006-0000-0200-000001000000}">
      <text>
        <r>
          <rPr>
            <b/>
            <sz val="9"/>
            <color indexed="81"/>
            <rFont val="Tahoma"/>
            <family val="2"/>
          </rPr>
          <t>Daniel Felipe Noriega Vera:</t>
        </r>
        <r>
          <rPr>
            <sz val="9"/>
            <color indexed="81"/>
            <rFont val="Tahoma"/>
            <family val="2"/>
          </rPr>
          <t xml:space="preserve">
Si el pago corresponde a un convenio, relacione el producto entregado según lo establecido en la Minuta Contractual</t>
        </r>
      </text>
    </comment>
    <comment ref="F14" authorId="0" shapeId="0" xr:uid="{00000000-0006-0000-0200-000002000000}">
      <text>
        <r>
          <rPr>
            <b/>
            <sz val="9"/>
            <color indexed="81"/>
            <rFont val="Tahoma"/>
            <family val="2"/>
          </rPr>
          <t>Daniel Felipe Noriega Vera:</t>
        </r>
        <r>
          <rPr>
            <sz val="9"/>
            <color indexed="81"/>
            <rFont val="Tahoma"/>
            <family val="2"/>
          </rPr>
          <t xml:space="preserve">
Relacione el número de pagos según lo establecido en la Minuta Contractual. De lo contrario escriba "NO APLICA"</t>
        </r>
      </text>
    </comment>
    <comment ref="A37" authorId="0" shapeId="0" xr:uid="{00000000-0006-0000-0200-000003000000}">
      <text>
        <r>
          <rPr>
            <b/>
            <sz val="9"/>
            <color indexed="81"/>
            <rFont val="Tahoma"/>
            <family val="2"/>
          </rPr>
          <t>Daniel Felipe Noriega Vera:</t>
        </r>
        <r>
          <rPr>
            <sz val="9"/>
            <color indexed="81"/>
            <rFont val="Tahoma"/>
            <family val="2"/>
          </rPr>
          <t xml:space="preserve">
Relaciona unicamnete si tiee oficio de designación como Apoyo a la Supervisión</t>
        </r>
      </text>
    </comment>
  </commentList>
</comments>
</file>

<file path=xl/sharedStrings.xml><?xml version="1.0" encoding="utf-8"?>
<sst xmlns="http://schemas.openxmlformats.org/spreadsheetml/2006/main" count="411" uniqueCount="225">
  <si>
    <t>FECHA DE EXPEDICIÓN</t>
  </si>
  <si>
    <t>MES</t>
  </si>
  <si>
    <t>AÑO</t>
  </si>
  <si>
    <t>II. INFORMACIÓN CONTRACTUAL</t>
  </si>
  <si>
    <t>TIPO DE CONTRATACIÓN:</t>
  </si>
  <si>
    <t>CONVENIO INTERADMINISTRATIVO</t>
  </si>
  <si>
    <t xml:space="preserve">No. </t>
  </si>
  <si>
    <t>OBJETO CONTRACTUAL</t>
  </si>
  <si>
    <t>C.C.</t>
  </si>
  <si>
    <t>VALOR TOTAL DEL CONTRATO</t>
  </si>
  <si>
    <t>VALOR CANCELADO ACUMULADO</t>
  </si>
  <si>
    <t>SALDO POR CANCELAR</t>
  </si>
  <si>
    <t>Lista Desplegable</t>
  </si>
  <si>
    <t>Vr. ACUMULADO</t>
  </si>
  <si>
    <t>No.</t>
  </si>
  <si>
    <t>SOPORTES 
(Describa las evidencias de las actividades realizadas y sitio de conservación de la información)</t>
  </si>
  <si>
    <t>ENERO</t>
  </si>
  <si>
    <t>ARRENDAMIENTO</t>
  </si>
  <si>
    <t>FEBRERO</t>
  </si>
  <si>
    <t>SALDO POR LIBERAR</t>
  </si>
  <si>
    <t>COMODATO</t>
  </si>
  <si>
    <t>CONTRATO DE OBRA</t>
  </si>
  <si>
    <t>MARZO</t>
  </si>
  <si>
    <t>COMPRAVENTA</t>
  </si>
  <si>
    <t>CONSULTORÍA (INTERVENTORÍA)</t>
  </si>
  <si>
    <t>ABRIL</t>
  </si>
  <si>
    <t>CONCESION</t>
  </si>
  <si>
    <t>MAYO</t>
  </si>
  <si>
    <t>JUNIO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</si>
  <si>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</si>
  <si>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</si>
  <si>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</si>
  <si>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</si>
  <si>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</si>
  <si>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</si>
  <si>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</si>
  <si>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</si>
  <si>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</si>
  <si>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OCTUBRE</t>
  </si>
  <si>
    <t>NOVIEMBRE</t>
  </si>
  <si>
    <t>DICIEMBRE</t>
  </si>
  <si>
    <t>LEASING</t>
  </si>
  <si>
    <t>MANDATO</t>
  </si>
  <si>
    <t>OBRA</t>
  </si>
  <si>
    <t>CEDENTE</t>
  </si>
  <si>
    <t>CESIONARIO</t>
  </si>
  <si>
    <t>SUMINISTRO</t>
  </si>
  <si>
    <t>CARGO:</t>
  </si>
  <si>
    <t>CORREO ELECTRÓNICO:</t>
  </si>
  <si>
    <t>DD/MM/AAAA</t>
  </si>
  <si>
    <t>I. INFORMACIÓN DEL SUPERVISOR</t>
  </si>
  <si>
    <t xml:space="preserve">DATOS DEL SUPERVISOR </t>
  </si>
  <si>
    <t xml:space="preserve">IDENTIFICACIÓN </t>
  </si>
  <si>
    <t>FECHA DE TERMINACIÓN  DEL CONTRATO:</t>
  </si>
  <si>
    <t>NOMBRES Y APELLIDOS:</t>
  </si>
  <si>
    <t>DESDE:</t>
  </si>
  <si>
    <t>HASTA:</t>
  </si>
  <si>
    <t>PERIODO CERTIFICADO:</t>
  </si>
  <si>
    <t>¿Para este pago aplica alguna novedad?</t>
  </si>
  <si>
    <t>Cual?</t>
  </si>
  <si>
    <t>1.</t>
  </si>
  <si>
    <t>2.</t>
  </si>
  <si>
    <t>3.</t>
  </si>
  <si>
    <t>4.</t>
  </si>
  <si>
    <t>5.</t>
  </si>
  <si>
    <t>¿ES RESPONSABLE DE IVA?</t>
  </si>
  <si>
    <t>6.</t>
  </si>
  <si>
    <t>VALOR DEL PRESENTE PAGO</t>
  </si>
  <si>
    <t>SALDO DEL CONTRATO</t>
  </si>
  <si>
    <t>VALOR INICIAL DEL CONTRATO</t>
  </si>
  <si>
    <t>RP</t>
  </si>
  <si>
    <t xml:space="preserve"> expedido en la vigencia</t>
  </si>
  <si>
    <t xml:space="preserve">PAGO No. </t>
  </si>
  <si>
    <t>DE</t>
  </si>
  <si>
    <t>¿Este periodo corresponde a último pago?</t>
  </si>
  <si>
    <t>VALOR ADICIÓN O ADICIONES</t>
  </si>
  <si>
    <t>PARA ESTE PAGO AFÉCTESE EL (LOS) SIGUIENTE(S) REGISTRO(S) PRESPUESTAL(ES):</t>
  </si>
  <si>
    <t>PERIODO DEL INFORME:</t>
  </si>
  <si>
    <t>NOMBRES Y APELLIDOS DEL SUPERVISOR:</t>
  </si>
  <si>
    <t>* Incluir las filas que se requieran</t>
  </si>
  <si>
    <t>INFORME</t>
  </si>
  <si>
    <t>¿Para el periodo del informe aplica alguna novedad?</t>
  </si>
  <si>
    <t>III. INFORMACIÓN DEL PERIODO CERTIFICADO PARA PAGO</t>
  </si>
  <si>
    <t>NO</t>
  </si>
  <si>
    <t>IV. EJECUCIÓN FINANCIERA DEL CONTRATO</t>
  </si>
  <si>
    <t>V. OBSERVACIONES</t>
  </si>
  <si>
    <t>Suscrito en la vigencia</t>
  </si>
  <si>
    <t>No. Contrato</t>
  </si>
  <si>
    <t>Cesión</t>
  </si>
  <si>
    <t>Terminación Anticipada</t>
  </si>
  <si>
    <t>Suspensión</t>
  </si>
  <si>
    <t>PORCENTAJE (%) DE EJECUCIÓN FINANCIERA DEL CONTRATO</t>
  </si>
  <si>
    <t>C.E.</t>
  </si>
  <si>
    <t>P.P</t>
  </si>
  <si>
    <t>VALOR A PAGAR</t>
  </si>
  <si>
    <t>FECHA DE FACTURA</t>
  </si>
  <si>
    <t>DEPENDENCIA:</t>
  </si>
  <si>
    <t>T.I.</t>
  </si>
  <si>
    <t>SI</t>
  </si>
  <si>
    <t>Adición</t>
  </si>
  <si>
    <t>No. DE FACTURA</t>
  </si>
  <si>
    <t>VI. FIRMAS</t>
  </si>
  <si>
    <t>ARRENDAMIENTOS</t>
  </si>
  <si>
    <t>FECHA DE INICIO:</t>
  </si>
  <si>
    <t>Prórroga</t>
  </si>
  <si>
    <t>Adición y Prórroga</t>
  </si>
  <si>
    <t>I. DATOS GENERALES DEL CONTRATO</t>
  </si>
  <si>
    <t>II. DESCRIPCIÓN DE ACTIVIDADES DESARROLLADAS EN CUMPLIMIENTO DEL OBJETO CONTRACTUAL</t>
  </si>
  <si>
    <t>III. CERTIFICACIÓN DE CUMPLIMIENTO</t>
  </si>
  <si>
    <t>IV. OBSERVACIONES</t>
  </si>
  <si>
    <t>V. FIRMAS</t>
  </si>
  <si>
    <t>¿ES RESPONSABLE DE FACTURACIÓN ELECTRÓNICA?</t>
  </si>
  <si>
    <t>Firma Supervisor (a)*</t>
  </si>
  <si>
    <t>El(La) Supervisor(a) certifica que las actividades se cumplieron conforme a lo estipulado en el objeto y que se adoptaron las observaciones  y recomendaciones realizadas.</t>
  </si>
  <si>
    <t>Nombre:</t>
  </si>
  <si>
    <t>FECHA DE ACTA DE INICIO:</t>
  </si>
  <si>
    <t>¿ES DECLARANTE DE RENTA?</t>
  </si>
  <si>
    <t>¿Este periodo corresponde a primer pago?</t>
  </si>
  <si>
    <t>VERSIÓN:</t>
  </si>
  <si>
    <t>FECHA:</t>
  </si>
  <si>
    <t>CÓDIGO:</t>
  </si>
  <si>
    <t>CERTIFICO QUE EL (LA) CONTRATISTA CUMPLIÓ A CABALIDAD CON EL OBJETO DEL CONTRATO EN LOS TÉRMINOS Y TIEMPOS PACTADOS CON EL INSTITUTO COLOMBIANO DE ANTROPOLOGIA E HISTORIA ICANH, POR LO TANTO AUTORIZO EL PAGO POR VALOR DE:</t>
  </si>
  <si>
    <t>No.
Operación</t>
  </si>
  <si>
    <t>NIT</t>
  </si>
  <si>
    <t>Firma Apoyo a la Supervision</t>
  </si>
  <si>
    <t>Firma Apoyo a la Supervision (Si aplica)</t>
  </si>
  <si>
    <t>Firma Interventoria (Si aplica)</t>
  </si>
  <si>
    <t>NOMBRE DEL INTERVENTOR:</t>
  </si>
  <si>
    <t>IDENTIFICACIÓN:</t>
  </si>
  <si>
    <t>NOMBRE DEL CONTRATISTA</t>
  </si>
  <si>
    <t>Firma Representante Legal Contratista*</t>
  </si>
  <si>
    <t>Firma Interventor</t>
  </si>
  <si>
    <t xml:space="preserve">EL (LA) CONTRATISTA PRESENTA LA(S) PLANILLA(S) Y SOPORTE(S) DE PAGO DE LOS APORTES AL SISTEMA DE SEGURIDAD SOCIAL INTEGRAL DE CONFORMIDAD CON EL MONTO Y TIEMPO QUE CERTIFICO: </t>
  </si>
  <si>
    <t>N/A</t>
  </si>
  <si>
    <t>CONSULTORÍA - INTERVENTORIA</t>
  </si>
  <si>
    <t>CONTRATO INTERADMINISTRATIVO</t>
  </si>
  <si>
    <t>CONVENIO DE COOPERACIÓN Y ASISTENCIA</t>
  </si>
  <si>
    <t>INFORME FINANCIERO CONSOLIDADO</t>
  </si>
  <si>
    <t>CARACTERISTICAS</t>
  </si>
  <si>
    <t>PORCENTAJE SIN EJECUTAR</t>
  </si>
  <si>
    <t>DETALLE  SOPORTES DE LA EJECUCION</t>
  </si>
  <si>
    <t>FECHA DE CORTE:</t>
  </si>
  <si>
    <t>IVA</t>
  </si>
  <si>
    <t>VALOR TOTAL</t>
  </si>
  <si>
    <t>Soportes:
Folios:</t>
  </si>
  <si>
    <t xml:space="preserve">NOMBRE: </t>
  </si>
  <si>
    <t>NOMBRE:</t>
  </si>
  <si>
    <t/>
  </si>
  <si>
    <t>CC.</t>
  </si>
  <si>
    <t>Con la firma del presente documento certifico la veracidad de la información consignada</t>
  </si>
  <si>
    <t>IDENTIFICACIÓN</t>
  </si>
  <si>
    <t>No. Operación</t>
  </si>
  <si>
    <t>NÚMERO DE FACTURA O DOCUMENTO DE COBRO</t>
  </si>
  <si>
    <t>VALOR</t>
  </si>
  <si>
    <t>VALOR EJECUTADO</t>
  </si>
  <si>
    <t>VALOR POR EJECUTAR</t>
  </si>
  <si>
    <t>PORCENTAJE EJECUTADO</t>
  </si>
  <si>
    <t>FIRMA APOYO A LA SUPERVISIÓN</t>
  </si>
  <si>
    <t>SITUACIÓN FINANCIERA</t>
  </si>
  <si>
    <t>TOTAL</t>
  </si>
  <si>
    <t>En cumplimiento del Parágrafo 1° del Artículo 4, del Decreto 2271 de 18 de junio de 2009, me permito certificar en calidad de contratista y bajo la gravedad de juramento, que los documentos soportes del pago del periodo arriba certificado, corresponden a los aportes obligatorios al Sistema General de Seguridad Social (ingresos provenientes del contrato suscrito con el ICANH).</t>
  </si>
  <si>
    <t>FIRMA SUPERVISOR</t>
  </si>
  <si>
    <t>INFORME DE EJECUCIÓN CONTRACTUAL - PERSONA JURÍDICA</t>
  </si>
  <si>
    <t>CERTIFICADO DE SUPERVISIÓN - PERSONA JURÍDICA</t>
  </si>
  <si>
    <t>DESCRIBA LAS ACTIVIDADES REALIZADAS Y/O PRODUCTOS ENTREGADOS DURANTE LA EJECUCIÓN DEL PERIODO FACTURADO</t>
  </si>
  <si>
    <t>*El presente documento se entenderá suscrito por el (la) contratista con el correspondiente cargue del mismo y sus correspondientes soportes en la plataforma SECOP II y con la firma dígital, gráfica y/o escaneada para aquellos contratos adelantados en la plataforma SECOP I; así mismo,  se entenderá suscrito por el(la) supervisor(a) con la respectiva aprobación de la cuenta de cobro en la plataforma SECOP II y con la firma dígital, gráfica y/o escaneada para aquellos contratos adelantados bajo la plataforma SECOPI.
En los casos de proveedores de grandes superficies se entenderá aprobado con la presentacion de la factura electronica y firma del supervisor. 
Este Informe se deberá cargar en la plataforma SECOP II en archivo PDF.</t>
  </si>
  <si>
    <t>SEGUIMIENTO DE PAGOS</t>
  </si>
  <si>
    <t>PERIODO CERTIFICADO DE APORTES A PARAFISCALES</t>
  </si>
  <si>
    <t>NÚMERO DE PLANILLA EN LOS CASOS QUE APLIQUE:</t>
  </si>
  <si>
    <t>*El presente documento se entenderá suscrito por el (la) contratista con el correspondiente cargue del mismo y sus correspondientes soportes en la plataforma SECOP II y con la firma dígital, gráfica y/o escaneada para aquellos contratos adelantados en la plataforma SECOP I; así mismo,  se entenderá suscrito por el(la) supervisor(a) con la aprobación de la cuenta de cobro en la plataforma SECOP II
y con la firma dígital, gráfica y/o escaneada para aquellos contratos adelantados bajo la plataforma SECOP I.
En los casos de proveedores de grandes superficies se entenderá aprobado con la presentacion de la factura electronica y firma del supervisor. 
Este Certificado de Supervisión se deberá cargar en la plataforma SECOP II en archivo PDF.</t>
  </si>
  <si>
    <t xml:space="preserve">OBLIGACIÓN CONTRACTUAL </t>
  </si>
  <si>
    <t>PAGO 1</t>
  </si>
  <si>
    <t>PAGO 2</t>
  </si>
  <si>
    <t>PAGO 3</t>
  </si>
  <si>
    <t>PAGO 4</t>
  </si>
  <si>
    <t>PAGO 5</t>
  </si>
  <si>
    <t>PAGO 6</t>
  </si>
  <si>
    <t>PAGO 7</t>
  </si>
  <si>
    <t>PAGO 8</t>
  </si>
  <si>
    <t>NUMERO DE PAGO</t>
  </si>
  <si>
    <t>TOTAL PAGO 1:</t>
  </si>
  <si>
    <t>TOTAL PAGO 2:</t>
  </si>
  <si>
    <t>TOTAL PAGO 3:</t>
  </si>
  <si>
    <t>TOTAL PAGO 4:</t>
  </si>
  <si>
    <t>TOTAL PAGO 5:</t>
  </si>
  <si>
    <t>TOTAL PAGO 6:</t>
  </si>
  <si>
    <t>TOTAL PAGO 7:</t>
  </si>
  <si>
    <t>TOTAL PAGO 8:</t>
  </si>
  <si>
    <t>PRODUCTO Y/O ACTIVIDAD ESPECIFICA ENTREGADA</t>
  </si>
  <si>
    <t>NÚMERO DE PAGOS A REALIZAR</t>
  </si>
  <si>
    <t>Firma Contratista y/o representante legal</t>
  </si>
  <si>
    <t>NUMERO:</t>
  </si>
  <si>
    <t>DEPENDENCIA</t>
  </si>
  <si>
    <t>GC-PR-09-FO-05</t>
  </si>
  <si>
    <t>05</t>
  </si>
  <si>
    <t>PROCEDIMIENTO POSTCONTRACTUAL</t>
  </si>
  <si>
    <t>2024</t>
  </si>
  <si>
    <t>LITOGRAFIA DINAMICA Y/O JORGE HERNAN JARAMILLO OCHOA</t>
  </si>
  <si>
    <t>8310980-2</t>
  </si>
  <si>
    <t>JORGE HERNAN JARAMILLO OCHOA</t>
  </si>
  <si>
    <t>Envio de Muestras a a Oficinas ICANH</t>
  </si>
  <si>
    <t>Herramienta de acceso y divulgación de los
parques arqueológicos que administra la
entidad. El Pasaporte ICANH es una iniciativa
desarrollada por el Instituto Colombiano de
Antropología e Historia (ICANH) para
promover el acceso y la divulgación de los
parques arqueológicos bajo su
administración. Esta herramienta está
diseñada para facilitar y enriquecer la experiencia de los visitantes, ofreciendo
múltiples beneficios y recursos educativos</t>
  </si>
  <si>
    <t>M.g. P.s Juan José Gómez Acosta</t>
  </si>
  <si>
    <t>Subdirección de apropiación social y relacionamiento con el ciudadano</t>
  </si>
  <si>
    <t>JHJ1719</t>
  </si>
  <si>
    <t>23/11/2024</t>
  </si>
  <si>
    <t>JHJ1752</t>
  </si>
  <si>
    <t>2. Maravilloso o monstruoso (De acuerdo con las especificaciones de la ficha técnica) NOTA 1</t>
  </si>
  <si>
    <t>3. El solar de los curubos (De acuerdo con las especificaciones de la ficha técnica) NOTA 1</t>
  </si>
  <si>
    <t>5. Dispositivo iconográfico: Tumaco-La Tolita (De acuerdo con las especificaciones de la ficha técnica) NOTA 1</t>
  </si>
  <si>
    <t>6. Palenque (De acuerdo con las especificaciones de la ficha técnica) NOTA 1</t>
  </si>
  <si>
    <t>8. Vida Campesina  (De acuerdo con las especificaciones de la ficha técnica) NOTA 1</t>
  </si>
  <si>
    <t>8a. Afiches vida campesina 9 motivos de afiches. 500 ejemplares por cada motivo  (De acuerdo con las especificaciones de la ficha técnica)</t>
  </si>
  <si>
    <t>8b. Fanzines plegables vida campesina 3 motivos de fanzines plegables. 1000 ejemplares por cada motivo (De acuerdo con las especificaciones de la ficha técnica)</t>
  </si>
  <si>
    <t>TRICICLO (De acuerdo con las especificaciones de la ficha técnica)</t>
  </si>
  <si>
    <t>MAQUETA 3D (De acuerdo con las especificaciones de la ficha técnica)</t>
  </si>
  <si>
    <t>TEATRINO (De acuerdo con las especificaciones de la ficha técnica)</t>
  </si>
  <si>
    <t>CAJÓN PAISAJE SONORO (De acuerdo con las especificaciones de la ficha técnica)</t>
  </si>
  <si>
    <t>CAJÓN ESTRATIGRAFÍA (De acuerdo con las especificaciones de la ficha técnica)</t>
  </si>
  <si>
    <t>CAJONES SENSORIALES (De acuerdo con las especificaciones de la ficha técnica)</t>
  </si>
  <si>
    <t>CAJÓN MAPA DEL RECORRIDO (De acuerdo con las especificaciones de la ficha técnica)</t>
  </si>
  <si>
    <t>ROMPECABEZAS MAGNÉTICO (De acuerdo con las especificaciones de la ficha técnica)</t>
  </si>
  <si>
    <t>BANCAS PLEGABLES (De acuerdo con las especificaciones de la ficha técnica)</t>
  </si>
  <si>
    <t xml:space="preserve">2. Maravilloso o monstruoso (De acuerdo con las especificaciones de la ficha técnica) </t>
  </si>
  <si>
    <t>Dispositivo didáctico para la exploración
multisensorial de contenidos asociados al
contexto de los parques y sitios arqueológicos a
cargo del ICANH. Contiene cajoneras con
actividades didácticas, teatrino, sillas y mapa 3D
del territorio. Este material pedagógico e
interactivo, invita a explorar la diversidad
geográfica, natural y arqueológica de diferentes
sitios en el país.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</si>
</sst>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_(&quot;$&quot;\ * #,##0.00_);_(&quot;$&quot;\ * \(#,##0.00\);_(&quot;$&quot;\ * &quot;-&quot;??_);_(@_)"/>
    <numFmt numFmtId="169" formatCode="_-* #,##0.00\ &quot;€&quot;_-;\-* #,##0.00\ &quot;€&quot;_-;_-* &quot;-&quot;??\ &quot;€&quot;_-;_-@_-"/>
    <numFmt numFmtId="170" formatCode="_-* #,##0.00\ _€_-;\-* #,##0.00\ _€_-;_-* &quot;-&quot;??\ _€_-;_-@_-"/>
    <numFmt numFmtId="171" formatCode="0.0%"/>
    <numFmt numFmtId="172" formatCode="_-* #,##0\ _€_-;\-* #,##0\ _€_-;_-* &quot;-&quot;??\ _€_-;_-@_-"/>
    <numFmt numFmtId="173" formatCode="&quot;$&quot;\ #,##0"/>
    <numFmt numFmtId="174" formatCode="&quot;$&quot;\ #,##0.00"/>
    <numFmt numFmtId="175" formatCode="_-&quot;$&quot;\ * #,##0_-;\-&quot;$&quot;\ * #,##0_-;_-&quot;$&quot;\ * &quot;-&quot;??_-;_-@_-"/>
  </numFmts>
  <fonts count="50"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0"/>
      <name val="Arial"/>
      <family val="2"/>
    </font>
    <font>
      <b/>
      <sz val="12"/>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11"/>
      <color theme="1"/>
      <name val="Calibri"/>
      <family val="2"/>
      <scheme val="minor"/>
    </font>
    <font>
      <sz val="8"/>
      <color theme="0"/>
      <name val="Arial"/>
      <family val="2"/>
    </font>
    <font>
      <b/>
      <sz val="12"/>
      <color theme="0"/>
      <name val="Arial"/>
      <family val="2"/>
    </font>
    <font>
      <b/>
      <sz val="10"/>
      <color theme="0"/>
      <name val="Arial"/>
      <family val="2"/>
    </font>
    <font>
      <sz val="9"/>
      <color indexed="81"/>
      <name val="Tahoma"/>
      <family val="2"/>
    </font>
    <font>
      <b/>
      <sz val="9"/>
      <color indexed="81"/>
      <name val="Tahoma"/>
      <family val="2"/>
    </font>
    <font>
      <sz val="10"/>
      <color indexed="81"/>
      <name val="Tahoma"/>
      <family val="2"/>
    </font>
    <font>
      <b/>
      <sz val="10"/>
      <color indexed="81"/>
      <name val="Tahoma"/>
      <family val="2"/>
    </font>
    <font>
      <b/>
      <sz val="8"/>
      <color indexed="8"/>
      <name val="Arial"/>
      <family val="2"/>
    </font>
    <font>
      <sz val="8"/>
      <name val="Calibri"/>
      <family val="2"/>
      <scheme val="minor"/>
    </font>
    <font>
      <b/>
      <i/>
      <sz val="9"/>
      <name val="Arial"/>
      <family val="2"/>
    </font>
    <font>
      <sz val="11"/>
      <name val="Calibri"/>
      <family val="2"/>
      <scheme val="minor"/>
    </font>
    <font>
      <sz val="11"/>
      <color theme="0"/>
      <name val="Calibri"/>
      <family val="2"/>
      <scheme val="minor"/>
    </font>
    <font>
      <u/>
      <sz val="11"/>
      <color theme="10"/>
      <name val="Calibri"/>
      <family val="2"/>
      <scheme val="minor"/>
    </font>
    <font>
      <b/>
      <sz val="11"/>
      <name val="Arial"/>
      <family val="2"/>
    </font>
    <font>
      <sz val="10"/>
      <name val="Calibri"/>
      <family val="2"/>
      <scheme val="minor"/>
    </font>
    <font>
      <sz val="7.5"/>
      <name val="Arial"/>
      <family val="2"/>
    </font>
    <font>
      <b/>
      <sz val="9"/>
      <name val="Arial"/>
      <family val="2"/>
    </font>
    <font>
      <b/>
      <sz val="11"/>
      <name val="Calibri"/>
      <family val="2"/>
      <scheme val="minor"/>
    </font>
    <font>
      <b/>
      <sz val="11"/>
      <color rgb="FF000000"/>
      <name val="Arial"/>
      <family val="2"/>
      <charset val="1"/>
    </font>
    <font>
      <sz val="10"/>
      <color theme="1"/>
      <name val="Calibri"/>
      <family val="2"/>
      <scheme val="minor"/>
    </font>
    <font>
      <sz val="10"/>
      <color rgb="FF000000"/>
      <name val="Arial"/>
      <family val="2"/>
      <charset val="1"/>
    </font>
    <font>
      <sz val="14"/>
      <color theme="1"/>
      <name val="Calibri"/>
      <family val="2"/>
      <scheme val="minor"/>
    </font>
    <font>
      <sz val="11"/>
      <color theme="1"/>
      <name val="Arial"/>
      <family val="2"/>
    </font>
    <font>
      <b/>
      <sz val="20"/>
      <color theme="1"/>
      <name val="Arial"/>
      <family val="2"/>
    </font>
    <font>
      <b/>
      <sz val="14"/>
      <color theme="0"/>
      <name val="Arial"/>
      <family val="2"/>
    </font>
    <font>
      <sz val="18"/>
      <color theme="1"/>
      <name val="Arial"/>
      <family val="2"/>
    </font>
    <font>
      <b/>
      <sz val="16"/>
      <name val="Arial"/>
      <family val="2"/>
    </font>
    <font>
      <b/>
      <sz val="18"/>
      <name val="Arial"/>
      <family val="2"/>
    </font>
    <font>
      <sz val="16"/>
      <name val="Arial"/>
      <family val="2"/>
    </font>
    <font>
      <b/>
      <sz val="16"/>
      <color theme="1"/>
      <name val="Arial"/>
      <family val="2"/>
    </font>
    <font>
      <b/>
      <sz val="16"/>
      <color theme="0"/>
      <name val="Arial"/>
      <family val="2"/>
    </font>
    <font>
      <b/>
      <sz val="18"/>
      <color theme="0"/>
      <name val="Arial"/>
      <family val="2"/>
    </font>
    <font>
      <b/>
      <sz val="11"/>
      <color theme="1"/>
      <name val="Arial"/>
      <family val="2"/>
    </font>
    <font>
      <b/>
      <sz val="12"/>
      <color theme="1"/>
      <name val="Arial"/>
      <family val="2"/>
    </font>
    <font>
      <b/>
      <sz val="10"/>
      <color rgb="FF000000"/>
      <name val="Arial"/>
      <family val="2"/>
    </font>
    <font>
      <sz val="11"/>
      <color theme="1"/>
      <name val="Arial Narrow"/>
      <family val="2"/>
    </font>
    <font>
      <sz val="11"/>
      <name val="Arial"/>
      <family val="2"/>
    </font>
  </fonts>
  <fills count="12">
    <fill>
      <patternFill patternType="none"/>
    </fill>
    <fill>
      <patternFill patternType="gray125"/>
    </fill>
    <fill>
      <patternFill patternType="solid">
        <fgColor theme="6" tint="0.39997558519241921"/>
        <bgColor indexed="64"/>
      </patternFill>
    </fill>
    <fill>
      <patternFill patternType="solid">
        <fgColor theme="0"/>
        <bgColor indexed="22"/>
      </patternFill>
    </fill>
    <fill>
      <patternFill patternType="solid">
        <fgColor theme="0"/>
        <bgColor indexed="64"/>
      </patternFill>
    </fill>
    <fill>
      <patternFill patternType="solid">
        <fgColor theme="0"/>
        <bgColor indexed="31"/>
      </patternFill>
    </fill>
    <fill>
      <patternFill patternType="solid">
        <fgColor theme="0" tint="-0.499984740745262"/>
        <bgColor indexed="64"/>
      </patternFill>
    </fill>
    <fill>
      <patternFill patternType="solid">
        <fgColor theme="0" tint="-0.499984740745262"/>
        <bgColor indexed="22"/>
      </patternFill>
    </fill>
    <fill>
      <patternFill patternType="solid">
        <fgColor theme="0" tint="-0.34998626667073579"/>
        <bgColor indexed="64"/>
      </patternFill>
    </fill>
    <fill>
      <patternFill patternType="solid">
        <fgColor theme="0" tint="-0.34998626667073579"/>
        <bgColor rgb="FFC6D9F1"/>
      </patternFill>
    </fill>
    <fill>
      <patternFill patternType="solid">
        <fgColor theme="0" tint="-0.249977111117893"/>
        <bgColor indexed="64"/>
      </patternFill>
    </fill>
    <fill>
      <patternFill patternType="solid">
        <fgColor theme="0" tint="-0.14999847407452621"/>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8"/>
      </bottom>
      <diagonal/>
    </border>
    <border>
      <left/>
      <right style="medium">
        <color indexed="64"/>
      </right>
      <top style="thin">
        <color indexed="64"/>
      </top>
      <bottom style="thin">
        <color indexed="8"/>
      </bottom>
      <diagonal/>
    </border>
    <border>
      <left style="medium">
        <color indexed="64"/>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top style="thin">
        <color indexed="8"/>
      </top>
      <bottom style="thin">
        <color indexed="64"/>
      </bottom>
      <diagonal/>
    </border>
    <border>
      <left/>
      <right style="medium">
        <color indexed="64"/>
      </right>
      <top style="thin">
        <color indexed="8"/>
      </top>
      <bottom style="thin">
        <color indexed="64"/>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8"/>
      </left>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auto="1"/>
      </bottom>
      <diagonal/>
    </border>
    <border>
      <left style="thin">
        <color indexed="64"/>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3">
    <xf numFmtId="0" fontId="0" fillId="0" borderId="0"/>
    <xf numFmtId="0" fontId="1" fillId="0" borderId="0"/>
    <xf numFmtId="0" fontId="7" fillId="0" borderId="0"/>
    <xf numFmtId="170" fontId="1" fillId="0" borderId="0" applyFont="0" applyFill="0" applyBorder="0" applyAlignment="0" applyProtection="0"/>
    <xf numFmtId="169" fontId="1" fillId="0" borderId="0" applyFont="0" applyFill="0" applyBorder="0" applyAlignment="0" applyProtection="0"/>
    <xf numFmtId="0" fontId="5" fillId="0" borderId="0"/>
    <xf numFmtId="9" fontId="1"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68" fontId="12" fillId="0" borderId="0" applyFont="0" applyFill="0" applyBorder="0" applyAlignment="0" applyProtection="0"/>
    <xf numFmtId="0" fontId="25" fillId="0" borderId="0" applyNumberFormat="0" applyFill="0" applyBorder="0" applyAlignment="0" applyProtection="0"/>
    <xf numFmtId="165" fontId="12" fillId="0" borderId="0" applyFont="0" applyFill="0" applyBorder="0" applyAlignment="0" applyProtection="0"/>
    <xf numFmtId="167" fontId="12" fillId="0" borderId="0" applyFont="0" applyFill="0" applyBorder="0" applyAlignment="0" applyProtection="0"/>
  </cellStyleXfs>
  <cellXfs count="582">
    <xf numFmtId="0" fontId="0" fillId="0" borderId="0" xfId="0"/>
    <xf numFmtId="0" fontId="4" fillId="0" borderId="0" xfId="1" applyFont="1" applyProtection="1">
      <protection locked="0"/>
    </xf>
    <xf numFmtId="0" fontId="1" fillId="0" borderId="0" xfId="1"/>
    <xf numFmtId="0" fontId="4" fillId="0" borderId="0" xfId="1" applyFont="1"/>
    <xf numFmtId="0" fontId="1" fillId="0" borderId="0" xfId="1" applyAlignment="1">
      <alignment vertical="center" wrapText="1"/>
    </xf>
    <xf numFmtId="0" fontId="4" fillId="4" borderId="0" xfId="1" applyFont="1" applyFill="1" applyAlignment="1" applyProtection="1">
      <alignment horizontal="center" vertical="center"/>
      <protection locked="0"/>
    </xf>
    <xf numFmtId="0" fontId="4" fillId="4" borderId="0" xfId="1" applyFont="1" applyFill="1" applyAlignment="1" applyProtection="1">
      <alignment vertical="center"/>
      <protection locked="0"/>
    </xf>
    <xf numFmtId="0" fontId="1" fillId="0" borderId="0" xfId="1" applyAlignment="1" applyProtection="1">
      <alignment vertical="center"/>
      <protection locked="0"/>
    </xf>
    <xf numFmtId="0" fontId="1" fillId="0" borderId="37" xfId="1" applyBorder="1" applyAlignment="1" applyProtection="1">
      <alignment vertical="center"/>
      <protection locked="0"/>
    </xf>
    <xf numFmtId="0" fontId="1" fillId="0" borderId="0" xfId="1" applyAlignment="1" applyProtection="1">
      <alignment vertical="center" wrapText="1"/>
      <protection locked="0"/>
    </xf>
    <xf numFmtId="0" fontId="11" fillId="4" borderId="0" xfId="1" applyFont="1" applyFill="1" applyAlignment="1" applyProtection="1">
      <alignment vertical="center"/>
      <protection locked="0"/>
    </xf>
    <xf numFmtId="0" fontId="1" fillId="0" borderId="0" xfId="1" applyAlignment="1" applyProtection="1">
      <alignment horizontal="left" vertical="center" wrapText="1"/>
      <protection locked="0"/>
    </xf>
    <xf numFmtId="0" fontId="4" fillId="0" borderId="0" xfId="1" applyFont="1" applyAlignment="1" applyProtection="1">
      <alignment vertical="center"/>
      <protection locked="0"/>
    </xf>
    <xf numFmtId="0" fontId="1" fillId="0" borderId="17" xfId="1" applyBorder="1" applyAlignment="1" applyProtection="1">
      <alignment horizontal="center" vertical="center"/>
      <protection locked="0"/>
    </xf>
    <xf numFmtId="0" fontId="23" fillId="0" borderId="0" xfId="0" applyFont="1" applyAlignment="1" applyProtection="1">
      <alignment horizontal="center" vertical="center"/>
      <protection locked="0"/>
    </xf>
    <xf numFmtId="0" fontId="4" fillId="4" borderId="33" xfId="1" applyFont="1" applyFill="1" applyBorder="1" applyAlignment="1" applyProtection="1">
      <alignment vertical="center"/>
      <protection locked="0"/>
    </xf>
    <xf numFmtId="0" fontId="4" fillId="4" borderId="33" xfId="1" applyFont="1" applyFill="1" applyBorder="1" applyAlignment="1" applyProtection="1">
      <alignment horizontal="center" vertical="center"/>
      <protection locked="0"/>
    </xf>
    <xf numFmtId="0" fontId="1" fillId="0" borderId="37" xfId="1" applyBorder="1" applyAlignment="1" applyProtection="1">
      <alignment horizontal="left" vertical="center" wrapText="1"/>
      <protection locked="0"/>
    </xf>
    <xf numFmtId="0" fontId="1" fillId="0" borderId="33" xfId="1" applyBorder="1" applyAlignment="1" applyProtection="1">
      <alignment horizontal="left" vertical="center" wrapText="1"/>
      <protection locked="0"/>
    </xf>
    <xf numFmtId="0" fontId="1" fillId="0" borderId="37" xfId="1" applyBorder="1" applyAlignment="1" applyProtection="1">
      <alignment horizontal="center" vertical="center" wrapText="1"/>
      <protection locked="0"/>
    </xf>
    <xf numFmtId="0" fontId="1" fillId="0" borderId="33" xfId="1" applyBorder="1" applyAlignment="1" applyProtection="1">
      <alignment horizontal="center" vertical="center" wrapText="1"/>
      <protection locked="0"/>
    </xf>
    <xf numFmtId="0" fontId="15" fillId="4" borderId="37" xfId="2" applyFont="1" applyFill="1" applyBorder="1" applyAlignment="1" applyProtection="1">
      <alignment horizontal="center" vertical="center"/>
      <protection locked="0"/>
    </xf>
    <xf numFmtId="0" fontId="15" fillId="4" borderId="33" xfId="2" applyFont="1" applyFill="1" applyBorder="1" applyAlignment="1" applyProtection="1">
      <alignment horizontal="center" vertical="center"/>
      <protection locked="0"/>
    </xf>
    <xf numFmtId="0" fontId="8" fillId="0" borderId="12" xfId="2" applyFont="1" applyBorder="1" applyAlignment="1" applyProtection="1">
      <alignment horizontal="center" vertical="center" wrapText="1"/>
      <protection locked="0"/>
    </xf>
    <xf numFmtId="0" fontId="8" fillId="0" borderId="54" xfId="2" applyFont="1" applyBorder="1" applyAlignment="1" applyProtection="1">
      <alignment horizontal="center" vertical="center" wrapText="1"/>
      <protection locked="0"/>
    </xf>
    <xf numFmtId="0" fontId="4" fillId="0" borderId="39" xfId="1" applyFont="1" applyBorder="1" applyAlignment="1" applyProtection="1">
      <alignment horizontal="center" vertical="center" wrapText="1"/>
      <protection locked="0"/>
    </xf>
    <xf numFmtId="0" fontId="22" fillId="0" borderId="37" xfId="1" applyFont="1" applyBorder="1" applyAlignment="1" applyProtection="1">
      <alignment horizontal="left" vertical="center" wrapText="1"/>
      <protection locked="0"/>
    </xf>
    <xf numFmtId="0" fontId="22" fillId="0" borderId="0" xfId="1" applyFont="1" applyAlignment="1" applyProtection="1">
      <alignment horizontal="left" vertical="center" wrapText="1"/>
      <protection locked="0"/>
    </xf>
    <xf numFmtId="0" fontId="22" fillId="0" borderId="33" xfId="1" applyFont="1" applyBorder="1" applyAlignment="1" applyProtection="1">
      <alignment horizontal="left" vertical="center" wrapText="1"/>
      <protection locked="0"/>
    </xf>
    <xf numFmtId="0" fontId="28" fillId="0" borderId="0" xfId="1" applyFont="1" applyAlignment="1" applyProtection="1">
      <alignment vertical="center" wrapText="1"/>
      <protection locked="0"/>
    </xf>
    <xf numFmtId="0" fontId="28" fillId="0" borderId="26" xfId="1" applyFont="1" applyBorder="1" applyAlignment="1" applyProtection="1">
      <alignment vertical="center" wrapText="1"/>
      <protection locked="0"/>
    </xf>
    <xf numFmtId="0" fontId="28" fillId="0" borderId="27" xfId="1" applyFont="1" applyBorder="1" applyAlignment="1" applyProtection="1">
      <alignment vertical="center" wrapText="1"/>
      <protection locked="0"/>
    </xf>
    <xf numFmtId="0" fontId="23" fillId="0" borderId="0" xfId="0" applyFont="1" applyAlignment="1" applyProtection="1">
      <alignment vertical="center"/>
      <protection locked="0"/>
    </xf>
    <xf numFmtId="0" fontId="2" fillId="0" borderId="25" xfId="1" applyFont="1" applyBorder="1" applyAlignment="1" applyProtection="1">
      <alignment vertical="center"/>
      <protection locked="0"/>
    </xf>
    <xf numFmtId="0" fontId="2" fillId="0" borderId="0" xfId="1" applyFont="1" applyAlignment="1" applyProtection="1">
      <alignment vertical="center"/>
      <protection locked="0"/>
    </xf>
    <xf numFmtId="0" fontId="2" fillId="0" borderId="3" xfId="1" applyFont="1" applyBorder="1" applyAlignment="1" applyProtection="1">
      <alignment vertical="center"/>
      <protection locked="0"/>
    </xf>
    <xf numFmtId="0" fontId="2" fillId="0" borderId="37" xfId="1" applyFont="1" applyBorder="1" applyAlignment="1" applyProtection="1">
      <alignment vertical="center"/>
      <protection locked="0"/>
    </xf>
    <xf numFmtId="0" fontId="2" fillId="0" borderId="33" xfId="1" applyFont="1" applyBorder="1" applyAlignment="1" applyProtection="1">
      <alignment vertical="center"/>
      <protection locked="0"/>
    </xf>
    <xf numFmtId="0" fontId="3" fillId="0" borderId="37" xfId="1" applyFont="1" applyBorder="1" applyAlignment="1" applyProtection="1">
      <alignment vertical="center"/>
      <protection locked="0"/>
    </xf>
    <xf numFmtId="0" fontId="2" fillId="4" borderId="37" xfId="1" applyFont="1" applyFill="1" applyBorder="1" applyAlignment="1" applyProtection="1">
      <alignment vertical="center"/>
      <protection locked="0"/>
    </xf>
    <xf numFmtId="0" fontId="1" fillId="4" borderId="0" xfId="1" applyFill="1" applyAlignment="1" applyProtection="1">
      <alignment vertical="center"/>
      <protection locked="0"/>
    </xf>
    <xf numFmtId="0" fontId="4" fillId="3" borderId="0" xfId="1" applyFont="1" applyFill="1" applyAlignment="1" applyProtection="1">
      <alignment horizontal="center" vertical="center"/>
      <protection locked="0"/>
    </xf>
    <xf numFmtId="0" fontId="2" fillId="4" borderId="0" xfId="1" applyFont="1" applyFill="1" applyAlignment="1" applyProtection="1">
      <alignment vertical="center"/>
      <protection locked="0"/>
    </xf>
    <xf numFmtId="0" fontId="4" fillId="4" borderId="0" xfId="1" applyFont="1" applyFill="1" applyAlignment="1" applyProtection="1">
      <alignment horizontal="center" vertical="center" wrapText="1"/>
      <protection locked="0"/>
    </xf>
    <xf numFmtId="0" fontId="4" fillId="5" borderId="0" xfId="1" applyFont="1" applyFill="1" applyAlignment="1" applyProtection="1">
      <alignment horizontal="center" vertical="center" wrapText="1"/>
      <protection locked="0"/>
    </xf>
    <xf numFmtId="0" fontId="23" fillId="4" borderId="0" xfId="0" applyFont="1" applyFill="1" applyAlignment="1" applyProtection="1">
      <alignment vertical="center"/>
      <protection locked="0"/>
    </xf>
    <xf numFmtId="0" fontId="2" fillId="0" borderId="42" xfId="1" applyFont="1" applyBorder="1" applyAlignment="1" applyProtection="1">
      <alignment vertical="center"/>
      <protection locked="0"/>
    </xf>
    <xf numFmtId="0" fontId="2" fillId="0" borderId="6" xfId="1" applyFont="1" applyBorder="1" applyAlignment="1" applyProtection="1">
      <alignment vertical="center"/>
      <protection locked="0"/>
    </xf>
    <xf numFmtId="0" fontId="4" fillId="0" borderId="37" xfId="1" applyFont="1" applyBorder="1" applyAlignment="1" applyProtection="1">
      <alignment vertical="center"/>
      <protection locked="0"/>
    </xf>
    <xf numFmtId="0" fontId="4" fillId="0" borderId="33" xfId="1" applyFont="1" applyBorder="1" applyAlignment="1" applyProtection="1">
      <alignment vertical="center"/>
      <protection locked="0"/>
    </xf>
    <xf numFmtId="172" fontId="4" fillId="0" borderId="0" xfId="3" applyNumberFormat="1" applyFont="1" applyAlignment="1" applyProtection="1">
      <alignment vertical="center"/>
      <protection locked="0"/>
    </xf>
    <xf numFmtId="0" fontId="4" fillId="0" borderId="33" xfId="1" applyFont="1" applyBorder="1" applyAlignment="1" applyProtection="1">
      <alignment horizontal="center" vertical="center"/>
      <protection locked="0"/>
    </xf>
    <xf numFmtId="0" fontId="1" fillId="0" borderId="33" xfId="1" applyBorder="1" applyAlignment="1" applyProtection="1">
      <alignment vertical="center"/>
      <protection locked="0"/>
    </xf>
    <xf numFmtId="14" fontId="1" fillId="0" borderId="0" xfId="1" applyNumberFormat="1" applyAlignment="1" applyProtection="1">
      <alignment vertical="center"/>
      <protection locked="0"/>
    </xf>
    <xf numFmtId="0" fontId="6" fillId="4" borderId="37" xfId="1" applyFont="1" applyFill="1" applyBorder="1" applyAlignment="1" applyProtection="1">
      <alignment horizontal="center" vertical="center"/>
      <protection locked="0"/>
    </xf>
    <xf numFmtId="0" fontId="6" fillId="4" borderId="0" xfId="1" applyFont="1" applyFill="1" applyAlignment="1" applyProtection="1">
      <alignment horizontal="center" vertical="center"/>
      <protection locked="0"/>
    </xf>
    <xf numFmtId="0" fontId="6" fillId="4" borderId="33" xfId="1" applyFont="1" applyFill="1" applyBorder="1" applyAlignment="1" applyProtection="1">
      <alignment horizontal="center" vertical="center"/>
      <protection locked="0"/>
    </xf>
    <xf numFmtId="0" fontId="1" fillId="0" borderId="5" xfId="1" applyBorder="1" applyAlignment="1" applyProtection="1">
      <alignment vertical="center"/>
      <protection locked="0"/>
    </xf>
    <xf numFmtId="164" fontId="1" fillId="0" borderId="0" xfId="8" applyFont="1" applyFill="1" applyBorder="1" applyAlignment="1" applyProtection="1">
      <alignment horizontal="center" vertical="center"/>
      <protection locked="0"/>
    </xf>
    <xf numFmtId="0" fontId="1" fillId="0" borderId="17" xfId="1" applyBorder="1" applyAlignment="1" applyProtection="1">
      <alignment vertical="center"/>
      <protection locked="0"/>
    </xf>
    <xf numFmtId="165" fontId="24" fillId="0" borderId="0" xfId="11" applyFont="1" applyAlignment="1" applyProtection="1">
      <alignment vertical="center"/>
      <protection locked="0"/>
    </xf>
    <xf numFmtId="0" fontId="1" fillId="0" borderId="2" xfId="1" applyBorder="1" applyAlignment="1" applyProtection="1">
      <alignment vertical="center"/>
      <protection locked="0"/>
    </xf>
    <xf numFmtId="0" fontId="1" fillId="0" borderId="2" xfId="1" applyBorder="1" applyAlignment="1" applyProtection="1">
      <alignment horizontal="center" vertical="center"/>
      <protection locked="0"/>
    </xf>
    <xf numFmtId="0" fontId="1" fillId="4" borderId="33" xfId="1" applyFill="1" applyBorder="1" applyAlignment="1" applyProtection="1">
      <alignment vertical="center"/>
      <protection locked="0"/>
    </xf>
    <xf numFmtId="0" fontId="4" fillId="0" borderId="40" xfId="1" applyFont="1" applyBorder="1" applyAlignment="1" applyProtection="1">
      <alignment vertical="center"/>
      <protection locked="0"/>
    </xf>
    <xf numFmtId="0" fontId="4" fillId="0" borderId="9" xfId="1" applyFont="1" applyBorder="1" applyAlignment="1" applyProtection="1">
      <alignment vertical="center"/>
      <protection locked="0"/>
    </xf>
    <xf numFmtId="0" fontId="1" fillId="0" borderId="9" xfId="1" applyBorder="1" applyAlignment="1" applyProtection="1">
      <alignment vertical="center"/>
      <protection locked="0"/>
    </xf>
    <xf numFmtId="0" fontId="4" fillId="0" borderId="41" xfId="1" applyFont="1" applyBorder="1" applyAlignment="1" applyProtection="1">
      <alignment vertical="center"/>
      <protection locked="0"/>
    </xf>
    <xf numFmtId="0" fontId="27" fillId="0" borderId="9" xfId="0" applyFont="1" applyBorder="1" applyAlignment="1" applyProtection="1">
      <alignment vertical="center"/>
      <protection locked="0"/>
    </xf>
    <xf numFmtId="0" fontId="27" fillId="0" borderId="25" xfId="0" applyFont="1" applyBorder="1" applyAlignment="1" applyProtection="1">
      <alignment vertical="center"/>
      <protection locked="0"/>
    </xf>
    <xf numFmtId="0" fontId="1" fillId="0" borderId="41" xfId="1" applyBorder="1" applyAlignment="1" applyProtection="1">
      <alignment vertical="center"/>
      <protection locked="0"/>
    </xf>
    <xf numFmtId="0" fontId="27" fillId="0" borderId="0" xfId="0" applyFont="1" applyAlignment="1" applyProtection="1">
      <alignment vertical="center"/>
      <protection locked="0"/>
    </xf>
    <xf numFmtId="3" fontId="4" fillId="0" borderId="33" xfId="1" applyNumberFormat="1" applyFont="1" applyBorder="1" applyAlignment="1" applyProtection="1">
      <alignment vertical="center"/>
      <protection locked="0"/>
    </xf>
    <xf numFmtId="3" fontId="4" fillId="0" borderId="37" xfId="1" applyNumberFormat="1" applyFont="1" applyBorder="1" applyAlignment="1" applyProtection="1">
      <alignment vertical="center"/>
      <protection locked="0"/>
    </xf>
    <xf numFmtId="3" fontId="4" fillId="0" borderId="0" xfId="1" applyNumberFormat="1" applyFont="1" applyAlignment="1" applyProtection="1">
      <alignment vertical="center"/>
      <protection locked="0"/>
    </xf>
    <xf numFmtId="0" fontId="23" fillId="0" borderId="27" xfId="0" applyFont="1" applyBorder="1" applyAlignment="1" applyProtection="1">
      <alignment vertical="center"/>
      <protection locked="0"/>
    </xf>
    <xf numFmtId="0" fontId="4" fillId="0" borderId="5" xfId="1" applyFont="1" applyBorder="1" applyAlignment="1" applyProtection="1">
      <alignment vertical="center"/>
      <protection locked="0"/>
    </xf>
    <xf numFmtId="0" fontId="4" fillId="0" borderId="26" xfId="1" applyFont="1" applyBorder="1" applyAlignment="1" applyProtection="1">
      <alignment vertical="center"/>
      <protection locked="0"/>
    </xf>
    <xf numFmtId="0" fontId="4" fillId="0" borderId="27" xfId="1" applyFont="1" applyBorder="1" applyAlignment="1" applyProtection="1">
      <alignment vertical="center"/>
      <protection locked="0"/>
    </xf>
    <xf numFmtId="0" fontId="2" fillId="0" borderId="5" xfId="1" applyFont="1" applyBorder="1" applyAlignment="1" applyProtection="1">
      <alignment vertical="center"/>
      <protection locked="0"/>
    </xf>
    <xf numFmtId="3" fontId="1" fillId="0" borderId="0" xfId="1" applyNumberFormat="1" applyAlignment="1" applyProtection="1">
      <alignment vertical="center"/>
      <protection locked="0"/>
    </xf>
    <xf numFmtId="10" fontId="24" fillId="0" borderId="0" xfId="0" applyNumberFormat="1" applyFont="1" applyAlignment="1" applyProtection="1">
      <alignment vertical="center"/>
      <protection locked="0"/>
    </xf>
    <xf numFmtId="0" fontId="0" fillId="0" borderId="0" xfId="0" applyAlignment="1" applyProtection="1">
      <alignment vertical="center"/>
      <protection locked="0"/>
    </xf>
    <xf numFmtId="0" fontId="8" fillId="0" borderId="27" xfId="2" applyFont="1" applyBorder="1" applyAlignment="1" applyProtection="1">
      <alignment vertical="center"/>
      <protection locked="0"/>
    </xf>
    <xf numFmtId="0" fontId="5" fillId="0" borderId="37" xfId="1" applyFont="1" applyBorder="1" applyAlignment="1" applyProtection="1">
      <alignment vertical="center"/>
      <protection locked="0"/>
    </xf>
    <xf numFmtId="0" fontId="5" fillId="0" borderId="33" xfId="1" applyFont="1" applyBorder="1" applyAlignment="1" applyProtection="1">
      <alignment vertical="center"/>
      <protection locked="0"/>
    </xf>
    <xf numFmtId="0" fontId="2" fillId="0" borderId="40" xfId="1" applyFont="1" applyBorder="1" applyAlignment="1" applyProtection="1">
      <alignment horizontal="center" vertical="center"/>
      <protection locked="0"/>
    </xf>
    <xf numFmtId="0" fontId="2" fillId="0" borderId="25" xfId="1" applyFont="1" applyBorder="1" applyAlignment="1" applyProtection="1">
      <alignment horizontal="center" vertical="center"/>
      <protection locked="0"/>
    </xf>
    <xf numFmtId="0" fontId="2" fillId="0" borderId="37" xfId="1" applyFont="1" applyBorder="1" applyAlignment="1" applyProtection="1">
      <alignment horizontal="center" vertical="center"/>
      <protection locked="0"/>
    </xf>
    <xf numFmtId="0" fontId="2" fillId="0" borderId="26" xfId="1" applyFont="1" applyBorder="1" applyAlignment="1" applyProtection="1">
      <alignment horizontal="center" vertical="center"/>
      <protection locked="0"/>
    </xf>
    <xf numFmtId="0" fontId="2" fillId="0" borderId="27" xfId="1" applyFont="1" applyBorder="1" applyAlignment="1" applyProtection="1">
      <alignment horizontal="center" vertical="center"/>
      <protection locked="0"/>
    </xf>
    <xf numFmtId="0" fontId="8" fillId="0" borderId="0" xfId="2" applyFont="1" applyAlignment="1" applyProtection="1">
      <alignment horizontal="left" vertical="center"/>
      <protection locked="0"/>
    </xf>
    <xf numFmtId="0" fontId="8" fillId="0" borderId="33" xfId="2" applyFont="1" applyBorder="1" applyAlignment="1" applyProtection="1">
      <alignment horizontal="left" vertical="center"/>
      <protection locked="0"/>
    </xf>
    <xf numFmtId="0" fontId="1" fillId="0" borderId="25" xfId="1" applyBorder="1" applyAlignment="1" applyProtection="1">
      <alignment vertical="center"/>
      <protection locked="0"/>
    </xf>
    <xf numFmtId="0" fontId="4" fillId="0" borderId="17" xfId="1" applyFont="1" applyBorder="1" applyAlignment="1" applyProtection="1">
      <alignment horizontal="center" vertical="center" wrapText="1"/>
      <protection locked="0"/>
    </xf>
    <xf numFmtId="0" fontId="5" fillId="0" borderId="0" xfId="1" applyFont="1" applyAlignment="1" applyProtection="1">
      <alignment vertical="center"/>
      <protection locked="0"/>
    </xf>
    <xf numFmtId="14" fontId="5" fillId="0" borderId="0" xfId="1" applyNumberFormat="1" applyFont="1" applyAlignment="1" applyProtection="1">
      <alignment horizontal="center" vertical="center"/>
      <protection locked="0"/>
    </xf>
    <xf numFmtId="0" fontId="28" fillId="0" borderId="27" xfId="1" applyFont="1" applyBorder="1" applyAlignment="1" applyProtection="1">
      <alignment vertical="center"/>
      <protection locked="0"/>
    </xf>
    <xf numFmtId="0" fontId="1" fillId="0" borderId="0" xfId="0" applyFont="1" applyAlignment="1" applyProtection="1">
      <alignment horizontal="left" vertical="center"/>
      <protection locked="0"/>
    </xf>
    <xf numFmtId="0" fontId="4" fillId="0" borderId="17" xfId="1" applyFont="1" applyBorder="1" applyAlignment="1" applyProtection="1">
      <alignment horizontal="center" vertical="center"/>
      <protection locked="0"/>
    </xf>
    <xf numFmtId="49" fontId="15" fillId="7" borderId="11" xfId="2" applyNumberFormat="1" applyFont="1" applyFill="1" applyBorder="1" applyAlignment="1" applyProtection="1">
      <alignment horizontal="center" vertical="center" wrapText="1"/>
      <protection locked="0"/>
    </xf>
    <xf numFmtId="0" fontId="5" fillId="0" borderId="0" xfId="1" applyFont="1" applyAlignment="1" applyProtection="1">
      <alignment horizontal="right" vertical="center"/>
      <protection locked="0"/>
    </xf>
    <xf numFmtId="0" fontId="5" fillId="0" borderId="0" xfId="1" applyFont="1" applyAlignment="1" applyProtection="1">
      <alignment horizontal="center" vertical="center"/>
      <protection locked="0"/>
    </xf>
    <xf numFmtId="0" fontId="15" fillId="4" borderId="0" xfId="2" applyFont="1" applyFill="1" applyAlignment="1" applyProtection="1">
      <alignment horizontal="center" vertical="center"/>
      <protection locked="0"/>
    </xf>
    <xf numFmtId="0" fontId="8" fillId="0" borderId="33" xfId="2" applyFont="1" applyBorder="1" applyAlignment="1" applyProtection="1">
      <alignment vertical="center"/>
      <protection locked="0"/>
    </xf>
    <xf numFmtId="0" fontId="1" fillId="0" borderId="27" xfId="1" applyBorder="1" applyAlignment="1" applyProtection="1">
      <alignment vertical="center"/>
      <protection locked="0"/>
    </xf>
    <xf numFmtId="0" fontId="4" fillId="0" borderId="25" xfId="1" applyFont="1" applyBorder="1" applyAlignment="1" applyProtection="1">
      <alignment vertical="center"/>
      <protection locked="0"/>
    </xf>
    <xf numFmtId="0" fontId="39" fillId="4" borderId="0" xfId="1" applyFont="1" applyFill="1" applyAlignment="1" applyProtection="1">
      <alignment vertical="center" wrapText="1"/>
      <protection locked="0"/>
    </xf>
    <xf numFmtId="0" fontId="8" fillId="0" borderId="37" xfId="2" applyFont="1" applyBorder="1" applyAlignment="1" applyProtection="1">
      <alignment vertical="center"/>
      <protection locked="0"/>
    </xf>
    <xf numFmtId="0" fontId="8" fillId="0" borderId="0" xfId="2" applyFont="1" applyAlignment="1" applyProtection="1">
      <alignment vertical="center"/>
      <protection locked="0"/>
    </xf>
    <xf numFmtId="0" fontId="8" fillId="0" borderId="26" xfId="2" applyFont="1" applyBorder="1" applyAlignment="1" applyProtection="1">
      <alignment vertical="center"/>
      <protection locked="0"/>
    </xf>
    <xf numFmtId="0" fontId="8" fillId="0" borderId="5" xfId="2" applyFont="1" applyBorder="1" applyAlignment="1" applyProtection="1">
      <alignment vertical="center"/>
      <protection locked="0"/>
    </xf>
    <xf numFmtId="0" fontId="2" fillId="0" borderId="0" xfId="1" applyFont="1" applyAlignment="1" applyProtection="1">
      <alignment horizontal="center" vertical="center"/>
      <protection locked="0"/>
    </xf>
    <xf numFmtId="0" fontId="2" fillId="0" borderId="40" xfId="1" applyFont="1" applyBorder="1" applyAlignment="1" applyProtection="1">
      <alignment vertical="center"/>
      <protection locked="0"/>
    </xf>
    <xf numFmtId="0" fontId="2" fillId="0" borderId="41" xfId="1" applyFont="1" applyBorder="1" applyAlignment="1" applyProtection="1">
      <alignment vertical="center"/>
      <protection locked="0"/>
    </xf>
    <xf numFmtId="0" fontId="2" fillId="0" borderId="26" xfId="1" applyFont="1" applyBorder="1" applyAlignment="1" applyProtection="1">
      <alignment vertical="center"/>
      <protection locked="0"/>
    </xf>
    <xf numFmtId="0" fontId="2" fillId="0" borderId="27" xfId="1" applyFont="1" applyBorder="1" applyAlignment="1" applyProtection="1">
      <alignment vertical="center"/>
      <protection locked="0"/>
    </xf>
    <xf numFmtId="0" fontId="4" fillId="0" borderId="0" xfId="1" applyFont="1" applyAlignment="1" applyProtection="1">
      <alignment horizontal="right" vertical="center"/>
      <protection locked="0"/>
    </xf>
    <xf numFmtId="0" fontId="4" fillId="0" borderId="0" xfId="1" applyFont="1" applyAlignment="1" applyProtection="1">
      <alignment horizontal="center" vertical="center"/>
      <protection locked="0"/>
    </xf>
    <xf numFmtId="0" fontId="8" fillId="0" borderId="0" xfId="2" applyFont="1" applyAlignment="1" applyProtection="1">
      <alignment horizontal="center" vertical="center"/>
      <protection locked="0"/>
    </xf>
    <xf numFmtId="0" fontId="10" fillId="0" borderId="37" xfId="2" applyFont="1" applyBorder="1" applyAlignment="1" applyProtection="1">
      <alignment horizontal="left" vertical="center"/>
      <protection locked="0"/>
    </xf>
    <xf numFmtId="0" fontId="10" fillId="0" borderId="0" xfId="2" applyFont="1" applyAlignment="1" applyProtection="1">
      <alignment horizontal="left" vertical="center"/>
      <protection locked="0"/>
    </xf>
    <xf numFmtId="0" fontId="4" fillId="0" borderId="37" xfId="1" applyFont="1" applyBorder="1" applyAlignment="1" applyProtection="1">
      <alignment horizontal="center" vertical="center"/>
      <protection locked="0"/>
    </xf>
    <xf numFmtId="0" fontId="1" fillId="0" borderId="0" xfId="1" applyAlignment="1" applyProtection="1">
      <alignment horizontal="center" vertical="center"/>
      <protection locked="0"/>
    </xf>
    <xf numFmtId="0" fontId="1" fillId="0" borderId="0" xfId="1" applyAlignment="1" applyProtection="1">
      <alignment horizontal="right" vertical="center"/>
      <protection locked="0"/>
    </xf>
    <xf numFmtId="0" fontId="4" fillId="0" borderId="27" xfId="1" applyFont="1" applyBorder="1" applyAlignment="1" applyProtection="1">
      <alignment horizontal="center" vertical="center"/>
      <protection locked="0"/>
    </xf>
    <xf numFmtId="0" fontId="1" fillId="0" borderId="0" xfId="1" applyAlignment="1" applyProtection="1">
      <alignment horizontal="center" vertical="center" wrapText="1"/>
      <protection locked="0"/>
    </xf>
    <xf numFmtId="0" fontId="4" fillId="0" borderId="0" xfId="1" applyFont="1" applyAlignment="1" applyProtection="1">
      <alignment horizontal="left" vertical="center"/>
      <protection locked="0"/>
    </xf>
    <xf numFmtId="0" fontId="1" fillId="0" borderId="37" xfId="1" applyBorder="1" applyAlignment="1" applyProtection="1">
      <alignment horizontal="center" vertical="center"/>
      <protection locked="0"/>
    </xf>
    <xf numFmtId="0" fontId="1" fillId="0" borderId="33" xfId="1" applyBorder="1" applyAlignment="1" applyProtection="1">
      <alignment horizontal="center" vertical="center"/>
      <protection locked="0"/>
    </xf>
    <xf numFmtId="0" fontId="4" fillId="0" borderId="0" xfId="1" applyFont="1" applyAlignment="1" applyProtection="1">
      <alignment horizontal="center" vertical="center" wrapText="1"/>
      <protection locked="0"/>
    </xf>
    <xf numFmtId="0" fontId="11" fillId="4" borderId="0" xfId="1" applyFont="1" applyFill="1" applyAlignment="1" applyProtection="1">
      <alignment horizontal="center" vertical="center"/>
      <protection locked="0"/>
    </xf>
    <xf numFmtId="0" fontId="11" fillId="4" borderId="33" xfId="1" applyFont="1" applyFill="1" applyBorder="1" applyAlignment="1" applyProtection="1">
      <alignment horizontal="center" vertical="center"/>
      <protection locked="0"/>
    </xf>
    <xf numFmtId="0" fontId="1" fillId="4" borderId="0" xfId="1" applyFill="1" applyAlignment="1" applyProtection="1">
      <alignment horizontal="center" vertical="center"/>
      <protection locked="0"/>
    </xf>
    <xf numFmtId="0" fontId="1" fillId="0" borderId="0" xfId="1" applyAlignment="1" applyProtection="1">
      <alignment horizontal="left" vertical="center"/>
      <protection locked="0"/>
    </xf>
    <xf numFmtId="0" fontId="11" fillId="4" borderId="0" xfId="1" applyFont="1" applyFill="1" applyAlignment="1" applyProtection="1">
      <alignment horizontal="center" vertical="center" wrapText="1"/>
      <protection locked="0"/>
    </xf>
    <xf numFmtId="0" fontId="4" fillId="0" borderId="40" xfId="1" applyFont="1" applyBorder="1" applyAlignment="1" applyProtection="1">
      <alignment vertical="top"/>
      <protection locked="0"/>
    </xf>
    <xf numFmtId="0" fontId="4" fillId="4" borderId="40" xfId="1" applyFont="1" applyFill="1" applyBorder="1" applyAlignment="1" applyProtection="1">
      <alignment vertical="top"/>
      <protection locked="0"/>
    </xf>
    <xf numFmtId="0" fontId="4" fillId="0" borderId="37" xfId="1" applyFont="1" applyBorder="1" applyAlignment="1" applyProtection="1">
      <alignment horizontal="left" vertical="top"/>
      <protection locked="0"/>
    </xf>
    <xf numFmtId="3" fontId="4" fillId="0" borderId="0" xfId="1" applyNumberFormat="1" applyFont="1" applyAlignment="1" applyProtection="1">
      <alignment horizontal="left" vertical="center"/>
      <protection locked="0"/>
    </xf>
    <xf numFmtId="0" fontId="4" fillId="0" borderId="0" xfId="1" applyFont="1" applyAlignment="1">
      <alignment vertical="center"/>
    </xf>
    <xf numFmtId="3" fontId="1" fillId="2" borderId="12" xfId="1" applyNumberFormat="1" applyFill="1" applyBorder="1" applyAlignment="1" applyProtection="1">
      <alignment vertical="center"/>
      <protection locked="0"/>
    </xf>
    <xf numFmtId="164" fontId="1" fillId="0" borderId="30" xfId="8" applyFont="1" applyBorder="1" applyAlignment="1" applyProtection="1">
      <alignment vertical="center"/>
      <protection locked="0"/>
    </xf>
    <xf numFmtId="3" fontId="1" fillId="2" borderId="54" xfId="1" applyNumberFormat="1" applyFill="1" applyBorder="1" applyAlignment="1" applyProtection="1">
      <alignment vertical="center"/>
      <protection locked="0"/>
    </xf>
    <xf numFmtId="164" fontId="1" fillId="0" borderId="71" xfId="8" applyFont="1" applyBorder="1" applyAlignment="1" applyProtection="1">
      <alignment vertical="center"/>
      <protection locked="0"/>
    </xf>
    <xf numFmtId="3" fontId="4" fillId="2" borderId="34" xfId="1" applyNumberFormat="1" applyFont="1" applyFill="1" applyBorder="1" applyAlignment="1" applyProtection="1">
      <alignment horizontal="center" vertical="center"/>
      <protection locked="0"/>
    </xf>
    <xf numFmtId="0" fontId="4" fillId="0" borderId="8" xfId="1" applyFont="1" applyBorder="1" applyAlignment="1">
      <alignment vertical="center"/>
    </xf>
    <xf numFmtId="0" fontId="1" fillId="0" borderId="17" xfId="1" applyBorder="1" applyAlignment="1">
      <alignment horizontal="center" vertical="center"/>
    </xf>
    <xf numFmtId="164" fontId="4" fillId="0" borderId="36" xfId="8" applyFont="1" applyBorder="1" applyAlignment="1" applyProtection="1">
      <alignment vertical="center"/>
    </xf>
    <xf numFmtId="0" fontId="30" fillId="0" borderId="0" xfId="0" applyFont="1" applyAlignment="1">
      <alignment vertical="center"/>
    </xf>
    <xf numFmtId="0" fontId="23" fillId="0" borderId="0" xfId="0" applyFont="1" applyAlignment="1">
      <alignment horizontal="left" vertical="center"/>
    </xf>
    <xf numFmtId="0" fontId="35" fillId="4" borderId="40" xfId="0" applyFont="1" applyFill="1" applyBorder="1" applyAlignment="1" applyProtection="1">
      <alignment horizontal="center"/>
      <protection locked="0"/>
    </xf>
    <xf numFmtId="0" fontId="35" fillId="4" borderId="25" xfId="0" applyFont="1" applyFill="1" applyBorder="1" applyAlignment="1" applyProtection="1">
      <alignment horizontal="center"/>
      <protection locked="0"/>
    </xf>
    <xf numFmtId="0" fontId="36" fillId="4" borderId="0" xfId="0" applyFont="1" applyFill="1" applyAlignment="1" applyProtection="1">
      <alignment horizontal="center" vertical="center"/>
      <protection locked="0"/>
    </xf>
    <xf numFmtId="0" fontId="35" fillId="4" borderId="0" xfId="0" applyFont="1" applyFill="1" applyProtection="1">
      <protection locked="0"/>
    </xf>
    <xf numFmtId="0" fontId="38" fillId="4" borderId="0" xfId="0" applyFont="1" applyFill="1" applyAlignment="1" applyProtection="1">
      <alignment horizontal="center" vertical="center"/>
      <protection locked="0"/>
    </xf>
    <xf numFmtId="0" fontId="35" fillId="4" borderId="0" xfId="0" applyFont="1" applyFill="1" applyAlignment="1" applyProtection="1">
      <alignment horizontal="center"/>
      <protection locked="0"/>
    </xf>
    <xf numFmtId="0" fontId="35" fillId="4" borderId="33" xfId="0" applyFont="1" applyFill="1" applyBorder="1" applyAlignment="1" applyProtection="1">
      <alignment horizontal="center"/>
      <protection locked="0"/>
    </xf>
    <xf numFmtId="0" fontId="35" fillId="4" borderId="37" xfId="0" applyFont="1" applyFill="1" applyBorder="1" applyAlignment="1" applyProtection="1">
      <alignment horizontal="center"/>
      <protection locked="0"/>
    </xf>
    <xf numFmtId="0" fontId="0" fillId="0" borderId="0" xfId="0" applyProtection="1">
      <protection locked="0"/>
    </xf>
    <xf numFmtId="0" fontId="36" fillId="4" borderId="0" xfId="0" applyFont="1" applyFill="1" applyAlignment="1" applyProtection="1">
      <alignment horizontal="left" vertical="center"/>
      <protection locked="0"/>
    </xf>
    <xf numFmtId="0" fontId="42" fillId="4" borderId="0" xfId="0" applyFont="1" applyFill="1" applyAlignment="1" applyProtection="1">
      <alignment vertical="center"/>
      <protection locked="0"/>
    </xf>
    <xf numFmtId="0" fontId="35" fillId="4" borderId="26" xfId="0" applyFont="1" applyFill="1" applyBorder="1" applyAlignment="1" applyProtection="1">
      <alignment horizontal="center"/>
      <protection locked="0"/>
    </xf>
    <xf numFmtId="0" fontId="35" fillId="4" borderId="27" xfId="0" applyFont="1" applyFill="1" applyBorder="1" applyAlignment="1" applyProtection="1">
      <alignment horizontal="center"/>
      <protection locked="0"/>
    </xf>
    <xf numFmtId="0" fontId="36" fillId="4" borderId="27" xfId="0" applyFont="1" applyFill="1" applyBorder="1" applyAlignment="1" applyProtection="1">
      <alignment horizontal="center" vertical="center"/>
      <protection locked="0"/>
    </xf>
    <xf numFmtId="0" fontId="35" fillId="4" borderId="27" xfId="0" applyFont="1" applyFill="1" applyBorder="1" applyProtection="1">
      <protection locked="0"/>
    </xf>
    <xf numFmtId="0" fontId="38" fillId="4" borderId="27" xfId="0" applyFont="1" applyFill="1" applyBorder="1" applyAlignment="1" applyProtection="1">
      <alignment horizontal="center" vertical="center"/>
      <protection locked="0"/>
    </xf>
    <xf numFmtId="0" fontId="35" fillId="4" borderId="5" xfId="0" applyFont="1" applyFill="1" applyBorder="1" applyAlignment="1" applyProtection="1">
      <alignment horizontal="center"/>
      <protection locked="0"/>
    </xf>
    <xf numFmtId="0" fontId="44" fillId="4" borderId="0" xfId="0" applyFont="1" applyFill="1" applyAlignment="1" applyProtection="1">
      <alignment vertical="center" wrapText="1"/>
      <protection locked="0"/>
    </xf>
    <xf numFmtId="0" fontId="37" fillId="4" borderId="0" xfId="0" applyFont="1" applyFill="1" applyAlignment="1" applyProtection="1">
      <alignment horizontal="center" vertical="center" wrapText="1"/>
      <protection locked="0"/>
    </xf>
    <xf numFmtId="0" fontId="26" fillId="4" borderId="20" xfId="0" applyFont="1" applyFill="1" applyBorder="1" applyAlignment="1" applyProtection="1">
      <alignment horizontal="center" vertical="center" wrapText="1"/>
      <protection locked="0"/>
    </xf>
    <xf numFmtId="0" fontId="26" fillId="4" borderId="19" xfId="0" applyFont="1" applyFill="1" applyBorder="1" applyAlignment="1" applyProtection="1">
      <alignment horizontal="center" vertical="center" wrapText="1"/>
      <protection locked="0"/>
    </xf>
    <xf numFmtId="0" fontId="26" fillId="4" borderId="30" xfId="0" applyFont="1" applyFill="1" applyBorder="1" applyAlignment="1" applyProtection="1">
      <alignment horizontal="center" vertical="center" wrapText="1"/>
      <protection locked="0"/>
    </xf>
    <xf numFmtId="0" fontId="26" fillId="4" borderId="0" xfId="0" applyFont="1" applyFill="1" applyAlignment="1" applyProtection="1">
      <alignment horizontal="center" vertical="center" wrapText="1"/>
      <protection locked="0"/>
    </xf>
    <xf numFmtId="168" fontId="1" fillId="4" borderId="1" xfId="9" applyFont="1" applyFill="1" applyBorder="1" applyAlignment="1" applyProtection="1">
      <alignment horizontal="center" vertical="center" wrapText="1"/>
      <protection locked="0"/>
    </xf>
    <xf numFmtId="168" fontId="1" fillId="4" borderId="19" xfId="9" applyFont="1" applyFill="1" applyBorder="1" applyAlignment="1" applyProtection="1">
      <alignment horizontal="center" vertical="center" wrapText="1"/>
      <protection locked="0"/>
    </xf>
    <xf numFmtId="168" fontId="1" fillId="4" borderId="30" xfId="9" applyFont="1" applyFill="1" applyBorder="1" applyAlignment="1" applyProtection="1">
      <alignment horizontal="center" vertical="center" wrapText="1"/>
      <protection locked="0"/>
    </xf>
    <xf numFmtId="0" fontId="1" fillId="4" borderId="0" xfId="0" applyFont="1" applyFill="1" applyAlignment="1" applyProtection="1">
      <alignment horizontal="center" vertical="center" wrapText="1"/>
      <protection locked="0"/>
    </xf>
    <xf numFmtId="0" fontId="45" fillId="11" borderId="12" xfId="0" applyFont="1" applyFill="1" applyBorder="1" applyAlignment="1" applyProtection="1">
      <alignment horizontal="center" vertical="center"/>
      <protection locked="0"/>
    </xf>
    <xf numFmtId="175" fontId="35" fillId="0" borderId="1" xfId="7" applyNumberFormat="1" applyFont="1" applyBorder="1" applyAlignment="1" applyProtection="1">
      <alignment horizontal="center" vertical="center"/>
      <protection locked="0"/>
    </xf>
    <xf numFmtId="9" fontId="35" fillId="0" borderId="1" xfId="7" applyFont="1" applyBorder="1" applyAlignment="1" applyProtection="1">
      <alignment horizontal="center" vertical="center"/>
      <protection locked="0"/>
    </xf>
    <xf numFmtId="164" fontId="35" fillId="0" borderId="1" xfId="0" applyNumberFormat="1" applyFont="1" applyBorder="1" applyAlignment="1" applyProtection="1">
      <alignment horizontal="center" vertical="center"/>
      <protection locked="0"/>
    </xf>
    <xf numFmtId="9" fontId="35" fillId="0" borderId="1" xfId="0" applyNumberFormat="1" applyFont="1" applyBorder="1" applyAlignment="1" applyProtection="1">
      <alignment horizontal="center" vertical="center"/>
      <protection locked="0"/>
    </xf>
    <xf numFmtId="0" fontId="35" fillId="0" borderId="30" xfId="0" applyFont="1" applyBorder="1" applyAlignment="1" applyProtection="1">
      <alignment wrapText="1"/>
      <protection locked="0"/>
    </xf>
    <xf numFmtId="0" fontId="46" fillId="10" borderId="34" xfId="0" applyFont="1" applyFill="1" applyBorder="1" applyAlignment="1" applyProtection="1">
      <alignment horizontal="center" vertical="center"/>
      <protection locked="0"/>
    </xf>
    <xf numFmtId="173" fontId="35" fillId="0" borderId="35" xfId="7" applyNumberFormat="1" applyFont="1" applyBorder="1" applyAlignment="1" applyProtection="1">
      <alignment horizontal="center" vertical="center"/>
      <protection locked="0"/>
    </xf>
    <xf numFmtId="9" fontId="35" fillId="0" borderId="35" xfId="7" applyFont="1" applyBorder="1" applyAlignment="1" applyProtection="1">
      <alignment horizontal="center" vertical="center"/>
      <protection locked="0"/>
    </xf>
    <xf numFmtId="166" fontId="35" fillId="0" borderId="35" xfId="0" applyNumberFormat="1" applyFont="1" applyBorder="1" applyAlignment="1" applyProtection="1">
      <alignment horizontal="center" vertical="center"/>
      <protection locked="0"/>
    </xf>
    <xf numFmtId="9" fontId="35" fillId="0" borderId="36" xfId="0" applyNumberFormat="1" applyFont="1" applyBorder="1" applyAlignment="1" applyProtection="1">
      <alignment horizontal="center" vertical="center"/>
      <protection locked="0"/>
    </xf>
    <xf numFmtId="0" fontId="35" fillId="10" borderId="17" xfId="0" applyFont="1" applyFill="1" applyBorder="1" applyAlignment="1" applyProtection="1">
      <alignment horizontal="center" vertical="center" wrapText="1"/>
      <protection locked="0"/>
    </xf>
    <xf numFmtId="0" fontId="0" fillId="8" borderId="8" xfId="0" applyFill="1" applyBorder="1" applyProtection="1">
      <protection locked="0"/>
    </xf>
    <xf numFmtId="0" fontId="0" fillId="8" borderId="9" xfId="0" applyFill="1" applyBorder="1" applyProtection="1">
      <protection locked="0"/>
    </xf>
    <xf numFmtId="0" fontId="0" fillId="8" borderId="10" xfId="0" applyFill="1" applyBorder="1" applyProtection="1">
      <protection locked="0"/>
    </xf>
    <xf numFmtId="0" fontId="0" fillId="4" borderId="0" xfId="0" applyFill="1" applyProtection="1">
      <protection locked="0"/>
    </xf>
    <xf numFmtId="0" fontId="32" fillId="0" borderId="37" xfId="0" applyFont="1" applyBorder="1" applyProtection="1">
      <protection locked="0"/>
    </xf>
    <xf numFmtId="0" fontId="33" fillId="0" borderId="0" xfId="0" applyFont="1" applyProtection="1">
      <protection locked="0"/>
    </xf>
    <xf numFmtId="167" fontId="33" fillId="0" borderId="0" xfId="12" applyFont="1" applyBorder="1" applyAlignment="1" applyProtection="1">
      <protection locked="0"/>
    </xf>
    <xf numFmtId="167" fontId="33" fillId="0" borderId="37" xfId="12" applyFont="1" applyBorder="1" applyAlignment="1" applyProtection="1">
      <protection locked="0"/>
    </xf>
    <xf numFmtId="167" fontId="33" fillId="0" borderId="33" xfId="12" applyFont="1" applyBorder="1" applyAlignment="1" applyProtection="1">
      <protection locked="0"/>
    </xf>
    <xf numFmtId="0" fontId="32" fillId="0" borderId="0" xfId="0" applyFont="1" applyProtection="1">
      <protection locked="0"/>
    </xf>
    <xf numFmtId="167" fontId="33" fillId="0" borderId="27" xfId="12" applyFont="1" applyBorder="1" applyAlignment="1" applyProtection="1">
      <protection locked="0"/>
    </xf>
    <xf numFmtId="0" fontId="33" fillId="0" borderId="0" xfId="0" applyFont="1" applyAlignment="1" applyProtection="1">
      <alignment horizontal="center"/>
      <protection locked="0"/>
    </xf>
    <xf numFmtId="0" fontId="33" fillId="0" borderId="37" xfId="0" applyFont="1" applyBorder="1" applyProtection="1">
      <protection locked="0"/>
    </xf>
    <xf numFmtId="0" fontId="33" fillId="0" borderId="26" xfId="0" applyFont="1" applyBorder="1" applyAlignment="1" applyProtection="1">
      <alignment horizontal="center"/>
      <protection locked="0"/>
    </xf>
    <xf numFmtId="0" fontId="33" fillId="0" borderId="27" xfId="0" applyFont="1" applyBorder="1" applyProtection="1">
      <protection locked="0"/>
    </xf>
    <xf numFmtId="167" fontId="33" fillId="0" borderId="26" xfId="12" applyFont="1" applyBorder="1" applyAlignment="1" applyProtection="1">
      <alignment horizontal="center"/>
      <protection locked="0"/>
    </xf>
    <xf numFmtId="167" fontId="33" fillId="0" borderId="27" xfId="12" applyFont="1" applyBorder="1" applyAlignment="1" applyProtection="1">
      <alignment horizontal="center"/>
      <protection locked="0"/>
    </xf>
    <xf numFmtId="167" fontId="33" fillId="0" borderId="5" xfId="12" applyFont="1" applyBorder="1" applyAlignment="1" applyProtection="1">
      <protection locked="0"/>
    </xf>
    <xf numFmtId="167" fontId="33" fillId="0" borderId="0" xfId="12" applyFont="1" applyBorder="1" applyAlignment="1" applyProtection="1">
      <alignment horizontal="center"/>
      <protection locked="0"/>
    </xf>
    <xf numFmtId="0" fontId="34" fillId="0" borderId="0" xfId="0" applyFont="1" applyAlignment="1" applyProtection="1">
      <alignment vertical="center"/>
      <protection locked="0"/>
    </xf>
    <xf numFmtId="0" fontId="36" fillId="4" borderId="17" xfId="0" applyFont="1" applyFill="1" applyBorder="1" applyAlignment="1">
      <alignment horizontal="center" vertical="center"/>
    </xf>
    <xf numFmtId="0" fontId="47" fillId="0" borderId="0" xfId="0" applyFont="1" applyProtection="1">
      <protection locked="0"/>
    </xf>
    <xf numFmtId="0" fontId="1" fillId="0" borderId="0" xfId="1" applyAlignment="1" applyProtection="1">
      <alignment horizontal="center" vertical="center"/>
      <protection locked="0"/>
    </xf>
    <xf numFmtId="0" fontId="1" fillId="0" borderId="8" xfId="1" applyBorder="1" applyAlignment="1" applyProtection="1">
      <alignment horizontal="center" vertical="center"/>
      <protection locked="0"/>
    </xf>
    <xf numFmtId="0" fontId="1" fillId="0" borderId="9" xfId="1" applyBorder="1" applyAlignment="1" applyProtection="1">
      <alignment horizontal="center" vertical="center"/>
      <protection locked="0"/>
    </xf>
    <xf numFmtId="0" fontId="1" fillId="0" borderId="10" xfId="1" applyBorder="1" applyAlignment="1" applyProtection="1">
      <alignment horizontal="center" vertical="center"/>
      <protection locked="0"/>
    </xf>
    <xf numFmtId="0" fontId="4" fillId="0" borderId="8" xfId="1" applyFont="1" applyBorder="1" applyAlignment="1" applyProtection="1">
      <alignment horizontal="center" vertical="center" wrapText="1"/>
      <protection locked="0"/>
    </xf>
    <xf numFmtId="0" fontId="4" fillId="0" borderId="10" xfId="1" applyFont="1" applyBorder="1" applyAlignment="1" applyProtection="1">
      <alignment horizontal="center" vertical="center" wrapText="1"/>
      <protection locked="0"/>
    </xf>
    <xf numFmtId="0" fontId="4" fillId="0" borderId="27" xfId="1" applyFont="1" applyBorder="1" applyAlignment="1" applyProtection="1">
      <alignment horizontal="center" vertical="center"/>
      <protection locked="0"/>
    </xf>
    <xf numFmtId="0" fontId="4" fillId="0" borderId="0" xfId="1" applyFont="1" applyAlignment="1" applyProtection="1">
      <alignment horizontal="center" vertical="center"/>
      <protection locked="0"/>
    </xf>
    <xf numFmtId="0" fontId="8" fillId="0" borderId="8" xfId="2" applyFont="1" applyBorder="1" applyAlignment="1" applyProtection="1">
      <alignment horizontal="center" vertical="center" wrapText="1"/>
      <protection locked="0"/>
    </xf>
    <xf numFmtId="0" fontId="8" fillId="0" borderId="9" xfId="2" applyFont="1" applyBorder="1" applyAlignment="1" applyProtection="1">
      <alignment horizontal="center" vertical="center" wrapText="1"/>
      <protection locked="0"/>
    </xf>
    <xf numFmtId="0" fontId="8" fillId="0" borderId="10" xfId="2" applyFont="1" applyBorder="1" applyAlignment="1" applyProtection="1">
      <alignment horizontal="center" vertical="center" wrapText="1"/>
      <protection locked="0"/>
    </xf>
    <xf numFmtId="0" fontId="20" fillId="0" borderId="45" xfId="2" applyFont="1" applyBorder="1" applyAlignment="1" applyProtection="1">
      <alignment horizontal="left" vertical="center" wrapText="1"/>
      <protection locked="0"/>
    </xf>
    <xf numFmtId="0" fontId="20" fillId="0" borderId="29" xfId="2" applyFont="1" applyBorder="1" applyAlignment="1" applyProtection="1">
      <alignment horizontal="left" vertical="center" wrapText="1"/>
      <protection locked="0"/>
    </xf>
    <xf numFmtId="0" fontId="20" fillId="0" borderId="46" xfId="2" applyFont="1" applyBorder="1" applyAlignment="1" applyProtection="1">
      <alignment horizontal="left" vertical="center" wrapText="1"/>
      <protection locked="0"/>
    </xf>
    <xf numFmtId="0" fontId="10" fillId="0" borderId="47" xfId="2" applyFont="1" applyBorder="1" applyAlignment="1" applyProtection="1">
      <alignment horizontal="center" vertical="center" wrapText="1"/>
      <protection locked="0"/>
    </xf>
    <xf numFmtId="0" fontId="10" fillId="0" borderId="14" xfId="2" applyFont="1" applyBorder="1" applyAlignment="1" applyProtection="1">
      <alignment horizontal="center" vertical="center" wrapText="1"/>
      <protection locked="0"/>
    </xf>
    <xf numFmtId="0" fontId="10" fillId="0" borderId="15" xfId="2" applyFont="1" applyBorder="1" applyAlignment="1" applyProtection="1">
      <alignment horizontal="center" vertical="center" wrapText="1"/>
      <protection locked="0"/>
    </xf>
    <xf numFmtId="9" fontId="10" fillId="0" borderId="13" xfId="7" applyFont="1" applyBorder="1" applyAlignment="1" applyProtection="1">
      <alignment horizontal="center" vertical="center"/>
    </xf>
    <xf numFmtId="9" fontId="10" fillId="0" borderId="14" xfId="7" applyFont="1" applyBorder="1" applyAlignment="1" applyProtection="1">
      <alignment horizontal="center" vertical="center"/>
    </xf>
    <xf numFmtId="9" fontId="10" fillId="0" borderId="48" xfId="7" applyFont="1" applyBorder="1" applyAlignment="1" applyProtection="1">
      <alignment horizontal="center" vertical="center"/>
    </xf>
    <xf numFmtId="0" fontId="15" fillId="6" borderId="49" xfId="2" applyFont="1" applyFill="1" applyBorder="1" applyAlignment="1" applyProtection="1">
      <alignment horizontal="center" vertical="center"/>
      <protection locked="0"/>
    </xf>
    <xf numFmtId="0" fontId="15" fillId="6" borderId="16" xfId="2" applyFont="1" applyFill="1" applyBorder="1" applyAlignment="1" applyProtection="1">
      <alignment horizontal="center" vertical="center"/>
      <protection locked="0"/>
    </xf>
    <xf numFmtId="0" fontId="15" fillId="6" borderId="50" xfId="2" applyFont="1" applyFill="1" applyBorder="1" applyAlignment="1" applyProtection="1">
      <alignment horizontal="center" vertical="center"/>
      <protection locked="0"/>
    </xf>
    <xf numFmtId="0" fontId="1" fillId="0" borderId="32" xfId="2" applyFont="1" applyBorder="1" applyAlignment="1" applyProtection="1">
      <alignment horizontal="center" vertical="center" wrapText="1"/>
      <protection locked="0"/>
    </xf>
    <xf numFmtId="0" fontId="1" fillId="0" borderId="18" xfId="2" applyFont="1" applyBorder="1" applyAlignment="1" applyProtection="1">
      <alignment horizontal="center" vertical="center" wrapText="1"/>
      <protection locked="0"/>
    </xf>
    <xf numFmtId="0" fontId="1" fillId="0" borderId="7" xfId="2" applyFont="1" applyBorder="1" applyAlignment="1" applyProtection="1">
      <alignment horizontal="center" vertical="center" wrapText="1"/>
      <protection locked="0"/>
    </xf>
    <xf numFmtId="0" fontId="4" fillId="0" borderId="0" xfId="1" applyFont="1" applyAlignment="1">
      <alignment horizontal="center" vertical="center"/>
    </xf>
    <xf numFmtId="3" fontId="4" fillId="0" borderId="0" xfId="1" applyNumberFormat="1" applyFont="1" applyAlignment="1" applyProtection="1">
      <alignment horizontal="left" vertical="center"/>
      <protection locked="0"/>
    </xf>
    <xf numFmtId="0" fontId="4" fillId="0" borderId="25" xfId="1" applyFont="1" applyBorder="1" applyAlignment="1">
      <alignment horizontal="center" vertical="center"/>
    </xf>
    <xf numFmtId="3" fontId="4" fillId="0" borderId="0" xfId="1" applyNumberFormat="1" applyFont="1" applyAlignment="1">
      <alignment horizontal="left" vertical="center"/>
    </xf>
    <xf numFmtId="0" fontId="4" fillId="0" borderId="25" xfId="1" applyFont="1" applyBorder="1" applyAlignment="1" applyProtection="1">
      <alignment horizontal="center" vertical="center"/>
      <protection locked="0"/>
    </xf>
    <xf numFmtId="0" fontId="1" fillId="0" borderId="32" xfId="2" applyFont="1" applyBorder="1" applyAlignment="1" applyProtection="1">
      <alignment horizontal="justify" vertical="center" wrapText="1"/>
      <protection locked="0"/>
    </xf>
    <xf numFmtId="0" fontId="1" fillId="0" borderId="18" xfId="2" applyFont="1" applyBorder="1" applyAlignment="1" applyProtection="1">
      <alignment horizontal="justify" vertical="center" wrapText="1"/>
      <protection locked="0"/>
    </xf>
    <xf numFmtId="0" fontId="1" fillId="0" borderId="7" xfId="2" applyFont="1" applyBorder="1" applyAlignment="1" applyProtection="1">
      <alignment horizontal="justify" vertical="center" wrapText="1"/>
      <protection locked="0"/>
    </xf>
    <xf numFmtId="49" fontId="1" fillId="3" borderId="56" xfId="12" applyNumberFormat="1" applyFont="1" applyFill="1" applyBorder="1" applyAlignment="1" applyProtection="1">
      <alignment horizontal="center" vertical="center"/>
      <protection locked="0"/>
    </xf>
    <xf numFmtId="0" fontId="15" fillId="6" borderId="26" xfId="2" applyFont="1" applyFill="1" applyBorder="1" applyAlignment="1" applyProtection="1">
      <alignment horizontal="center" vertical="center"/>
      <protection locked="0"/>
    </xf>
    <xf numFmtId="0" fontId="15" fillId="6" borderId="27" xfId="2" applyFont="1" applyFill="1" applyBorder="1" applyAlignment="1" applyProtection="1">
      <alignment horizontal="center" vertical="center"/>
      <protection locked="0"/>
    </xf>
    <xf numFmtId="0" fontId="15" fillId="6" borderId="5" xfId="2" applyFont="1" applyFill="1" applyBorder="1" applyAlignment="1" applyProtection="1">
      <alignment horizontal="center" vertical="center"/>
      <protection locked="0"/>
    </xf>
    <xf numFmtId="0" fontId="1" fillId="0" borderId="37" xfId="1" applyBorder="1" applyAlignment="1" applyProtection="1">
      <alignment horizontal="center" vertical="center"/>
      <protection locked="0"/>
    </xf>
    <xf numFmtId="0" fontId="1" fillId="0" borderId="33" xfId="1" applyBorder="1" applyAlignment="1" applyProtection="1">
      <alignment horizontal="center" vertical="center"/>
      <protection locked="0"/>
    </xf>
    <xf numFmtId="0" fontId="1" fillId="0" borderId="37" xfId="1" applyBorder="1" applyAlignment="1" applyProtection="1">
      <alignment horizontal="right" vertical="center"/>
      <protection locked="0"/>
    </xf>
    <xf numFmtId="0" fontId="1" fillId="0" borderId="0" xfId="1" applyAlignment="1" applyProtection="1">
      <alignment horizontal="right" vertical="center"/>
      <protection locked="0"/>
    </xf>
    <xf numFmtId="0" fontId="4" fillId="0" borderId="37" xfId="1" applyFont="1" applyBorder="1" applyAlignment="1" applyProtection="1">
      <alignment horizontal="center" vertical="center"/>
      <protection locked="0"/>
    </xf>
    <xf numFmtId="14" fontId="1" fillId="0" borderId="8" xfId="1" applyNumberFormat="1" applyBorder="1" applyAlignment="1" applyProtection="1">
      <alignment horizontal="center" vertical="center"/>
      <protection locked="0"/>
    </xf>
    <xf numFmtId="14" fontId="5" fillId="0" borderId="9" xfId="1" applyNumberFormat="1" applyFont="1" applyBorder="1" applyAlignment="1" applyProtection="1">
      <alignment horizontal="center" vertical="center"/>
      <protection locked="0"/>
    </xf>
    <xf numFmtId="14" fontId="5" fillId="0" borderId="10" xfId="1" applyNumberFormat="1" applyFont="1" applyBorder="1" applyAlignment="1" applyProtection="1">
      <alignment horizontal="center" vertical="center"/>
      <protection locked="0"/>
    </xf>
    <xf numFmtId="0" fontId="4" fillId="0" borderId="37" xfId="1" applyFont="1" applyBorder="1" applyAlignment="1" applyProtection="1">
      <alignment horizontal="right" vertical="center"/>
      <protection locked="0"/>
    </xf>
    <xf numFmtId="0" fontId="4" fillId="0" borderId="0" xfId="1" applyFont="1" applyAlignment="1" applyProtection="1">
      <alignment horizontal="right" vertical="center"/>
      <protection locked="0"/>
    </xf>
    <xf numFmtId="3" fontId="1" fillId="0" borderId="8" xfId="1" applyNumberFormat="1" applyBorder="1" applyAlignment="1" applyProtection="1">
      <alignment horizontal="center" vertical="center"/>
      <protection locked="0"/>
    </xf>
    <xf numFmtId="3" fontId="1" fillId="0" borderId="9" xfId="1" applyNumberFormat="1" applyBorder="1" applyAlignment="1" applyProtection="1">
      <alignment horizontal="center" vertical="center"/>
      <protection locked="0"/>
    </xf>
    <xf numFmtId="3" fontId="1" fillId="0" borderId="10" xfId="1" applyNumberFormat="1" applyBorder="1" applyAlignment="1" applyProtection="1">
      <alignment horizontal="center" vertical="center"/>
      <protection locked="0"/>
    </xf>
    <xf numFmtId="0" fontId="5" fillId="0" borderId="8" xfId="1" applyFont="1" applyBorder="1" applyAlignment="1" applyProtection="1">
      <alignment horizontal="center" vertical="center"/>
      <protection locked="0"/>
    </xf>
    <xf numFmtId="0" fontId="5" fillId="0" borderId="9" xfId="1" applyFont="1" applyBorder="1" applyAlignment="1" applyProtection="1">
      <alignment horizontal="center" vertical="center"/>
      <protection locked="0"/>
    </xf>
    <xf numFmtId="0" fontId="5" fillId="0" borderId="10" xfId="1" applyFont="1" applyBorder="1" applyAlignment="1" applyProtection="1">
      <alignment horizontal="center" vertical="center"/>
      <protection locked="0"/>
    </xf>
    <xf numFmtId="0" fontId="8" fillId="0" borderId="8" xfId="2" applyFont="1" applyBorder="1" applyAlignment="1" applyProtection="1">
      <alignment horizontal="center" vertical="center"/>
      <protection locked="0"/>
    </xf>
    <xf numFmtId="0" fontId="8" fillId="0" borderId="9" xfId="2" applyFont="1" applyBorder="1" applyAlignment="1" applyProtection="1">
      <alignment horizontal="center" vertical="center"/>
      <protection locked="0"/>
    </xf>
    <xf numFmtId="0" fontId="8" fillId="0" borderId="10" xfId="2" applyFont="1" applyBorder="1" applyAlignment="1" applyProtection="1">
      <alignment horizontal="center" vertical="center"/>
      <protection locked="0"/>
    </xf>
    <xf numFmtId="0" fontId="10" fillId="0" borderId="37" xfId="2" applyFont="1" applyBorder="1" applyAlignment="1" applyProtection="1">
      <alignment horizontal="left" vertical="center"/>
      <protection locked="0"/>
    </xf>
    <xf numFmtId="0" fontId="10" fillId="0" borderId="0" xfId="2" applyFont="1" applyAlignment="1" applyProtection="1">
      <alignment horizontal="left" vertical="center"/>
      <protection locked="0"/>
    </xf>
    <xf numFmtId="0" fontId="1" fillId="0" borderId="27" xfId="1" applyBorder="1" applyAlignment="1" applyProtection="1">
      <alignment horizontal="center" vertical="center"/>
      <protection locked="0"/>
    </xf>
    <xf numFmtId="0" fontId="5" fillId="0" borderId="27" xfId="1" applyFont="1" applyBorder="1" applyAlignment="1" applyProtection="1">
      <alignment horizontal="center" vertical="center"/>
      <protection locked="0"/>
    </xf>
    <xf numFmtId="0" fontId="4" fillId="0" borderId="8" xfId="1" applyFont="1" applyBorder="1" applyAlignment="1" applyProtection="1">
      <alignment horizontal="center" vertical="center"/>
      <protection locked="0"/>
    </xf>
    <xf numFmtId="0" fontId="4" fillId="0" borderId="9" xfId="1" applyFont="1" applyBorder="1" applyAlignment="1" applyProtection="1">
      <alignment horizontal="center" vertical="center"/>
      <protection locked="0"/>
    </xf>
    <xf numFmtId="0" fontId="4" fillId="0" borderId="10" xfId="1" applyFont="1" applyBorder="1" applyAlignment="1" applyProtection="1">
      <alignment horizontal="center" vertical="center"/>
      <protection locked="0"/>
    </xf>
    <xf numFmtId="0" fontId="4" fillId="0" borderId="0" xfId="1" applyFont="1" applyAlignment="1" applyProtection="1">
      <alignment horizontal="center" vertical="center" wrapText="1"/>
      <protection locked="0"/>
    </xf>
    <xf numFmtId="0" fontId="11" fillId="4" borderId="8" xfId="1" applyFont="1" applyFill="1" applyBorder="1" applyAlignment="1" applyProtection="1">
      <alignment horizontal="center" vertical="center"/>
      <protection locked="0"/>
    </xf>
    <xf numFmtId="0" fontId="11" fillId="4" borderId="10" xfId="1" applyFont="1" applyFill="1" applyBorder="1" applyAlignment="1" applyProtection="1">
      <alignment horizontal="center" vertical="center"/>
      <protection locked="0"/>
    </xf>
    <xf numFmtId="0" fontId="9" fillId="0" borderId="58" xfId="2" applyFont="1" applyBorder="1" applyAlignment="1" applyProtection="1">
      <alignment horizontal="center" vertical="center" wrapText="1"/>
      <protection locked="0"/>
    </xf>
    <xf numFmtId="0" fontId="9" fillId="0" borderId="59" xfId="2" applyFont="1" applyBorder="1" applyAlignment="1" applyProtection="1">
      <alignment horizontal="center" vertical="center" wrapText="1"/>
      <protection locked="0"/>
    </xf>
    <xf numFmtId="0" fontId="9" fillId="0" borderId="28" xfId="2" applyFont="1" applyBorder="1" applyAlignment="1" applyProtection="1">
      <alignment horizontal="center" vertical="center" wrapText="1"/>
      <protection locked="0"/>
    </xf>
    <xf numFmtId="49" fontId="9" fillId="0" borderId="20" xfId="2" applyNumberFormat="1" applyFont="1" applyBorder="1" applyAlignment="1" applyProtection="1">
      <alignment horizontal="center" vertical="center" wrapText="1"/>
      <protection locked="0"/>
    </xf>
    <xf numFmtId="49" fontId="9" fillId="0" borderId="18" xfId="2" applyNumberFormat="1" applyFont="1" applyBorder="1" applyAlignment="1" applyProtection="1">
      <alignment horizontal="center" vertical="center" wrapText="1"/>
      <protection locked="0"/>
    </xf>
    <xf numFmtId="49" fontId="9" fillId="0" borderId="30" xfId="2" applyNumberFormat="1" applyFont="1" applyBorder="1" applyAlignment="1" applyProtection="1">
      <alignment horizontal="center" vertical="center" wrapText="1"/>
      <protection locked="0"/>
    </xf>
    <xf numFmtId="14" fontId="9" fillId="0" borderId="57" xfId="2" applyNumberFormat="1" applyFont="1" applyBorder="1" applyAlignment="1" applyProtection="1">
      <alignment horizontal="center" vertical="center" wrapText="1"/>
      <protection locked="0"/>
    </xf>
    <xf numFmtId="14" fontId="9" fillId="0" borderId="60" xfId="2" applyNumberFormat="1" applyFont="1" applyBorder="1" applyAlignment="1" applyProtection="1">
      <alignment horizontal="center" vertical="center" wrapText="1"/>
      <protection locked="0"/>
    </xf>
    <xf numFmtId="0" fontId="9" fillId="0" borderId="31" xfId="2" applyFont="1" applyBorder="1" applyAlignment="1" applyProtection="1">
      <alignment horizontal="center" vertical="center" wrapText="1"/>
      <protection locked="0"/>
    </xf>
    <xf numFmtId="0" fontId="13" fillId="6" borderId="55" xfId="1" applyFont="1" applyFill="1" applyBorder="1" applyAlignment="1" applyProtection="1">
      <alignment horizontal="center" vertical="center"/>
      <protection locked="0"/>
    </xf>
    <xf numFmtId="0" fontId="9" fillId="0" borderId="72" xfId="2" applyFont="1" applyBorder="1" applyAlignment="1" applyProtection="1">
      <alignment horizontal="center" vertical="center" wrapText="1"/>
      <protection locked="0"/>
    </xf>
    <xf numFmtId="0" fontId="9" fillId="0" borderId="73" xfId="2" applyFont="1" applyBorder="1" applyAlignment="1" applyProtection="1">
      <alignment horizontal="center" vertical="center"/>
      <protection locked="0"/>
    </xf>
    <xf numFmtId="0" fontId="9" fillId="0" borderId="74" xfId="2" applyFont="1" applyBorder="1" applyAlignment="1" applyProtection="1">
      <alignment horizontal="center" vertical="center"/>
      <protection locked="0"/>
    </xf>
    <xf numFmtId="0" fontId="8" fillId="0" borderId="40" xfId="2" applyFont="1" applyBorder="1" applyAlignment="1" applyProtection="1">
      <alignment horizontal="center" vertical="center"/>
      <protection locked="0"/>
    </xf>
    <xf numFmtId="0" fontId="8" fillId="0" borderId="25" xfId="2" applyFont="1" applyBorder="1" applyAlignment="1" applyProtection="1">
      <alignment horizontal="center" vertical="center"/>
      <protection locked="0"/>
    </xf>
    <xf numFmtId="0" fontId="8" fillId="0" borderId="37" xfId="2" applyFont="1" applyBorder="1" applyAlignment="1" applyProtection="1">
      <alignment horizontal="center" vertical="center"/>
      <protection locked="0"/>
    </xf>
    <xf numFmtId="0" fontId="8" fillId="0" borderId="0" xfId="2" applyFont="1" applyAlignment="1" applyProtection="1">
      <alignment horizontal="center" vertical="center"/>
      <protection locked="0"/>
    </xf>
    <xf numFmtId="0" fontId="8" fillId="0" borderId="26" xfId="2" applyFont="1" applyBorder="1" applyAlignment="1" applyProtection="1">
      <alignment horizontal="center" vertical="center"/>
      <protection locked="0"/>
    </xf>
    <xf numFmtId="0" fontId="8" fillId="0" borderId="27" xfId="2" applyFont="1" applyBorder="1" applyAlignment="1" applyProtection="1">
      <alignment horizontal="center" vertical="center"/>
      <protection locked="0"/>
    </xf>
    <xf numFmtId="0" fontId="9" fillId="0" borderId="22" xfId="2" applyFont="1" applyBorder="1" applyAlignment="1" applyProtection="1">
      <alignment horizontal="center" vertical="center" wrapText="1"/>
      <protection locked="0"/>
    </xf>
    <xf numFmtId="0" fontId="9" fillId="0" borderId="20" xfId="2" applyFont="1" applyBorder="1" applyAlignment="1" applyProtection="1">
      <alignment horizontal="center" vertical="center" wrapText="1"/>
      <protection locked="0"/>
    </xf>
    <xf numFmtId="0" fontId="9" fillId="0" borderId="1" xfId="2" applyFont="1" applyBorder="1" applyAlignment="1" applyProtection="1">
      <alignment horizontal="center" vertical="center" wrapText="1"/>
      <protection locked="0"/>
    </xf>
    <xf numFmtId="0" fontId="9" fillId="0" borderId="30" xfId="2" applyFont="1" applyBorder="1" applyAlignment="1" applyProtection="1">
      <alignment horizontal="center" vertical="center" wrapText="1"/>
      <protection locked="0"/>
    </xf>
    <xf numFmtId="0" fontId="9" fillId="0" borderId="57" xfId="2" applyFont="1" applyBorder="1" applyAlignment="1" applyProtection="1">
      <alignment horizontal="center" vertical="center" wrapText="1"/>
      <protection locked="0"/>
    </xf>
    <xf numFmtId="0" fontId="9" fillId="0" borderId="24" xfId="2" applyFont="1" applyBorder="1" applyAlignment="1" applyProtection="1">
      <alignment horizontal="center" vertical="center" wrapText="1"/>
      <protection locked="0"/>
    </xf>
    <xf numFmtId="0" fontId="9" fillId="0" borderId="40" xfId="2" applyFont="1" applyBorder="1" applyAlignment="1" applyProtection="1">
      <alignment horizontal="center" vertical="center"/>
      <protection locked="0"/>
    </xf>
    <xf numFmtId="0" fontId="9" fillId="0" borderId="25" xfId="2" applyFont="1" applyBorder="1" applyAlignment="1" applyProtection="1">
      <alignment horizontal="center" vertical="center"/>
      <protection locked="0"/>
    </xf>
    <xf numFmtId="0" fontId="9" fillId="0" borderId="41" xfId="2" applyFont="1" applyBorder="1" applyAlignment="1" applyProtection="1">
      <alignment horizontal="center" vertical="center"/>
      <protection locked="0"/>
    </xf>
    <xf numFmtId="0" fontId="9" fillId="0" borderId="26" xfId="2" applyFont="1" applyBorder="1" applyAlignment="1" applyProtection="1">
      <alignment horizontal="center" vertical="center"/>
      <protection locked="0"/>
    </xf>
    <xf numFmtId="0" fontId="9" fillId="0" borderId="27" xfId="2" applyFont="1" applyBorder="1" applyAlignment="1" applyProtection="1">
      <alignment horizontal="center" vertical="center"/>
      <protection locked="0"/>
    </xf>
    <xf numFmtId="0" fontId="9" fillId="0" borderId="5" xfId="2" applyFont="1" applyBorder="1" applyAlignment="1" applyProtection="1">
      <alignment horizontal="center" vertical="center"/>
      <protection locked="0"/>
    </xf>
    <xf numFmtId="0" fontId="14" fillId="6" borderId="43" xfId="1" applyFont="1" applyFill="1" applyBorder="1" applyAlignment="1" applyProtection="1">
      <alignment horizontal="center" vertical="center"/>
      <protection locked="0"/>
    </xf>
    <xf numFmtId="0" fontId="14" fillId="6" borderId="4" xfId="1" applyFont="1" applyFill="1" applyBorder="1" applyAlignment="1" applyProtection="1">
      <alignment horizontal="center" vertical="center"/>
      <protection locked="0"/>
    </xf>
    <xf numFmtId="0" fontId="14" fillId="6" borderId="44" xfId="1" applyFont="1" applyFill="1" applyBorder="1" applyAlignment="1" applyProtection="1">
      <alignment horizontal="center" vertical="center"/>
      <protection locked="0"/>
    </xf>
    <xf numFmtId="0" fontId="1" fillId="3" borderId="56" xfId="1" applyFill="1" applyBorder="1" applyAlignment="1" applyProtection="1">
      <alignment horizontal="center" vertical="center"/>
      <protection locked="0"/>
    </xf>
    <xf numFmtId="0" fontId="15" fillId="6" borderId="51" xfId="2" applyFont="1" applyFill="1" applyBorder="1" applyAlignment="1" applyProtection="1">
      <alignment horizontal="center" vertical="center"/>
      <protection locked="0"/>
    </xf>
    <xf numFmtId="0" fontId="15" fillId="6" borderId="52" xfId="2" applyFont="1" applyFill="1" applyBorder="1" applyAlignment="1" applyProtection="1">
      <alignment horizontal="center" vertical="center"/>
      <protection locked="0"/>
    </xf>
    <xf numFmtId="0" fontId="15" fillId="6" borderId="61" xfId="2" applyFont="1" applyFill="1" applyBorder="1" applyAlignment="1" applyProtection="1">
      <alignment horizontal="center" vertical="center"/>
      <protection locked="0"/>
    </xf>
    <xf numFmtId="0" fontId="15" fillId="6" borderId="53" xfId="2" applyFont="1" applyFill="1" applyBorder="1" applyAlignment="1" applyProtection="1">
      <alignment horizontal="center" vertical="center"/>
      <protection locked="0"/>
    </xf>
    <xf numFmtId="0" fontId="1" fillId="0" borderId="34" xfId="1" applyBorder="1" applyAlignment="1" applyProtection="1">
      <alignment horizontal="center" vertical="center"/>
      <protection locked="0"/>
    </xf>
    <xf numFmtId="0" fontId="1" fillId="0" borderId="36" xfId="1" applyBorder="1" applyAlignment="1" applyProtection="1">
      <alignment horizontal="center" vertical="center"/>
      <protection locked="0"/>
    </xf>
    <xf numFmtId="0" fontId="1" fillId="0" borderId="8" xfId="1" applyBorder="1" applyAlignment="1" applyProtection="1">
      <alignment horizontal="center" vertical="center" wrapText="1"/>
      <protection locked="0"/>
    </xf>
    <xf numFmtId="0" fontId="1" fillId="0" borderId="9" xfId="1" applyBorder="1" applyAlignment="1" applyProtection="1">
      <alignment horizontal="center" vertical="center" wrapText="1"/>
      <protection locked="0"/>
    </xf>
    <xf numFmtId="0" fontId="1" fillId="0" borderId="10" xfId="1" applyBorder="1" applyAlignment="1" applyProtection="1">
      <alignment horizontal="center" vertical="center" wrapText="1"/>
      <protection locked="0"/>
    </xf>
    <xf numFmtId="0" fontId="8" fillId="0" borderId="19" xfId="2" applyFont="1" applyBorder="1" applyAlignment="1" applyProtection="1">
      <alignment vertical="center" wrapText="1"/>
      <protection locked="0"/>
    </xf>
    <xf numFmtId="0" fontId="8" fillId="0" borderId="18" xfId="2" applyFont="1" applyBorder="1" applyAlignment="1" applyProtection="1">
      <alignment vertical="center" wrapText="1"/>
      <protection locked="0"/>
    </xf>
    <xf numFmtId="0" fontId="8" fillId="0" borderId="20" xfId="2" applyFont="1" applyBorder="1" applyAlignment="1" applyProtection="1">
      <alignment vertical="center" wrapText="1"/>
      <protection locked="0"/>
    </xf>
    <xf numFmtId="0" fontId="8" fillId="0" borderId="1" xfId="2" applyFont="1" applyBorder="1" applyAlignment="1" applyProtection="1">
      <alignment vertical="center" wrapText="1"/>
      <protection locked="0"/>
    </xf>
    <xf numFmtId="0" fontId="8" fillId="0" borderId="30" xfId="2" applyFont="1" applyBorder="1" applyAlignment="1" applyProtection="1">
      <alignment vertical="center" wrapText="1"/>
      <protection locked="0"/>
    </xf>
    <xf numFmtId="0" fontId="10" fillId="0" borderId="0" xfId="2" applyFont="1" applyAlignment="1" applyProtection="1">
      <alignment horizontal="center" vertical="center"/>
      <protection locked="0"/>
    </xf>
    <xf numFmtId="0" fontId="15" fillId="7" borderId="22" xfId="2" applyFont="1" applyFill="1" applyBorder="1" applyAlignment="1" applyProtection="1">
      <alignment horizontal="center" vertical="center" wrapText="1"/>
      <protection locked="0"/>
    </xf>
    <xf numFmtId="0" fontId="15" fillId="7" borderId="28" xfId="2" applyFont="1" applyFill="1" applyBorder="1" applyAlignment="1" applyProtection="1">
      <alignment horizontal="center" vertical="center" wrapText="1"/>
      <protection locked="0"/>
    </xf>
    <xf numFmtId="0" fontId="11" fillId="0" borderId="37" xfId="1" applyFont="1" applyBorder="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1" fillId="0" borderId="33" xfId="1" applyFont="1" applyBorder="1" applyAlignment="1" applyProtection="1">
      <alignment horizontal="center" vertical="center" wrapText="1"/>
      <protection locked="0"/>
    </xf>
    <xf numFmtId="0" fontId="11" fillId="0" borderId="26" xfId="1" applyFont="1" applyBorder="1" applyAlignment="1" applyProtection="1">
      <alignment horizontal="center" vertical="center" wrapText="1"/>
      <protection locked="0"/>
    </xf>
    <xf numFmtId="0" fontId="11" fillId="0" borderId="27" xfId="1" applyFont="1" applyBorder="1" applyAlignment="1" applyProtection="1">
      <alignment horizontal="center" vertical="center" wrapText="1"/>
      <protection locked="0"/>
    </xf>
    <xf numFmtId="0" fontId="11" fillId="0" borderId="5" xfId="1" applyFont="1" applyBorder="1" applyAlignment="1" applyProtection="1">
      <alignment horizontal="center" vertical="center" wrapText="1"/>
      <protection locked="0"/>
    </xf>
    <xf numFmtId="0" fontId="30" fillId="0" borderId="25" xfId="0" applyFont="1" applyBorder="1" applyAlignment="1">
      <alignment horizontal="center" vertical="center"/>
    </xf>
    <xf numFmtId="0" fontId="14" fillId="6" borderId="62" xfId="1" applyFont="1" applyFill="1" applyBorder="1" applyAlignment="1" applyProtection="1">
      <alignment horizontal="center" vertical="center"/>
      <protection locked="0"/>
    </xf>
    <xf numFmtId="0" fontId="14" fillId="6" borderId="60" xfId="1" applyFont="1" applyFill="1" applyBorder="1" applyAlignment="1" applyProtection="1">
      <alignment horizontal="center" vertical="center"/>
      <protection locked="0"/>
    </xf>
    <xf numFmtId="0" fontId="14" fillId="6" borderId="63" xfId="1" applyFont="1" applyFill="1" applyBorder="1" applyAlignment="1" applyProtection="1">
      <alignment horizontal="center" vertical="center"/>
      <protection locked="0"/>
    </xf>
    <xf numFmtId="0" fontId="1" fillId="0" borderId="32" xfId="1" applyBorder="1" applyAlignment="1" applyProtection="1">
      <alignment horizontal="justify" vertical="center" wrapText="1"/>
      <protection locked="0"/>
    </xf>
    <xf numFmtId="0" fontId="1" fillId="0" borderId="18" xfId="1" applyBorder="1" applyAlignment="1" applyProtection="1">
      <alignment horizontal="justify" vertical="center" wrapText="1"/>
      <protection locked="0"/>
    </xf>
    <xf numFmtId="0" fontId="1" fillId="0" borderId="7" xfId="1" applyBorder="1" applyAlignment="1" applyProtection="1">
      <alignment horizontal="justify" vertical="center" wrapText="1"/>
      <protection locked="0"/>
    </xf>
    <xf numFmtId="0" fontId="1" fillId="4" borderId="8" xfId="1" applyFill="1" applyBorder="1" applyAlignment="1" applyProtection="1">
      <alignment horizontal="center" vertical="center"/>
      <protection locked="0"/>
    </xf>
    <xf numFmtId="0" fontId="1" fillId="4" borderId="10" xfId="1" applyFill="1" applyBorder="1" applyAlignment="1" applyProtection="1">
      <alignment horizontal="center" vertical="center"/>
      <protection locked="0"/>
    </xf>
    <xf numFmtId="0" fontId="1" fillId="4" borderId="27" xfId="1" applyFill="1" applyBorder="1" applyAlignment="1" applyProtection="1">
      <alignment horizontal="center" vertical="center"/>
      <protection locked="0"/>
    </xf>
    <xf numFmtId="164" fontId="4" fillId="4" borderId="8" xfId="8" applyFont="1" applyFill="1" applyBorder="1" applyAlignment="1" applyProtection="1">
      <alignment horizontal="right" vertical="center"/>
    </xf>
    <xf numFmtId="164" fontId="4" fillId="4" borderId="9" xfId="8" applyFont="1" applyFill="1" applyBorder="1" applyAlignment="1" applyProtection="1">
      <alignment horizontal="right" vertical="center"/>
    </xf>
    <xf numFmtId="164" fontId="4" fillId="4" borderId="10" xfId="8" applyFont="1" applyFill="1" applyBorder="1" applyAlignment="1" applyProtection="1">
      <alignment horizontal="right" vertical="center"/>
    </xf>
    <xf numFmtId="0" fontId="11" fillId="4" borderId="8" xfId="1" applyFont="1" applyFill="1" applyBorder="1" applyAlignment="1">
      <alignment horizontal="center" vertical="center"/>
    </xf>
    <xf numFmtId="0" fontId="11" fillId="4" borderId="10" xfId="1" applyFont="1" applyFill="1" applyBorder="1" applyAlignment="1">
      <alignment horizontal="center" vertical="center"/>
    </xf>
    <xf numFmtId="0" fontId="11" fillId="4" borderId="0" xfId="1" applyFont="1" applyFill="1" applyAlignment="1" applyProtection="1">
      <alignment horizontal="center" vertical="center"/>
      <protection locked="0"/>
    </xf>
    <xf numFmtId="0" fontId="11" fillId="4" borderId="33" xfId="1" applyFont="1" applyFill="1" applyBorder="1" applyAlignment="1" applyProtection="1">
      <alignment horizontal="center" vertical="center"/>
      <protection locked="0"/>
    </xf>
    <xf numFmtId="0" fontId="1" fillId="4" borderId="0" xfId="1" applyFill="1" applyAlignment="1" applyProtection="1">
      <alignment horizontal="center" vertical="center"/>
      <protection locked="0"/>
    </xf>
    <xf numFmtId="0" fontId="1" fillId="4" borderId="33" xfId="1" applyFill="1" applyBorder="1" applyAlignment="1" applyProtection="1">
      <alignment horizontal="center" vertical="center"/>
      <protection locked="0"/>
    </xf>
    <xf numFmtId="164" fontId="1" fillId="4" borderId="8" xfId="8" applyFont="1" applyFill="1" applyBorder="1" applyAlignment="1" applyProtection="1">
      <alignment horizontal="right" vertical="center"/>
    </xf>
    <xf numFmtId="164" fontId="1" fillId="4" borderId="9" xfId="8" applyFont="1" applyFill="1" applyBorder="1" applyAlignment="1" applyProtection="1">
      <alignment horizontal="right" vertical="center"/>
    </xf>
    <xf numFmtId="164" fontId="1" fillId="4" borderId="10" xfId="8" applyFont="1" applyFill="1" applyBorder="1" applyAlignment="1" applyProtection="1">
      <alignment horizontal="right" vertical="center"/>
    </xf>
    <xf numFmtId="0" fontId="1" fillId="0" borderId="0" xfId="1" applyAlignment="1" applyProtection="1">
      <alignment horizontal="left" vertical="center"/>
      <protection locked="0"/>
    </xf>
    <xf numFmtId="0" fontId="4" fillId="0" borderId="0" xfId="1" applyFont="1" applyAlignment="1" applyProtection="1">
      <alignment horizontal="left" vertical="center"/>
      <protection locked="0"/>
    </xf>
    <xf numFmtId="0" fontId="14" fillId="6" borderId="32" xfId="1" applyFont="1" applyFill="1" applyBorder="1" applyAlignment="1" applyProtection="1">
      <alignment horizontal="center" vertical="center"/>
      <protection locked="0"/>
    </xf>
    <xf numFmtId="0" fontId="14" fillId="6" borderId="18" xfId="1" applyFont="1" applyFill="1" applyBorder="1" applyAlignment="1" applyProtection="1">
      <alignment horizontal="center" vertical="center"/>
      <protection locked="0"/>
    </xf>
    <xf numFmtId="0" fontId="14" fillId="6" borderId="7" xfId="1" applyFont="1" applyFill="1" applyBorder="1" applyAlignment="1" applyProtection="1">
      <alignment horizontal="center" vertical="center"/>
      <protection locked="0"/>
    </xf>
    <xf numFmtId="0" fontId="4" fillId="0" borderId="25" xfId="1" applyFont="1" applyBorder="1" applyAlignment="1">
      <alignment horizontal="left" vertical="center"/>
    </xf>
    <xf numFmtId="0" fontId="1" fillId="4" borderId="37" xfId="1" applyFill="1" applyBorder="1" applyAlignment="1" applyProtection="1">
      <alignment horizontal="center" vertical="center"/>
      <protection locked="0"/>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164" fontId="1" fillId="4" borderId="8" xfId="8" applyFont="1" applyFill="1" applyBorder="1" applyAlignment="1" applyProtection="1">
      <alignment horizontal="right" vertical="center"/>
      <protection locked="0"/>
    </xf>
    <xf numFmtId="164" fontId="1" fillId="4" borderId="9" xfId="8" applyFont="1" applyFill="1" applyBorder="1" applyAlignment="1" applyProtection="1">
      <alignment horizontal="right" vertical="center"/>
      <protection locked="0"/>
    </xf>
    <xf numFmtId="164" fontId="1" fillId="4" borderId="10" xfId="8" applyFont="1" applyFill="1" applyBorder="1" applyAlignment="1" applyProtection="1">
      <alignment horizontal="right" vertical="center"/>
      <protection locked="0"/>
    </xf>
    <xf numFmtId="0" fontId="11" fillId="4" borderId="0" xfId="1" applyFont="1" applyFill="1" applyAlignment="1" applyProtection="1">
      <alignment horizontal="center" vertical="center" wrapText="1"/>
      <protection locked="0"/>
    </xf>
    <xf numFmtId="0" fontId="29" fillId="0" borderId="8" xfId="1" applyFont="1" applyBorder="1" applyAlignment="1" applyProtection="1">
      <alignment horizontal="center" vertical="center" wrapText="1"/>
      <protection locked="0"/>
    </xf>
    <xf numFmtId="0" fontId="29" fillId="0" borderId="9" xfId="1" applyFont="1" applyBorder="1" applyAlignment="1" applyProtection="1">
      <alignment horizontal="center" vertical="center" wrapText="1"/>
      <protection locked="0"/>
    </xf>
    <xf numFmtId="0" fontId="29" fillId="0" borderId="10" xfId="1" applyFont="1" applyBorder="1" applyAlignment="1" applyProtection="1">
      <alignment horizontal="center" vertical="center" wrapText="1"/>
      <protection locked="0"/>
    </xf>
    <xf numFmtId="14" fontId="1" fillId="0" borderId="8" xfId="1" applyNumberFormat="1" applyBorder="1" applyAlignment="1">
      <alignment horizontal="center" vertical="center"/>
    </xf>
    <xf numFmtId="0" fontId="1" fillId="0" borderId="9" xfId="1" applyBorder="1" applyAlignment="1">
      <alignment horizontal="center" vertical="center"/>
    </xf>
    <xf numFmtId="0" fontId="1" fillId="0" borderId="10" xfId="1" applyBorder="1" applyAlignment="1">
      <alignment horizontal="center" vertical="center"/>
    </xf>
    <xf numFmtId="0" fontId="29" fillId="0" borderId="43" xfId="1" applyFont="1" applyBorder="1" applyAlignment="1" applyProtection="1">
      <alignment horizontal="center" vertical="center" wrapText="1"/>
      <protection locked="0"/>
    </xf>
    <xf numFmtId="0" fontId="29" fillId="0" borderId="4" xfId="1" applyFont="1" applyBorder="1" applyAlignment="1" applyProtection="1">
      <alignment horizontal="center" vertical="center" wrapText="1"/>
      <protection locked="0"/>
    </xf>
    <xf numFmtId="0" fontId="29" fillId="0" borderId="44" xfId="1" applyFont="1" applyBorder="1" applyAlignment="1" applyProtection="1">
      <alignment horizontal="center" vertical="center" wrapText="1"/>
      <protection locked="0"/>
    </xf>
    <xf numFmtId="0" fontId="29" fillId="0" borderId="42" xfId="1" applyFont="1" applyBorder="1" applyAlignment="1" applyProtection="1">
      <alignment horizontal="center" vertical="center" wrapText="1"/>
      <protection locked="0"/>
    </xf>
    <xf numFmtId="0" fontId="29" fillId="0" borderId="3" xfId="1" applyFont="1" applyBorder="1" applyAlignment="1" applyProtection="1">
      <alignment horizontal="center" vertical="center" wrapText="1"/>
      <protection locked="0"/>
    </xf>
    <xf numFmtId="0" fontId="29" fillId="0" borderId="6" xfId="1" applyFont="1" applyBorder="1" applyAlignment="1" applyProtection="1">
      <alignment horizontal="center" vertical="center" wrapText="1"/>
      <protection locked="0"/>
    </xf>
    <xf numFmtId="0" fontId="1" fillId="0" borderId="0" xfId="1" applyAlignment="1" applyProtection="1">
      <alignment horizontal="right" vertical="center" wrapText="1"/>
      <protection locked="0"/>
    </xf>
    <xf numFmtId="171" fontId="1" fillId="0" borderId="0" xfId="1" applyNumberFormat="1" applyAlignment="1" applyProtection="1">
      <alignment horizontal="center" vertical="center" wrapText="1"/>
      <protection locked="0"/>
    </xf>
    <xf numFmtId="0" fontId="1" fillId="0" borderId="0" xfId="1" applyAlignment="1" applyProtection="1">
      <alignment horizontal="center" vertical="center" wrapText="1"/>
      <protection locked="0"/>
    </xf>
    <xf numFmtId="164" fontId="1" fillId="0" borderId="0" xfId="8" applyFont="1" applyBorder="1" applyAlignment="1" applyProtection="1">
      <alignment horizontal="center" vertical="center" wrapText="1"/>
      <protection locked="0"/>
    </xf>
    <xf numFmtId="173" fontId="26" fillId="0" borderId="8" xfId="9" applyNumberFormat="1" applyFont="1" applyFill="1" applyBorder="1" applyAlignment="1" applyProtection="1">
      <alignment horizontal="center" vertical="center"/>
      <protection locked="0"/>
    </xf>
    <xf numFmtId="173" fontId="26" fillId="0" borderId="9" xfId="9" applyNumberFormat="1" applyFont="1" applyFill="1" applyBorder="1" applyAlignment="1" applyProtection="1">
      <alignment horizontal="center" vertical="center"/>
      <protection locked="0"/>
    </xf>
    <xf numFmtId="173" fontId="26" fillId="0" borderId="10" xfId="9" applyNumberFormat="1" applyFont="1" applyFill="1" applyBorder="1" applyAlignment="1" applyProtection="1">
      <alignment horizontal="center" vertical="center"/>
      <protection locked="0"/>
    </xf>
    <xf numFmtId="0" fontId="4" fillId="0" borderId="27" xfId="1" applyFont="1" applyBorder="1" applyAlignment="1" applyProtection="1">
      <alignment horizontal="center" vertical="center" wrapText="1"/>
      <protection locked="0"/>
    </xf>
    <xf numFmtId="3" fontId="4" fillId="2" borderId="21" xfId="1" applyNumberFormat="1" applyFont="1" applyFill="1" applyBorder="1" applyAlignment="1" applyProtection="1">
      <alignment horizontal="center" vertical="center"/>
      <protection locked="0"/>
    </xf>
    <xf numFmtId="3" fontId="4" fillId="2" borderId="28" xfId="1" applyNumberFormat="1" applyFont="1" applyFill="1" applyBorder="1" applyAlignment="1" applyProtection="1">
      <alignment horizontal="center" vertical="center"/>
      <protection locked="0"/>
    </xf>
    <xf numFmtId="0" fontId="15" fillId="7" borderId="32" xfId="1" applyFont="1" applyFill="1" applyBorder="1" applyAlignment="1" applyProtection="1">
      <alignment vertical="center"/>
      <protection locked="0"/>
    </xf>
    <xf numFmtId="0" fontId="15" fillId="7" borderId="18" xfId="1" applyFont="1" applyFill="1" applyBorder="1" applyAlignment="1" applyProtection="1">
      <alignment vertical="center"/>
      <protection locked="0"/>
    </xf>
    <xf numFmtId="0" fontId="15" fillId="7" borderId="20" xfId="1" applyFont="1" applyFill="1" applyBorder="1" applyAlignment="1" applyProtection="1">
      <alignment vertical="center"/>
      <protection locked="0"/>
    </xf>
    <xf numFmtId="0" fontId="1" fillId="0" borderId="19" xfId="1" applyBorder="1" applyAlignment="1">
      <alignment horizontal="left" vertical="center"/>
    </xf>
    <xf numFmtId="0" fontId="1" fillId="0" borderId="18" xfId="1" applyBorder="1" applyAlignment="1">
      <alignment horizontal="left" vertical="center"/>
    </xf>
    <xf numFmtId="0" fontId="1" fillId="0" borderId="7" xfId="1" applyBorder="1" applyAlignment="1">
      <alignment horizontal="left" vertical="center"/>
    </xf>
    <xf numFmtId="0" fontId="1" fillId="0" borderId="34" xfId="1" applyBorder="1" applyAlignment="1">
      <alignment horizontal="center" vertical="center"/>
    </xf>
    <xf numFmtId="0" fontId="1" fillId="0" borderId="36" xfId="1" applyBorder="1" applyAlignment="1">
      <alignment horizontal="center" vertical="center"/>
    </xf>
    <xf numFmtId="0" fontId="1" fillId="4" borderId="8" xfId="1" applyFill="1" applyBorder="1" applyAlignment="1">
      <alignment horizontal="center" vertical="center"/>
    </xf>
    <xf numFmtId="0" fontId="1" fillId="4" borderId="9" xfId="1" applyFill="1" applyBorder="1" applyAlignment="1">
      <alignment horizontal="center" vertical="center"/>
    </xf>
    <xf numFmtId="0" fontId="1" fillId="4" borderId="10" xfId="1" applyFill="1" applyBorder="1" applyAlignment="1">
      <alignment horizontal="center" vertical="center"/>
    </xf>
    <xf numFmtId="0" fontId="1" fillId="0" borderId="8" xfId="1" applyBorder="1" applyAlignment="1">
      <alignment horizontal="center" vertical="center"/>
    </xf>
    <xf numFmtId="0" fontId="25" fillId="0" borderId="24" xfId="10" applyFill="1" applyBorder="1" applyAlignment="1" applyProtection="1">
      <alignment horizontal="left" vertical="center"/>
      <protection locked="0"/>
    </xf>
    <xf numFmtId="0" fontId="1" fillId="0" borderId="24" xfId="1" applyBorder="1" applyAlignment="1" applyProtection="1">
      <alignment horizontal="left" vertical="center"/>
      <protection locked="0"/>
    </xf>
    <xf numFmtId="0" fontId="1" fillId="0" borderId="31" xfId="1" applyBorder="1" applyAlignment="1" applyProtection="1">
      <alignment horizontal="left" vertical="center"/>
      <protection locked="0"/>
    </xf>
    <xf numFmtId="0" fontId="1" fillId="0" borderId="33" xfId="1" applyBorder="1" applyAlignment="1" applyProtection="1">
      <alignment horizontal="left" vertical="center"/>
      <protection locked="0"/>
    </xf>
    <xf numFmtId="14" fontId="1" fillId="0" borderId="34" xfId="1" applyNumberFormat="1" applyBorder="1" applyAlignment="1">
      <alignment horizontal="center" vertical="center"/>
    </xf>
    <xf numFmtId="0" fontId="1" fillId="0" borderId="35" xfId="1" applyBorder="1" applyAlignment="1">
      <alignment horizontal="center" vertical="center"/>
    </xf>
    <xf numFmtId="0" fontId="9" fillId="0" borderId="65" xfId="2" applyFont="1" applyBorder="1" applyAlignment="1" applyProtection="1">
      <alignment horizontal="center" vertical="center" wrapText="1"/>
      <protection locked="0"/>
    </xf>
    <xf numFmtId="0" fontId="9" fillId="0" borderId="64" xfId="2" applyFont="1" applyBorder="1" applyAlignment="1" applyProtection="1">
      <alignment horizontal="center" vertical="center" wrapText="1"/>
      <protection locked="0"/>
    </xf>
    <xf numFmtId="49" fontId="9" fillId="0" borderId="32" xfId="2" applyNumberFormat="1" applyFont="1" applyBorder="1" applyAlignment="1" applyProtection="1">
      <alignment horizontal="center" vertical="center" wrapText="1"/>
      <protection locked="0"/>
    </xf>
    <xf numFmtId="49" fontId="9" fillId="0" borderId="7" xfId="2" applyNumberFormat="1" applyFont="1" applyBorder="1" applyAlignment="1" applyProtection="1">
      <alignment horizontal="center" vertical="center" wrapText="1"/>
      <protection locked="0"/>
    </xf>
    <xf numFmtId="14" fontId="9" fillId="0" borderId="62" xfId="2" applyNumberFormat="1" applyFont="1" applyBorder="1" applyAlignment="1">
      <alignment horizontal="center" vertical="center" wrapText="1"/>
    </xf>
    <xf numFmtId="14" fontId="9" fillId="0" borderId="60" xfId="2" applyNumberFormat="1" applyFont="1" applyBorder="1" applyAlignment="1">
      <alignment horizontal="center" vertical="center" wrapText="1"/>
    </xf>
    <xf numFmtId="14" fontId="9" fillId="0" borderId="63" xfId="2" applyNumberFormat="1" applyFont="1" applyBorder="1" applyAlignment="1">
      <alignment horizontal="center" vertical="center" wrapText="1"/>
    </xf>
    <xf numFmtId="0" fontId="9" fillId="0" borderId="8" xfId="2" applyFont="1" applyBorder="1" applyAlignment="1" applyProtection="1">
      <alignment horizontal="center" vertical="center" wrapText="1"/>
      <protection locked="0"/>
    </xf>
    <xf numFmtId="0" fontId="9" fillId="0" borderId="9" xfId="2" applyFont="1" applyBorder="1" applyAlignment="1" applyProtection="1">
      <alignment horizontal="center" vertical="center" wrapText="1"/>
      <protection locked="0"/>
    </xf>
    <xf numFmtId="0" fontId="9" fillId="0" borderId="10" xfId="2" applyFont="1" applyBorder="1" applyAlignment="1" applyProtection="1">
      <alignment horizontal="center" vertical="center" wrapText="1"/>
      <protection locked="0"/>
    </xf>
    <xf numFmtId="0" fontId="9" fillId="0" borderId="18" xfId="2" applyFont="1" applyBorder="1" applyAlignment="1" applyProtection="1">
      <alignment horizontal="center" vertical="center" wrapText="1"/>
      <protection locked="0"/>
    </xf>
    <xf numFmtId="0" fontId="9" fillId="0" borderId="7" xfId="2" applyFont="1" applyBorder="1" applyAlignment="1" applyProtection="1">
      <alignment horizontal="center" vertical="center" wrapText="1"/>
      <protection locked="0"/>
    </xf>
    <xf numFmtId="0" fontId="9" fillId="0" borderId="60" xfId="2" applyFont="1" applyBorder="1" applyAlignment="1" applyProtection="1">
      <alignment horizontal="center" vertical="center" wrapText="1"/>
      <protection locked="0"/>
    </xf>
    <xf numFmtId="0" fontId="9" fillId="0" borderId="63" xfId="2" applyFont="1" applyBorder="1" applyAlignment="1" applyProtection="1">
      <alignment horizontal="center" vertical="center" wrapText="1"/>
      <protection locked="0"/>
    </xf>
    <xf numFmtId="0" fontId="1" fillId="3" borderId="56" xfId="1" applyFill="1" applyBorder="1" applyAlignment="1">
      <alignment horizontal="center" vertical="center" wrapText="1"/>
    </xf>
    <xf numFmtId="0" fontId="14" fillId="6" borderId="42" xfId="1" applyFont="1" applyFill="1" applyBorder="1" applyAlignment="1" applyProtection="1">
      <alignment horizontal="center" vertical="center"/>
      <protection locked="0"/>
    </xf>
    <xf numFmtId="0" fontId="14" fillId="6" borderId="3" xfId="1" applyFont="1" applyFill="1" applyBorder="1" applyAlignment="1" applyProtection="1">
      <alignment horizontal="center" vertical="center"/>
      <protection locked="0"/>
    </xf>
    <xf numFmtId="0" fontId="14" fillId="6" borderId="6" xfId="1" applyFont="1" applyFill="1" applyBorder="1" applyAlignment="1" applyProtection="1">
      <alignment horizontal="center" vertical="center"/>
      <protection locked="0"/>
    </xf>
    <xf numFmtId="0" fontId="1" fillId="0" borderId="22" xfId="1" applyBorder="1" applyAlignment="1">
      <alignment horizontal="left" vertical="center"/>
    </xf>
    <xf numFmtId="0" fontId="1" fillId="0" borderId="28" xfId="1" applyBorder="1" applyAlignment="1">
      <alignment horizontal="left" vertical="center"/>
    </xf>
    <xf numFmtId="0" fontId="1" fillId="0" borderId="1" xfId="1" applyBorder="1" applyAlignment="1" applyProtection="1">
      <alignment horizontal="left" vertical="center"/>
      <protection locked="0"/>
    </xf>
    <xf numFmtId="0" fontId="1" fillId="0" borderId="30" xfId="1" applyBorder="1" applyAlignment="1" applyProtection="1">
      <alignment horizontal="left" vertical="center"/>
      <protection locked="0"/>
    </xf>
    <xf numFmtId="0" fontId="15" fillId="6" borderId="21" xfId="1" applyFont="1" applyFill="1" applyBorder="1" applyAlignment="1" applyProtection="1">
      <alignment vertical="center"/>
      <protection locked="0"/>
    </xf>
    <xf numFmtId="0" fontId="15" fillId="6" borderId="22" xfId="1" applyFont="1" applyFill="1" applyBorder="1" applyAlignment="1" applyProtection="1">
      <alignment vertical="center"/>
      <protection locked="0"/>
    </xf>
    <xf numFmtId="0" fontId="15" fillId="7" borderId="12" xfId="1" applyFont="1" applyFill="1" applyBorder="1" applyAlignment="1" applyProtection="1">
      <alignment vertical="center"/>
      <protection locked="0"/>
    </xf>
    <xf numFmtId="0" fontId="15" fillId="7" borderId="1" xfId="1" applyFont="1" applyFill="1" applyBorder="1" applyAlignment="1" applyProtection="1">
      <alignment vertical="center"/>
      <protection locked="0"/>
    </xf>
    <xf numFmtId="0" fontId="15" fillId="7" borderId="23" xfId="1" applyFont="1" applyFill="1" applyBorder="1" applyAlignment="1" applyProtection="1">
      <alignment vertical="center"/>
      <protection locked="0"/>
    </xf>
    <xf numFmtId="0" fontId="15" fillId="7" borderId="24" xfId="1" applyFont="1" applyFill="1" applyBorder="1" applyAlignment="1" applyProtection="1">
      <alignment vertical="center"/>
      <protection locked="0"/>
    </xf>
    <xf numFmtId="3" fontId="1" fillId="0" borderId="8" xfId="1" applyNumberFormat="1" applyBorder="1" applyAlignment="1">
      <alignment horizontal="center" vertical="center"/>
    </xf>
    <xf numFmtId="3" fontId="1" fillId="0" borderId="9" xfId="1" applyNumberFormat="1" applyBorder="1" applyAlignment="1">
      <alignment horizontal="center" vertical="center"/>
    </xf>
    <xf numFmtId="3" fontId="1" fillId="0" borderId="10" xfId="1" applyNumberFormat="1" applyBorder="1" applyAlignment="1">
      <alignment horizontal="center" vertical="center"/>
    </xf>
    <xf numFmtId="0" fontId="33" fillId="0" borderId="9" xfId="0" applyFont="1" applyBorder="1" applyAlignment="1" applyProtection="1">
      <alignment horizontal="center"/>
      <protection locked="0"/>
    </xf>
    <xf numFmtId="167" fontId="33" fillId="0" borderId="9" xfId="12" applyFont="1" applyBorder="1" applyAlignment="1" applyProtection="1">
      <alignment horizontal="center"/>
      <protection locked="0"/>
    </xf>
    <xf numFmtId="0" fontId="47" fillId="0" borderId="0" xfId="0" applyFont="1" applyAlignment="1" applyProtection="1">
      <alignment horizontal="left"/>
      <protection locked="0"/>
    </xf>
    <xf numFmtId="0" fontId="36" fillId="0" borderId="21" xfId="0" applyFont="1" applyBorder="1" applyAlignment="1" applyProtection="1">
      <alignment horizontal="center" vertical="center"/>
      <protection locked="0"/>
    </xf>
    <xf numFmtId="0" fontId="36" fillId="0" borderId="22" xfId="0" applyFont="1" applyBorder="1" applyAlignment="1" applyProtection="1">
      <alignment horizontal="center" vertical="center"/>
      <protection locked="0"/>
    </xf>
    <xf numFmtId="0" fontId="36" fillId="0" borderId="28" xfId="0" applyFont="1" applyBorder="1" applyAlignment="1" applyProtection="1">
      <alignment horizontal="center" vertical="center"/>
      <protection locked="0"/>
    </xf>
    <xf numFmtId="0" fontId="36" fillId="0" borderId="12" xfId="0" applyFont="1" applyBorder="1" applyAlignment="1" applyProtection="1">
      <alignment horizontal="center" vertical="center"/>
      <protection locked="0"/>
    </xf>
    <xf numFmtId="0" fontId="36" fillId="0" borderId="1" xfId="0" applyFont="1" applyBorder="1" applyAlignment="1" applyProtection="1">
      <alignment horizontal="center" vertical="center"/>
      <protection locked="0"/>
    </xf>
    <xf numFmtId="0" fontId="36" fillId="0" borderId="30" xfId="0" applyFont="1" applyBorder="1" applyAlignment="1" applyProtection="1">
      <alignment horizontal="center" vertical="center"/>
      <protection locked="0"/>
    </xf>
    <xf numFmtId="0" fontId="36" fillId="0" borderId="23" xfId="0" applyFont="1" applyBorder="1" applyAlignment="1" applyProtection="1">
      <alignment horizontal="center" vertical="center"/>
      <protection locked="0"/>
    </xf>
    <xf numFmtId="0" fontId="36" fillId="0" borderId="24" xfId="0" applyFont="1" applyBorder="1" applyAlignment="1" applyProtection="1">
      <alignment horizontal="center" vertical="center"/>
      <protection locked="0"/>
    </xf>
    <xf numFmtId="0" fontId="36" fillId="0" borderId="31" xfId="0" applyFont="1" applyBorder="1" applyAlignment="1" applyProtection="1">
      <alignment horizontal="center" vertical="center"/>
      <protection locked="0"/>
    </xf>
    <xf numFmtId="49" fontId="36" fillId="0" borderId="12" xfId="0" applyNumberFormat="1" applyFont="1" applyBorder="1" applyAlignment="1" applyProtection="1">
      <alignment horizontal="center" vertical="center"/>
      <protection locked="0"/>
    </xf>
    <xf numFmtId="49" fontId="36" fillId="0" borderId="1" xfId="0" applyNumberFormat="1" applyFont="1" applyBorder="1" applyAlignment="1" applyProtection="1">
      <alignment horizontal="center" vertical="center"/>
      <protection locked="0"/>
    </xf>
    <xf numFmtId="49" fontId="36" fillId="0" borderId="30" xfId="0" applyNumberFormat="1" applyFont="1" applyBorder="1" applyAlignment="1" applyProtection="1">
      <alignment horizontal="center" vertical="center"/>
      <protection locked="0"/>
    </xf>
    <xf numFmtId="14" fontId="36" fillId="0" borderId="23" xfId="0" applyNumberFormat="1" applyFont="1" applyBorder="1" applyAlignment="1">
      <alignment horizontal="center" vertical="center"/>
    </xf>
    <xf numFmtId="14" fontId="36" fillId="0" borderId="24" xfId="0" applyNumberFormat="1" applyFont="1" applyBorder="1" applyAlignment="1">
      <alignment horizontal="center" vertical="center"/>
    </xf>
    <xf numFmtId="14" fontId="36" fillId="0" borderId="31" xfId="0" applyNumberFormat="1" applyFont="1" applyBorder="1" applyAlignment="1">
      <alignment horizontal="center" vertical="center"/>
    </xf>
    <xf numFmtId="0" fontId="36" fillId="0" borderId="54" xfId="0" applyFont="1" applyBorder="1" applyAlignment="1" applyProtection="1">
      <alignment horizontal="center" vertical="center"/>
      <protection locked="0"/>
    </xf>
    <xf numFmtId="0" fontId="36" fillId="0" borderId="69" xfId="0" applyFont="1" applyBorder="1" applyAlignment="1" applyProtection="1">
      <alignment horizontal="center" vertical="center"/>
      <protection locked="0"/>
    </xf>
    <xf numFmtId="0" fontId="36" fillId="0" borderId="71" xfId="0" applyFont="1" applyBorder="1" applyAlignment="1" applyProtection="1">
      <alignment horizontal="center" vertical="center"/>
      <protection locked="0"/>
    </xf>
    <xf numFmtId="0" fontId="36" fillId="0" borderId="34" xfId="0" applyFont="1" applyBorder="1" applyAlignment="1" applyProtection="1">
      <alignment horizontal="center" vertical="center"/>
      <protection locked="0"/>
    </xf>
    <xf numFmtId="0" fontId="36" fillId="0" borderId="35" xfId="0" applyFont="1" applyBorder="1" applyAlignment="1" applyProtection="1">
      <alignment horizontal="center" vertical="center"/>
      <protection locked="0"/>
    </xf>
    <xf numFmtId="0" fontId="36" fillId="0" borderId="36" xfId="0" applyFont="1" applyBorder="1" applyAlignment="1" applyProtection="1">
      <alignment horizontal="center" vertical="center"/>
      <protection locked="0"/>
    </xf>
    <xf numFmtId="0" fontId="39" fillId="0" borderId="8" xfId="1" applyFont="1" applyBorder="1" applyAlignment="1" applyProtection="1">
      <alignment horizontal="center" vertical="center" wrapText="1"/>
      <protection locked="0"/>
    </xf>
    <xf numFmtId="0" fontId="39" fillId="0" borderId="9" xfId="1" applyFont="1" applyBorder="1" applyAlignment="1" applyProtection="1">
      <alignment horizontal="center" vertical="center" wrapText="1"/>
      <protection locked="0"/>
    </xf>
    <xf numFmtId="0" fontId="39" fillId="0" borderId="10" xfId="1" applyFont="1" applyBorder="1" applyAlignment="1" applyProtection="1">
      <alignment horizontal="center" vertical="center" wrapText="1"/>
      <protection locked="0"/>
    </xf>
    <xf numFmtId="0" fontId="44" fillId="8" borderId="65" xfId="0" applyFont="1" applyFill="1" applyBorder="1" applyAlignment="1" applyProtection="1">
      <alignment horizontal="center" vertical="center" wrapText="1"/>
      <protection locked="0"/>
    </xf>
    <xf numFmtId="0" fontId="44" fillId="8" borderId="59" xfId="0" applyFont="1" applyFill="1" applyBorder="1" applyAlignment="1" applyProtection="1">
      <alignment horizontal="center" vertical="center" wrapText="1"/>
      <protection locked="0"/>
    </xf>
    <xf numFmtId="0" fontId="44" fillId="8" borderId="64" xfId="0" applyFont="1" applyFill="1" applyBorder="1" applyAlignment="1" applyProtection="1">
      <alignment horizontal="center" vertical="center" wrapText="1"/>
      <protection locked="0"/>
    </xf>
    <xf numFmtId="0" fontId="1" fillId="4" borderId="32" xfId="0" applyFont="1" applyFill="1" applyBorder="1" applyAlignment="1" applyProtection="1">
      <alignment horizontal="center" vertical="center" wrapText="1"/>
      <protection locked="0"/>
    </xf>
    <xf numFmtId="0" fontId="1" fillId="4" borderId="20" xfId="0" applyFont="1" applyFill="1" applyBorder="1" applyAlignment="1" applyProtection="1">
      <alignment horizontal="center" vertical="center" wrapText="1"/>
      <protection locked="0"/>
    </xf>
    <xf numFmtId="0" fontId="1" fillId="4" borderId="62" xfId="0" applyFont="1" applyFill="1" applyBorder="1" applyAlignment="1" applyProtection="1">
      <alignment horizontal="center" vertical="center" wrapText="1"/>
      <protection locked="0"/>
    </xf>
    <xf numFmtId="0" fontId="1" fillId="4" borderId="57" xfId="0" applyFont="1" applyFill="1" applyBorder="1" applyAlignment="1" applyProtection="1">
      <alignment horizontal="center" vertical="center" wrapText="1"/>
      <protection locked="0"/>
    </xf>
    <xf numFmtId="9" fontId="14" fillId="9" borderId="66" xfId="7" applyFont="1" applyFill="1" applyBorder="1" applyAlignment="1" applyProtection="1">
      <alignment horizontal="center" vertical="center" wrapText="1"/>
      <protection locked="0"/>
    </xf>
    <xf numFmtId="9" fontId="14" fillId="9" borderId="1" xfId="7" applyFont="1" applyFill="1" applyBorder="1" applyAlignment="1" applyProtection="1">
      <alignment horizontal="center" vertical="center" wrapText="1"/>
      <protection locked="0"/>
    </xf>
    <xf numFmtId="0" fontId="26" fillId="4" borderId="1" xfId="0" applyFont="1" applyFill="1" applyBorder="1" applyAlignment="1" applyProtection="1">
      <alignment horizontal="center" vertical="center" wrapText="1"/>
      <protection locked="0"/>
    </xf>
    <xf numFmtId="0" fontId="37" fillId="8" borderId="37" xfId="0" applyFont="1" applyFill="1" applyBorder="1" applyAlignment="1" applyProtection="1">
      <alignment horizontal="center" vertical="center" wrapText="1"/>
      <protection locked="0"/>
    </xf>
    <xf numFmtId="0" fontId="37" fillId="8" borderId="0" xfId="0" applyFont="1" applyFill="1" applyAlignment="1" applyProtection="1">
      <alignment horizontal="center" vertical="center" wrapText="1"/>
      <protection locked="0"/>
    </xf>
    <xf numFmtId="0" fontId="37" fillId="8" borderId="33" xfId="0" applyFont="1" applyFill="1" applyBorder="1" applyAlignment="1" applyProtection="1">
      <alignment horizontal="center" vertical="center" wrapText="1"/>
      <protection locked="0"/>
    </xf>
    <xf numFmtId="0" fontId="38" fillId="4" borderId="8" xfId="0" applyFont="1" applyFill="1" applyBorder="1" applyAlignment="1">
      <alignment horizontal="center"/>
    </xf>
    <xf numFmtId="0" fontId="38" fillId="4" borderId="9" xfId="0" applyFont="1" applyFill="1" applyBorder="1" applyAlignment="1">
      <alignment horizontal="center"/>
    </xf>
    <xf numFmtId="0" fontId="38" fillId="4" borderId="10" xfId="0" applyFont="1" applyFill="1" applyBorder="1" applyAlignment="1">
      <alignment horizontal="center"/>
    </xf>
    <xf numFmtId="3" fontId="36" fillId="4" borderId="8" xfId="0" applyNumberFormat="1" applyFont="1" applyFill="1" applyBorder="1" applyAlignment="1">
      <alignment horizontal="center" vertical="center"/>
    </xf>
    <xf numFmtId="0" fontId="36" fillId="4" borderId="9" xfId="0" applyFont="1" applyFill="1" applyBorder="1" applyAlignment="1">
      <alignment horizontal="center" vertical="center"/>
    </xf>
    <xf numFmtId="0" fontId="36" fillId="4" borderId="10" xfId="0" applyFont="1" applyFill="1" applyBorder="1" applyAlignment="1">
      <alignment horizontal="center" vertical="center"/>
    </xf>
    <xf numFmtId="0" fontId="40" fillId="0" borderId="8" xfId="1" applyFont="1" applyBorder="1" applyAlignment="1" applyProtection="1">
      <alignment horizontal="center" vertical="center" wrapText="1"/>
      <protection locked="0"/>
    </xf>
    <xf numFmtId="0" fontId="40" fillId="0" borderId="10" xfId="1" applyFont="1" applyBorder="1" applyAlignment="1" applyProtection="1">
      <alignment horizontal="center" vertical="center" wrapText="1"/>
      <protection locked="0"/>
    </xf>
    <xf numFmtId="0" fontId="41" fillId="0" borderId="34" xfId="1" applyFont="1" applyBorder="1" applyAlignment="1">
      <alignment horizontal="center" vertical="center"/>
    </xf>
    <xf numFmtId="0" fontId="41" fillId="0" borderId="36" xfId="1" applyFont="1" applyBorder="1" applyAlignment="1">
      <alignment horizontal="center" vertical="center"/>
    </xf>
    <xf numFmtId="0" fontId="41" fillId="0" borderId="8" xfId="1" applyFont="1" applyBorder="1" applyAlignment="1">
      <alignment horizontal="center" vertical="center"/>
    </xf>
    <xf numFmtId="0" fontId="41" fillId="0" borderId="10" xfId="1" applyFont="1" applyBorder="1" applyAlignment="1">
      <alignment horizontal="center" vertical="center"/>
    </xf>
    <xf numFmtId="0" fontId="43" fillId="8" borderId="37" xfId="0" applyFont="1" applyFill="1" applyBorder="1" applyAlignment="1" applyProtection="1">
      <alignment horizontal="center" vertical="center" wrapText="1"/>
      <protection locked="0"/>
    </xf>
    <xf numFmtId="0" fontId="43" fillId="8" borderId="0" xfId="0" applyFont="1" applyFill="1" applyAlignment="1" applyProtection="1">
      <alignment horizontal="center" vertical="center" wrapText="1"/>
      <protection locked="0"/>
    </xf>
    <xf numFmtId="0" fontId="43" fillId="8" borderId="33" xfId="0" applyFont="1" applyFill="1" applyBorder="1" applyAlignment="1" applyProtection="1">
      <alignment horizontal="center" vertical="center" wrapText="1"/>
      <protection locked="0"/>
    </xf>
    <xf numFmtId="0" fontId="43" fillId="8" borderId="42" xfId="0" applyFont="1" applyFill="1" applyBorder="1" applyAlignment="1" applyProtection="1">
      <alignment horizontal="center" vertical="center" wrapText="1"/>
      <protection locked="0"/>
    </xf>
    <xf numFmtId="0" fontId="43" fillId="8" borderId="3" xfId="0" applyFont="1" applyFill="1" applyBorder="1" applyAlignment="1" applyProtection="1">
      <alignment horizontal="center" vertical="center" wrapText="1"/>
      <protection locked="0"/>
    </xf>
    <xf numFmtId="0" fontId="43" fillId="8" borderId="6" xfId="0" applyFont="1" applyFill="1" applyBorder="1" applyAlignment="1" applyProtection="1">
      <alignment horizontal="center" vertical="center" wrapText="1"/>
      <protection locked="0"/>
    </xf>
    <xf numFmtId="174" fontId="38" fillId="4" borderId="8" xfId="0" applyNumberFormat="1" applyFont="1" applyFill="1" applyBorder="1" applyAlignment="1">
      <alignment horizontal="center" vertical="center"/>
    </xf>
    <xf numFmtId="174" fontId="38" fillId="4" borderId="9" xfId="0" applyNumberFormat="1" applyFont="1" applyFill="1" applyBorder="1" applyAlignment="1">
      <alignment horizontal="center" vertical="center"/>
    </xf>
    <xf numFmtId="174" fontId="38" fillId="4" borderId="10" xfId="0" applyNumberFormat="1" applyFont="1" applyFill="1" applyBorder="1" applyAlignment="1">
      <alignment horizontal="center" vertical="center"/>
    </xf>
    <xf numFmtId="0" fontId="4" fillId="4" borderId="19" xfId="0" applyFont="1" applyFill="1" applyBorder="1" applyAlignment="1" applyProtection="1">
      <alignment horizontal="center" vertical="center" wrapText="1"/>
      <protection locked="0"/>
    </xf>
    <xf numFmtId="0" fontId="4" fillId="4" borderId="20" xfId="0" applyFont="1" applyFill="1" applyBorder="1" applyAlignment="1" applyProtection="1">
      <alignment horizontal="center" vertical="center" wrapText="1"/>
      <protection locked="0"/>
    </xf>
    <xf numFmtId="0" fontId="42" fillId="4" borderId="8" xfId="0" applyFont="1" applyFill="1" applyBorder="1" applyAlignment="1">
      <alignment horizontal="center" vertical="center"/>
    </xf>
    <xf numFmtId="0" fontId="42" fillId="4" borderId="9" xfId="0" applyFont="1" applyFill="1" applyBorder="1" applyAlignment="1">
      <alignment horizontal="center" vertical="center"/>
    </xf>
    <xf numFmtId="0" fontId="42" fillId="4" borderId="10" xfId="0" applyFont="1" applyFill="1" applyBorder="1" applyAlignment="1">
      <alignment horizontal="center" vertical="center"/>
    </xf>
    <xf numFmtId="0" fontId="44" fillId="8" borderId="8" xfId="0" applyFont="1" applyFill="1" applyBorder="1" applyAlignment="1" applyProtection="1">
      <alignment horizontal="center" vertical="center" wrapText="1"/>
      <protection locked="0"/>
    </xf>
    <xf numFmtId="0" fontId="44" fillId="8" borderId="9" xfId="0" applyFont="1" applyFill="1" applyBorder="1" applyAlignment="1" applyProtection="1">
      <alignment horizontal="center" vertical="center" wrapText="1"/>
      <protection locked="0"/>
    </xf>
    <xf numFmtId="0" fontId="44" fillId="8" borderId="10" xfId="0" applyFont="1" applyFill="1" applyBorder="1" applyAlignment="1" applyProtection="1">
      <alignment horizontal="center" vertical="center" wrapText="1"/>
      <protection locked="0"/>
    </xf>
    <xf numFmtId="0" fontId="37" fillId="8" borderId="12" xfId="0" applyFont="1" applyFill="1" applyBorder="1" applyAlignment="1" applyProtection="1">
      <alignment horizontal="center" vertical="center" wrapText="1"/>
      <protection locked="0"/>
    </xf>
    <xf numFmtId="0" fontId="37" fillId="8" borderId="1" xfId="0" applyFont="1" applyFill="1" applyBorder="1" applyAlignment="1" applyProtection="1">
      <alignment horizontal="center" vertical="center" wrapText="1"/>
      <protection locked="0"/>
    </xf>
    <xf numFmtId="0" fontId="37" fillId="4" borderId="1" xfId="0" applyFont="1" applyFill="1" applyBorder="1" applyAlignment="1" applyProtection="1">
      <alignment horizontal="center" vertical="center" wrapText="1"/>
      <protection locked="0"/>
    </xf>
    <xf numFmtId="0" fontId="37" fillId="4" borderId="19" xfId="0" applyFont="1" applyFill="1" applyBorder="1" applyAlignment="1" applyProtection="1">
      <alignment horizontal="center" vertical="center" wrapText="1"/>
      <protection locked="0"/>
    </xf>
    <xf numFmtId="0" fontId="37" fillId="4" borderId="30" xfId="0" applyFont="1" applyFill="1" applyBorder="1" applyAlignment="1" applyProtection="1">
      <alignment horizontal="center" vertical="center" wrapText="1"/>
      <protection locked="0"/>
    </xf>
    <xf numFmtId="0" fontId="4" fillId="4" borderId="32" xfId="0" applyFont="1" applyFill="1" applyBorder="1" applyAlignment="1" applyProtection="1">
      <alignment horizontal="center" vertical="center"/>
      <protection locked="0"/>
    </xf>
    <xf numFmtId="0" fontId="4" fillId="4" borderId="18" xfId="0" applyFont="1" applyFill="1" applyBorder="1" applyAlignment="1" applyProtection="1">
      <alignment horizontal="center" vertical="center"/>
      <protection locked="0"/>
    </xf>
    <xf numFmtId="0" fontId="4" fillId="4" borderId="20" xfId="0" applyFont="1" applyFill="1" applyBorder="1" applyAlignment="1" applyProtection="1">
      <alignment horizontal="center" vertical="center"/>
      <protection locked="0"/>
    </xf>
    <xf numFmtId="0" fontId="36" fillId="0" borderId="40" xfId="0" applyFont="1" applyBorder="1" applyAlignment="1" applyProtection="1">
      <alignment horizontal="center" vertical="center"/>
      <protection locked="0"/>
    </xf>
    <xf numFmtId="0" fontId="36" fillId="0" borderId="25" xfId="0" applyFont="1" applyBorder="1" applyAlignment="1" applyProtection="1">
      <alignment horizontal="center" vertical="center"/>
      <protection locked="0"/>
    </xf>
    <xf numFmtId="0" fontId="36" fillId="0" borderId="37" xfId="0" applyFont="1" applyBorder="1" applyAlignment="1" applyProtection="1">
      <alignment horizontal="center" vertical="center"/>
      <protection locked="0"/>
    </xf>
    <xf numFmtId="0" fontId="36" fillId="0" borderId="0" xfId="0" applyFont="1" applyAlignment="1" applyProtection="1">
      <alignment horizontal="center" vertical="center"/>
      <protection locked="0"/>
    </xf>
    <xf numFmtId="0" fontId="36" fillId="0" borderId="26" xfId="0" applyFont="1" applyBorder="1" applyAlignment="1" applyProtection="1">
      <alignment horizontal="center" vertical="center"/>
      <protection locked="0"/>
    </xf>
    <xf numFmtId="0" fontId="36" fillId="0" borderId="27" xfId="0" applyFont="1" applyBorder="1" applyAlignment="1" applyProtection="1">
      <alignment horizontal="center" vertical="center"/>
      <protection locked="0"/>
    </xf>
    <xf numFmtId="0" fontId="34" fillId="0" borderId="8" xfId="0" applyFont="1" applyBorder="1" applyAlignment="1" applyProtection="1">
      <alignment horizontal="center" vertical="center"/>
      <protection locked="0"/>
    </xf>
    <xf numFmtId="0" fontId="34" fillId="0" borderId="9" xfId="0" applyFont="1" applyBorder="1" applyAlignment="1" applyProtection="1">
      <alignment horizontal="center" vertical="center"/>
      <protection locked="0"/>
    </xf>
    <xf numFmtId="0" fontId="34" fillId="0" borderId="10" xfId="0" applyFont="1" applyBorder="1" applyAlignment="1" applyProtection="1">
      <alignment horizontal="center" vertical="center"/>
      <protection locked="0"/>
    </xf>
    <xf numFmtId="0" fontId="1" fillId="10" borderId="8" xfId="0" applyFont="1" applyFill="1" applyBorder="1" applyAlignment="1" applyProtection="1">
      <alignment horizontal="center"/>
      <protection locked="0"/>
    </xf>
    <xf numFmtId="0" fontId="1" fillId="10" borderId="9" xfId="0" applyFont="1" applyFill="1" applyBorder="1" applyAlignment="1" applyProtection="1">
      <alignment horizontal="center"/>
      <protection locked="0"/>
    </xf>
    <xf numFmtId="0" fontId="1" fillId="10" borderId="10" xfId="0" applyFont="1" applyFill="1" applyBorder="1" applyAlignment="1" applyProtection="1">
      <alignment horizontal="center"/>
      <protection locked="0"/>
    </xf>
    <xf numFmtId="0" fontId="1" fillId="4" borderId="62" xfId="0" applyFont="1" applyFill="1" applyBorder="1" applyProtection="1">
      <protection locked="0"/>
    </xf>
    <xf numFmtId="0" fontId="1" fillId="4" borderId="60" xfId="0" applyFont="1" applyFill="1" applyBorder="1" applyProtection="1">
      <protection locked="0"/>
    </xf>
    <xf numFmtId="0" fontId="1" fillId="4" borderId="57" xfId="0" applyFont="1" applyFill="1" applyBorder="1" applyProtection="1">
      <protection locked="0"/>
    </xf>
    <xf numFmtId="0" fontId="1" fillId="4" borderId="75" xfId="0" applyFont="1" applyFill="1" applyBorder="1" applyAlignment="1" applyProtection="1">
      <alignment horizontal="center" vertical="center" wrapText="1"/>
      <protection locked="0"/>
    </xf>
    <xf numFmtId="0" fontId="1" fillId="4" borderId="63" xfId="0" applyFont="1" applyFill="1" applyBorder="1" applyAlignment="1" applyProtection="1">
      <alignment horizontal="center" vertical="center" wrapText="1"/>
      <protection locked="0"/>
    </xf>
    <xf numFmtId="0" fontId="31" fillId="0" borderId="66" xfId="0" applyFont="1" applyBorder="1" applyAlignment="1" applyProtection="1">
      <alignment horizontal="center" wrapText="1"/>
      <protection locked="0"/>
    </xf>
    <xf numFmtId="0" fontId="31" fillId="0" borderId="68" xfId="0" applyFont="1" applyBorder="1" applyAlignment="1" applyProtection="1">
      <alignment horizontal="center" wrapText="1"/>
      <protection locked="0"/>
    </xf>
    <xf numFmtId="167" fontId="31" fillId="0" borderId="11" xfId="12" applyFont="1" applyBorder="1" applyAlignment="1" applyProtection="1">
      <alignment horizontal="center"/>
      <protection locked="0"/>
    </xf>
    <xf numFmtId="167" fontId="31" fillId="0" borderId="66" xfId="12" applyFont="1" applyBorder="1" applyAlignment="1" applyProtection="1">
      <alignment horizontal="center"/>
      <protection locked="0"/>
    </xf>
    <xf numFmtId="167" fontId="31" fillId="0" borderId="67" xfId="12" applyFont="1" applyBorder="1" applyAlignment="1" applyProtection="1">
      <alignment horizontal="center"/>
      <protection locked="0"/>
    </xf>
    <xf numFmtId="167" fontId="31" fillId="0" borderId="0" xfId="12" applyFont="1" applyBorder="1" applyAlignment="1" applyProtection="1">
      <alignment horizontal="center"/>
      <protection locked="0"/>
    </xf>
    <xf numFmtId="0" fontId="33" fillId="0" borderId="27" xfId="0" applyFont="1" applyBorder="1" applyAlignment="1" applyProtection="1">
      <alignment horizontal="center"/>
      <protection locked="0"/>
    </xf>
    <xf numFmtId="0" fontId="1" fillId="10" borderId="34" xfId="0" applyFont="1" applyFill="1" applyBorder="1" applyAlignment="1" applyProtection="1">
      <alignment horizontal="center" vertical="center" wrapText="1"/>
      <protection locked="0"/>
    </xf>
    <xf numFmtId="0" fontId="1" fillId="10" borderId="35" xfId="0" applyFont="1" applyFill="1" applyBorder="1" applyAlignment="1" applyProtection="1">
      <alignment horizontal="center" vertical="center" wrapText="1"/>
      <protection locked="0"/>
    </xf>
    <xf numFmtId="0" fontId="1" fillId="4" borderId="35" xfId="0" applyFont="1" applyFill="1" applyBorder="1" applyAlignment="1" applyProtection="1">
      <alignment horizontal="center" vertical="center" wrapText="1"/>
      <protection locked="0"/>
    </xf>
    <xf numFmtId="0" fontId="1" fillId="4" borderId="38" xfId="0" applyFont="1" applyFill="1" applyBorder="1" applyAlignment="1" applyProtection="1">
      <alignment horizontal="center" vertical="center" wrapText="1"/>
      <protection locked="0"/>
    </xf>
    <xf numFmtId="0" fontId="1" fillId="4" borderId="36" xfId="0" applyFont="1" applyFill="1" applyBorder="1" applyAlignment="1" applyProtection="1">
      <alignment horizontal="center" vertical="center" wrapText="1"/>
      <protection locked="0"/>
    </xf>
    <xf numFmtId="0" fontId="37" fillId="9" borderId="67" xfId="0" applyFont="1" applyFill="1" applyBorder="1" applyAlignment="1" applyProtection="1">
      <alignment horizontal="center" vertical="center" wrapText="1"/>
      <protection locked="0"/>
    </xf>
    <xf numFmtId="0" fontId="37" fillId="9" borderId="30" xfId="0" applyFont="1" applyFill="1" applyBorder="1" applyAlignment="1" applyProtection="1">
      <alignment horizontal="center" vertical="center" wrapText="1"/>
      <protection locked="0"/>
    </xf>
    <xf numFmtId="167" fontId="14" fillId="9" borderId="11" xfId="12" applyFont="1" applyFill="1" applyBorder="1" applyAlignment="1" applyProtection="1">
      <alignment horizontal="center" vertical="center" wrapText="1"/>
      <protection locked="0"/>
    </xf>
    <xf numFmtId="167" fontId="14" fillId="9" borderId="12" xfId="12" applyFont="1" applyFill="1" applyBorder="1" applyAlignment="1" applyProtection="1">
      <alignment horizontal="center" vertical="center" wrapText="1"/>
      <protection locked="0"/>
    </xf>
    <xf numFmtId="167" fontId="14" fillId="9" borderId="66" xfId="12" applyFont="1" applyFill="1" applyBorder="1" applyAlignment="1" applyProtection="1">
      <alignment horizontal="center" vertical="center" wrapText="1"/>
      <protection locked="0"/>
    </xf>
    <xf numFmtId="167" fontId="14" fillId="9" borderId="1" xfId="12" applyFont="1" applyFill="1" applyBorder="1" applyAlignment="1" applyProtection="1">
      <alignment horizontal="center" vertical="center" wrapText="1"/>
      <protection locked="0"/>
    </xf>
    <xf numFmtId="9" fontId="14" fillId="9" borderId="69" xfId="7" applyFont="1" applyFill="1" applyBorder="1" applyAlignment="1" applyProtection="1">
      <alignment horizontal="center" vertical="center" wrapText="1"/>
      <protection locked="0"/>
    </xf>
    <xf numFmtId="9" fontId="14" fillId="9" borderId="70" xfId="7" applyFont="1" applyFill="1" applyBorder="1" applyAlignment="1" applyProtection="1">
      <alignment horizontal="center" vertical="center" wrapText="1"/>
      <protection locked="0"/>
    </xf>
    <xf numFmtId="14" fontId="1" fillId="0" borderId="34" xfId="1" applyNumberFormat="1" applyBorder="1" applyAlignment="1" applyProtection="1">
      <alignment horizontal="center" vertical="center"/>
      <protection locked="0"/>
    </xf>
    <xf numFmtId="14" fontId="1" fillId="0" borderId="35" xfId="1" applyNumberFormat="1" applyBorder="1" applyAlignment="1" applyProtection="1">
      <alignment horizontal="center" vertical="center"/>
      <protection locked="0"/>
    </xf>
    <xf numFmtId="14" fontId="1" fillId="0" borderId="36" xfId="1" applyNumberFormat="1" applyBorder="1" applyAlignment="1" applyProtection="1">
      <alignment horizontal="center" vertical="center"/>
      <protection locked="0"/>
    </xf>
    <xf numFmtId="14" fontId="1" fillId="0" borderId="9" xfId="1" applyNumberFormat="1" applyBorder="1" applyAlignment="1" applyProtection="1">
      <alignment horizontal="center" vertical="center"/>
      <protection locked="0"/>
    </xf>
    <xf numFmtId="14" fontId="1" fillId="0" borderId="10" xfId="1" applyNumberFormat="1" applyBorder="1" applyAlignment="1" applyProtection="1">
      <alignment horizontal="center" vertical="center"/>
      <protection locked="0"/>
    </xf>
    <xf numFmtId="168" fontId="1" fillId="4" borderId="35" xfId="9" applyFont="1" applyFill="1" applyBorder="1" applyAlignment="1" applyProtection="1">
      <alignment horizontal="center" vertical="center" wrapText="1"/>
      <protection locked="0"/>
    </xf>
    <xf numFmtId="168" fontId="1" fillId="4" borderId="38" xfId="9" applyFont="1" applyFill="1" applyBorder="1" applyAlignment="1" applyProtection="1">
      <alignment horizontal="center" vertical="center" wrapText="1"/>
      <protection locked="0"/>
    </xf>
    <xf numFmtId="168" fontId="1" fillId="4" borderId="36" xfId="9" applyFont="1" applyFill="1" applyBorder="1" applyAlignment="1" applyProtection="1">
      <alignment horizontal="center" vertical="center" wrapText="1"/>
      <protection locked="0"/>
    </xf>
    <xf numFmtId="0" fontId="49" fillId="4" borderId="19" xfId="0" applyFont="1" applyFill="1" applyBorder="1" applyAlignment="1" applyProtection="1">
      <alignment horizontal="center" vertical="center" wrapText="1"/>
      <protection locked="0"/>
    </xf>
    <xf numFmtId="0" fontId="49" fillId="4" borderId="7" xfId="0" applyFont="1" applyFill="1" applyBorder="1" applyAlignment="1" applyProtection="1">
      <alignment horizontal="center" vertical="center" wrapText="1"/>
      <protection locked="0"/>
    </xf>
    <xf numFmtId="0" fontId="49" fillId="4" borderId="32" xfId="0" applyFont="1" applyFill="1" applyBorder="1" applyAlignment="1" applyProtection="1">
      <alignment horizontal="center" vertical="center" wrapText="1"/>
      <protection locked="0"/>
    </xf>
    <xf numFmtId="0" fontId="49" fillId="4" borderId="20" xfId="0" applyFont="1" applyFill="1" applyBorder="1" applyAlignment="1" applyProtection="1">
      <alignment horizontal="center" vertical="center" wrapText="1"/>
      <protection locked="0"/>
    </xf>
    <xf numFmtId="168" fontId="49" fillId="4" borderId="19" xfId="9" applyFont="1" applyFill="1" applyBorder="1" applyAlignment="1" applyProtection="1">
      <alignment horizontal="center" vertical="center" wrapText="1"/>
      <protection locked="0"/>
    </xf>
    <xf numFmtId="168" fontId="49" fillId="4" borderId="30" xfId="9" applyFont="1" applyFill="1" applyBorder="1" applyAlignment="1" applyProtection="1">
      <alignment horizontal="center" vertical="center" wrapText="1"/>
      <protection locked="0"/>
    </xf>
    <xf numFmtId="0" fontId="1" fillId="4" borderId="43" xfId="0" applyFont="1" applyFill="1" applyBorder="1" applyProtection="1">
      <protection locked="0"/>
    </xf>
    <xf numFmtId="0" fontId="1" fillId="4" borderId="4" xfId="0" applyFont="1" applyFill="1" applyBorder="1" applyProtection="1">
      <protection locked="0"/>
    </xf>
    <xf numFmtId="0" fontId="1" fillId="4" borderId="76" xfId="0" applyFont="1" applyFill="1" applyBorder="1" applyProtection="1">
      <protection locked="0"/>
    </xf>
    <xf numFmtId="0" fontId="1" fillId="4" borderId="77" xfId="0" applyFont="1" applyFill="1" applyBorder="1" applyAlignment="1" applyProtection="1">
      <alignment horizontal="center" vertical="center" wrapText="1"/>
      <protection locked="0"/>
    </xf>
    <xf numFmtId="0" fontId="1" fillId="4" borderId="44" xfId="0" applyFont="1" applyFill="1" applyBorder="1" applyAlignment="1" applyProtection="1">
      <alignment horizontal="center" vertical="center" wrapText="1"/>
      <protection locked="0"/>
    </xf>
    <xf numFmtId="0" fontId="1" fillId="4" borderId="43" xfId="0" applyFont="1" applyFill="1" applyBorder="1" applyAlignment="1" applyProtection="1">
      <alignment horizontal="center" vertical="center" wrapText="1"/>
      <protection locked="0"/>
    </xf>
    <xf numFmtId="0" fontId="1" fillId="4" borderId="76" xfId="0" applyFont="1" applyFill="1" applyBorder="1" applyAlignment="1" applyProtection="1">
      <alignment horizontal="center" vertical="center" wrapText="1"/>
      <protection locked="0"/>
    </xf>
    <xf numFmtId="0" fontId="48" fillId="0" borderId="19" xfId="0" applyFont="1" applyBorder="1" applyAlignment="1">
      <alignment horizontal="left" vertical="center" wrapText="1"/>
    </xf>
    <xf numFmtId="0" fontId="48" fillId="0" borderId="18" xfId="0" applyFont="1" applyBorder="1" applyAlignment="1">
      <alignment horizontal="left" vertical="center" wrapText="1"/>
    </xf>
    <xf numFmtId="0" fontId="48" fillId="0" borderId="20" xfId="0" applyFont="1" applyBorder="1" applyAlignment="1">
      <alignment horizontal="left" vertical="center" wrapText="1"/>
    </xf>
  </cellXfs>
  <cellStyles count="13">
    <cellStyle name="Excel Built-in Normal" xfId="2" xr:uid="{00000000-0005-0000-0000-000000000000}"/>
    <cellStyle name="Hipervínculo" xfId="10" builtinId="8"/>
    <cellStyle name="Millares" xfId="12" builtinId="3"/>
    <cellStyle name="Millares [0]" xfId="11" builtinId="6"/>
    <cellStyle name="Millares 2" xfId="3" xr:uid="{00000000-0005-0000-0000-000004000000}"/>
    <cellStyle name="Moneda" xfId="9" builtinId="4"/>
    <cellStyle name="Moneda [0]" xfId="8" builtinId="7"/>
    <cellStyle name="Moneda 2" xfId="4" xr:uid="{00000000-0005-0000-0000-000007000000}"/>
    <cellStyle name="Normal" xfId="0" builtinId="0"/>
    <cellStyle name="Normal 2" xfId="5" xr:uid="{00000000-0005-0000-0000-000009000000}"/>
    <cellStyle name="Normal 3" xfId="1" xr:uid="{00000000-0005-0000-0000-00000A000000}"/>
    <cellStyle name="Porcentaje" xfId="7" builtinId="5"/>
    <cellStyle name="Porcentaje 2" xfId="6"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28575</xdr:rowOff>
    </xdr:from>
    <xdr:ext cx="914400" cy="1104900"/>
    <xdr:pic>
      <xdr:nvPicPr>
        <xdr:cNvPr id="3" name="image1.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xfrm>
          <a:off x="771525" y="28575"/>
          <a:ext cx="914400" cy="1104900"/>
        </a:xfrm>
        <a:prstGeom prst="rect">
          <a:avLst/>
        </a:prstGeom>
        <a:noFill/>
      </xdr:spPr>
    </xdr:pic>
    <xdr:clientData fLocksWithSheet="0"/>
  </xdr:oneCellAnchor>
  <xdr:twoCellAnchor editAs="oneCell">
    <xdr:from>
      <xdr:col>1</xdr:col>
      <xdr:colOff>208489</xdr:colOff>
      <xdr:row>60</xdr:row>
      <xdr:rowOff>209410</xdr:rowOff>
    </xdr:from>
    <xdr:to>
      <xdr:col>11</xdr:col>
      <xdr:colOff>83746</xdr:colOff>
      <xdr:row>60</xdr:row>
      <xdr:rowOff>2235953</xdr:rowOff>
    </xdr:to>
    <xdr:pic>
      <xdr:nvPicPr>
        <xdr:cNvPr id="4" name="Imagen 3">
          <a:extLst>
            <a:ext uri="{FF2B5EF4-FFF2-40B4-BE49-F238E27FC236}">
              <a16:creationId xmlns:a16="http://schemas.microsoft.com/office/drawing/2014/main" id="{79684166-47BA-C1B2-3CDE-610B639C1D2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84739" y="16749007"/>
          <a:ext cx="3475384" cy="20265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152400</xdr:colOff>
      <xdr:row>0</xdr:row>
      <xdr:rowOff>28575</xdr:rowOff>
    </xdr:from>
    <xdr:ext cx="914400" cy="1104900"/>
    <xdr:pic>
      <xdr:nvPicPr>
        <xdr:cNvPr id="4" name="image1.jp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xfrm>
          <a:off x="1028700" y="28575"/>
          <a:ext cx="914400" cy="1104900"/>
        </a:xfrm>
        <a:prstGeom prst="rect">
          <a:avLst/>
        </a:prstGeom>
        <a:noFill/>
      </xdr:spPr>
    </xdr:pic>
    <xdr:clientData fLocksWithSheet="0"/>
  </xdr:oneCellAnchor>
  <xdr:oneCellAnchor>
    <xdr:from>
      <xdr:col>3</xdr:col>
      <xdr:colOff>152400</xdr:colOff>
      <xdr:row>0</xdr:row>
      <xdr:rowOff>28575</xdr:rowOff>
    </xdr:from>
    <xdr:ext cx="914400" cy="1104900"/>
    <xdr:pic>
      <xdr:nvPicPr>
        <xdr:cNvPr id="3" name="image1.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1023257" y="28575"/>
          <a:ext cx="914400" cy="1104900"/>
        </a:xfrm>
        <a:prstGeom prst="rect">
          <a:avLst/>
        </a:prstGeom>
        <a:noFill/>
      </xdr:spPr>
    </xdr:pic>
    <xdr:clientData fLocksWithSheet="0"/>
  </xdr:oneCellAnchor>
  <xdr:twoCellAnchor editAs="oneCell">
    <xdr:from>
      <xdr:col>3</xdr:col>
      <xdr:colOff>39687</xdr:colOff>
      <xdr:row>68</xdr:row>
      <xdr:rowOff>267891</xdr:rowOff>
    </xdr:from>
    <xdr:to>
      <xdr:col>10</xdr:col>
      <xdr:colOff>119062</xdr:colOff>
      <xdr:row>68</xdr:row>
      <xdr:rowOff>1650644</xdr:rowOff>
    </xdr:to>
    <xdr:pic>
      <xdr:nvPicPr>
        <xdr:cNvPr id="2" name="Imagen 1">
          <a:extLst>
            <a:ext uri="{FF2B5EF4-FFF2-40B4-BE49-F238E27FC236}">
              <a16:creationId xmlns:a16="http://schemas.microsoft.com/office/drawing/2014/main" id="{267094AB-5CC2-442D-8964-0C940C514CF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22734" y="15716250"/>
          <a:ext cx="2371328" cy="13827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761999</xdr:colOff>
      <xdr:row>0</xdr:row>
      <xdr:rowOff>71436</xdr:rowOff>
    </xdr:from>
    <xdr:ext cx="1571625" cy="1571625"/>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761999" y="71436"/>
          <a:ext cx="1571625" cy="1571625"/>
        </a:xfrm>
        <a:prstGeom prst="rect">
          <a:avLst/>
        </a:prstGeom>
        <a:noFill/>
      </xdr:spPr>
    </xdr:pic>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69"/>
  <sheetViews>
    <sheetView showGridLines="0" tabSelected="1" view="pageBreakPreview" zoomScale="118" zoomScaleNormal="70" zoomScaleSheetLayoutView="118" workbookViewId="0">
      <selection activeCell="M43" sqref="M43:Z43"/>
    </sheetView>
  </sheetViews>
  <sheetFormatPr baseColWidth="10" defaultRowHeight="15" x14ac:dyDescent="0.25"/>
  <cols>
    <col min="1" max="1" width="7.140625" style="82" customWidth="1"/>
    <col min="2" max="7" width="6" style="82" customWidth="1"/>
    <col min="8" max="9" width="4.7109375" style="82"/>
    <col min="10" max="11" width="4.140625" style="82" customWidth="1"/>
    <col min="12" max="12" width="4.5703125" style="82" customWidth="1"/>
    <col min="13" max="14" width="4.7109375" style="82"/>
    <col min="15" max="15" width="5" style="82" customWidth="1"/>
    <col min="16" max="16" width="4" style="82" customWidth="1"/>
    <col min="17" max="17" width="4.7109375" style="82"/>
    <col min="18" max="18" width="3.7109375" style="82" customWidth="1"/>
    <col min="19" max="19" width="4.7109375" style="82"/>
    <col min="20" max="20" width="4.42578125" style="82" customWidth="1"/>
    <col min="21" max="21" width="4.7109375" style="82"/>
    <col min="22" max="22" width="4.7109375" style="82" customWidth="1"/>
    <col min="23" max="24" width="7.140625" style="82" customWidth="1"/>
    <col min="25" max="25" width="6.7109375" style="82" customWidth="1"/>
    <col min="26" max="26" width="6" style="82" customWidth="1"/>
    <col min="27" max="27" width="6.140625" style="82" customWidth="1"/>
    <col min="28" max="29" width="6.85546875" style="82" customWidth="1"/>
    <col min="30" max="30" width="6.42578125" style="82" customWidth="1"/>
    <col min="31" max="31" width="15.140625" style="82" customWidth="1"/>
    <col min="32" max="32" width="14.42578125" style="82" customWidth="1"/>
    <col min="33" max="33" width="5.7109375" style="82" customWidth="1"/>
    <col min="34" max="16384" width="11.42578125" style="82"/>
  </cols>
  <sheetData>
    <row r="1" spans="1:33" ht="36" customHeight="1" x14ac:dyDescent="0.25">
      <c r="A1" s="292"/>
      <c r="B1" s="293"/>
      <c r="C1" s="293"/>
      <c r="D1" s="293"/>
      <c r="E1" s="293"/>
      <c r="F1" s="293"/>
      <c r="G1" s="293"/>
      <c r="H1" s="304" t="s">
        <v>195</v>
      </c>
      <c r="I1" s="305"/>
      <c r="J1" s="305"/>
      <c r="K1" s="305"/>
      <c r="L1" s="305"/>
      <c r="M1" s="305"/>
      <c r="N1" s="305"/>
      <c r="O1" s="305"/>
      <c r="P1" s="305"/>
      <c r="Q1" s="305"/>
      <c r="R1" s="305"/>
      <c r="S1" s="305"/>
      <c r="T1" s="305"/>
      <c r="U1" s="305"/>
      <c r="V1" s="305"/>
      <c r="W1" s="305"/>
      <c r="X1" s="305"/>
      <c r="Y1" s="305"/>
      <c r="Z1" s="305"/>
      <c r="AA1" s="306"/>
      <c r="AB1" s="279" t="s">
        <v>120</v>
      </c>
      <c r="AC1" s="298"/>
      <c r="AD1" s="281"/>
      <c r="AE1" s="279" t="s">
        <v>193</v>
      </c>
      <c r="AF1" s="280"/>
      <c r="AG1" s="281"/>
    </row>
    <row r="2" spans="1:33" ht="23.25" customHeight="1" thickBot="1" x14ac:dyDescent="0.3">
      <c r="A2" s="294"/>
      <c r="B2" s="295"/>
      <c r="C2" s="295"/>
      <c r="D2" s="295"/>
      <c r="E2" s="295"/>
      <c r="F2" s="295"/>
      <c r="G2" s="295"/>
      <c r="H2" s="307"/>
      <c r="I2" s="308"/>
      <c r="J2" s="308"/>
      <c r="K2" s="308"/>
      <c r="L2" s="308"/>
      <c r="M2" s="308"/>
      <c r="N2" s="308"/>
      <c r="O2" s="308"/>
      <c r="P2" s="308"/>
      <c r="Q2" s="308"/>
      <c r="R2" s="308"/>
      <c r="S2" s="308"/>
      <c r="T2" s="308"/>
      <c r="U2" s="308"/>
      <c r="V2" s="308"/>
      <c r="W2" s="308"/>
      <c r="X2" s="308"/>
      <c r="Y2" s="308"/>
      <c r="Z2" s="308"/>
      <c r="AA2" s="309"/>
      <c r="AB2" s="299" t="s">
        <v>118</v>
      </c>
      <c r="AC2" s="300"/>
      <c r="AD2" s="301"/>
      <c r="AE2" s="282" t="s">
        <v>194</v>
      </c>
      <c r="AF2" s="283"/>
      <c r="AG2" s="284"/>
    </row>
    <row r="3" spans="1:33" ht="31.5" customHeight="1" thickBot="1" x14ac:dyDescent="0.3">
      <c r="A3" s="296"/>
      <c r="B3" s="297"/>
      <c r="C3" s="297"/>
      <c r="D3" s="297"/>
      <c r="E3" s="297"/>
      <c r="F3" s="297"/>
      <c r="G3" s="297"/>
      <c r="H3" s="289" t="s">
        <v>162</v>
      </c>
      <c r="I3" s="290"/>
      <c r="J3" s="290"/>
      <c r="K3" s="290"/>
      <c r="L3" s="290"/>
      <c r="M3" s="290"/>
      <c r="N3" s="290"/>
      <c r="O3" s="290"/>
      <c r="P3" s="290"/>
      <c r="Q3" s="290"/>
      <c r="R3" s="290"/>
      <c r="S3" s="290"/>
      <c r="T3" s="290"/>
      <c r="U3" s="290"/>
      <c r="V3" s="290"/>
      <c r="W3" s="290"/>
      <c r="X3" s="290"/>
      <c r="Y3" s="290"/>
      <c r="Z3" s="290"/>
      <c r="AA3" s="291"/>
      <c r="AB3" s="302" t="s">
        <v>119</v>
      </c>
      <c r="AC3" s="303"/>
      <c r="AD3" s="287"/>
      <c r="AE3" s="285">
        <v>45341</v>
      </c>
      <c r="AF3" s="286"/>
      <c r="AG3" s="287"/>
    </row>
    <row r="4" spans="1:33" ht="11.25" customHeight="1" x14ac:dyDescent="0.25">
      <c r="A4" s="108"/>
      <c r="B4" s="109"/>
      <c r="C4" s="109"/>
      <c r="D4" s="109"/>
      <c r="E4" s="109"/>
      <c r="F4" s="109"/>
      <c r="G4" s="109"/>
      <c r="H4" s="109"/>
      <c r="I4" s="109"/>
      <c r="J4" s="109"/>
      <c r="K4" s="109"/>
      <c r="L4" s="109"/>
      <c r="M4" s="109"/>
      <c r="N4" s="109"/>
      <c r="O4" s="109"/>
      <c r="P4" s="109"/>
      <c r="Q4" s="109"/>
      <c r="R4" s="109"/>
      <c r="S4" s="109"/>
      <c r="T4" s="109"/>
      <c r="U4" s="109"/>
      <c r="V4" s="109"/>
      <c r="W4" s="109"/>
      <c r="X4" s="109"/>
      <c r="Y4" s="109"/>
      <c r="Z4" s="109"/>
      <c r="AA4" s="109"/>
      <c r="AB4" s="109"/>
      <c r="AC4" s="109"/>
      <c r="AD4" s="109"/>
      <c r="AE4" s="109"/>
      <c r="AF4" s="109"/>
      <c r="AG4" s="104"/>
    </row>
    <row r="5" spans="1:33" ht="15.75" thickBot="1" x14ac:dyDescent="0.3">
      <c r="A5" s="108"/>
      <c r="B5" s="219" t="s">
        <v>0</v>
      </c>
      <c r="C5" s="219"/>
      <c r="D5" s="219"/>
      <c r="E5" s="219"/>
      <c r="F5" s="219"/>
      <c r="G5" s="219"/>
      <c r="H5" s="109"/>
      <c r="I5" s="109"/>
      <c r="J5" s="109"/>
      <c r="K5" s="109"/>
      <c r="L5" s="109"/>
      <c r="M5" s="109"/>
      <c r="N5" s="109"/>
      <c r="O5" s="109"/>
      <c r="P5" s="109"/>
      <c r="Q5" s="109"/>
      <c r="R5" s="109"/>
      <c r="S5" s="109"/>
      <c r="T5" s="109"/>
      <c r="U5" s="109"/>
      <c r="V5" s="109"/>
      <c r="W5" s="109"/>
      <c r="X5" s="109"/>
      <c r="Y5" s="109"/>
      <c r="Z5" s="109"/>
      <c r="AA5" s="109"/>
      <c r="AB5" s="109"/>
      <c r="AC5" s="109"/>
      <c r="AD5" s="109"/>
      <c r="AE5" s="109"/>
      <c r="AF5" s="109"/>
      <c r="AG5" s="104"/>
    </row>
    <row r="6" spans="1:33" x14ac:dyDescent="0.25">
      <c r="A6" s="108"/>
      <c r="B6" s="288" t="s">
        <v>1</v>
      </c>
      <c r="C6" s="288"/>
      <c r="D6" s="288"/>
      <c r="E6" s="288" t="s">
        <v>2</v>
      </c>
      <c r="F6" s="288"/>
      <c r="G6" s="288"/>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4"/>
    </row>
    <row r="7" spans="1:33" ht="15.75" thickBot="1" x14ac:dyDescent="0.3">
      <c r="A7" s="108"/>
      <c r="B7" s="313" t="s">
        <v>39</v>
      </c>
      <c r="C7" s="313"/>
      <c r="D7" s="313"/>
      <c r="E7" s="246" t="s">
        <v>196</v>
      </c>
      <c r="F7" s="246"/>
      <c r="G7" s="246"/>
      <c r="H7" s="109"/>
      <c r="I7" s="109"/>
      <c r="J7" s="109"/>
      <c r="K7" s="109"/>
      <c r="L7" s="109"/>
      <c r="M7" s="109"/>
      <c r="N7" s="109"/>
      <c r="O7" s="109"/>
      <c r="P7" s="109"/>
      <c r="Q7" s="109"/>
      <c r="R7" s="109"/>
      <c r="S7" s="109"/>
      <c r="T7" s="109"/>
      <c r="U7" s="109"/>
      <c r="V7" s="109"/>
      <c r="W7" s="109"/>
      <c r="X7" s="109"/>
      <c r="Y7" s="109"/>
      <c r="Z7" s="109"/>
      <c r="AA7" s="109"/>
      <c r="AB7" s="109"/>
      <c r="AC7" s="109"/>
      <c r="AD7" s="109"/>
      <c r="AE7" s="109"/>
      <c r="AF7" s="109"/>
      <c r="AG7" s="104"/>
    </row>
    <row r="8" spans="1:33" ht="12" customHeight="1" thickBot="1" x14ac:dyDescent="0.3">
      <c r="A8" s="110"/>
      <c r="B8" s="83"/>
      <c r="C8" s="83"/>
      <c r="D8" s="83"/>
      <c r="E8" s="83"/>
      <c r="F8" s="83"/>
      <c r="G8" s="83"/>
      <c r="H8" s="83"/>
      <c r="I8" s="83"/>
      <c r="J8" s="83"/>
      <c r="K8" s="83"/>
      <c r="L8" s="83"/>
      <c r="M8" s="83"/>
      <c r="N8" s="83"/>
      <c r="O8" s="83"/>
      <c r="P8" s="83"/>
      <c r="Q8" s="83"/>
      <c r="R8" s="83"/>
      <c r="S8" s="83"/>
      <c r="T8" s="83"/>
      <c r="U8" s="83"/>
      <c r="V8" s="83"/>
      <c r="W8" s="83"/>
      <c r="X8" s="83"/>
      <c r="Y8" s="83"/>
      <c r="Z8" s="83"/>
      <c r="AA8" s="83"/>
      <c r="AB8" s="83"/>
      <c r="AC8" s="83"/>
      <c r="AD8" s="83"/>
      <c r="AE8" s="83"/>
      <c r="AF8" s="83"/>
      <c r="AG8" s="111"/>
    </row>
    <row r="9" spans="1:33" ht="15.75" thickBot="1" x14ac:dyDescent="0.3">
      <c r="A9" s="314" t="s">
        <v>106</v>
      </c>
      <c r="B9" s="315"/>
      <c r="C9" s="315"/>
      <c r="D9" s="315"/>
      <c r="E9" s="315"/>
      <c r="F9" s="315"/>
      <c r="G9" s="315"/>
      <c r="H9" s="315"/>
      <c r="I9" s="315"/>
      <c r="J9" s="315"/>
      <c r="K9" s="315"/>
      <c r="L9" s="315"/>
      <c r="M9" s="315"/>
      <c r="N9" s="315"/>
      <c r="O9" s="315"/>
      <c r="P9" s="315"/>
      <c r="Q9" s="315"/>
      <c r="R9" s="315"/>
      <c r="S9" s="315"/>
      <c r="T9" s="315"/>
      <c r="U9" s="315"/>
      <c r="V9" s="315"/>
      <c r="W9" s="315"/>
      <c r="X9" s="315"/>
      <c r="Y9" s="315"/>
      <c r="Z9" s="315"/>
      <c r="AA9" s="315"/>
      <c r="AB9" s="315"/>
      <c r="AC9" s="315"/>
      <c r="AD9" s="315"/>
      <c r="AE9" s="315"/>
      <c r="AF9" s="316"/>
      <c r="AG9" s="317"/>
    </row>
    <row r="10" spans="1:33" ht="15.75" thickBot="1" x14ac:dyDescent="0.3">
      <c r="A10" s="48"/>
      <c r="B10" s="218" t="s">
        <v>129</v>
      </c>
      <c r="C10" s="218"/>
      <c r="D10" s="218"/>
      <c r="E10" s="218"/>
      <c r="F10" s="218"/>
      <c r="G10" s="218"/>
      <c r="H10" s="218"/>
      <c r="I10" s="218"/>
      <c r="J10" s="218"/>
      <c r="K10" s="218"/>
      <c r="L10" s="218"/>
      <c r="M10" s="218"/>
      <c r="N10" s="218"/>
      <c r="O10" s="218"/>
      <c r="P10" s="218"/>
      <c r="Q10" s="218"/>
      <c r="R10" s="218"/>
      <c r="S10" s="218"/>
      <c r="T10" s="218"/>
      <c r="U10" s="218"/>
      <c r="V10" s="218"/>
      <c r="W10" s="218"/>
      <c r="X10" s="12"/>
      <c r="Y10" s="219" t="s">
        <v>52</v>
      </c>
      <c r="Z10" s="219"/>
      <c r="AA10" s="219"/>
      <c r="AB10" s="219"/>
      <c r="AC10" s="219"/>
      <c r="AD10" s="219"/>
      <c r="AE10" s="219"/>
      <c r="AF10" s="118"/>
      <c r="AG10" s="49"/>
    </row>
    <row r="11" spans="1:33" ht="15.75" thickBot="1" x14ac:dyDescent="0.3">
      <c r="A11" s="122"/>
      <c r="B11" s="213" t="s">
        <v>197</v>
      </c>
      <c r="C11" s="214"/>
      <c r="D11" s="214"/>
      <c r="E11" s="214"/>
      <c r="F11" s="214"/>
      <c r="G11" s="214"/>
      <c r="H11" s="214"/>
      <c r="I11" s="214"/>
      <c r="J11" s="214"/>
      <c r="K11" s="214"/>
      <c r="L11" s="214"/>
      <c r="M11" s="214"/>
      <c r="N11" s="214"/>
      <c r="O11" s="214"/>
      <c r="P11" s="214"/>
      <c r="Q11" s="214"/>
      <c r="R11" s="214"/>
      <c r="S11" s="214"/>
      <c r="T11" s="214"/>
      <c r="U11" s="214"/>
      <c r="V11" s="214"/>
      <c r="W11" s="215"/>
      <c r="X11" s="12"/>
      <c r="Y11" s="99" t="s">
        <v>8</v>
      </c>
      <c r="Z11" s="260" t="s">
        <v>198</v>
      </c>
      <c r="AA11" s="261"/>
      <c r="AB11" s="261"/>
      <c r="AC11" s="261"/>
      <c r="AD11" s="261"/>
      <c r="AE11" s="261"/>
      <c r="AF11" s="262"/>
      <c r="AG11" s="51"/>
    </row>
    <row r="12" spans="1:33" ht="15.75" thickBot="1" x14ac:dyDescent="0.3">
      <c r="A12" s="122"/>
      <c r="B12" s="123"/>
      <c r="C12" s="123"/>
      <c r="D12" s="123"/>
      <c r="E12" s="123"/>
      <c r="F12" s="123"/>
      <c r="G12" s="123"/>
      <c r="H12" s="123"/>
      <c r="I12" s="123"/>
      <c r="J12" s="123"/>
      <c r="K12" s="123"/>
      <c r="L12" s="123"/>
      <c r="M12" s="123"/>
      <c r="N12" s="123"/>
      <c r="O12" s="123"/>
      <c r="P12" s="123"/>
      <c r="Q12" s="123"/>
      <c r="R12" s="123"/>
      <c r="S12" s="123"/>
      <c r="T12" s="123"/>
      <c r="U12" s="123"/>
      <c r="V12" s="123"/>
      <c r="W12" s="123"/>
      <c r="X12" s="12"/>
      <c r="Y12" s="12"/>
      <c r="Z12" s="123"/>
      <c r="AA12" s="123"/>
      <c r="AB12" s="123"/>
      <c r="AC12" s="123"/>
      <c r="AD12" s="123"/>
      <c r="AE12" s="123"/>
      <c r="AF12" s="123"/>
      <c r="AG12" s="51"/>
    </row>
    <row r="13" spans="1:33" ht="26.25" thickBot="1" x14ac:dyDescent="0.3">
      <c r="A13" s="36"/>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216" t="s">
        <v>87</v>
      </c>
      <c r="AD13" s="217"/>
      <c r="AE13" s="25" t="s">
        <v>86</v>
      </c>
      <c r="AF13" s="94" t="s">
        <v>122</v>
      </c>
      <c r="AG13" s="37"/>
    </row>
    <row r="14" spans="1:33" ht="15.75" thickBot="1" x14ac:dyDescent="0.3">
      <c r="A14" s="254" t="s">
        <v>4</v>
      </c>
      <c r="B14" s="219"/>
      <c r="C14" s="219"/>
      <c r="D14" s="219"/>
      <c r="E14" s="219"/>
      <c r="F14" s="219"/>
      <c r="G14" s="219"/>
      <c r="H14" s="219"/>
      <c r="I14" s="213" t="s">
        <v>46</v>
      </c>
      <c r="J14" s="214"/>
      <c r="K14" s="214"/>
      <c r="L14" s="214"/>
      <c r="M14" s="214"/>
      <c r="N14" s="214"/>
      <c r="O14" s="214"/>
      <c r="P14" s="214"/>
      <c r="Q14" s="214"/>
      <c r="R14" s="214"/>
      <c r="S14" s="214"/>
      <c r="T14" s="214"/>
      <c r="U14" s="214"/>
      <c r="V14" s="214"/>
      <c r="W14" s="214"/>
      <c r="X14" s="214"/>
      <c r="Y14" s="214"/>
      <c r="Z14" s="215"/>
      <c r="AA14" s="7"/>
      <c r="AB14" s="7"/>
      <c r="AC14" s="318"/>
      <c r="AD14" s="319"/>
      <c r="AE14" s="13"/>
      <c r="AF14" s="13"/>
      <c r="AG14" s="37"/>
    </row>
    <row r="15" spans="1:33" x14ac:dyDescent="0.25">
      <c r="A15" s="84"/>
      <c r="B15" s="95"/>
      <c r="C15" s="95"/>
      <c r="D15" s="95"/>
      <c r="E15" s="95"/>
      <c r="F15" s="95"/>
      <c r="G15" s="95"/>
      <c r="H15" s="95"/>
      <c r="I15" s="95"/>
      <c r="J15" s="95"/>
      <c r="K15" s="95"/>
      <c r="L15" s="95"/>
      <c r="M15" s="95"/>
      <c r="N15" s="95"/>
      <c r="O15" s="95"/>
      <c r="P15" s="95"/>
      <c r="Q15" s="95"/>
      <c r="R15" s="95"/>
      <c r="S15" s="95"/>
      <c r="T15" s="95"/>
      <c r="U15" s="95"/>
      <c r="V15" s="95"/>
      <c r="W15" s="95"/>
      <c r="X15" s="95"/>
      <c r="Y15" s="95"/>
      <c r="Z15" s="95"/>
      <c r="AA15" s="95"/>
      <c r="AB15" s="95"/>
      <c r="AC15" s="95"/>
      <c r="AD15" s="95"/>
      <c r="AE15" s="95"/>
      <c r="AF15" s="95"/>
      <c r="AG15" s="85"/>
    </row>
    <row r="16" spans="1:33" ht="15.75" thickBot="1" x14ac:dyDescent="0.3">
      <c r="A16" s="84"/>
      <c r="B16" s="95"/>
      <c r="C16" s="95"/>
      <c r="D16" s="95"/>
      <c r="E16" s="95"/>
      <c r="F16" s="95"/>
      <c r="G16" s="95"/>
      <c r="H16" s="95"/>
      <c r="I16" s="212" t="s">
        <v>49</v>
      </c>
      <c r="J16" s="212"/>
      <c r="K16" s="212"/>
      <c r="L16" s="212"/>
      <c r="M16" s="95"/>
      <c r="N16" s="95"/>
      <c r="O16" s="95"/>
      <c r="P16" s="95"/>
      <c r="Q16" s="95"/>
      <c r="R16" s="95"/>
      <c r="S16" s="95"/>
      <c r="T16" s="95"/>
      <c r="U16" s="95"/>
      <c r="V16" s="95"/>
      <c r="W16" s="95"/>
      <c r="X16" s="95"/>
      <c r="Y16" s="95"/>
      <c r="Z16" s="95"/>
      <c r="AA16" s="95"/>
      <c r="AB16" s="212" t="s">
        <v>49</v>
      </c>
      <c r="AC16" s="212"/>
      <c r="AD16" s="212"/>
      <c r="AE16" s="212"/>
      <c r="AF16" s="123"/>
      <c r="AG16" s="85"/>
    </row>
    <row r="17" spans="1:33" ht="15.75" thickBot="1" x14ac:dyDescent="0.3">
      <c r="A17" s="84"/>
      <c r="B17" s="12" t="s">
        <v>115</v>
      </c>
      <c r="C17" s="95"/>
      <c r="D17" s="95"/>
      <c r="E17" s="95"/>
      <c r="F17" s="95"/>
      <c r="G17" s="95"/>
      <c r="H17" s="95"/>
      <c r="I17" s="558">
        <v>45582</v>
      </c>
      <c r="J17" s="559"/>
      <c r="K17" s="559"/>
      <c r="L17" s="560"/>
      <c r="M17" s="95"/>
      <c r="N17" s="95"/>
      <c r="O17" s="259" t="s">
        <v>53</v>
      </c>
      <c r="P17" s="259"/>
      <c r="Q17" s="259"/>
      <c r="R17" s="259"/>
      <c r="S17" s="259"/>
      <c r="T17" s="259"/>
      <c r="U17" s="259"/>
      <c r="V17" s="259"/>
      <c r="W17" s="259"/>
      <c r="X17" s="259"/>
      <c r="Y17" s="259"/>
      <c r="Z17" s="259"/>
      <c r="AA17" s="127"/>
      <c r="AB17" s="95"/>
      <c r="AC17" s="255">
        <v>45657</v>
      </c>
      <c r="AD17" s="561"/>
      <c r="AE17" s="562"/>
      <c r="AF17" s="96"/>
      <c r="AG17" s="85"/>
    </row>
    <row r="18" spans="1:33" ht="15.75" thickBot="1" x14ac:dyDescent="0.3">
      <c r="A18" s="84"/>
      <c r="B18" s="95"/>
      <c r="C18" s="95"/>
      <c r="D18" s="95"/>
      <c r="E18" s="95"/>
      <c r="F18" s="95"/>
      <c r="G18" s="95"/>
      <c r="H18" s="95"/>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85"/>
    </row>
    <row r="19" spans="1:33" ht="15.75" thickBot="1" x14ac:dyDescent="0.3">
      <c r="A19" s="273" t="s">
        <v>7</v>
      </c>
      <c r="B19" s="274"/>
      <c r="C19" s="274"/>
      <c r="D19" s="274"/>
      <c r="E19" s="274"/>
      <c r="F19" s="274"/>
      <c r="G19" s="274"/>
      <c r="H19" s="274"/>
      <c r="I19" s="274"/>
      <c r="J19" s="274"/>
      <c r="K19" s="274"/>
      <c r="L19" s="274"/>
      <c r="M19" s="274"/>
      <c r="N19" s="274"/>
      <c r="O19" s="274"/>
      <c r="P19" s="274"/>
      <c r="Q19" s="274"/>
      <c r="R19" s="274"/>
      <c r="S19" s="274"/>
      <c r="T19" s="274"/>
      <c r="U19" s="274"/>
      <c r="V19" s="274"/>
      <c r="W19" s="274"/>
      <c r="X19" s="274"/>
      <c r="Y19" s="274"/>
      <c r="Z19" s="274"/>
      <c r="AA19" s="274"/>
      <c r="AB19" s="274"/>
      <c r="AC19" s="274"/>
      <c r="AD19" s="274"/>
      <c r="AE19" s="274"/>
      <c r="AF19" s="274"/>
      <c r="AG19" s="275"/>
    </row>
    <row r="20" spans="1:33" ht="51" customHeight="1" thickBot="1" x14ac:dyDescent="0.3">
      <c r="A20" s="320"/>
      <c r="B20" s="321"/>
      <c r="C20" s="321"/>
      <c r="D20" s="321"/>
      <c r="E20" s="321"/>
      <c r="F20" s="321"/>
      <c r="G20" s="321"/>
      <c r="H20" s="321"/>
      <c r="I20" s="321"/>
      <c r="J20" s="321"/>
      <c r="K20" s="321"/>
      <c r="L20" s="321"/>
      <c r="M20" s="321"/>
      <c r="N20" s="321"/>
      <c r="O20" s="321"/>
      <c r="P20" s="321"/>
      <c r="Q20" s="321"/>
      <c r="R20" s="321"/>
      <c r="S20" s="321"/>
      <c r="T20" s="321"/>
      <c r="U20" s="321"/>
      <c r="V20" s="321"/>
      <c r="W20" s="321"/>
      <c r="X20" s="321"/>
      <c r="Y20" s="321"/>
      <c r="Z20" s="321"/>
      <c r="AA20" s="321"/>
      <c r="AB20" s="321"/>
      <c r="AC20" s="321"/>
      <c r="AD20" s="321"/>
      <c r="AE20" s="321"/>
      <c r="AF20" s="321"/>
      <c r="AG20" s="322"/>
    </row>
    <row r="21" spans="1:33" ht="15.75" thickBot="1" x14ac:dyDescent="0.3">
      <c r="A21" s="19"/>
      <c r="B21" s="95"/>
      <c r="C21" s="95"/>
      <c r="D21" s="95"/>
      <c r="E21" s="95"/>
      <c r="F21" s="95"/>
      <c r="G21" s="95"/>
      <c r="H21" s="95"/>
      <c r="I21" s="95"/>
      <c r="J21" s="271" t="s">
        <v>49</v>
      </c>
      <c r="K21" s="272"/>
      <c r="L21" s="272"/>
      <c r="M21" s="272"/>
      <c r="N21" s="95"/>
      <c r="O21" s="95"/>
      <c r="P21" s="271" t="s">
        <v>49</v>
      </c>
      <c r="Q21" s="272"/>
      <c r="R21" s="272"/>
      <c r="S21" s="272"/>
      <c r="T21" s="126"/>
      <c r="U21" s="126"/>
      <c r="V21" s="126"/>
      <c r="W21" s="126"/>
      <c r="X21" s="126"/>
      <c r="Y21" s="126"/>
      <c r="Z21" s="126"/>
      <c r="AA21" s="126"/>
      <c r="AB21" s="126"/>
      <c r="AC21" s="126"/>
      <c r="AD21" s="126"/>
      <c r="AE21" s="126"/>
      <c r="AF21" s="126"/>
      <c r="AG21" s="20"/>
    </row>
    <row r="22" spans="1:33" ht="15.75" thickBot="1" x14ac:dyDescent="0.3">
      <c r="A22" s="254" t="s">
        <v>77</v>
      </c>
      <c r="B22" s="219"/>
      <c r="C22" s="219"/>
      <c r="D22" s="219"/>
      <c r="E22" s="219"/>
      <c r="F22" s="219"/>
      <c r="G22" s="219"/>
      <c r="H22" s="12" t="s">
        <v>55</v>
      </c>
      <c r="I22" s="101"/>
      <c r="J22" s="255" t="s">
        <v>205</v>
      </c>
      <c r="K22" s="256"/>
      <c r="L22" s="256"/>
      <c r="M22" s="257"/>
      <c r="N22" s="258" t="s">
        <v>56</v>
      </c>
      <c r="O22" s="259"/>
      <c r="P22" s="255">
        <v>45637</v>
      </c>
      <c r="Q22" s="264"/>
      <c r="R22" s="264"/>
      <c r="S22" s="265"/>
      <c r="T22" s="9"/>
      <c r="U22" s="276" t="s">
        <v>80</v>
      </c>
      <c r="V22" s="276"/>
      <c r="W22" s="276"/>
      <c r="X22" s="277">
        <v>1</v>
      </c>
      <c r="Y22" s="278"/>
      <c r="Z22" s="250" t="s">
        <v>73</v>
      </c>
      <c r="AA22" s="251"/>
      <c r="AB22" s="277">
        <v>3</v>
      </c>
      <c r="AC22" s="278"/>
      <c r="AD22" s="95"/>
      <c r="AE22" s="95"/>
      <c r="AF22" s="95"/>
      <c r="AG22" s="85"/>
    </row>
    <row r="23" spans="1:33" ht="15.75" thickBot="1" x14ac:dyDescent="0.3">
      <c r="A23" s="84"/>
      <c r="B23" s="12"/>
      <c r="C23" s="95"/>
      <c r="D23" s="95"/>
      <c r="E23" s="95"/>
      <c r="F23" s="95"/>
      <c r="G23" s="95"/>
      <c r="H23" s="12"/>
      <c r="I23" s="101"/>
      <c r="J23" s="102"/>
      <c r="K23" s="102"/>
      <c r="L23" s="102"/>
      <c r="M23" s="102"/>
      <c r="N23" s="117"/>
      <c r="O23" s="117"/>
      <c r="P23" s="102"/>
      <c r="Q23" s="102"/>
      <c r="R23" s="102"/>
      <c r="S23" s="102"/>
      <c r="T23" s="9"/>
      <c r="U23" s="9"/>
      <c r="V23" s="9"/>
      <c r="W23" s="9"/>
      <c r="X23" s="9"/>
      <c r="Y23" s="9"/>
      <c r="Z23" s="7"/>
      <c r="AA23" s="124"/>
      <c r="AB23" s="102"/>
      <c r="AC23" s="102"/>
      <c r="AD23" s="102"/>
      <c r="AE23" s="102"/>
      <c r="AF23" s="102"/>
      <c r="AG23" s="85"/>
    </row>
    <row r="24" spans="1:33" ht="15.75" thickBot="1" x14ac:dyDescent="0.3">
      <c r="A24" s="250" t="s">
        <v>81</v>
      </c>
      <c r="B24" s="212"/>
      <c r="C24" s="212"/>
      <c r="D24" s="212"/>
      <c r="E24" s="212"/>
      <c r="F24" s="212"/>
      <c r="G24" s="212"/>
      <c r="H24" s="212"/>
      <c r="I24" s="212"/>
      <c r="J24" s="212"/>
      <c r="K24" s="251"/>
      <c r="L24" s="59" t="s">
        <v>83</v>
      </c>
      <c r="M24" s="252" t="s">
        <v>59</v>
      </c>
      <c r="N24" s="253"/>
      <c r="O24" s="263"/>
      <c r="P24" s="264"/>
      <c r="Q24" s="264"/>
      <c r="R24" s="264"/>
      <c r="S24" s="264"/>
      <c r="T24" s="264"/>
      <c r="U24" s="264"/>
      <c r="V24" s="264"/>
      <c r="W24" s="264"/>
      <c r="X24" s="264"/>
      <c r="Y24" s="264"/>
      <c r="Z24" s="264"/>
      <c r="AA24" s="264"/>
      <c r="AB24" s="264"/>
      <c r="AC24" s="264"/>
      <c r="AD24" s="264"/>
      <c r="AE24" s="264"/>
      <c r="AF24" s="265"/>
      <c r="AG24" s="85"/>
    </row>
    <row r="25" spans="1:33" ht="15.75" thickBot="1" x14ac:dyDescent="0.3">
      <c r="A25" s="21"/>
      <c r="B25" s="103"/>
      <c r="C25" s="103"/>
      <c r="D25" s="103"/>
      <c r="E25" s="103"/>
      <c r="F25" s="103"/>
      <c r="G25" s="103"/>
      <c r="H25" s="103"/>
      <c r="I25" s="103"/>
      <c r="J25" s="103"/>
      <c r="K25" s="103"/>
      <c r="L25" s="103"/>
      <c r="M25" s="103"/>
      <c r="N25" s="103"/>
      <c r="O25" s="103"/>
      <c r="P25" s="103"/>
      <c r="Q25" s="103"/>
      <c r="R25" s="103"/>
      <c r="S25" s="103"/>
      <c r="T25" s="9"/>
      <c r="U25" s="9"/>
      <c r="V25" s="9"/>
      <c r="W25" s="9"/>
      <c r="X25" s="9"/>
      <c r="Y25" s="9"/>
      <c r="Z25" s="103"/>
      <c r="AA25" s="103"/>
      <c r="AB25" s="103"/>
      <c r="AC25" s="103"/>
      <c r="AD25" s="103"/>
      <c r="AE25" s="103"/>
      <c r="AF25" s="103"/>
      <c r="AG25" s="22"/>
    </row>
    <row r="26" spans="1:33" ht="15.75" thickBot="1" x14ac:dyDescent="0.3">
      <c r="A26" s="269" t="s">
        <v>78</v>
      </c>
      <c r="B26" s="270"/>
      <c r="C26" s="270"/>
      <c r="D26" s="270"/>
      <c r="E26" s="270"/>
      <c r="F26" s="270"/>
      <c r="G26" s="270"/>
      <c r="H26" s="270"/>
      <c r="I26" s="270"/>
      <c r="J26" s="270"/>
      <c r="K26" s="266" t="s">
        <v>202</v>
      </c>
      <c r="L26" s="267"/>
      <c r="M26" s="267"/>
      <c r="N26" s="267"/>
      <c r="O26" s="267"/>
      <c r="P26" s="267"/>
      <c r="Q26" s="267"/>
      <c r="R26" s="267"/>
      <c r="S26" s="267"/>
      <c r="T26" s="267"/>
      <c r="U26" s="267"/>
      <c r="V26" s="267"/>
      <c r="W26" s="267"/>
      <c r="X26" s="267"/>
      <c r="Y26" s="267"/>
      <c r="Z26" s="267"/>
      <c r="AA26" s="267"/>
      <c r="AB26" s="267"/>
      <c r="AC26" s="267"/>
      <c r="AD26" s="267"/>
      <c r="AE26" s="267"/>
      <c r="AF26" s="268"/>
      <c r="AG26" s="104"/>
    </row>
    <row r="27" spans="1:33" ht="15.75" thickBot="1" x14ac:dyDescent="0.3">
      <c r="A27" s="269" t="s">
        <v>96</v>
      </c>
      <c r="B27" s="270"/>
      <c r="C27" s="270"/>
      <c r="D27" s="270"/>
      <c r="E27" s="270"/>
      <c r="F27" s="270"/>
      <c r="G27" s="270"/>
      <c r="H27" s="270"/>
      <c r="I27" s="270"/>
      <c r="J27" s="270"/>
      <c r="K27" s="220" t="s">
        <v>203</v>
      </c>
      <c r="L27" s="267"/>
      <c r="M27" s="267"/>
      <c r="N27" s="267"/>
      <c r="O27" s="267"/>
      <c r="P27" s="267"/>
      <c r="Q27" s="267"/>
      <c r="R27" s="267"/>
      <c r="S27" s="267"/>
      <c r="T27" s="267"/>
      <c r="U27" s="267"/>
      <c r="V27" s="267"/>
      <c r="W27" s="267"/>
      <c r="X27" s="267"/>
      <c r="Y27" s="267"/>
      <c r="Z27" s="267"/>
      <c r="AA27" s="267"/>
      <c r="AB27" s="267"/>
      <c r="AC27" s="267"/>
      <c r="AD27" s="267"/>
      <c r="AE27" s="267"/>
      <c r="AF27" s="268"/>
      <c r="AG27" s="104"/>
    </row>
    <row r="28" spans="1:33" ht="15.75" thickBot="1" x14ac:dyDescent="0.3">
      <c r="A28" s="120"/>
      <c r="B28" s="121"/>
      <c r="C28" s="121"/>
      <c r="D28" s="121"/>
      <c r="E28" s="121"/>
      <c r="F28" s="121"/>
      <c r="G28" s="121"/>
      <c r="H28" s="121"/>
      <c r="I28" s="121"/>
      <c r="J28" s="121"/>
      <c r="K28" s="119"/>
      <c r="L28" s="119"/>
      <c r="M28" s="119"/>
      <c r="N28" s="119"/>
      <c r="O28" s="119"/>
      <c r="P28" s="119"/>
      <c r="Q28" s="119"/>
      <c r="R28" s="119"/>
      <c r="S28" s="119"/>
      <c r="T28" s="119"/>
      <c r="U28" s="119"/>
      <c r="V28" s="119"/>
      <c r="W28" s="119"/>
      <c r="X28" s="119"/>
      <c r="Y28" s="119"/>
      <c r="Z28" s="119"/>
      <c r="AA28" s="119"/>
      <c r="AB28" s="119"/>
      <c r="AC28" s="119"/>
      <c r="AD28" s="119"/>
      <c r="AE28" s="119"/>
      <c r="AF28" s="119"/>
      <c r="AG28" s="104"/>
    </row>
    <row r="29" spans="1:33" ht="15.75" thickBot="1" x14ac:dyDescent="0.3">
      <c r="A29" s="269" t="s">
        <v>78</v>
      </c>
      <c r="B29" s="270"/>
      <c r="C29" s="270"/>
      <c r="D29" s="270"/>
      <c r="E29" s="270"/>
      <c r="F29" s="270"/>
      <c r="G29" s="270"/>
      <c r="H29" s="270"/>
      <c r="I29" s="270"/>
      <c r="J29" s="270"/>
      <c r="K29" s="266"/>
      <c r="L29" s="267"/>
      <c r="M29" s="267"/>
      <c r="N29" s="267"/>
      <c r="O29" s="267"/>
      <c r="P29" s="267"/>
      <c r="Q29" s="267"/>
      <c r="R29" s="267"/>
      <c r="S29" s="267"/>
      <c r="T29" s="267"/>
      <c r="U29" s="267"/>
      <c r="V29" s="267"/>
      <c r="W29" s="267"/>
      <c r="X29" s="267"/>
      <c r="Y29" s="267"/>
      <c r="Z29" s="267"/>
      <c r="AA29" s="267"/>
      <c r="AB29" s="267"/>
      <c r="AC29" s="267"/>
      <c r="AD29" s="267"/>
      <c r="AE29" s="267"/>
      <c r="AF29" s="268"/>
      <c r="AG29" s="104"/>
    </row>
    <row r="30" spans="1:33" ht="15.75" thickBot="1" x14ac:dyDescent="0.3">
      <c r="A30" s="269" t="s">
        <v>96</v>
      </c>
      <c r="B30" s="270"/>
      <c r="C30" s="270"/>
      <c r="D30" s="270"/>
      <c r="E30" s="270"/>
      <c r="F30" s="270"/>
      <c r="G30" s="270"/>
      <c r="H30" s="270"/>
      <c r="I30" s="270"/>
      <c r="J30" s="270"/>
      <c r="K30" s="266"/>
      <c r="L30" s="267"/>
      <c r="M30" s="267"/>
      <c r="N30" s="267"/>
      <c r="O30" s="267"/>
      <c r="P30" s="267"/>
      <c r="Q30" s="267"/>
      <c r="R30" s="267"/>
      <c r="S30" s="267"/>
      <c r="T30" s="267"/>
      <c r="U30" s="267"/>
      <c r="V30" s="267"/>
      <c r="W30" s="267"/>
      <c r="X30" s="267"/>
      <c r="Y30" s="267"/>
      <c r="Z30" s="267"/>
      <c r="AA30" s="267"/>
      <c r="AB30" s="267"/>
      <c r="AC30" s="267"/>
      <c r="AD30" s="267"/>
      <c r="AE30" s="267"/>
      <c r="AF30" s="268"/>
      <c r="AG30" s="104"/>
    </row>
    <row r="31" spans="1:33" ht="15.75" thickBot="1" x14ac:dyDescent="0.3">
      <c r="A31" s="120"/>
      <c r="B31" s="121"/>
      <c r="C31" s="121"/>
      <c r="D31" s="121"/>
      <c r="E31" s="121"/>
      <c r="F31" s="121"/>
      <c r="G31" s="121"/>
      <c r="H31" s="121"/>
      <c r="I31" s="121"/>
      <c r="J31" s="121"/>
      <c r="K31" s="91"/>
      <c r="L31" s="91"/>
      <c r="M31" s="91"/>
      <c r="N31" s="91"/>
      <c r="O31" s="91"/>
      <c r="P31" s="91"/>
      <c r="Q31" s="91"/>
      <c r="R31" s="91"/>
      <c r="S31" s="91"/>
      <c r="T31" s="91"/>
      <c r="U31" s="91"/>
      <c r="V31" s="91"/>
      <c r="W31" s="91"/>
      <c r="X31" s="91"/>
      <c r="Y31" s="91"/>
      <c r="Z31" s="91"/>
      <c r="AA31" s="91"/>
      <c r="AB31" s="91"/>
      <c r="AC31" s="91"/>
      <c r="AD31" s="91"/>
      <c r="AE31" s="91"/>
      <c r="AF31" s="91"/>
      <c r="AG31" s="92"/>
    </row>
    <row r="32" spans="1:33" ht="15.75" thickBot="1" x14ac:dyDescent="0.3">
      <c r="A32" s="120" t="s">
        <v>127</v>
      </c>
      <c r="B32" s="121"/>
      <c r="C32" s="121"/>
      <c r="D32" s="121"/>
      <c r="E32" s="121"/>
      <c r="F32" s="121"/>
      <c r="G32" s="121"/>
      <c r="H32" s="121"/>
      <c r="I32" s="121"/>
      <c r="J32" s="121"/>
      <c r="K32" s="266"/>
      <c r="L32" s="267"/>
      <c r="M32" s="267"/>
      <c r="N32" s="267"/>
      <c r="O32" s="267"/>
      <c r="P32" s="267"/>
      <c r="Q32" s="267"/>
      <c r="R32" s="267"/>
      <c r="S32" s="267"/>
      <c r="T32" s="267"/>
      <c r="U32" s="267"/>
      <c r="V32" s="267"/>
      <c r="W32" s="267"/>
      <c r="X32" s="267"/>
      <c r="Y32" s="267"/>
      <c r="Z32" s="267"/>
      <c r="AA32" s="267"/>
      <c r="AB32" s="267"/>
      <c r="AC32" s="267"/>
      <c r="AD32" s="267"/>
      <c r="AE32" s="267"/>
      <c r="AF32" s="268"/>
      <c r="AG32" s="92"/>
    </row>
    <row r="33" spans="1:33" ht="15.75" thickBot="1" x14ac:dyDescent="0.3">
      <c r="A33" s="120" t="s">
        <v>128</v>
      </c>
      <c r="B33" s="121"/>
      <c r="C33" s="121"/>
      <c r="D33" s="121"/>
      <c r="E33" s="99"/>
      <c r="F33" s="121"/>
      <c r="G33" s="328" t="s">
        <v>191</v>
      </c>
      <c r="H33" s="328"/>
      <c r="I33" s="328"/>
      <c r="J33" s="121"/>
      <c r="K33" s="266"/>
      <c r="L33" s="267"/>
      <c r="M33" s="267"/>
      <c r="N33" s="267"/>
      <c r="O33" s="267"/>
      <c r="P33" s="267"/>
      <c r="Q33" s="267"/>
      <c r="R33" s="267"/>
      <c r="S33" s="267"/>
      <c r="T33" s="267"/>
      <c r="U33" s="267"/>
      <c r="V33" s="267"/>
      <c r="W33" s="267"/>
      <c r="X33" s="267"/>
      <c r="Y33" s="267"/>
      <c r="Z33" s="267"/>
      <c r="AA33" s="267"/>
      <c r="AB33" s="267"/>
      <c r="AC33" s="267"/>
      <c r="AD33" s="267"/>
      <c r="AE33" s="267"/>
      <c r="AF33" s="268"/>
      <c r="AG33" s="92"/>
    </row>
    <row r="34" spans="1:33" x14ac:dyDescent="0.25">
      <c r="A34" s="120"/>
      <c r="B34" s="121"/>
      <c r="C34" s="121"/>
      <c r="D34" s="121"/>
      <c r="E34" s="121"/>
      <c r="F34" s="121"/>
      <c r="G34" s="121"/>
      <c r="H34" s="121"/>
      <c r="I34" s="121"/>
      <c r="J34" s="121"/>
      <c r="K34" s="91"/>
      <c r="L34" s="91"/>
      <c r="M34" s="91"/>
      <c r="N34" s="91"/>
      <c r="O34" s="91"/>
      <c r="P34" s="91"/>
      <c r="Q34" s="91"/>
      <c r="R34" s="91"/>
      <c r="S34" s="91"/>
      <c r="T34" s="91"/>
      <c r="U34" s="91"/>
      <c r="V34" s="91"/>
      <c r="W34" s="91"/>
      <c r="X34" s="91"/>
      <c r="Y34" s="91"/>
      <c r="Z34" s="91"/>
      <c r="AA34" s="91"/>
      <c r="AB34" s="91"/>
      <c r="AC34" s="91"/>
      <c r="AD34" s="91"/>
      <c r="AE34" s="91"/>
      <c r="AF34" s="91"/>
      <c r="AG34" s="92"/>
    </row>
    <row r="35" spans="1:33" ht="15.75" thickBot="1" x14ac:dyDescent="0.3">
      <c r="A35" s="247" t="s">
        <v>107</v>
      </c>
      <c r="B35" s="248"/>
      <c r="C35" s="248"/>
      <c r="D35" s="248"/>
      <c r="E35" s="248"/>
      <c r="F35" s="248"/>
      <c r="G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c r="AG35" s="249"/>
    </row>
    <row r="36" spans="1:33" ht="46.5" customHeight="1" x14ac:dyDescent="0.25">
      <c r="A36" s="100" t="s">
        <v>14</v>
      </c>
      <c r="B36" s="329" t="s">
        <v>170</v>
      </c>
      <c r="C36" s="329"/>
      <c r="D36" s="329"/>
      <c r="E36" s="329"/>
      <c r="F36" s="329"/>
      <c r="G36" s="329"/>
      <c r="H36" s="329"/>
      <c r="I36" s="329"/>
      <c r="J36" s="329"/>
      <c r="K36" s="329"/>
      <c r="L36" s="329"/>
      <c r="M36" s="329" t="s">
        <v>164</v>
      </c>
      <c r="N36" s="329"/>
      <c r="O36" s="329"/>
      <c r="P36" s="329"/>
      <c r="Q36" s="329"/>
      <c r="R36" s="329"/>
      <c r="S36" s="329"/>
      <c r="T36" s="329"/>
      <c r="U36" s="329"/>
      <c r="V36" s="329"/>
      <c r="W36" s="329"/>
      <c r="X36" s="329"/>
      <c r="Y36" s="329"/>
      <c r="Z36" s="329"/>
      <c r="AA36" s="329" t="s">
        <v>15</v>
      </c>
      <c r="AB36" s="329"/>
      <c r="AC36" s="329"/>
      <c r="AD36" s="329"/>
      <c r="AE36" s="329"/>
      <c r="AF36" s="329"/>
      <c r="AG36" s="330"/>
    </row>
    <row r="37" spans="1:33" ht="127.5" customHeight="1" x14ac:dyDescent="0.25">
      <c r="A37" s="24">
        <v>1</v>
      </c>
      <c r="B37" s="326" t="s">
        <v>223</v>
      </c>
      <c r="C37" s="326"/>
      <c r="D37" s="326"/>
      <c r="E37" s="326"/>
      <c r="F37" s="326"/>
      <c r="G37" s="326"/>
      <c r="H37" s="326"/>
      <c r="I37" s="326"/>
      <c r="J37" s="326"/>
      <c r="K37" s="326"/>
      <c r="L37" s="326"/>
      <c r="M37" s="326" t="s">
        <v>201</v>
      </c>
      <c r="N37" s="326"/>
      <c r="O37" s="326"/>
      <c r="P37" s="326"/>
      <c r="Q37" s="326"/>
      <c r="R37" s="326"/>
      <c r="S37" s="326"/>
      <c r="T37" s="326"/>
      <c r="U37" s="326"/>
      <c r="V37" s="326"/>
      <c r="W37" s="326"/>
      <c r="X37" s="326"/>
      <c r="Y37" s="326"/>
      <c r="Z37" s="326"/>
      <c r="AA37" s="326" t="s">
        <v>200</v>
      </c>
      <c r="AB37" s="326"/>
      <c r="AC37" s="326"/>
      <c r="AD37" s="326"/>
      <c r="AE37" s="326"/>
      <c r="AF37" s="326"/>
      <c r="AG37" s="327"/>
    </row>
    <row r="38" spans="1:33" ht="143.25" customHeight="1" x14ac:dyDescent="0.25">
      <c r="A38" s="23">
        <v>2</v>
      </c>
      <c r="B38" s="326" t="s">
        <v>208</v>
      </c>
      <c r="C38" s="326"/>
      <c r="D38" s="326"/>
      <c r="E38" s="326"/>
      <c r="F38" s="326"/>
      <c r="G38" s="326"/>
      <c r="H38" s="326"/>
      <c r="I38" s="326"/>
      <c r="J38" s="326"/>
      <c r="K38" s="326"/>
      <c r="L38" s="326"/>
      <c r="M38" s="326" t="s">
        <v>201</v>
      </c>
      <c r="N38" s="326"/>
      <c r="O38" s="326"/>
      <c r="P38" s="326"/>
      <c r="Q38" s="326"/>
      <c r="R38" s="326"/>
      <c r="S38" s="326"/>
      <c r="T38" s="326"/>
      <c r="U38" s="326"/>
      <c r="V38" s="326"/>
      <c r="W38" s="326"/>
      <c r="X38" s="326"/>
      <c r="Y38" s="326"/>
      <c r="Z38" s="326"/>
      <c r="AA38" s="326" t="s">
        <v>200</v>
      </c>
      <c r="AB38" s="326"/>
      <c r="AC38" s="326"/>
      <c r="AD38" s="326"/>
      <c r="AE38" s="326"/>
      <c r="AF38" s="326"/>
      <c r="AG38" s="327"/>
    </row>
    <row r="39" spans="1:33" ht="152.25" customHeight="1" x14ac:dyDescent="0.25">
      <c r="A39" s="23">
        <v>3</v>
      </c>
      <c r="B39" s="323" t="s">
        <v>209</v>
      </c>
      <c r="C39" s="324"/>
      <c r="D39" s="324"/>
      <c r="E39" s="324"/>
      <c r="F39" s="324"/>
      <c r="G39" s="324"/>
      <c r="H39" s="324"/>
      <c r="I39" s="324"/>
      <c r="J39" s="324"/>
      <c r="K39" s="324"/>
      <c r="L39" s="325"/>
      <c r="M39" s="326" t="s">
        <v>201</v>
      </c>
      <c r="N39" s="326"/>
      <c r="O39" s="326"/>
      <c r="P39" s="326"/>
      <c r="Q39" s="326"/>
      <c r="R39" s="326"/>
      <c r="S39" s="326"/>
      <c r="T39" s="326"/>
      <c r="U39" s="326"/>
      <c r="V39" s="326"/>
      <c r="W39" s="326"/>
      <c r="X39" s="326"/>
      <c r="Y39" s="326"/>
      <c r="Z39" s="326"/>
      <c r="AA39" s="326" t="s">
        <v>200</v>
      </c>
      <c r="AB39" s="326"/>
      <c r="AC39" s="326"/>
      <c r="AD39" s="326"/>
      <c r="AE39" s="326"/>
      <c r="AF39" s="326"/>
      <c r="AG39" s="327"/>
    </row>
    <row r="40" spans="1:33" ht="152.25" customHeight="1" x14ac:dyDescent="0.25">
      <c r="A40" s="24">
        <v>4</v>
      </c>
      <c r="B40" s="323" t="s">
        <v>210</v>
      </c>
      <c r="C40" s="324"/>
      <c r="D40" s="324"/>
      <c r="E40" s="324"/>
      <c r="F40" s="324"/>
      <c r="G40" s="324"/>
      <c r="H40" s="324"/>
      <c r="I40" s="324"/>
      <c r="J40" s="324"/>
      <c r="K40" s="324"/>
      <c r="L40" s="325"/>
      <c r="M40" s="326" t="s">
        <v>201</v>
      </c>
      <c r="N40" s="326"/>
      <c r="O40" s="326"/>
      <c r="P40" s="326"/>
      <c r="Q40" s="326"/>
      <c r="R40" s="326"/>
      <c r="S40" s="326"/>
      <c r="T40" s="326"/>
      <c r="U40" s="326"/>
      <c r="V40" s="326"/>
      <c r="W40" s="326"/>
      <c r="X40" s="326"/>
      <c r="Y40" s="326"/>
      <c r="Z40" s="326"/>
      <c r="AA40" s="326" t="s">
        <v>200</v>
      </c>
      <c r="AB40" s="326"/>
      <c r="AC40" s="326"/>
      <c r="AD40" s="326"/>
      <c r="AE40" s="326"/>
      <c r="AF40" s="326"/>
      <c r="AG40" s="327"/>
    </row>
    <row r="41" spans="1:33" ht="152.25" customHeight="1" x14ac:dyDescent="0.25">
      <c r="A41" s="23">
        <v>5</v>
      </c>
      <c r="B41" s="326" t="s">
        <v>211</v>
      </c>
      <c r="C41" s="326"/>
      <c r="D41" s="326"/>
      <c r="E41" s="326"/>
      <c r="F41" s="326"/>
      <c r="G41" s="326"/>
      <c r="H41" s="326"/>
      <c r="I41" s="326"/>
      <c r="J41" s="326"/>
      <c r="K41" s="326"/>
      <c r="L41" s="326"/>
      <c r="M41" s="326" t="s">
        <v>201</v>
      </c>
      <c r="N41" s="326"/>
      <c r="O41" s="326"/>
      <c r="P41" s="326"/>
      <c r="Q41" s="326"/>
      <c r="R41" s="326"/>
      <c r="S41" s="326"/>
      <c r="T41" s="326"/>
      <c r="U41" s="326"/>
      <c r="V41" s="326"/>
      <c r="W41" s="326"/>
      <c r="X41" s="326"/>
      <c r="Y41" s="326"/>
      <c r="Z41" s="326"/>
      <c r="AA41" s="326" t="s">
        <v>200</v>
      </c>
      <c r="AB41" s="326"/>
      <c r="AC41" s="326"/>
      <c r="AD41" s="326"/>
      <c r="AE41" s="326"/>
      <c r="AF41" s="326"/>
      <c r="AG41" s="327"/>
    </row>
    <row r="42" spans="1:33" ht="152.25" customHeight="1" x14ac:dyDescent="0.25">
      <c r="A42" s="23">
        <v>6</v>
      </c>
      <c r="B42" s="326" t="s">
        <v>212</v>
      </c>
      <c r="C42" s="326"/>
      <c r="D42" s="326"/>
      <c r="E42" s="326"/>
      <c r="F42" s="326"/>
      <c r="G42" s="326"/>
      <c r="H42" s="326"/>
      <c r="I42" s="326"/>
      <c r="J42" s="326"/>
      <c r="K42" s="326"/>
      <c r="L42" s="326"/>
      <c r="M42" s="326" t="s">
        <v>201</v>
      </c>
      <c r="N42" s="326"/>
      <c r="O42" s="326"/>
      <c r="P42" s="326"/>
      <c r="Q42" s="326"/>
      <c r="R42" s="326"/>
      <c r="S42" s="326"/>
      <c r="T42" s="326"/>
      <c r="U42" s="326"/>
      <c r="V42" s="326"/>
      <c r="W42" s="326"/>
      <c r="X42" s="326"/>
      <c r="Y42" s="326"/>
      <c r="Z42" s="326"/>
      <c r="AA42" s="326" t="s">
        <v>200</v>
      </c>
      <c r="AB42" s="326"/>
      <c r="AC42" s="326"/>
      <c r="AD42" s="326"/>
      <c r="AE42" s="326"/>
      <c r="AF42" s="326"/>
      <c r="AG42" s="327"/>
    </row>
    <row r="43" spans="1:33" ht="152.25" customHeight="1" x14ac:dyDescent="0.25">
      <c r="A43" s="24">
        <v>7</v>
      </c>
      <c r="B43" s="326" t="s">
        <v>213</v>
      </c>
      <c r="C43" s="326"/>
      <c r="D43" s="326"/>
      <c r="E43" s="326"/>
      <c r="F43" s="326"/>
      <c r="G43" s="326"/>
      <c r="H43" s="326"/>
      <c r="I43" s="326"/>
      <c r="J43" s="326"/>
      <c r="K43" s="326"/>
      <c r="L43" s="326"/>
      <c r="M43" s="326" t="s">
        <v>201</v>
      </c>
      <c r="N43" s="326"/>
      <c r="O43" s="326"/>
      <c r="P43" s="326"/>
      <c r="Q43" s="326"/>
      <c r="R43" s="326"/>
      <c r="S43" s="326"/>
      <c r="T43" s="326"/>
      <c r="U43" s="326"/>
      <c r="V43" s="326"/>
      <c r="W43" s="326"/>
      <c r="X43" s="326"/>
      <c r="Y43" s="326"/>
      <c r="Z43" s="326"/>
      <c r="AA43" s="326" t="s">
        <v>200</v>
      </c>
      <c r="AB43" s="326"/>
      <c r="AC43" s="326"/>
      <c r="AD43" s="326"/>
      <c r="AE43" s="326"/>
      <c r="AF43" s="326"/>
      <c r="AG43" s="327"/>
    </row>
    <row r="44" spans="1:33" ht="152.25" customHeight="1" x14ac:dyDescent="0.25">
      <c r="A44" s="23">
        <v>8</v>
      </c>
      <c r="B44" s="326" t="s">
        <v>214</v>
      </c>
      <c r="C44" s="326"/>
      <c r="D44" s="326"/>
      <c r="E44" s="326"/>
      <c r="F44" s="326"/>
      <c r="G44" s="326"/>
      <c r="H44" s="326"/>
      <c r="I44" s="326"/>
      <c r="J44" s="326"/>
      <c r="K44" s="326"/>
      <c r="L44" s="326"/>
      <c r="M44" s="326" t="s">
        <v>224</v>
      </c>
      <c r="N44" s="326"/>
      <c r="O44" s="326"/>
      <c r="P44" s="326"/>
      <c r="Q44" s="326"/>
      <c r="R44" s="326"/>
      <c r="S44" s="326"/>
      <c r="T44" s="326"/>
      <c r="U44" s="326"/>
      <c r="V44" s="326"/>
      <c r="W44" s="326"/>
      <c r="X44" s="326"/>
      <c r="Y44" s="326"/>
      <c r="Z44" s="326"/>
      <c r="AA44" s="326" t="s">
        <v>200</v>
      </c>
      <c r="AB44" s="326"/>
      <c r="AC44" s="326"/>
      <c r="AD44" s="326"/>
      <c r="AE44" s="326"/>
      <c r="AF44" s="326"/>
      <c r="AG44" s="327"/>
    </row>
    <row r="45" spans="1:33" ht="152.25" customHeight="1" x14ac:dyDescent="0.25">
      <c r="A45" s="23">
        <v>9</v>
      </c>
      <c r="B45" s="326" t="s">
        <v>215</v>
      </c>
      <c r="C45" s="326"/>
      <c r="D45" s="326"/>
      <c r="E45" s="326"/>
      <c r="F45" s="326"/>
      <c r="G45" s="326"/>
      <c r="H45" s="326"/>
      <c r="I45" s="326"/>
      <c r="J45" s="326"/>
      <c r="K45" s="326"/>
      <c r="L45" s="326"/>
      <c r="M45" s="326" t="s">
        <v>224</v>
      </c>
      <c r="N45" s="326"/>
      <c r="O45" s="326"/>
      <c r="P45" s="326"/>
      <c r="Q45" s="326"/>
      <c r="R45" s="326"/>
      <c r="S45" s="326"/>
      <c r="T45" s="326"/>
      <c r="U45" s="326"/>
      <c r="V45" s="326"/>
      <c r="W45" s="326"/>
      <c r="X45" s="326"/>
      <c r="Y45" s="326"/>
      <c r="Z45" s="326"/>
      <c r="AA45" s="326" t="s">
        <v>200</v>
      </c>
      <c r="AB45" s="326"/>
      <c r="AC45" s="326"/>
      <c r="AD45" s="326"/>
      <c r="AE45" s="326"/>
      <c r="AF45" s="326"/>
      <c r="AG45" s="327"/>
    </row>
    <row r="46" spans="1:33" ht="152.25" customHeight="1" x14ac:dyDescent="0.25">
      <c r="A46" s="24">
        <v>10</v>
      </c>
      <c r="B46" s="326" t="s">
        <v>216</v>
      </c>
      <c r="C46" s="326"/>
      <c r="D46" s="326"/>
      <c r="E46" s="326"/>
      <c r="F46" s="326"/>
      <c r="G46" s="326"/>
      <c r="H46" s="326"/>
      <c r="I46" s="326"/>
      <c r="J46" s="326"/>
      <c r="K46" s="326"/>
      <c r="L46" s="326"/>
      <c r="M46" s="326" t="s">
        <v>224</v>
      </c>
      <c r="N46" s="326"/>
      <c r="O46" s="326"/>
      <c r="P46" s="326"/>
      <c r="Q46" s="326"/>
      <c r="R46" s="326"/>
      <c r="S46" s="326"/>
      <c r="T46" s="326"/>
      <c r="U46" s="326"/>
      <c r="V46" s="326"/>
      <c r="W46" s="326"/>
      <c r="X46" s="326"/>
      <c r="Y46" s="326"/>
      <c r="Z46" s="326"/>
      <c r="AA46" s="326" t="s">
        <v>200</v>
      </c>
      <c r="AB46" s="326"/>
      <c r="AC46" s="326"/>
      <c r="AD46" s="326"/>
      <c r="AE46" s="326"/>
      <c r="AF46" s="326"/>
      <c r="AG46" s="327"/>
    </row>
    <row r="47" spans="1:33" ht="152.25" customHeight="1" x14ac:dyDescent="0.25">
      <c r="A47" s="23">
        <v>11</v>
      </c>
      <c r="B47" s="326" t="s">
        <v>217</v>
      </c>
      <c r="C47" s="326"/>
      <c r="D47" s="326"/>
      <c r="E47" s="326"/>
      <c r="F47" s="326"/>
      <c r="G47" s="326"/>
      <c r="H47" s="326"/>
      <c r="I47" s="326"/>
      <c r="J47" s="326"/>
      <c r="K47" s="326"/>
      <c r="L47" s="326"/>
      <c r="M47" s="326" t="s">
        <v>224</v>
      </c>
      <c r="N47" s="326"/>
      <c r="O47" s="326"/>
      <c r="P47" s="326"/>
      <c r="Q47" s="326"/>
      <c r="R47" s="326"/>
      <c r="S47" s="326"/>
      <c r="T47" s="326"/>
      <c r="U47" s="326"/>
      <c r="V47" s="326"/>
      <c r="W47" s="326"/>
      <c r="X47" s="326"/>
      <c r="Y47" s="326"/>
      <c r="Z47" s="326"/>
      <c r="AA47" s="326" t="s">
        <v>200</v>
      </c>
      <c r="AB47" s="326"/>
      <c r="AC47" s="326"/>
      <c r="AD47" s="326"/>
      <c r="AE47" s="326"/>
      <c r="AF47" s="326"/>
      <c r="AG47" s="327"/>
    </row>
    <row r="48" spans="1:33" ht="152.25" customHeight="1" x14ac:dyDescent="0.25">
      <c r="A48" s="23">
        <v>12</v>
      </c>
      <c r="B48" s="326" t="s">
        <v>218</v>
      </c>
      <c r="C48" s="326"/>
      <c r="D48" s="326"/>
      <c r="E48" s="326"/>
      <c r="F48" s="326"/>
      <c r="G48" s="326"/>
      <c r="H48" s="326"/>
      <c r="I48" s="326"/>
      <c r="J48" s="326"/>
      <c r="K48" s="326"/>
      <c r="L48" s="326"/>
      <c r="M48" s="326" t="s">
        <v>224</v>
      </c>
      <c r="N48" s="326"/>
      <c r="O48" s="326"/>
      <c r="P48" s="326"/>
      <c r="Q48" s="326"/>
      <c r="R48" s="326"/>
      <c r="S48" s="326"/>
      <c r="T48" s="326"/>
      <c r="U48" s="326"/>
      <c r="V48" s="326"/>
      <c r="W48" s="326"/>
      <c r="X48" s="326"/>
      <c r="Y48" s="326"/>
      <c r="Z48" s="326"/>
      <c r="AA48" s="326" t="s">
        <v>200</v>
      </c>
      <c r="AB48" s="326"/>
      <c r="AC48" s="326"/>
      <c r="AD48" s="326"/>
      <c r="AE48" s="326"/>
      <c r="AF48" s="326"/>
      <c r="AG48" s="327"/>
    </row>
    <row r="49" spans="1:33" ht="152.25" customHeight="1" x14ac:dyDescent="0.25">
      <c r="A49" s="24">
        <v>13</v>
      </c>
      <c r="B49" s="326" t="s">
        <v>219</v>
      </c>
      <c r="C49" s="326"/>
      <c r="D49" s="326"/>
      <c r="E49" s="326"/>
      <c r="F49" s="326"/>
      <c r="G49" s="326"/>
      <c r="H49" s="326"/>
      <c r="I49" s="326"/>
      <c r="J49" s="326"/>
      <c r="K49" s="326"/>
      <c r="L49" s="326"/>
      <c r="M49" s="326" t="s">
        <v>224</v>
      </c>
      <c r="N49" s="326"/>
      <c r="O49" s="326"/>
      <c r="P49" s="326"/>
      <c r="Q49" s="326"/>
      <c r="R49" s="326"/>
      <c r="S49" s="326"/>
      <c r="T49" s="326"/>
      <c r="U49" s="326"/>
      <c r="V49" s="326"/>
      <c r="W49" s="326"/>
      <c r="X49" s="326"/>
      <c r="Y49" s="326"/>
      <c r="Z49" s="326"/>
      <c r="AA49" s="326" t="s">
        <v>200</v>
      </c>
      <c r="AB49" s="326"/>
      <c r="AC49" s="326"/>
      <c r="AD49" s="326"/>
      <c r="AE49" s="326"/>
      <c r="AF49" s="326"/>
      <c r="AG49" s="327"/>
    </row>
    <row r="50" spans="1:33" ht="132" customHeight="1" x14ac:dyDescent="0.25">
      <c r="A50" s="24">
        <v>4</v>
      </c>
      <c r="B50" s="326" t="s">
        <v>220</v>
      </c>
      <c r="C50" s="326"/>
      <c r="D50" s="326"/>
      <c r="E50" s="326"/>
      <c r="F50" s="326"/>
      <c r="G50" s="326"/>
      <c r="H50" s="326"/>
      <c r="I50" s="326"/>
      <c r="J50" s="326"/>
      <c r="K50" s="326"/>
      <c r="L50" s="326"/>
      <c r="M50" s="326" t="s">
        <v>224</v>
      </c>
      <c r="N50" s="326"/>
      <c r="O50" s="326"/>
      <c r="P50" s="326"/>
      <c r="Q50" s="326"/>
      <c r="R50" s="326"/>
      <c r="S50" s="326"/>
      <c r="T50" s="326"/>
      <c r="U50" s="326"/>
      <c r="V50" s="326"/>
      <c r="W50" s="326"/>
      <c r="X50" s="326"/>
      <c r="Y50" s="326"/>
      <c r="Z50" s="326"/>
      <c r="AA50" s="326" t="s">
        <v>200</v>
      </c>
      <c r="AB50" s="326"/>
      <c r="AC50" s="326"/>
      <c r="AD50" s="326"/>
      <c r="AE50" s="326"/>
      <c r="AF50" s="326"/>
      <c r="AG50" s="327"/>
    </row>
    <row r="51" spans="1:33" ht="135.75" customHeight="1" x14ac:dyDescent="0.25">
      <c r="A51" s="23">
        <v>5</v>
      </c>
      <c r="B51" s="323" t="s">
        <v>221</v>
      </c>
      <c r="C51" s="324"/>
      <c r="D51" s="324"/>
      <c r="E51" s="324"/>
      <c r="F51" s="324"/>
      <c r="G51" s="324"/>
      <c r="H51" s="324"/>
      <c r="I51" s="324"/>
      <c r="J51" s="324"/>
      <c r="K51" s="324"/>
      <c r="L51" s="325"/>
      <c r="M51" s="326" t="s">
        <v>224</v>
      </c>
      <c r="N51" s="326"/>
      <c r="O51" s="326"/>
      <c r="P51" s="326"/>
      <c r="Q51" s="326"/>
      <c r="R51" s="326"/>
      <c r="S51" s="326"/>
      <c r="T51" s="326"/>
      <c r="U51" s="326"/>
      <c r="V51" s="326"/>
      <c r="W51" s="326"/>
      <c r="X51" s="326"/>
      <c r="Y51" s="326"/>
      <c r="Z51" s="326"/>
      <c r="AA51" s="326" t="s">
        <v>200</v>
      </c>
      <c r="AB51" s="326"/>
      <c r="AC51" s="326"/>
      <c r="AD51" s="326"/>
      <c r="AE51" s="326"/>
      <c r="AF51" s="326"/>
      <c r="AG51" s="327"/>
    </row>
    <row r="52" spans="1:33" ht="136.5" customHeight="1" x14ac:dyDescent="0.25">
      <c r="A52" s="23">
        <v>6</v>
      </c>
      <c r="B52" s="326" t="s">
        <v>222</v>
      </c>
      <c r="C52" s="326"/>
      <c r="D52" s="326"/>
      <c r="E52" s="326"/>
      <c r="F52" s="326"/>
      <c r="G52" s="326"/>
      <c r="H52" s="326"/>
      <c r="I52" s="326"/>
      <c r="J52" s="326"/>
      <c r="K52" s="326"/>
      <c r="L52" s="326"/>
      <c r="M52" s="326" t="s">
        <v>224</v>
      </c>
      <c r="N52" s="326"/>
      <c r="O52" s="326"/>
      <c r="P52" s="326"/>
      <c r="Q52" s="326"/>
      <c r="R52" s="326"/>
      <c r="S52" s="326"/>
      <c r="T52" s="326"/>
      <c r="U52" s="326"/>
      <c r="V52" s="326"/>
      <c r="W52" s="326"/>
      <c r="X52" s="326"/>
      <c r="Y52" s="326"/>
      <c r="Z52" s="326"/>
      <c r="AA52" s="326" t="s">
        <v>200</v>
      </c>
      <c r="AB52" s="326"/>
      <c r="AC52" s="326"/>
      <c r="AD52" s="326"/>
      <c r="AE52" s="326"/>
      <c r="AF52" s="326"/>
      <c r="AG52" s="327"/>
    </row>
    <row r="53" spans="1:33" x14ac:dyDescent="0.25">
      <c r="A53" s="24">
        <v>7</v>
      </c>
      <c r="B53" s="326"/>
      <c r="C53" s="326"/>
      <c r="D53" s="326"/>
      <c r="E53" s="326"/>
      <c r="F53" s="326"/>
      <c r="G53" s="326"/>
      <c r="H53" s="326"/>
      <c r="I53" s="326"/>
      <c r="J53" s="326"/>
      <c r="K53" s="326"/>
      <c r="L53" s="326"/>
      <c r="M53" s="326"/>
      <c r="N53" s="326"/>
      <c r="O53" s="326"/>
      <c r="P53" s="326"/>
      <c r="Q53" s="326"/>
      <c r="R53" s="326"/>
      <c r="S53" s="326"/>
      <c r="T53" s="326"/>
      <c r="U53" s="326"/>
      <c r="V53" s="326"/>
      <c r="W53" s="326"/>
      <c r="X53" s="326"/>
      <c r="Y53" s="326"/>
      <c r="Z53" s="326"/>
      <c r="AA53" s="326"/>
      <c r="AB53" s="326"/>
      <c r="AC53" s="326"/>
      <c r="AD53" s="326"/>
      <c r="AE53" s="326"/>
      <c r="AF53" s="326"/>
      <c r="AG53" s="327"/>
    </row>
    <row r="54" spans="1:33" x14ac:dyDescent="0.25">
      <c r="A54" s="223" t="s">
        <v>79</v>
      </c>
      <c r="B54" s="224"/>
      <c r="C54" s="224"/>
      <c r="D54" s="224"/>
      <c r="E54" s="224"/>
      <c r="F54" s="224"/>
      <c r="G54" s="224"/>
      <c r="H54" s="224"/>
      <c r="I54" s="224"/>
      <c r="J54" s="224"/>
      <c r="K54" s="224"/>
      <c r="L54" s="224"/>
      <c r="M54" s="224"/>
      <c r="N54" s="224"/>
      <c r="O54" s="224"/>
      <c r="P54" s="224"/>
      <c r="Q54" s="224"/>
      <c r="R54" s="224"/>
      <c r="S54" s="224"/>
      <c r="T54" s="224"/>
      <c r="U54" s="224"/>
      <c r="V54" s="224"/>
      <c r="W54" s="224"/>
      <c r="X54" s="224"/>
      <c r="Y54" s="224"/>
      <c r="Z54" s="224"/>
      <c r="AA54" s="224"/>
      <c r="AB54" s="224"/>
      <c r="AC54" s="224"/>
      <c r="AD54" s="224"/>
      <c r="AE54" s="224"/>
      <c r="AF54" s="224"/>
      <c r="AG54" s="225"/>
    </row>
    <row r="55" spans="1:33" ht="27" customHeight="1" x14ac:dyDescent="0.25">
      <c r="A55" s="226" t="s">
        <v>91</v>
      </c>
      <c r="B55" s="227"/>
      <c r="C55" s="227"/>
      <c r="D55" s="227"/>
      <c r="E55" s="227"/>
      <c r="F55" s="227"/>
      <c r="G55" s="227"/>
      <c r="H55" s="227"/>
      <c r="I55" s="227"/>
      <c r="J55" s="227"/>
      <c r="K55" s="227"/>
      <c r="L55" s="228"/>
      <c r="M55" s="229">
        <f>IFERROR(('2. C.S.'!$N$60+'2. C.S.'!$N$61)/'2. C.S.'!$N$59,0)</f>
        <v>0</v>
      </c>
      <c r="N55" s="230"/>
      <c r="O55" s="230"/>
      <c r="P55" s="230"/>
      <c r="Q55" s="230"/>
      <c r="R55" s="230"/>
      <c r="S55" s="230"/>
      <c r="T55" s="230"/>
      <c r="U55" s="230"/>
      <c r="V55" s="230"/>
      <c r="W55" s="230"/>
      <c r="X55" s="230"/>
      <c r="Y55" s="230"/>
      <c r="Z55" s="230"/>
      <c r="AA55" s="230"/>
      <c r="AB55" s="230"/>
      <c r="AC55" s="230"/>
      <c r="AD55" s="230"/>
      <c r="AE55" s="230"/>
      <c r="AF55" s="230"/>
      <c r="AG55" s="231"/>
    </row>
    <row r="56" spans="1:33" x14ac:dyDescent="0.25">
      <c r="A56" s="232" t="s">
        <v>108</v>
      </c>
      <c r="B56" s="233"/>
      <c r="C56" s="233"/>
      <c r="D56" s="233"/>
      <c r="E56" s="233"/>
      <c r="F56" s="233"/>
      <c r="G56" s="233"/>
      <c r="H56" s="233"/>
      <c r="I56" s="233"/>
      <c r="J56" s="233"/>
      <c r="K56" s="233"/>
      <c r="L56" s="233"/>
      <c r="M56" s="233"/>
      <c r="N56" s="233"/>
      <c r="O56" s="233"/>
      <c r="P56" s="233"/>
      <c r="Q56" s="233"/>
      <c r="R56" s="233"/>
      <c r="S56" s="233"/>
      <c r="T56" s="233"/>
      <c r="U56" s="233"/>
      <c r="V56" s="233"/>
      <c r="W56" s="233"/>
      <c r="X56" s="233"/>
      <c r="Y56" s="233"/>
      <c r="Z56" s="233"/>
      <c r="AA56" s="233"/>
      <c r="AB56" s="233"/>
      <c r="AC56" s="233"/>
      <c r="AD56" s="233"/>
      <c r="AE56" s="233"/>
      <c r="AF56" s="233"/>
      <c r="AG56" s="234"/>
    </row>
    <row r="57" spans="1:33" x14ac:dyDescent="0.25">
      <c r="A57" s="235" t="s">
        <v>113</v>
      </c>
      <c r="B57" s="236"/>
      <c r="C57" s="236"/>
      <c r="D57" s="236"/>
      <c r="E57" s="236"/>
      <c r="F57" s="236"/>
      <c r="G57" s="236"/>
      <c r="H57" s="236"/>
      <c r="I57" s="236"/>
      <c r="J57" s="236"/>
      <c r="K57" s="236"/>
      <c r="L57" s="236"/>
      <c r="M57" s="236"/>
      <c r="N57" s="236"/>
      <c r="O57" s="236"/>
      <c r="P57" s="236"/>
      <c r="Q57" s="236"/>
      <c r="R57" s="236"/>
      <c r="S57" s="236"/>
      <c r="T57" s="236"/>
      <c r="U57" s="236"/>
      <c r="V57" s="236"/>
      <c r="W57" s="236"/>
      <c r="X57" s="236"/>
      <c r="Y57" s="236"/>
      <c r="Z57" s="236"/>
      <c r="AA57" s="236"/>
      <c r="AB57" s="236"/>
      <c r="AC57" s="236"/>
      <c r="AD57" s="236"/>
      <c r="AE57" s="236"/>
      <c r="AF57" s="236"/>
      <c r="AG57" s="237"/>
    </row>
    <row r="58" spans="1:33" x14ac:dyDescent="0.25">
      <c r="A58" s="232" t="s">
        <v>109</v>
      </c>
      <c r="B58" s="233"/>
      <c r="C58" s="233"/>
      <c r="D58" s="233"/>
      <c r="E58" s="233"/>
      <c r="F58" s="233"/>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3"/>
      <c r="AE58" s="233"/>
      <c r="AF58" s="233"/>
      <c r="AG58" s="234"/>
    </row>
    <row r="59" spans="1:33" ht="32.25" customHeight="1" x14ac:dyDescent="0.25">
      <c r="A59" s="243"/>
      <c r="B59" s="244"/>
      <c r="C59" s="244"/>
      <c r="D59" s="244"/>
      <c r="E59" s="244"/>
      <c r="F59" s="244"/>
      <c r="G59" s="244"/>
      <c r="H59" s="244"/>
      <c r="I59" s="244"/>
      <c r="J59" s="244"/>
      <c r="K59" s="244"/>
      <c r="L59" s="244"/>
      <c r="M59" s="244"/>
      <c r="N59" s="244"/>
      <c r="O59" s="244"/>
      <c r="P59" s="244"/>
      <c r="Q59" s="244"/>
      <c r="R59" s="244"/>
      <c r="S59" s="244"/>
      <c r="T59" s="244"/>
      <c r="U59" s="244"/>
      <c r="V59" s="244"/>
      <c r="W59" s="244"/>
      <c r="X59" s="244"/>
      <c r="Y59" s="244"/>
      <c r="Z59" s="244"/>
      <c r="AA59" s="244"/>
      <c r="AB59" s="244"/>
      <c r="AC59" s="244"/>
      <c r="AD59" s="244"/>
      <c r="AE59" s="244"/>
      <c r="AF59" s="244"/>
      <c r="AG59" s="245"/>
    </row>
    <row r="60" spans="1:33" ht="16.5" thickBot="1" x14ac:dyDescent="0.3">
      <c r="A60" s="310" t="s">
        <v>110</v>
      </c>
      <c r="B60" s="311"/>
      <c r="C60" s="311"/>
      <c r="D60" s="311"/>
      <c r="E60" s="311"/>
      <c r="F60" s="311"/>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1"/>
      <c r="AE60" s="311"/>
      <c r="AF60" s="311"/>
      <c r="AG60" s="312"/>
    </row>
    <row r="61" spans="1:33" ht="181.5" customHeight="1" thickBot="1" x14ac:dyDescent="0.3">
      <c r="A61" s="136" t="s">
        <v>190</v>
      </c>
      <c r="B61" s="65"/>
      <c r="C61" s="65"/>
      <c r="D61" s="65"/>
      <c r="E61" s="65"/>
      <c r="F61" s="65"/>
      <c r="G61" s="66"/>
      <c r="H61" s="66"/>
      <c r="I61" s="66"/>
      <c r="J61" s="66"/>
      <c r="K61" s="66"/>
      <c r="L61" s="66"/>
      <c r="M61" s="67"/>
      <c r="N61" s="137" t="s">
        <v>124</v>
      </c>
      <c r="O61" s="65"/>
      <c r="P61" s="65"/>
      <c r="Q61" s="65"/>
      <c r="R61" s="65"/>
      <c r="S61" s="68"/>
      <c r="T61" s="68"/>
      <c r="U61" s="68"/>
      <c r="V61" s="68"/>
      <c r="W61" s="68"/>
      <c r="X61" s="106"/>
      <c r="Y61" s="136" t="s">
        <v>112</v>
      </c>
      <c r="Z61" s="65"/>
      <c r="AA61" s="65"/>
      <c r="AB61" s="65"/>
      <c r="AC61" s="65"/>
      <c r="AD61" s="66"/>
      <c r="AE61" s="66"/>
      <c r="AF61" s="93"/>
      <c r="AG61" s="70"/>
    </row>
    <row r="62" spans="1:33" ht="18" customHeight="1" x14ac:dyDescent="0.25">
      <c r="A62" s="36"/>
      <c r="B62" s="106" t="s">
        <v>146</v>
      </c>
      <c r="C62" s="106"/>
      <c r="D62" s="242" t="s">
        <v>199</v>
      </c>
      <c r="E62" s="242"/>
      <c r="F62" s="242"/>
      <c r="G62" s="242"/>
      <c r="H62" s="242"/>
      <c r="I62" s="242"/>
      <c r="J62" s="242"/>
      <c r="K62" s="242"/>
      <c r="L62" s="242"/>
      <c r="M62" s="49"/>
      <c r="N62" s="48"/>
      <c r="O62" s="12" t="s">
        <v>114</v>
      </c>
      <c r="P62" s="12"/>
      <c r="Q62" s="12"/>
      <c r="R62" s="12"/>
      <c r="S62" s="32"/>
      <c r="T62" s="32"/>
      <c r="U62" s="32"/>
      <c r="V62" s="32"/>
      <c r="W62" s="32"/>
      <c r="X62" s="12"/>
      <c r="Y62" s="48"/>
      <c r="Z62" s="240" t="str">
        <f>K26</f>
        <v>M.g. P.s Juan José Gómez Acosta</v>
      </c>
      <c r="AA62" s="240"/>
      <c r="AB62" s="240"/>
      <c r="AC62" s="240"/>
      <c r="AD62" s="240"/>
      <c r="AE62" s="240"/>
      <c r="AF62" s="118"/>
      <c r="AG62" s="37"/>
    </row>
    <row r="63" spans="1:33" ht="18" customHeight="1" x14ac:dyDescent="0.25">
      <c r="A63" s="36"/>
      <c r="B63" s="140" t="str">
        <f>Y11</f>
        <v>C.C.</v>
      </c>
      <c r="C63" s="241" t="str">
        <f>'2. C.S.'!C71:L71</f>
        <v>8310980-2</v>
      </c>
      <c r="D63" s="241"/>
      <c r="E63" s="241"/>
      <c r="F63" s="241"/>
      <c r="G63" s="241"/>
      <c r="H63" s="241"/>
      <c r="I63" s="241"/>
      <c r="J63" s="241"/>
      <c r="K63" s="241"/>
      <c r="L63" s="241"/>
      <c r="M63" s="49"/>
      <c r="N63" s="48"/>
      <c r="O63" s="12"/>
      <c r="P63" s="12"/>
      <c r="Q63" s="12"/>
      <c r="R63" s="12"/>
      <c r="S63" s="32"/>
      <c r="T63" s="32"/>
      <c r="U63" s="32"/>
      <c r="V63" s="32"/>
      <c r="W63" s="32"/>
      <c r="X63" s="12"/>
      <c r="Y63" s="48"/>
      <c r="Z63" s="238" t="str">
        <f>K27</f>
        <v>Subdirección de apropiación social y relacionamiento con el ciudadano</v>
      </c>
      <c r="AA63" s="238"/>
      <c r="AB63" s="238"/>
      <c r="AC63" s="238"/>
      <c r="AD63" s="238"/>
      <c r="AE63" s="238"/>
      <c r="AF63" s="118"/>
      <c r="AG63" s="37"/>
    </row>
    <row r="64" spans="1:33" ht="18" customHeight="1" x14ac:dyDescent="0.25">
      <c r="A64" s="36"/>
      <c r="B64" s="12"/>
      <c r="C64" s="139"/>
      <c r="D64" s="139"/>
      <c r="E64" s="139"/>
      <c r="F64" s="139"/>
      <c r="G64" s="139"/>
      <c r="H64" s="139"/>
      <c r="I64" s="139"/>
      <c r="J64" s="139"/>
      <c r="K64" s="139"/>
      <c r="L64" s="139"/>
      <c r="M64" s="49"/>
      <c r="N64" s="48"/>
      <c r="O64" s="12"/>
      <c r="P64" s="12"/>
      <c r="Q64" s="12"/>
      <c r="R64" s="12"/>
      <c r="S64" s="32"/>
      <c r="T64" s="32"/>
      <c r="U64" s="32"/>
      <c r="V64" s="32"/>
      <c r="W64" s="32"/>
      <c r="X64" s="12"/>
      <c r="Y64" s="48"/>
      <c r="Z64" s="118"/>
      <c r="AA64" s="118"/>
      <c r="AB64" s="118"/>
      <c r="AC64" s="118"/>
      <c r="AD64" s="118"/>
      <c r="AE64" s="118"/>
      <c r="AF64" s="118"/>
      <c r="AG64" s="37"/>
    </row>
    <row r="65" spans="1:33" ht="65.25" customHeight="1" thickBot="1" x14ac:dyDescent="0.3">
      <c r="A65" s="36"/>
      <c r="B65" s="12"/>
      <c r="C65" s="139"/>
      <c r="D65" s="139"/>
      <c r="E65" s="139"/>
      <c r="F65" s="139"/>
      <c r="G65" s="139"/>
      <c r="H65" s="139"/>
      <c r="I65" s="139"/>
      <c r="J65" s="139"/>
      <c r="K65" s="139"/>
      <c r="L65" s="139"/>
      <c r="M65" s="49"/>
      <c r="N65" s="138" t="s">
        <v>131</v>
      </c>
      <c r="O65" s="125"/>
      <c r="P65" s="125"/>
      <c r="Q65" s="125"/>
      <c r="R65" s="125"/>
      <c r="S65" s="125"/>
      <c r="T65" s="125"/>
      <c r="U65" s="125"/>
      <c r="V65" s="125"/>
      <c r="W65" s="125"/>
      <c r="X65" s="12"/>
      <c r="Y65" s="138" t="s">
        <v>112</v>
      </c>
      <c r="Z65" s="78"/>
      <c r="AA65" s="78"/>
      <c r="AB65" s="78"/>
      <c r="AC65" s="78"/>
      <c r="AD65" s="105"/>
      <c r="AE65" s="105"/>
      <c r="AF65" s="118"/>
      <c r="AG65" s="37"/>
    </row>
    <row r="66" spans="1:33" ht="24.75" customHeight="1" x14ac:dyDescent="0.25">
      <c r="A66" s="36"/>
      <c r="B66" s="12"/>
      <c r="C66" s="139"/>
      <c r="D66" s="139"/>
      <c r="E66" s="139"/>
      <c r="F66" s="139"/>
      <c r="G66" s="139"/>
      <c r="H66" s="139"/>
      <c r="I66" s="139"/>
      <c r="J66" s="139"/>
      <c r="K66" s="139"/>
      <c r="L66" s="139"/>
      <c r="M66" s="49"/>
      <c r="N66" s="48"/>
      <c r="O66" s="140">
        <f>K32</f>
        <v>0</v>
      </c>
      <c r="P66" s="12"/>
      <c r="Q66" s="12"/>
      <c r="R66" s="12"/>
      <c r="S66" s="32"/>
      <c r="T66" s="32"/>
      <c r="U66" s="32"/>
      <c r="V66" s="32"/>
      <c r="W66" s="32"/>
      <c r="X66" s="12"/>
      <c r="Y66" s="48"/>
      <c r="Z66" s="240">
        <f>K29</f>
        <v>0</v>
      </c>
      <c r="AA66" s="240"/>
      <c r="AB66" s="240"/>
      <c r="AC66" s="240"/>
      <c r="AD66" s="240"/>
      <c r="AE66" s="240"/>
      <c r="AF66" s="118"/>
      <c r="AG66" s="37"/>
    </row>
    <row r="67" spans="1:33" ht="18" customHeight="1" x14ac:dyDescent="0.25">
      <c r="A67" s="36"/>
      <c r="B67" s="12"/>
      <c r="C67" s="139"/>
      <c r="D67" s="139"/>
      <c r="E67" s="139"/>
      <c r="F67" s="139"/>
      <c r="G67" s="139"/>
      <c r="H67" s="139"/>
      <c r="I67" s="139"/>
      <c r="J67" s="139"/>
      <c r="K67" s="139"/>
      <c r="L67" s="139"/>
      <c r="M67" s="49"/>
      <c r="N67" s="48"/>
      <c r="O67" s="140">
        <f>E33</f>
        <v>0</v>
      </c>
      <c r="P67" s="238">
        <f>K33</f>
        <v>0</v>
      </c>
      <c r="Q67" s="238"/>
      <c r="R67" s="238"/>
      <c r="S67" s="238"/>
      <c r="T67" s="238"/>
      <c r="U67" s="238"/>
      <c r="V67" s="238"/>
      <c r="W67" s="238"/>
      <c r="X67" s="12"/>
      <c r="Y67" s="48"/>
      <c r="Z67" s="238">
        <f>K30</f>
        <v>0</v>
      </c>
      <c r="AA67" s="238"/>
      <c r="AB67" s="238"/>
      <c r="AC67" s="238"/>
      <c r="AD67" s="238"/>
      <c r="AE67" s="238"/>
      <c r="AF67" s="118"/>
      <c r="AG67" s="37"/>
    </row>
    <row r="68" spans="1:33" ht="9.75" customHeight="1" thickBot="1" x14ac:dyDescent="0.3">
      <c r="A68" s="36"/>
      <c r="B68" s="12"/>
      <c r="C68" s="239"/>
      <c r="D68" s="239"/>
      <c r="E68" s="239"/>
      <c r="F68" s="239"/>
      <c r="G68" s="239"/>
      <c r="H68" s="239"/>
      <c r="I68" s="239"/>
      <c r="J68" s="239"/>
      <c r="K68" s="239"/>
      <c r="L68" s="239"/>
      <c r="M68" s="72"/>
      <c r="N68" s="73"/>
      <c r="O68" s="74"/>
      <c r="P68" s="74"/>
      <c r="Q68" s="74"/>
      <c r="R68" s="12"/>
      <c r="S68" s="32"/>
      <c r="T68" s="32"/>
      <c r="U68" s="32"/>
      <c r="V68" s="32"/>
      <c r="W68" s="32"/>
      <c r="X68" s="12"/>
      <c r="Y68" s="77"/>
      <c r="Z68" s="218"/>
      <c r="AA68" s="218"/>
      <c r="AB68" s="218"/>
      <c r="AC68" s="218"/>
      <c r="AD68" s="218"/>
      <c r="AE68" s="218"/>
      <c r="AF68" s="125"/>
      <c r="AG68" s="79"/>
    </row>
    <row r="69" spans="1:33" ht="78.75" customHeight="1" thickBot="1" x14ac:dyDescent="0.3">
      <c r="A69" s="220" t="s">
        <v>165</v>
      </c>
      <c r="B69" s="221"/>
      <c r="C69" s="221"/>
      <c r="D69" s="221"/>
      <c r="E69" s="221"/>
      <c r="F69" s="221"/>
      <c r="G69" s="221"/>
      <c r="H69" s="221"/>
      <c r="I69" s="221"/>
      <c r="J69" s="221"/>
      <c r="K69" s="221"/>
      <c r="L69" s="221"/>
      <c r="M69" s="221"/>
      <c r="N69" s="221"/>
      <c r="O69" s="221"/>
      <c r="P69" s="221"/>
      <c r="Q69" s="221"/>
      <c r="R69" s="221"/>
      <c r="S69" s="221"/>
      <c r="T69" s="221"/>
      <c r="U69" s="221"/>
      <c r="V69" s="221"/>
      <c r="W69" s="221"/>
      <c r="X69" s="221"/>
      <c r="Y69" s="221"/>
      <c r="Z69" s="221"/>
      <c r="AA69" s="221"/>
      <c r="AB69" s="221"/>
      <c r="AC69" s="221"/>
      <c r="AD69" s="221"/>
      <c r="AE69" s="221"/>
      <c r="AF69" s="221"/>
      <c r="AG69" s="222"/>
    </row>
  </sheetData>
  <sheetProtection algorithmName="SHA-512" hashValue="az7/sGioD7zTzPOih1HcgsuoWnkG3iVNypihts5vPdmD3DwJ1ddYTb3XyHQRi2TI408BfS+y3sVRjMfEjoVEBQ==" saltValue="KEXMw0jZ3h+6aChohNKJUg==" spinCount="100000" sheet="1" formatCells="0" formatColumns="0" formatRows="0" insertColumns="0" insertRows="0" insertHyperlinks="0" deleteColumns="0" deleteRows="0" sort="0" autoFilter="0" pivotTables="0"/>
  <protectedRanges>
    <protectedRange algorithmName="SHA-512" hashValue="bVsaAmLsmJXT1jZMX9LUJiwMDeHG8E63gznaxPHAh3bNWmLhME6QGL/Lsg53ylALf14GNIIXWGXz/2V4ahLwnQ==" saltValue="Ivfae65Qtgebcc6BfAs4Lw==" spinCount="100000" sqref="B53 B37:G51 H37:AG53 A37:A53 B52:C52 D52:G53" name="actividades_1" securityDescriptor="O:WDG:WDD:(A;;CC;;;BU)"/>
  </protectedRanges>
  <mergeCells count="127">
    <mergeCell ref="B49:L49"/>
    <mergeCell ref="M49:Z49"/>
    <mergeCell ref="AA49:AG49"/>
    <mergeCell ref="AA46:AG46"/>
    <mergeCell ref="B47:L47"/>
    <mergeCell ref="M47:Z47"/>
    <mergeCell ref="AA47:AG47"/>
    <mergeCell ref="B48:L48"/>
    <mergeCell ref="M48:Z48"/>
    <mergeCell ref="AA48:AG48"/>
    <mergeCell ref="AA43:AG43"/>
    <mergeCell ref="B44:L44"/>
    <mergeCell ref="M44:Z44"/>
    <mergeCell ref="AA44:AG44"/>
    <mergeCell ref="B45:L45"/>
    <mergeCell ref="M45:Z45"/>
    <mergeCell ref="AA45:AG45"/>
    <mergeCell ref="AA40:AG40"/>
    <mergeCell ref="B41:L41"/>
    <mergeCell ref="M41:Z41"/>
    <mergeCell ref="AA41:AG41"/>
    <mergeCell ref="B42:L42"/>
    <mergeCell ref="M42:Z42"/>
    <mergeCell ref="AA42:AG42"/>
    <mergeCell ref="AA53:AG53"/>
    <mergeCell ref="G33:I33"/>
    <mergeCell ref="P67:W67"/>
    <mergeCell ref="AA38:AG38"/>
    <mergeCell ref="AA39:AG39"/>
    <mergeCell ref="AA50:AG50"/>
    <mergeCell ref="AA51:AG51"/>
    <mergeCell ref="AA52:AG52"/>
    <mergeCell ref="K33:AF33"/>
    <mergeCell ref="AA36:AG36"/>
    <mergeCell ref="M36:Z36"/>
    <mergeCell ref="B36:L36"/>
    <mergeCell ref="B37:L37"/>
    <mergeCell ref="AA37:AG37"/>
    <mergeCell ref="B53:L53"/>
    <mergeCell ref="M37:Z37"/>
    <mergeCell ref="B52:L52"/>
    <mergeCell ref="M51:Z51"/>
    <mergeCell ref="M52:Z52"/>
    <mergeCell ref="M53:Z53"/>
    <mergeCell ref="M38:Z38"/>
    <mergeCell ref="M39:Z39"/>
    <mergeCell ref="M50:Z50"/>
    <mergeCell ref="B38:L38"/>
    <mergeCell ref="B39:L39"/>
    <mergeCell ref="B50:L50"/>
    <mergeCell ref="B40:L40"/>
    <mergeCell ref="M40:Z40"/>
    <mergeCell ref="B43:L43"/>
    <mergeCell ref="M43:Z43"/>
    <mergeCell ref="B46:L46"/>
    <mergeCell ref="M46:Z46"/>
    <mergeCell ref="A60:AG60"/>
    <mergeCell ref="B7:D7"/>
    <mergeCell ref="E6:G6"/>
    <mergeCell ref="A9:AG9"/>
    <mergeCell ref="O17:Z17"/>
    <mergeCell ref="AC17:AE17"/>
    <mergeCell ref="A29:J29"/>
    <mergeCell ref="K29:AF29"/>
    <mergeCell ref="A30:J30"/>
    <mergeCell ref="K30:AF30"/>
    <mergeCell ref="A14:H14"/>
    <mergeCell ref="I14:Z14"/>
    <mergeCell ref="AC14:AD14"/>
    <mergeCell ref="A20:AG20"/>
    <mergeCell ref="J21:M21"/>
    <mergeCell ref="B51:L51"/>
    <mergeCell ref="AE1:AG1"/>
    <mergeCell ref="AE2:AG2"/>
    <mergeCell ref="AE3:AG3"/>
    <mergeCell ref="B6:D6"/>
    <mergeCell ref="H3:AA3"/>
    <mergeCell ref="B5:G5"/>
    <mergeCell ref="A1:G3"/>
    <mergeCell ref="AB1:AD1"/>
    <mergeCell ref="AB2:AD2"/>
    <mergeCell ref="AB3:AD3"/>
    <mergeCell ref="H1:AA2"/>
    <mergeCell ref="A19:AG19"/>
    <mergeCell ref="P22:S22"/>
    <mergeCell ref="U22:W22"/>
    <mergeCell ref="X22:Y22"/>
    <mergeCell ref="Z22:AA22"/>
    <mergeCell ref="AB22:AC22"/>
    <mergeCell ref="E7:G7"/>
    <mergeCell ref="A35:AG35"/>
    <mergeCell ref="A24:K24"/>
    <mergeCell ref="M24:N24"/>
    <mergeCell ref="A22:G22"/>
    <mergeCell ref="J22:M22"/>
    <mergeCell ref="N22:O22"/>
    <mergeCell ref="Z11:AF11"/>
    <mergeCell ref="O24:AF24"/>
    <mergeCell ref="K32:AF32"/>
    <mergeCell ref="K27:AF27"/>
    <mergeCell ref="K26:AF26"/>
    <mergeCell ref="A26:J26"/>
    <mergeCell ref="A27:J27"/>
    <mergeCell ref="I16:L16"/>
    <mergeCell ref="P21:S21"/>
    <mergeCell ref="A69:AG69"/>
    <mergeCell ref="A54:AG54"/>
    <mergeCell ref="A55:L55"/>
    <mergeCell ref="M55:AG55"/>
    <mergeCell ref="A56:AG56"/>
    <mergeCell ref="A57:AG57"/>
    <mergeCell ref="A58:AG58"/>
    <mergeCell ref="Z63:AE63"/>
    <mergeCell ref="C68:L68"/>
    <mergeCell ref="Z68:AE68"/>
    <mergeCell ref="Z62:AE62"/>
    <mergeCell ref="C63:L63"/>
    <mergeCell ref="D62:L62"/>
    <mergeCell ref="A59:AG59"/>
    <mergeCell ref="Z66:AE66"/>
    <mergeCell ref="Z67:AE67"/>
    <mergeCell ref="AB16:AE16"/>
    <mergeCell ref="I17:L17"/>
    <mergeCell ref="B11:W11"/>
    <mergeCell ref="AC13:AD13"/>
    <mergeCell ref="B10:W10"/>
    <mergeCell ref="Y10:AE10"/>
  </mergeCells>
  <pageMargins left="0.7" right="0.7" top="0.75" bottom="0.75" header="0.3" footer="0.3"/>
  <pageSetup scale="45" fitToHeight="0"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0000000}">
          <x14:formula1>
            <xm:f>'.'!$D$6:$D$11</xm:f>
          </x14:formula1>
          <xm:sqref>O24 AG24</xm:sqref>
        </x14:dataValidation>
        <x14:dataValidation type="list" allowBlank="1" showInputMessage="1" showErrorMessage="1" xr:uid="{00000000-0002-0000-0000-000001000000}">
          <x14:formula1>
            <xm:f>'.'!$E$17:$E$18</xm:f>
          </x14:formula1>
          <xm:sqref>L24</xm:sqref>
        </x14:dataValidation>
        <x14:dataValidation type="list" allowBlank="1" showInputMessage="1" showErrorMessage="1" xr:uid="{00000000-0002-0000-0000-000002000000}">
          <x14:formula1>
            <xm:f>'.'!$H$10:$H$14</xm:f>
          </x14:formula1>
          <xm:sqref>Y11 E33</xm:sqref>
        </x14:dataValidation>
        <x14:dataValidation type="list" errorStyle="warning" allowBlank="1" showInputMessage="1" showErrorMessage="1" errorTitle="Alto!!!!" error="Seleccionar el mes correspondiente al cobrado." xr:uid="{00000000-0002-0000-0000-000003000000}">
          <x14:formula1>
            <xm:f>'.'!$C$2:$C$13</xm:f>
          </x14:formula1>
          <xm:sqref>B7:D7</xm:sqref>
        </x14:dataValidation>
        <x14:dataValidation type="list" showInputMessage="1" showErrorMessage="1" xr:uid="{00000000-0002-0000-0000-000004000000}">
          <x14:formula1>
            <xm:f>'.'!$G$2:$G$15</xm:f>
          </x14:formula1>
          <xm:sqref>I14:Z14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AK92"/>
  <sheetViews>
    <sheetView showGridLines="0" view="pageBreakPreview" zoomScale="96" zoomScaleNormal="70" zoomScaleSheetLayoutView="96" workbookViewId="0">
      <selection activeCell="AA43" sqref="AA43"/>
    </sheetView>
  </sheetViews>
  <sheetFormatPr baseColWidth="10" defaultRowHeight="15" x14ac:dyDescent="0.25"/>
  <cols>
    <col min="1" max="2" width="4.5703125" style="32" customWidth="1"/>
    <col min="3" max="3" width="4" style="32" customWidth="1"/>
    <col min="4" max="4" width="4.5703125" style="32" customWidth="1"/>
    <col min="5" max="5" width="4.42578125" style="32" customWidth="1"/>
    <col min="6" max="6" width="4.5703125" style="32" customWidth="1"/>
    <col min="7" max="7" width="6.28515625" style="32" customWidth="1"/>
    <col min="8" max="9" width="4.5703125" style="32" customWidth="1"/>
    <col min="10" max="10" width="5.140625" style="32" customWidth="1"/>
    <col min="11" max="11" width="4.28515625" style="32" customWidth="1"/>
    <col min="12" max="12" width="4.7109375" style="32" customWidth="1"/>
    <col min="13" max="13" width="6.42578125" style="32" customWidth="1"/>
    <col min="14" max="14" width="7.140625" style="32" customWidth="1"/>
    <col min="15" max="15" width="5.28515625" style="32" customWidth="1"/>
    <col min="16" max="16" width="6.140625" style="32" customWidth="1"/>
    <col min="17" max="17" width="5.7109375" style="32" customWidth="1"/>
    <col min="18" max="19" width="8.140625" style="32" customWidth="1"/>
    <col min="20" max="20" width="5.7109375" style="32" customWidth="1"/>
    <col min="21" max="21" width="4.5703125" style="32" customWidth="1"/>
    <col min="22" max="24" width="6" style="32" customWidth="1"/>
    <col min="25" max="25" width="9" style="32" customWidth="1"/>
    <col min="26" max="26" width="9.5703125" style="32" customWidth="1"/>
    <col min="27" max="27" width="6.140625" style="32" customWidth="1"/>
    <col min="28" max="28" width="6" style="32" customWidth="1"/>
    <col min="29" max="29" width="6.140625" style="32" customWidth="1"/>
    <col min="30" max="30" width="6.28515625" style="32" customWidth="1"/>
    <col min="31" max="31" width="14.42578125" style="32" customWidth="1"/>
    <col min="32" max="32" width="14" style="32" customWidth="1"/>
    <col min="33" max="33" width="4.5703125" style="32" customWidth="1"/>
    <col min="34" max="34" width="2.7109375" style="32" customWidth="1"/>
    <col min="35" max="35" width="19.5703125" style="32" bestFit="1" customWidth="1"/>
    <col min="36" max="36" width="16.7109375" style="32" customWidth="1"/>
    <col min="37" max="16384" width="11.42578125" style="32"/>
  </cols>
  <sheetData>
    <row r="1" spans="1:35" ht="33" customHeight="1" x14ac:dyDescent="0.25">
      <c r="A1" s="86"/>
      <c r="B1" s="87"/>
      <c r="C1" s="87"/>
      <c r="D1" s="87"/>
      <c r="E1" s="87"/>
      <c r="F1" s="87"/>
      <c r="G1" s="87"/>
      <c r="H1" s="87"/>
      <c r="I1" s="87"/>
      <c r="J1" s="87"/>
      <c r="K1" s="304" t="s">
        <v>195</v>
      </c>
      <c r="L1" s="305"/>
      <c r="M1" s="305"/>
      <c r="N1" s="305"/>
      <c r="O1" s="305"/>
      <c r="P1" s="305"/>
      <c r="Q1" s="305"/>
      <c r="R1" s="305"/>
      <c r="S1" s="305"/>
      <c r="T1" s="305"/>
      <c r="U1" s="305"/>
      <c r="V1" s="305"/>
      <c r="W1" s="305"/>
      <c r="X1" s="305"/>
      <c r="Y1" s="305"/>
      <c r="Z1" s="305"/>
      <c r="AA1" s="306"/>
      <c r="AB1" s="280" t="s">
        <v>120</v>
      </c>
      <c r="AC1" s="280"/>
      <c r="AD1" s="414"/>
      <c r="AE1" s="413" t="str">
        <f>+'1. I.E.C.'!AE1:AG1</f>
        <v>GC-PR-09-FO-05</v>
      </c>
      <c r="AF1" s="280"/>
      <c r="AG1" s="414"/>
      <c r="AH1" s="7"/>
      <c r="AI1" s="7"/>
    </row>
    <row r="2" spans="1:35" ht="29.25" customHeight="1" thickBot="1" x14ac:dyDescent="0.3">
      <c r="A2" s="88"/>
      <c r="B2" s="112"/>
      <c r="C2" s="112"/>
      <c r="D2" s="112"/>
      <c r="E2" s="112"/>
      <c r="F2" s="112"/>
      <c r="G2" s="112"/>
      <c r="H2" s="112"/>
      <c r="I2" s="112"/>
      <c r="J2" s="112"/>
      <c r="K2" s="307"/>
      <c r="L2" s="308"/>
      <c r="M2" s="308"/>
      <c r="N2" s="308"/>
      <c r="O2" s="308"/>
      <c r="P2" s="308"/>
      <c r="Q2" s="308"/>
      <c r="R2" s="308"/>
      <c r="S2" s="308"/>
      <c r="T2" s="308"/>
      <c r="U2" s="308"/>
      <c r="V2" s="308"/>
      <c r="W2" s="308"/>
      <c r="X2" s="308"/>
      <c r="Y2" s="308"/>
      <c r="Z2" s="308"/>
      <c r="AA2" s="309"/>
      <c r="AB2" s="423" t="s">
        <v>118</v>
      </c>
      <c r="AC2" s="423"/>
      <c r="AD2" s="424"/>
      <c r="AE2" s="415" t="s">
        <v>194</v>
      </c>
      <c r="AF2" s="283"/>
      <c r="AG2" s="416"/>
      <c r="AH2" s="7"/>
      <c r="AI2" s="7"/>
    </row>
    <row r="3" spans="1:35" ht="48" customHeight="1" thickBot="1" x14ac:dyDescent="0.3">
      <c r="A3" s="89"/>
      <c r="B3" s="90"/>
      <c r="C3" s="90"/>
      <c r="D3" s="90"/>
      <c r="E3" s="90"/>
      <c r="F3" s="90"/>
      <c r="G3" s="90"/>
      <c r="H3" s="90"/>
      <c r="I3" s="90"/>
      <c r="J3" s="90"/>
      <c r="K3" s="420" t="s">
        <v>163</v>
      </c>
      <c r="L3" s="421"/>
      <c r="M3" s="421"/>
      <c r="N3" s="421"/>
      <c r="O3" s="421"/>
      <c r="P3" s="421"/>
      <c r="Q3" s="421"/>
      <c r="R3" s="421"/>
      <c r="S3" s="421"/>
      <c r="T3" s="421"/>
      <c r="U3" s="421"/>
      <c r="V3" s="421"/>
      <c r="W3" s="421"/>
      <c r="X3" s="421"/>
      <c r="Y3" s="421"/>
      <c r="Z3" s="421"/>
      <c r="AA3" s="422"/>
      <c r="AB3" s="425" t="s">
        <v>119</v>
      </c>
      <c r="AC3" s="425"/>
      <c r="AD3" s="426"/>
      <c r="AE3" s="417">
        <f>+'1. I.E.C.'!AE3:AG3</f>
        <v>45341</v>
      </c>
      <c r="AF3" s="418"/>
      <c r="AG3" s="419"/>
      <c r="AH3" s="7"/>
      <c r="AI3" s="7"/>
    </row>
    <row r="4" spans="1:35" x14ac:dyDescent="0.25">
      <c r="A4" s="113"/>
      <c r="B4" s="33"/>
      <c r="C4" s="33"/>
      <c r="D4" s="33"/>
      <c r="E4" s="33"/>
      <c r="F4" s="33"/>
      <c r="G4" s="33"/>
      <c r="H4" s="33"/>
      <c r="I4" s="33"/>
      <c r="J4" s="33"/>
      <c r="K4" s="33"/>
      <c r="L4" s="33"/>
      <c r="M4" s="33"/>
      <c r="N4" s="33"/>
      <c r="O4" s="33"/>
      <c r="P4" s="33"/>
      <c r="Q4" s="33"/>
      <c r="R4" s="33"/>
      <c r="S4" s="33"/>
      <c r="T4" s="33"/>
      <c r="U4" s="33"/>
      <c r="V4" s="33"/>
      <c r="W4" s="33"/>
      <c r="X4" s="33"/>
      <c r="Y4" s="33"/>
      <c r="Z4" s="33"/>
      <c r="AA4" s="33"/>
      <c r="AB4" s="33"/>
      <c r="AC4" s="33"/>
      <c r="AD4" s="33"/>
      <c r="AE4" s="33"/>
      <c r="AF4" s="33"/>
      <c r="AG4" s="114"/>
      <c r="AH4" s="7"/>
      <c r="AI4" s="7"/>
    </row>
    <row r="5" spans="1:35" ht="15.75" thickBot="1" x14ac:dyDescent="0.3">
      <c r="A5" s="36"/>
      <c r="B5" s="34"/>
      <c r="C5" s="219" t="s">
        <v>0</v>
      </c>
      <c r="D5" s="219"/>
      <c r="E5" s="219"/>
      <c r="F5" s="219"/>
      <c r="G5" s="219"/>
      <c r="H5" s="219"/>
      <c r="I5" s="34"/>
      <c r="J5" s="34"/>
      <c r="K5" s="34"/>
      <c r="L5" s="34"/>
      <c r="M5" s="34"/>
      <c r="N5" s="34"/>
      <c r="O5" s="34"/>
      <c r="P5" s="34"/>
      <c r="Q5" s="34"/>
      <c r="R5" s="34"/>
      <c r="S5" s="34"/>
      <c r="T5" s="34"/>
      <c r="U5" s="34"/>
      <c r="V5" s="34"/>
      <c r="W5" s="34"/>
      <c r="X5" s="34"/>
      <c r="Y5" s="34"/>
      <c r="Z5" s="34"/>
      <c r="AA5" s="34"/>
      <c r="AB5" s="34"/>
      <c r="AC5" s="34"/>
      <c r="AD5" s="34"/>
      <c r="AE5" s="34"/>
      <c r="AF5" s="34"/>
      <c r="AG5" s="37"/>
      <c r="AH5" s="7"/>
      <c r="AI5" s="7"/>
    </row>
    <row r="6" spans="1:35" x14ac:dyDescent="0.25">
      <c r="A6" s="36"/>
      <c r="B6" s="34"/>
      <c r="C6" s="288" t="s">
        <v>1</v>
      </c>
      <c r="D6" s="288"/>
      <c r="E6" s="288"/>
      <c r="F6" s="288" t="s">
        <v>2</v>
      </c>
      <c r="G6" s="288"/>
      <c r="H6" s="288"/>
      <c r="I6" s="34"/>
      <c r="J6" s="34"/>
      <c r="K6" s="34"/>
      <c r="L6" s="34"/>
      <c r="M6" s="34"/>
      <c r="N6" s="34"/>
      <c r="O6" s="34"/>
      <c r="P6" s="34"/>
      <c r="Q6" s="34"/>
      <c r="R6" s="34"/>
      <c r="S6" s="34"/>
      <c r="T6" s="34"/>
      <c r="U6" s="34"/>
      <c r="V6" s="34"/>
      <c r="W6" s="34"/>
      <c r="X6" s="34"/>
      <c r="Y6" s="34"/>
      <c r="Z6" s="34"/>
      <c r="AA6" s="34"/>
      <c r="AB6" s="34"/>
      <c r="AC6" s="34"/>
      <c r="AD6" s="34"/>
      <c r="AE6" s="34"/>
      <c r="AF6" s="34"/>
      <c r="AG6" s="37"/>
      <c r="AH6" s="7"/>
      <c r="AI6" s="7"/>
    </row>
    <row r="7" spans="1:35" ht="15.75" customHeight="1" thickBot="1" x14ac:dyDescent="0.3">
      <c r="A7" s="36"/>
      <c r="B7" s="34"/>
      <c r="C7" s="427" t="str">
        <f>'1. I.E.C.'!B7</f>
        <v>NOVIEMBRE</v>
      </c>
      <c r="D7" s="427"/>
      <c r="E7" s="427"/>
      <c r="F7" s="427" t="str">
        <f>'1. I.E.C.'!E7</f>
        <v>2024</v>
      </c>
      <c r="G7" s="427"/>
      <c r="H7" s="427"/>
      <c r="I7" s="34"/>
      <c r="J7" s="34"/>
      <c r="K7" s="34"/>
      <c r="L7" s="34"/>
      <c r="M7" s="34"/>
      <c r="N7" s="34"/>
      <c r="O7" s="34"/>
      <c r="P7" s="34"/>
      <c r="Q7" s="34"/>
      <c r="R7" s="34"/>
      <c r="S7" s="34"/>
      <c r="T7" s="34"/>
      <c r="U7" s="34"/>
      <c r="V7" s="34"/>
      <c r="W7" s="34"/>
      <c r="X7" s="34"/>
      <c r="Y7" s="34"/>
      <c r="Z7" s="34"/>
      <c r="AA7" s="34"/>
      <c r="AB7" s="34"/>
      <c r="AC7" s="34"/>
      <c r="AD7" s="34"/>
      <c r="AE7" s="34"/>
      <c r="AF7" s="34"/>
      <c r="AG7" s="37"/>
      <c r="AH7" s="7"/>
      <c r="AI7" s="7"/>
    </row>
    <row r="8" spans="1:35" ht="15.75" thickBot="1" x14ac:dyDescent="0.3">
      <c r="A8" s="115"/>
      <c r="B8" s="116"/>
      <c r="C8" s="116"/>
      <c r="D8" s="116"/>
      <c r="E8" s="116"/>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79"/>
      <c r="AH8" s="7"/>
      <c r="AI8" s="7"/>
    </row>
    <row r="9" spans="1:35" ht="15.75" x14ac:dyDescent="0.25">
      <c r="A9" s="428" t="s">
        <v>50</v>
      </c>
      <c r="B9" s="429"/>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30"/>
      <c r="AH9" s="7"/>
      <c r="AI9" s="7"/>
    </row>
    <row r="10" spans="1:35" x14ac:dyDescent="0.25">
      <c r="A10" s="36"/>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7"/>
      <c r="AH10" s="7"/>
      <c r="AI10" s="7"/>
    </row>
    <row r="11" spans="1:35" ht="15.75" thickBot="1" x14ac:dyDescent="0.3">
      <c r="A11" s="38"/>
      <c r="B11" s="12"/>
      <c r="C11" s="219" t="s">
        <v>51</v>
      </c>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6"/>
      <c r="AF11" s="6"/>
      <c r="AG11" s="15"/>
      <c r="AH11" s="12"/>
      <c r="AI11" s="12"/>
    </row>
    <row r="12" spans="1:35" ht="15" customHeight="1" x14ac:dyDescent="0.25">
      <c r="A12" s="36"/>
      <c r="B12" s="7"/>
      <c r="C12" s="435" t="s">
        <v>54</v>
      </c>
      <c r="D12" s="436"/>
      <c r="E12" s="436"/>
      <c r="F12" s="436"/>
      <c r="G12" s="436"/>
      <c r="H12" s="436"/>
      <c r="I12" s="431" t="str">
        <f>'1. I.E.C.'!K26</f>
        <v>M.g. P.s Juan José Gómez Acosta</v>
      </c>
      <c r="J12" s="431"/>
      <c r="K12" s="431"/>
      <c r="L12" s="431"/>
      <c r="M12" s="431"/>
      <c r="N12" s="431"/>
      <c r="O12" s="431"/>
      <c r="P12" s="431"/>
      <c r="Q12" s="431"/>
      <c r="R12" s="431"/>
      <c r="S12" s="431"/>
      <c r="T12" s="431"/>
      <c r="U12" s="431"/>
      <c r="V12" s="431"/>
      <c r="W12" s="431"/>
      <c r="X12" s="431"/>
      <c r="Y12" s="431"/>
      <c r="Z12" s="431"/>
      <c r="AA12" s="431"/>
      <c r="AB12" s="431"/>
      <c r="AC12" s="431"/>
      <c r="AD12" s="432"/>
      <c r="AE12" s="6"/>
      <c r="AF12" s="6"/>
      <c r="AG12" s="15"/>
      <c r="AH12" s="7"/>
      <c r="AI12" s="7"/>
    </row>
    <row r="13" spans="1:35" ht="15.75" customHeight="1" x14ac:dyDescent="0.25">
      <c r="A13" s="36"/>
      <c r="B13" s="7"/>
      <c r="C13" s="437" t="s">
        <v>47</v>
      </c>
      <c r="D13" s="438"/>
      <c r="E13" s="438"/>
      <c r="F13" s="438"/>
      <c r="G13" s="438"/>
      <c r="H13" s="438"/>
      <c r="I13" s="433"/>
      <c r="J13" s="433"/>
      <c r="K13" s="433"/>
      <c r="L13" s="433"/>
      <c r="M13" s="433"/>
      <c r="N13" s="433"/>
      <c r="O13" s="433"/>
      <c r="P13" s="433"/>
      <c r="Q13" s="433"/>
      <c r="R13" s="433"/>
      <c r="S13" s="433"/>
      <c r="T13" s="433"/>
      <c r="U13" s="433"/>
      <c r="V13" s="433"/>
      <c r="W13" s="433"/>
      <c r="X13" s="433"/>
      <c r="Y13" s="433"/>
      <c r="Z13" s="433"/>
      <c r="AA13" s="433"/>
      <c r="AB13" s="433"/>
      <c r="AC13" s="433"/>
      <c r="AD13" s="434"/>
      <c r="AE13" s="6"/>
      <c r="AF13" s="6"/>
      <c r="AG13" s="15"/>
      <c r="AH13" s="7"/>
      <c r="AI13" s="7"/>
    </row>
    <row r="14" spans="1:35" ht="15.75" customHeight="1" x14ac:dyDescent="0.25">
      <c r="A14" s="36"/>
      <c r="B14" s="7"/>
      <c r="C14" s="395" t="s">
        <v>96</v>
      </c>
      <c r="D14" s="396"/>
      <c r="E14" s="396"/>
      <c r="F14" s="396"/>
      <c r="G14" s="396"/>
      <c r="H14" s="397"/>
      <c r="I14" s="398" t="str">
        <f>'1. I.E.C.'!K27</f>
        <v>Subdirección de apropiación social y relacionamiento con el ciudadano</v>
      </c>
      <c r="J14" s="399"/>
      <c r="K14" s="399"/>
      <c r="L14" s="399"/>
      <c r="M14" s="399"/>
      <c r="N14" s="399"/>
      <c r="O14" s="399"/>
      <c r="P14" s="399"/>
      <c r="Q14" s="399"/>
      <c r="R14" s="399"/>
      <c r="S14" s="399"/>
      <c r="T14" s="399"/>
      <c r="U14" s="399"/>
      <c r="V14" s="399"/>
      <c r="W14" s="399"/>
      <c r="X14" s="399"/>
      <c r="Y14" s="399"/>
      <c r="Z14" s="399"/>
      <c r="AA14" s="399"/>
      <c r="AB14" s="399"/>
      <c r="AC14" s="399"/>
      <c r="AD14" s="400"/>
      <c r="AE14" s="6"/>
      <c r="AF14" s="6"/>
      <c r="AG14" s="15"/>
      <c r="AH14" s="7"/>
      <c r="AI14" s="7"/>
    </row>
    <row r="15" spans="1:35" ht="15.75" thickBot="1" x14ac:dyDescent="0.3">
      <c r="A15" s="36"/>
      <c r="B15" s="7"/>
      <c r="C15" s="439" t="s">
        <v>48</v>
      </c>
      <c r="D15" s="440"/>
      <c r="E15" s="440"/>
      <c r="F15" s="440"/>
      <c r="G15" s="440"/>
      <c r="H15" s="440"/>
      <c r="I15" s="407"/>
      <c r="J15" s="408"/>
      <c r="K15" s="408"/>
      <c r="L15" s="408"/>
      <c r="M15" s="408"/>
      <c r="N15" s="408"/>
      <c r="O15" s="408"/>
      <c r="P15" s="408"/>
      <c r="Q15" s="408"/>
      <c r="R15" s="408"/>
      <c r="S15" s="408"/>
      <c r="T15" s="408"/>
      <c r="U15" s="408"/>
      <c r="V15" s="408"/>
      <c r="W15" s="408"/>
      <c r="X15" s="408"/>
      <c r="Y15" s="408"/>
      <c r="Z15" s="408"/>
      <c r="AA15" s="408"/>
      <c r="AB15" s="408"/>
      <c r="AC15" s="408"/>
      <c r="AD15" s="409"/>
      <c r="AE15" s="5"/>
      <c r="AF15" s="5"/>
      <c r="AG15" s="16"/>
      <c r="AH15" s="7"/>
      <c r="AI15" s="7"/>
    </row>
    <row r="16" spans="1:35" s="45" customFormat="1" x14ac:dyDescent="0.25">
      <c r="A16" s="39"/>
      <c r="B16" s="40"/>
      <c r="C16" s="41"/>
      <c r="D16" s="41"/>
      <c r="E16" s="41"/>
      <c r="F16" s="41"/>
      <c r="G16" s="41"/>
      <c r="H16" s="41"/>
      <c r="I16" s="42"/>
      <c r="J16" s="43"/>
      <c r="K16" s="43"/>
      <c r="L16" s="43"/>
      <c r="M16" s="44"/>
      <c r="N16" s="44"/>
      <c r="O16" s="44"/>
      <c r="P16" s="44"/>
      <c r="Q16" s="44"/>
      <c r="R16" s="44"/>
      <c r="S16" s="44"/>
      <c r="T16" s="44"/>
      <c r="U16" s="44"/>
      <c r="V16" s="44"/>
      <c r="W16" s="44"/>
      <c r="X16" s="44"/>
      <c r="Y16" s="44"/>
      <c r="Z16" s="42"/>
      <c r="AA16" s="5"/>
      <c r="AB16" s="5"/>
      <c r="AC16" s="5"/>
      <c r="AD16" s="5"/>
      <c r="AE16" s="5"/>
      <c r="AF16" s="5"/>
      <c r="AG16" s="16"/>
      <c r="AH16" s="40"/>
      <c r="AI16" s="40"/>
    </row>
    <row r="17" spans="1:35" x14ac:dyDescent="0.25">
      <c r="A17" s="46"/>
      <c r="B17" s="35"/>
      <c r="C17" s="35"/>
      <c r="D17" s="35"/>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47"/>
      <c r="AH17" s="7"/>
      <c r="AI17" s="7"/>
    </row>
    <row r="18" spans="1:35" ht="15.75" x14ac:dyDescent="0.25">
      <c r="A18" s="361" t="s">
        <v>3</v>
      </c>
      <c r="B18" s="362"/>
      <c r="C18" s="362"/>
      <c r="D18" s="362"/>
      <c r="E18" s="362"/>
      <c r="F18" s="362"/>
      <c r="G18" s="362"/>
      <c r="H18" s="362"/>
      <c r="I18" s="362"/>
      <c r="J18" s="362"/>
      <c r="K18" s="362"/>
      <c r="L18" s="362"/>
      <c r="M18" s="362"/>
      <c r="N18" s="362"/>
      <c r="O18" s="362"/>
      <c r="P18" s="362"/>
      <c r="Q18" s="362"/>
      <c r="R18" s="362"/>
      <c r="S18" s="362"/>
      <c r="T18" s="362"/>
      <c r="U18" s="362"/>
      <c r="V18" s="362"/>
      <c r="W18" s="362"/>
      <c r="X18" s="362"/>
      <c r="Y18" s="362"/>
      <c r="Z18" s="362"/>
      <c r="AA18" s="362"/>
      <c r="AB18" s="362"/>
      <c r="AC18" s="362"/>
      <c r="AD18" s="362"/>
      <c r="AE18" s="362"/>
      <c r="AF18" s="362"/>
      <c r="AG18" s="363"/>
      <c r="AH18" s="7"/>
      <c r="AI18" s="7"/>
    </row>
    <row r="19" spans="1:35" ht="15.75" thickBot="1" x14ac:dyDescent="0.3">
      <c r="A19" s="48"/>
      <c r="B19" s="218" t="s">
        <v>129</v>
      </c>
      <c r="C19" s="218"/>
      <c r="D19" s="218"/>
      <c r="E19" s="218"/>
      <c r="F19" s="218"/>
      <c r="G19" s="218"/>
      <c r="H19" s="218"/>
      <c r="I19" s="218"/>
      <c r="J19" s="218"/>
      <c r="K19" s="218"/>
      <c r="L19" s="218"/>
      <c r="M19" s="218"/>
      <c r="N19" s="218"/>
      <c r="O19" s="218"/>
      <c r="P19" s="218"/>
      <c r="Q19" s="218"/>
      <c r="R19" s="218"/>
      <c r="S19" s="218"/>
      <c r="T19" s="218"/>
      <c r="U19" s="218"/>
      <c r="V19" s="218"/>
      <c r="W19" s="218"/>
      <c r="X19" s="12"/>
      <c r="Y19" s="219" t="s">
        <v>52</v>
      </c>
      <c r="Z19" s="219"/>
      <c r="AA19" s="219"/>
      <c r="AB19" s="219"/>
      <c r="AC19" s="219"/>
      <c r="AD19" s="219"/>
      <c r="AE19" s="219"/>
      <c r="AF19" s="118"/>
      <c r="AG19" s="49"/>
      <c r="AH19" s="12"/>
      <c r="AI19" s="50"/>
    </row>
    <row r="20" spans="1:35" ht="15.75" customHeight="1" thickBot="1" x14ac:dyDescent="0.3">
      <c r="A20" s="122"/>
      <c r="B20" s="406" t="str">
        <f>'1. I.E.C.'!B11</f>
        <v>LITOGRAFIA DINAMICA Y/O JORGE HERNAN JARAMILLO OCHOA</v>
      </c>
      <c r="C20" s="377"/>
      <c r="D20" s="377"/>
      <c r="E20" s="377"/>
      <c r="F20" s="377"/>
      <c r="G20" s="377"/>
      <c r="H20" s="377"/>
      <c r="I20" s="377"/>
      <c r="J20" s="377"/>
      <c r="K20" s="377"/>
      <c r="L20" s="377"/>
      <c r="M20" s="377"/>
      <c r="N20" s="377"/>
      <c r="O20" s="377"/>
      <c r="P20" s="377"/>
      <c r="Q20" s="377"/>
      <c r="R20" s="377"/>
      <c r="S20" s="377"/>
      <c r="T20" s="377"/>
      <c r="U20" s="377"/>
      <c r="V20" s="377"/>
      <c r="W20" s="378"/>
      <c r="X20" s="12"/>
      <c r="Y20" s="146" t="str">
        <f>'1. I.E.C.'!Y11</f>
        <v>C.C.</v>
      </c>
      <c r="Z20" s="441" t="str">
        <f>'1. I.E.C.'!Z11</f>
        <v>8310980-2</v>
      </c>
      <c r="AA20" s="442"/>
      <c r="AB20" s="442"/>
      <c r="AC20" s="442"/>
      <c r="AD20" s="442"/>
      <c r="AE20" s="442"/>
      <c r="AF20" s="443"/>
      <c r="AG20" s="51"/>
      <c r="AH20" s="12"/>
      <c r="AI20" s="50"/>
    </row>
    <row r="21" spans="1:35" ht="15.75" customHeight="1" thickBot="1" x14ac:dyDescent="0.3">
      <c r="A21" s="122"/>
      <c r="B21" s="123"/>
      <c r="C21" s="123"/>
      <c r="D21" s="123"/>
      <c r="E21" s="123"/>
      <c r="F21" s="123"/>
      <c r="G21" s="123"/>
      <c r="H21" s="123"/>
      <c r="I21" s="123"/>
      <c r="J21" s="123"/>
      <c r="K21" s="123"/>
      <c r="L21" s="123"/>
      <c r="M21" s="123"/>
      <c r="N21" s="123"/>
      <c r="O21" s="123"/>
      <c r="P21" s="123"/>
      <c r="Q21" s="123"/>
      <c r="R21" s="123"/>
      <c r="S21" s="123"/>
      <c r="T21" s="123"/>
      <c r="U21" s="123"/>
      <c r="V21" s="123"/>
      <c r="W21" s="123"/>
      <c r="X21" s="12"/>
      <c r="Y21" s="12"/>
      <c r="Z21" s="123"/>
      <c r="AA21" s="123"/>
      <c r="AB21" s="123"/>
      <c r="AC21" s="123"/>
      <c r="AD21" s="123"/>
      <c r="AE21" s="123"/>
      <c r="AF21" s="123"/>
      <c r="AG21" s="51"/>
      <c r="AH21" s="12"/>
      <c r="AI21" s="50"/>
    </row>
    <row r="22" spans="1:35" ht="26.25" thickBot="1" x14ac:dyDescent="0.3">
      <c r="A22" s="36"/>
      <c r="B22" s="34"/>
      <c r="C22" s="34"/>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216" t="s">
        <v>87</v>
      </c>
      <c r="AD22" s="217"/>
      <c r="AE22" s="25" t="s">
        <v>86</v>
      </c>
      <c r="AF22" s="94" t="s">
        <v>122</v>
      </c>
      <c r="AG22" s="37"/>
      <c r="AH22" s="7"/>
      <c r="AI22" s="7"/>
    </row>
    <row r="23" spans="1:35" ht="15.75" thickBot="1" x14ac:dyDescent="0.3">
      <c r="A23" s="254" t="s">
        <v>4</v>
      </c>
      <c r="B23" s="219"/>
      <c r="C23" s="219"/>
      <c r="D23" s="219"/>
      <c r="E23" s="219"/>
      <c r="F23" s="219"/>
      <c r="G23" s="219"/>
      <c r="H23" s="219"/>
      <c r="I23" s="403" t="str">
        <f>'1. I.E.C.'!I14:Z14</f>
        <v>SUMINISTRO</v>
      </c>
      <c r="J23" s="404"/>
      <c r="K23" s="404"/>
      <c r="L23" s="404"/>
      <c r="M23" s="404"/>
      <c r="N23" s="404"/>
      <c r="O23" s="404"/>
      <c r="P23" s="404"/>
      <c r="Q23" s="404"/>
      <c r="R23" s="404"/>
      <c r="S23" s="404"/>
      <c r="T23" s="404"/>
      <c r="U23" s="404"/>
      <c r="V23" s="404"/>
      <c r="W23" s="404"/>
      <c r="X23" s="404"/>
      <c r="Y23" s="404"/>
      <c r="Z23" s="405"/>
      <c r="AA23" s="7"/>
      <c r="AB23" s="12"/>
      <c r="AC23" s="401">
        <f>'1. I.E.C.'!AC14:AD14</f>
        <v>0</v>
      </c>
      <c r="AD23" s="402"/>
      <c r="AE23" s="147">
        <f>'1. I.E.C.'!AE14</f>
        <v>0</v>
      </c>
      <c r="AF23" s="147">
        <f>'1. I.E.C.'!AF14</f>
        <v>0</v>
      </c>
      <c r="AG23" s="37"/>
      <c r="AH23" s="7"/>
      <c r="AI23" s="7"/>
    </row>
    <row r="24" spans="1:35" x14ac:dyDescent="0.25">
      <c r="A24" s="8"/>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52"/>
      <c r="AH24" s="7"/>
      <c r="AI24" s="7"/>
    </row>
    <row r="25" spans="1:35" ht="15.75" thickBot="1" x14ac:dyDescent="0.3">
      <c r="A25" s="8"/>
      <c r="B25" s="7"/>
      <c r="C25" s="7"/>
      <c r="D25" s="7"/>
      <c r="E25" s="7"/>
      <c r="F25" s="7"/>
      <c r="G25" s="7"/>
      <c r="H25" s="7"/>
      <c r="I25" s="212" t="s">
        <v>49</v>
      </c>
      <c r="J25" s="212"/>
      <c r="K25" s="212"/>
      <c r="L25" s="212"/>
      <c r="M25" s="7"/>
      <c r="N25" s="7"/>
      <c r="O25" s="7"/>
      <c r="P25" s="7"/>
      <c r="Q25" s="7"/>
      <c r="R25" s="7"/>
      <c r="S25" s="7"/>
      <c r="T25" s="7"/>
      <c r="U25" s="7"/>
      <c r="V25" s="7"/>
      <c r="W25" s="7"/>
      <c r="X25" s="7"/>
      <c r="Y25" s="7"/>
      <c r="Z25" s="7"/>
      <c r="AA25" s="7"/>
      <c r="AB25" s="7"/>
      <c r="AC25" s="271" t="s">
        <v>49</v>
      </c>
      <c r="AD25" s="271"/>
      <c r="AE25" s="271"/>
      <c r="AF25" s="123"/>
      <c r="AG25" s="52"/>
      <c r="AH25" s="7"/>
      <c r="AI25" s="7"/>
    </row>
    <row r="26" spans="1:35" ht="15.75" thickBot="1" x14ac:dyDescent="0.3">
      <c r="A26" s="8"/>
      <c r="B26" s="12" t="s">
        <v>103</v>
      </c>
      <c r="C26" s="7"/>
      <c r="D26" s="7"/>
      <c r="E26" s="7"/>
      <c r="F26" s="7"/>
      <c r="G26" s="7"/>
      <c r="H26" s="7"/>
      <c r="I26" s="411">
        <f>'1. I.E.C.'!I17</f>
        <v>45582</v>
      </c>
      <c r="J26" s="412"/>
      <c r="K26" s="412"/>
      <c r="L26" s="402"/>
      <c r="M26" s="7"/>
      <c r="N26" s="7"/>
      <c r="O26" s="7"/>
      <c r="P26" s="12"/>
      <c r="R26" s="12"/>
      <c r="S26" s="7"/>
      <c r="T26" s="12" t="s">
        <v>53</v>
      </c>
      <c r="U26" s="7"/>
      <c r="V26" s="7"/>
      <c r="W26" s="7"/>
      <c r="X26" s="7"/>
      <c r="Y26" s="7"/>
      <c r="Z26" s="7"/>
      <c r="AA26" s="7"/>
      <c r="AB26" s="53"/>
      <c r="AC26" s="376">
        <f>'1. I.E.C.'!AC17:AE17</f>
        <v>45657</v>
      </c>
      <c r="AD26" s="377"/>
      <c r="AE26" s="378"/>
      <c r="AF26" s="123"/>
      <c r="AG26" s="52"/>
      <c r="AH26" s="7"/>
      <c r="AI26" s="7"/>
    </row>
    <row r="27" spans="1:35" ht="15.75" thickBot="1" x14ac:dyDescent="0.3">
      <c r="A27" s="8"/>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52"/>
      <c r="AH27" s="7"/>
      <c r="AI27" s="7"/>
    </row>
    <row r="28" spans="1:35" ht="15.75" thickBot="1" x14ac:dyDescent="0.3">
      <c r="A28" s="273" t="s">
        <v>7</v>
      </c>
      <c r="B28" s="274"/>
      <c r="C28" s="274"/>
      <c r="D28" s="274"/>
      <c r="E28" s="274"/>
      <c r="F28" s="274"/>
      <c r="G28" s="274"/>
      <c r="H28" s="274"/>
      <c r="I28" s="274"/>
      <c r="J28" s="274"/>
      <c r="K28" s="274"/>
      <c r="L28" s="274"/>
      <c r="M28" s="274"/>
      <c r="N28" s="274"/>
      <c r="O28" s="274"/>
      <c r="P28" s="274"/>
      <c r="Q28" s="274"/>
      <c r="R28" s="274"/>
      <c r="S28" s="274"/>
      <c r="T28" s="274"/>
      <c r="U28" s="274"/>
      <c r="V28" s="274"/>
      <c r="W28" s="274"/>
      <c r="X28" s="274"/>
      <c r="Y28" s="274"/>
      <c r="Z28" s="274"/>
      <c r="AA28" s="274"/>
      <c r="AB28" s="274"/>
      <c r="AC28" s="274"/>
      <c r="AD28" s="274"/>
      <c r="AE28" s="274"/>
      <c r="AF28" s="274"/>
      <c r="AG28" s="275"/>
      <c r="AH28" s="7"/>
      <c r="AI28" s="7"/>
    </row>
    <row r="29" spans="1:35" s="14" customFormat="1" ht="62.25" customHeight="1" thickBot="1" x14ac:dyDescent="0.3">
      <c r="A29" s="366">
        <f>'1. I.E.C.'!A20</f>
        <v>0</v>
      </c>
      <c r="B29" s="367"/>
      <c r="C29" s="367"/>
      <c r="D29" s="367"/>
      <c r="E29" s="367"/>
      <c r="F29" s="367"/>
      <c r="G29" s="367"/>
      <c r="H29" s="367"/>
      <c r="I29" s="367"/>
      <c r="J29" s="367"/>
      <c r="K29" s="367"/>
      <c r="L29" s="367"/>
      <c r="M29" s="367"/>
      <c r="N29" s="367"/>
      <c r="O29" s="367"/>
      <c r="P29" s="367"/>
      <c r="Q29" s="367"/>
      <c r="R29" s="367"/>
      <c r="S29" s="367"/>
      <c r="T29" s="367"/>
      <c r="U29" s="367"/>
      <c r="V29" s="367"/>
      <c r="W29" s="367"/>
      <c r="X29" s="367"/>
      <c r="Y29" s="367"/>
      <c r="Z29" s="367"/>
      <c r="AA29" s="367"/>
      <c r="AB29" s="367"/>
      <c r="AC29" s="367"/>
      <c r="AD29" s="367"/>
      <c r="AE29" s="367"/>
      <c r="AF29" s="367"/>
      <c r="AG29" s="368"/>
      <c r="AH29" s="123"/>
      <c r="AI29" s="123"/>
    </row>
    <row r="30" spans="1:35" x14ac:dyDescent="0.25">
      <c r="A30" s="8"/>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52"/>
      <c r="AH30" s="7"/>
      <c r="AI30" s="7"/>
    </row>
    <row r="31" spans="1:35" ht="15.75" x14ac:dyDescent="0.25">
      <c r="A31" s="361" t="s">
        <v>82</v>
      </c>
      <c r="B31" s="362"/>
      <c r="C31" s="362"/>
      <c r="D31" s="362"/>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3"/>
      <c r="AH31" s="7"/>
      <c r="AI31" s="7"/>
    </row>
    <row r="32" spans="1:35" s="45" customFormat="1" ht="16.5" thickBot="1" x14ac:dyDescent="0.3">
      <c r="A32" s="54"/>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6"/>
      <c r="AH32" s="40"/>
      <c r="AI32" s="40"/>
    </row>
    <row r="33" spans="1:35" ht="15.75" thickBot="1" x14ac:dyDescent="0.3">
      <c r="A33" s="8"/>
      <c r="B33" s="7"/>
      <c r="C33" s="7"/>
      <c r="D33" s="7"/>
      <c r="E33" s="7"/>
      <c r="F33" s="7"/>
      <c r="G33" s="7"/>
      <c r="H33" s="7"/>
      <c r="I33" s="7"/>
      <c r="J33" s="271" t="s">
        <v>49</v>
      </c>
      <c r="K33" s="271"/>
      <c r="L33" s="271"/>
      <c r="M33" s="271"/>
      <c r="N33" s="7"/>
      <c r="O33" s="7"/>
      <c r="P33" s="271" t="s">
        <v>49</v>
      </c>
      <c r="Q33" s="271"/>
      <c r="R33" s="271"/>
      <c r="S33" s="271"/>
      <c r="T33" s="7"/>
      <c r="U33" s="359" t="s">
        <v>117</v>
      </c>
      <c r="V33" s="359"/>
      <c r="W33" s="359"/>
      <c r="X33" s="359"/>
      <c r="Y33" s="359"/>
      <c r="Z33" s="410"/>
      <c r="AA33" s="13" t="s">
        <v>83</v>
      </c>
      <c r="AB33" s="7"/>
      <c r="AC33" s="7"/>
      <c r="AD33" s="7"/>
      <c r="AE33" s="7"/>
      <c r="AF33" s="7"/>
      <c r="AG33" s="52"/>
      <c r="AH33" s="7"/>
      <c r="AI33" s="7"/>
    </row>
    <row r="34" spans="1:35" ht="15.75" thickBot="1" x14ac:dyDescent="0.3">
      <c r="A34" s="8"/>
      <c r="B34" s="12" t="s">
        <v>57</v>
      </c>
      <c r="C34" s="7"/>
      <c r="D34" s="7"/>
      <c r="E34" s="7"/>
      <c r="F34" s="7"/>
      <c r="G34" s="7"/>
      <c r="H34" s="12" t="s">
        <v>55</v>
      </c>
      <c r="I34" s="124"/>
      <c r="J34" s="376" t="str">
        <f>'1. I.E.C.'!J22</f>
        <v>23/11/2024</v>
      </c>
      <c r="K34" s="377"/>
      <c r="L34" s="377"/>
      <c r="M34" s="378"/>
      <c r="N34" s="258" t="s">
        <v>56</v>
      </c>
      <c r="O34" s="259"/>
      <c r="P34" s="376">
        <f>'1. I.E.C.'!P22</f>
        <v>45637</v>
      </c>
      <c r="Q34" s="377"/>
      <c r="R34" s="377"/>
      <c r="S34" s="378"/>
      <c r="T34" s="7"/>
      <c r="U34" s="7" t="s">
        <v>74</v>
      </c>
      <c r="V34" s="7"/>
      <c r="W34" s="7"/>
      <c r="X34" s="7"/>
      <c r="Y34" s="7"/>
      <c r="Z34" s="7"/>
      <c r="AA34" s="13" t="s">
        <v>83</v>
      </c>
      <c r="AB34" s="7"/>
      <c r="AC34" s="7"/>
      <c r="AD34" s="7"/>
      <c r="AE34" s="7"/>
      <c r="AF34" s="7"/>
      <c r="AG34" s="57"/>
      <c r="AH34" s="7"/>
      <c r="AI34" s="7"/>
    </row>
    <row r="35" spans="1:35" ht="15.75" thickBot="1" x14ac:dyDescent="0.3">
      <c r="A35" s="8"/>
      <c r="B35" s="7"/>
      <c r="C35" s="7"/>
      <c r="D35" s="7"/>
      <c r="E35" s="7"/>
      <c r="F35" s="7"/>
      <c r="G35" s="7"/>
      <c r="H35" s="7"/>
      <c r="I35" s="7"/>
      <c r="J35" s="7"/>
      <c r="K35" s="7"/>
      <c r="L35" s="7"/>
      <c r="M35" s="7"/>
      <c r="N35" s="7"/>
      <c r="O35" s="7"/>
      <c r="P35" s="7"/>
      <c r="Q35" s="7"/>
      <c r="R35" s="7"/>
      <c r="S35" s="7"/>
      <c r="T35" s="7"/>
      <c r="U35" s="7" t="s">
        <v>58</v>
      </c>
      <c r="V35" s="7"/>
      <c r="W35" s="7"/>
      <c r="X35" s="7"/>
      <c r="Y35" s="7"/>
      <c r="Z35" s="7"/>
      <c r="AA35" s="13" t="s">
        <v>83</v>
      </c>
      <c r="AB35" s="124" t="s">
        <v>59</v>
      </c>
      <c r="AC35" s="213"/>
      <c r="AD35" s="214"/>
      <c r="AE35" s="214"/>
      <c r="AF35" s="214"/>
      <c r="AG35" s="215"/>
      <c r="AH35" s="7"/>
      <c r="AI35" s="7"/>
    </row>
    <row r="36" spans="1:35" x14ac:dyDescent="0.25">
      <c r="A36" s="8"/>
      <c r="B36" s="7"/>
      <c r="C36" s="7"/>
      <c r="D36" s="7"/>
      <c r="E36" s="7"/>
      <c r="F36" s="7"/>
      <c r="G36" s="7"/>
      <c r="H36" s="7"/>
      <c r="I36" s="7"/>
      <c r="J36" s="7"/>
      <c r="K36" s="7"/>
      <c r="L36" s="7"/>
      <c r="M36" s="7"/>
      <c r="N36" s="7"/>
      <c r="O36" s="7"/>
      <c r="P36" s="7"/>
      <c r="Q36" s="7"/>
      <c r="R36" s="7"/>
      <c r="S36" s="7"/>
      <c r="T36" s="7"/>
      <c r="U36" s="359"/>
      <c r="V36" s="359"/>
      <c r="W36" s="359"/>
      <c r="X36" s="359"/>
      <c r="Y36" s="359"/>
      <c r="Z36" s="359"/>
      <c r="AA36" s="7"/>
      <c r="AB36" s="124"/>
      <c r="AC36" s="123"/>
      <c r="AD36" s="123"/>
      <c r="AE36" s="123"/>
      <c r="AF36" s="123"/>
      <c r="AG36" s="129"/>
      <c r="AH36" s="7"/>
      <c r="AI36" s="7"/>
    </row>
    <row r="37" spans="1:35" x14ac:dyDescent="0.25">
      <c r="A37" s="8"/>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52"/>
      <c r="AH37" s="7"/>
      <c r="AI37" s="7"/>
    </row>
    <row r="38" spans="1:35" ht="15" customHeight="1" x14ac:dyDescent="0.25">
      <c r="A38" s="379" t="s">
        <v>121</v>
      </c>
      <c r="B38" s="380"/>
      <c r="C38" s="380"/>
      <c r="D38" s="380"/>
      <c r="E38" s="380"/>
      <c r="F38" s="380"/>
      <c r="G38" s="380"/>
      <c r="H38" s="380"/>
      <c r="I38" s="380"/>
      <c r="J38" s="380"/>
      <c r="K38" s="380"/>
      <c r="L38" s="380"/>
      <c r="M38" s="380"/>
      <c r="N38" s="380"/>
      <c r="O38" s="380"/>
      <c r="P38" s="380"/>
      <c r="Q38" s="380"/>
      <c r="R38" s="380"/>
      <c r="S38" s="380"/>
      <c r="T38" s="380"/>
      <c r="U38" s="380"/>
      <c r="V38" s="380"/>
      <c r="W38" s="380"/>
      <c r="X38" s="380"/>
      <c r="Y38" s="380"/>
      <c r="Z38" s="380"/>
      <c r="AA38" s="380"/>
      <c r="AB38" s="380"/>
      <c r="AC38" s="380"/>
      <c r="AD38" s="380"/>
      <c r="AE38" s="380"/>
      <c r="AF38" s="380"/>
      <c r="AG38" s="381"/>
      <c r="AH38" s="7"/>
      <c r="AI38" s="7"/>
    </row>
    <row r="39" spans="1:35" x14ac:dyDescent="0.25">
      <c r="A39" s="382"/>
      <c r="B39" s="383"/>
      <c r="C39" s="383"/>
      <c r="D39" s="383"/>
      <c r="E39" s="383"/>
      <c r="F39" s="383"/>
      <c r="G39" s="383"/>
      <c r="H39" s="383"/>
      <c r="I39" s="383"/>
      <c r="J39" s="383"/>
      <c r="K39" s="383"/>
      <c r="L39" s="383"/>
      <c r="M39" s="383"/>
      <c r="N39" s="383"/>
      <c r="O39" s="383"/>
      <c r="P39" s="383"/>
      <c r="Q39" s="383"/>
      <c r="R39" s="383"/>
      <c r="S39" s="383"/>
      <c r="T39" s="383"/>
      <c r="U39" s="383"/>
      <c r="V39" s="383"/>
      <c r="W39" s="383"/>
      <c r="X39" s="383"/>
      <c r="Y39" s="383"/>
      <c r="Z39" s="383"/>
      <c r="AA39" s="383"/>
      <c r="AB39" s="383"/>
      <c r="AC39" s="383"/>
      <c r="AD39" s="383"/>
      <c r="AE39" s="383"/>
      <c r="AF39" s="383"/>
      <c r="AG39" s="384"/>
      <c r="AH39" s="7"/>
      <c r="AI39" s="7"/>
    </row>
    <row r="40" spans="1:35" ht="15.75" thickBot="1" x14ac:dyDescent="0.3">
      <c r="A40" s="17"/>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8"/>
      <c r="AH40" s="7"/>
      <c r="AI40" s="7"/>
    </row>
    <row r="41" spans="1:35" ht="15.75" thickBot="1" x14ac:dyDescent="0.3">
      <c r="A41" s="8"/>
      <c r="B41" s="218" t="s">
        <v>94</v>
      </c>
      <c r="C41" s="218"/>
      <c r="D41" s="218"/>
      <c r="E41" s="218"/>
      <c r="F41" s="218"/>
      <c r="G41" s="218"/>
      <c r="H41" s="218"/>
      <c r="I41" s="218"/>
      <c r="J41" s="218"/>
      <c r="K41" s="7"/>
      <c r="L41" s="7" t="s">
        <v>111</v>
      </c>
      <c r="M41" s="7"/>
      <c r="N41" s="7"/>
      <c r="O41" s="7"/>
      <c r="P41" s="7"/>
      <c r="Q41" s="123"/>
      <c r="R41" s="58"/>
      <c r="S41" s="123"/>
      <c r="T41" s="59" t="s">
        <v>83</v>
      </c>
      <c r="V41" s="218" t="s">
        <v>100</v>
      </c>
      <c r="W41" s="218"/>
      <c r="X41" s="218"/>
      <c r="Y41" s="218"/>
      <c r="Z41" s="7"/>
      <c r="AA41" s="218" t="s">
        <v>95</v>
      </c>
      <c r="AB41" s="218"/>
      <c r="AC41" s="218"/>
      <c r="AD41" s="218"/>
      <c r="AE41" s="7"/>
      <c r="AF41" s="7"/>
      <c r="AG41" s="52"/>
      <c r="AH41" s="7"/>
      <c r="AI41" s="7"/>
    </row>
    <row r="42" spans="1:35" ht="15" customHeight="1" thickBot="1" x14ac:dyDescent="0.3">
      <c r="A42" s="8"/>
      <c r="B42" s="389">
        <v>210327600</v>
      </c>
      <c r="C42" s="390"/>
      <c r="D42" s="390"/>
      <c r="E42" s="390"/>
      <c r="F42" s="390"/>
      <c r="G42" s="390"/>
      <c r="H42" s="390"/>
      <c r="I42" s="390"/>
      <c r="J42" s="391"/>
      <c r="K42" s="9"/>
      <c r="L42" s="7" t="s">
        <v>65</v>
      </c>
      <c r="M42" s="58"/>
      <c r="N42" s="58"/>
      <c r="O42" s="58"/>
      <c r="P42" s="58"/>
      <c r="Q42" s="58"/>
      <c r="R42" s="59" t="s">
        <v>83</v>
      </c>
      <c r="S42" s="8"/>
      <c r="T42" s="58"/>
      <c r="V42" s="255" t="s">
        <v>204</v>
      </c>
      <c r="W42" s="214"/>
      <c r="X42" s="214"/>
      <c r="Y42" s="215"/>
      <c r="Z42" s="7"/>
      <c r="AA42" s="255">
        <v>45638</v>
      </c>
      <c r="AB42" s="214"/>
      <c r="AC42" s="214"/>
      <c r="AD42" s="215"/>
      <c r="AE42" s="7"/>
      <c r="AF42" s="7"/>
      <c r="AG42" s="52"/>
      <c r="AH42" s="7"/>
      <c r="AI42" s="7"/>
    </row>
    <row r="43" spans="1:35" ht="15" customHeight="1" thickBot="1" x14ac:dyDescent="0.3">
      <c r="A43" s="128"/>
      <c r="B43" s="123"/>
      <c r="C43" s="123"/>
      <c r="D43" s="123"/>
      <c r="E43" s="123"/>
      <c r="F43" s="123"/>
      <c r="G43" s="123"/>
      <c r="H43" s="123"/>
      <c r="I43" s="123"/>
      <c r="J43" s="123"/>
      <c r="K43" s="9"/>
      <c r="L43" s="7" t="s">
        <v>116</v>
      </c>
      <c r="M43" s="58"/>
      <c r="N43" s="58"/>
      <c r="O43" s="58"/>
      <c r="P43" s="58"/>
      <c r="Q43" s="58"/>
      <c r="R43" s="59" t="s">
        <v>83</v>
      </c>
      <c r="S43" s="7"/>
      <c r="T43" s="7"/>
      <c r="U43" s="7"/>
      <c r="V43" s="7"/>
      <c r="W43" s="7"/>
      <c r="X43" s="7"/>
      <c r="Y43" s="7"/>
      <c r="Z43" s="7"/>
      <c r="AA43" s="7"/>
      <c r="AB43" s="7"/>
      <c r="AC43" s="7"/>
      <c r="AD43" s="7"/>
      <c r="AE43" s="7"/>
      <c r="AF43" s="7"/>
      <c r="AG43" s="52"/>
      <c r="AH43" s="7"/>
      <c r="AI43" s="7"/>
    </row>
    <row r="44" spans="1:35" ht="15" customHeight="1" x14ac:dyDescent="0.25">
      <c r="A44" s="128"/>
      <c r="B44" s="123"/>
      <c r="C44" s="123"/>
      <c r="D44" s="123"/>
      <c r="E44" s="123"/>
      <c r="F44" s="123"/>
      <c r="G44" s="123"/>
      <c r="H44" s="123"/>
      <c r="I44" s="123"/>
      <c r="J44" s="123"/>
      <c r="K44" s="9"/>
      <c r="L44" s="58"/>
      <c r="M44" s="58"/>
      <c r="N44" s="58"/>
      <c r="O44" s="58"/>
      <c r="P44" s="58"/>
      <c r="Q44" s="58"/>
      <c r="R44" s="58"/>
      <c r="S44" s="7"/>
      <c r="T44" s="7"/>
      <c r="U44" s="7"/>
      <c r="V44" s="7"/>
      <c r="W44" s="7"/>
      <c r="X44" s="7"/>
      <c r="Y44" s="7"/>
      <c r="Z44" s="7"/>
      <c r="AA44" s="7"/>
      <c r="AB44" s="7"/>
      <c r="AC44" s="7"/>
      <c r="AD44" s="7"/>
      <c r="AE44" s="7"/>
      <c r="AF44" s="7"/>
      <c r="AG44" s="52"/>
      <c r="AH44" s="7"/>
      <c r="AI44" s="60"/>
    </row>
    <row r="45" spans="1:35" ht="15" customHeight="1" x14ac:dyDescent="0.25">
      <c r="A45" s="379" t="s">
        <v>132</v>
      </c>
      <c r="B45" s="380"/>
      <c r="C45" s="380"/>
      <c r="D45" s="380"/>
      <c r="E45" s="380"/>
      <c r="F45" s="380"/>
      <c r="G45" s="380"/>
      <c r="H45" s="380"/>
      <c r="I45" s="380"/>
      <c r="J45" s="380"/>
      <c r="K45" s="380"/>
      <c r="L45" s="380"/>
      <c r="M45" s="380"/>
      <c r="N45" s="380"/>
      <c r="O45" s="380"/>
      <c r="P45" s="380"/>
      <c r="Q45" s="380"/>
      <c r="R45" s="380"/>
      <c r="S45" s="380"/>
      <c r="T45" s="380"/>
      <c r="U45" s="380"/>
      <c r="V45" s="380"/>
      <c r="W45" s="380"/>
      <c r="X45" s="380"/>
      <c r="Y45" s="380"/>
      <c r="Z45" s="380"/>
      <c r="AA45" s="380"/>
      <c r="AB45" s="380"/>
      <c r="AC45" s="380"/>
      <c r="AD45" s="380"/>
      <c r="AE45" s="380"/>
      <c r="AF45" s="380"/>
      <c r="AG45" s="381"/>
    </row>
    <row r="46" spans="1:35" ht="15" customHeight="1" x14ac:dyDescent="0.25">
      <c r="A46" s="382"/>
      <c r="B46" s="383"/>
      <c r="C46" s="383"/>
      <c r="D46" s="383"/>
      <c r="E46" s="383"/>
      <c r="F46" s="383"/>
      <c r="G46" s="383"/>
      <c r="H46" s="383"/>
      <c r="I46" s="383"/>
      <c r="J46" s="383"/>
      <c r="K46" s="383"/>
      <c r="L46" s="383"/>
      <c r="M46" s="383"/>
      <c r="N46" s="383"/>
      <c r="O46" s="383"/>
      <c r="P46" s="383"/>
      <c r="Q46" s="383"/>
      <c r="R46" s="383"/>
      <c r="S46" s="383"/>
      <c r="T46" s="383"/>
      <c r="U46" s="383"/>
      <c r="V46" s="383"/>
      <c r="W46" s="383"/>
      <c r="X46" s="383"/>
      <c r="Y46" s="383"/>
      <c r="Z46" s="383"/>
      <c r="AA46" s="383"/>
      <c r="AB46" s="383"/>
      <c r="AC46" s="383"/>
      <c r="AD46" s="383"/>
      <c r="AE46" s="383"/>
      <c r="AF46" s="383"/>
      <c r="AG46" s="384"/>
    </row>
    <row r="47" spans="1:35" ht="16.5" customHeight="1" x14ac:dyDescent="0.25">
      <c r="A47" s="26"/>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8"/>
    </row>
    <row r="48" spans="1:35" ht="25.5" customHeight="1" thickBot="1" x14ac:dyDescent="0.3">
      <c r="A48" s="17"/>
      <c r="M48" s="392" t="s">
        <v>168</v>
      </c>
      <c r="N48" s="392"/>
      <c r="O48" s="392"/>
      <c r="P48" s="392"/>
      <c r="Q48" s="392"/>
      <c r="R48" s="392"/>
      <c r="S48" s="392"/>
      <c r="T48" s="392"/>
      <c r="U48" s="9"/>
      <c r="V48" s="9"/>
      <c r="W48" s="11"/>
      <c r="X48" s="276" t="s">
        <v>167</v>
      </c>
      <c r="Y48" s="276"/>
      <c r="Z48" s="276"/>
      <c r="AA48" s="276"/>
      <c r="AB48" s="276"/>
      <c r="AC48" s="276"/>
      <c r="AF48" s="11"/>
      <c r="AG48" s="18"/>
    </row>
    <row r="49" spans="1:37" ht="15.75" thickBot="1" x14ac:dyDescent="0.3">
      <c r="A49" s="17"/>
      <c r="M49" s="320"/>
      <c r="N49" s="321"/>
      <c r="O49" s="321"/>
      <c r="P49" s="321"/>
      <c r="Q49" s="321"/>
      <c r="R49" s="321"/>
      <c r="S49" s="321"/>
      <c r="T49" s="322"/>
      <c r="U49" s="9"/>
      <c r="V49" s="9"/>
      <c r="W49" s="11"/>
      <c r="X49" s="320"/>
      <c r="Y49" s="321"/>
      <c r="Z49" s="321"/>
      <c r="AA49" s="321"/>
      <c r="AB49" s="321"/>
      <c r="AC49" s="322"/>
      <c r="AF49" s="11"/>
      <c r="AG49" s="18"/>
      <c r="AI49" s="60" t="b">
        <f>IF(R42="si",IF(VLOOKUP(X49,AI54:AJ65,2,FALSE)/1.19*40%&lt;1000000,1000000,(VLOOKUP(X49,AI54:AJ65,2,FALSE)/1.19*40%)))</f>
        <v>0</v>
      </c>
    </row>
    <row r="50" spans="1:37" ht="15.75" customHeight="1" x14ac:dyDescent="0.25">
      <c r="A50" s="17"/>
      <c r="B50" s="11"/>
      <c r="C50" s="11"/>
      <c r="D50" s="11"/>
      <c r="E50" s="11"/>
      <c r="F50" s="130"/>
      <c r="G50" s="387"/>
      <c r="H50" s="387"/>
      <c r="I50" s="387"/>
      <c r="J50" s="387"/>
      <c r="K50" s="387"/>
      <c r="L50" s="11"/>
      <c r="M50" s="387"/>
      <c r="N50" s="387"/>
      <c r="O50" s="387"/>
      <c r="P50" s="387"/>
      <c r="Q50" s="11"/>
      <c r="R50" s="11"/>
      <c r="S50" s="11"/>
      <c r="T50" s="385"/>
      <c r="U50" s="385"/>
      <c r="V50" s="385"/>
      <c r="W50" s="386"/>
      <c r="X50" s="386"/>
      <c r="Y50" s="388"/>
      <c r="Z50" s="388"/>
      <c r="AA50" s="388"/>
      <c r="AB50" s="11"/>
      <c r="AC50" s="11"/>
      <c r="AD50" s="11"/>
      <c r="AE50" s="11"/>
      <c r="AF50" s="11"/>
      <c r="AG50" s="18"/>
    </row>
    <row r="51" spans="1:37" ht="15.75" thickBot="1" x14ac:dyDescent="0.3">
      <c r="A51" s="17"/>
      <c r="B51" s="11"/>
      <c r="C51" s="11"/>
      <c r="D51" s="11"/>
      <c r="E51" s="11"/>
      <c r="F51" s="130"/>
      <c r="G51" s="126"/>
      <c r="H51" s="126"/>
      <c r="I51" s="126"/>
      <c r="J51" s="126"/>
      <c r="K51" s="126"/>
      <c r="L51" s="11"/>
      <c r="M51" s="126"/>
      <c r="N51" s="126"/>
      <c r="O51" s="126"/>
      <c r="P51" s="126"/>
      <c r="Q51" s="11"/>
      <c r="R51" s="11"/>
      <c r="S51" s="11"/>
      <c r="T51" s="11"/>
      <c r="U51" s="11"/>
      <c r="V51" s="11"/>
      <c r="W51" s="11"/>
      <c r="X51" s="11"/>
      <c r="Y51" s="11"/>
      <c r="Z51" s="11"/>
      <c r="AA51" s="11"/>
      <c r="AB51" s="11"/>
      <c r="AC51" s="11"/>
      <c r="AD51" s="11"/>
      <c r="AE51" s="11"/>
      <c r="AF51" s="11"/>
      <c r="AG51" s="18"/>
    </row>
    <row r="52" spans="1:37" ht="11.25" customHeight="1" thickBot="1" x14ac:dyDescent="0.3">
      <c r="A52" s="373"/>
      <c r="B52" s="374"/>
      <c r="C52" s="374"/>
      <c r="D52" s="374"/>
      <c r="E52" s="374"/>
      <c r="F52" s="374"/>
      <c r="G52" s="374"/>
      <c r="H52" s="374"/>
      <c r="I52" s="374"/>
      <c r="J52" s="374"/>
      <c r="K52" s="374"/>
      <c r="L52" s="374"/>
      <c r="M52" s="374"/>
      <c r="N52" s="374"/>
      <c r="O52" s="374"/>
      <c r="P52" s="374"/>
      <c r="Q52" s="374"/>
      <c r="R52" s="374"/>
      <c r="S52" s="374"/>
      <c r="T52" s="374"/>
      <c r="U52" s="374"/>
      <c r="V52" s="374"/>
      <c r="W52" s="374"/>
      <c r="X52" s="374"/>
      <c r="Y52" s="374"/>
      <c r="Z52" s="374"/>
      <c r="AA52" s="374"/>
      <c r="AB52" s="374"/>
      <c r="AC52" s="374"/>
      <c r="AD52" s="374"/>
      <c r="AE52" s="374"/>
      <c r="AF52" s="374"/>
      <c r="AG52" s="375"/>
    </row>
    <row r="53" spans="1:37" x14ac:dyDescent="0.25">
      <c r="A53" s="19"/>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20"/>
      <c r="AI53" s="393" t="s">
        <v>166</v>
      </c>
      <c r="AJ53" s="394"/>
    </row>
    <row r="54" spans="1:37" ht="15.75" x14ac:dyDescent="0.25">
      <c r="A54" s="361" t="s">
        <v>84</v>
      </c>
      <c r="B54" s="362"/>
      <c r="C54" s="362"/>
      <c r="D54" s="362"/>
      <c r="E54" s="362"/>
      <c r="F54" s="362"/>
      <c r="G54" s="362"/>
      <c r="H54" s="362"/>
      <c r="I54" s="362"/>
      <c r="J54" s="362"/>
      <c r="K54" s="362"/>
      <c r="L54" s="362"/>
      <c r="M54" s="362"/>
      <c r="N54" s="362"/>
      <c r="O54" s="362"/>
      <c r="P54" s="362"/>
      <c r="Q54" s="362"/>
      <c r="R54" s="362"/>
      <c r="S54" s="362"/>
      <c r="T54" s="362"/>
      <c r="U54" s="362"/>
      <c r="V54" s="362"/>
      <c r="W54" s="362"/>
      <c r="X54" s="362"/>
      <c r="Y54" s="362"/>
      <c r="Z54" s="362"/>
      <c r="AA54" s="362"/>
      <c r="AB54" s="362"/>
      <c r="AC54" s="362"/>
      <c r="AD54" s="362"/>
      <c r="AE54" s="362"/>
      <c r="AF54" s="362"/>
      <c r="AG54" s="363"/>
      <c r="AH54" s="7"/>
      <c r="AI54" s="141" t="s">
        <v>16</v>
      </c>
      <c r="AJ54" s="142">
        <v>0</v>
      </c>
      <c r="AK54" s="7"/>
    </row>
    <row r="55" spans="1:37" x14ac:dyDescent="0.25">
      <c r="A55" s="19"/>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20"/>
      <c r="AH55" s="7"/>
      <c r="AI55" s="141" t="s">
        <v>18</v>
      </c>
      <c r="AJ55" s="142">
        <v>0</v>
      </c>
    </row>
    <row r="56" spans="1:37" ht="15.75" thickBot="1" x14ac:dyDescent="0.3">
      <c r="A56" s="36"/>
      <c r="B56" s="12"/>
      <c r="C56" s="12"/>
      <c r="D56" s="7"/>
      <c r="E56" s="7"/>
      <c r="F56" s="7"/>
      <c r="G56" s="7"/>
      <c r="H56" s="7"/>
      <c r="I56" s="7"/>
      <c r="J56" s="7"/>
      <c r="K56" s="7"/>
      <c r="L56" s="7"/>
      <c r="M56" s="7"/>
      <c r="N56" s="7"/>
      <c r="O56" s="7"/>
      <c r="P56" s="7"/>
      <c r="Q56" s="7"/>
      <c r="R56" s="7"/>
      <c r="S56" s="7"/>
      <c r="T56" s="7"/>
      <c r="U56" s="7"/>
      <c r="V56" s="7"/>
      <c r="W56" s="7"/>
      <c r="X56" s="7"/>
      <c r="Y56" s="12"/>
      <c r="Z56" s="7"/>
      <c r="AA56" s="7"/>
      <c r="AB56" s="7"/>
      <c r="AC56" s="7"/>
      <c r="AD56" s="7"/>
      <c r="AE56" s="7"/>
      <c r="AF56" s="7"/>
      <c r="AG56" s="37"/>
      <c r="AH56" s="7"/>
      <c r="AI56" s="141" t="s">
        <v>22</v>
      </c>
      <c r="AJ56" s="142">
        <v>0</v>
      </c>
    </row>
    <row r="57" spans="1:37" ht="15.75" customHeight="1" thickBot="1" x14ac:dyDescent="0.3">
      <c r="A57" s="36"/>
      <c r="B57" s="7"/>
      <c r="C57" s="7"/>
      <c r="D57" s="123" t="s">
        <v>60</v>
      </c>
      <c r="E57" s="123"/>
      <c r="F57" s="359" t="s">
        <v>69</v>
      </c>
      <c r="G57" s="359"/>
      <c r="H57" s="359"/>
      <c r="I57" s="359"/>
      <c r="J57" s="359"/>
      <c r="K57" s="359"/>
      <c r="L57" s="359"/>
      <c r="M57" s="118"/>
      <c r="N57" s="369"/>
      <c r="O57" s="370"/>
      <c r="P57" s="370"/>
      <c r="Q57" s="371"/>
      <c r="R57" s="7"/>
      <c r="S57" s="7"/>
      <c r="T57" s="7"/>
      <c r="U57" s="61"/>
      <c r="V57" s="372" t="s">
        <v>76</v>
      </c>
      <c r="W57" s="372"/>
      <c r="X57" s="372"/>
      <c r="Y57" s="372"/>
      <c r="Z57" s="372"/>
      <c r="AA57" s="372"/>
      <c r="AB57" s="372"/>
      <c r="AC57" s="372"/>
      <c r="AD57" s="372"/>
      <c r="AE57" s="372"/>
      <c r="AF57" s="135"/>
      <c r="AG57" s="37"/>
      <c r="AH57" s="7"/>
      <c r="AI57" s="141" t="s">
        <v>25</v>
      </c>
      <c r="AJ57" s="142">
        <v>0</v>
      </c>
    </row>
    <row r="58" spans="1:37" ht="15.75" thickBot="1" x14ac:dyDescent="0.3">
      <c r="A58" s="36"/>
      <c r="B58" s="7"/>
      <c r="C58" s="7"/>
      <c r="D58" s="123" t="s">
        <v>61</v>
      </c>
      <c r="E58" s="123"/>
      <c r="F58" s="359" t="s">
        <v>75</v>
      </c>
      <c r="G58" s="359"/>
      <c r="H58" s="359"/>
      <c r="I58" s="359"/>
      <c r="J58" s="359"/>
      <c r="K58" s="359"/>
      <c r="L58" s="359"/>
      <c r="M58" s="118"/>
      <c r="N58" s="369"/>
      <c r="O58" s="370"/>
      <c r="P58" s="370"/>
      <c r="Q58" s="371"/>
      <c r="R58" s="12"/>
      <c r="S58" s="7"/>
      <c r="T58" s="7"/>
      <c r="U58" s="61"/>
      <c r="V58" s="133"/>
      <c r="W58" s="346" t="s">
        <v>70</v>
      </c>
      <c r="X58" s="346"/>
      <c r="Y58" s="40"/>
      <c r="Z58" s="10"/>
      <c r="AA58" s="10"/>
      <c r="AB58" s="10"/>
      <c r="AC58" s="346" t="s">
        <v>2</v>
      </c>
      <c r="AD58" s="346"/>
      <c r="AE58" s="131"/>
      <c r="AF58" s="131"/>
      <c r="AG58" s="132"/>
      <c r="AH58" s="7"/>
      <c r="AI58" s="141" t="s">
        <v>27</v>
      </c>
      <c r="AJ58" s="142">
        <v>0</v>
      </c>
    </row>
    <row r="59" spans="1:37" ht="15.75" thickBot="1" x14ac:dyDescent="0.3">
      <c r="A59" s="36"/>
      <c r="B59" s="7"/>
      <c r="C59" s="7"/>
      <c r="D59" s="118" t="s">
        <v>62</v>
      </c>
      <c r="E59" s="118"/>
      <c r="F59" s="360" t="s">
        <v>9</v>
      </c>
      <c r="G59" s="360"/>
      <c r="H59" s="360"/>
      <c r="I59" s="360"/>
      <c r="J59" s="360"/>
      <c r="K59" s="360"/>
      <c r="L59" s="360"/>
      <c r="M59" s="118"/>
      <c r="N59" s="347">
        <f>+N57+N58</f>
        <v>0</v>
      </c>
      <c r="O59" s="348"/>
      <c r="P59" s="348"/>
      <c r="Q59" s="349"/>
      <c r="R59" s="12"/>
      <c r="S59" s="7"/>
      <c r="T59" s="7"/>
      <c r="U59" s="62" t="s">
        <v>60</v>
      </c>
      <c r="V59" s="133" t="s">
        <v>6</v>
      </c>
      <c r="W59" s="344"/>
      <c r="X59" s="345"/>
      <c r="Y59" s="365" t="s">
        <v>71</v>
      </c>
      <c r="Z59" s="354"/>
      <c r="AA59" s="354"/>
      <c r="AB59" s="40"/>
      <c r="AC59" s="344"/>
      <c r="AD59" s="345"/>
      <c r="AE59" s="40"/>
      <c r="AF59" s="40"/>
      <c r="AG59" s="63"/>
      <c r="AH59" s="7"/>
      <c r="AI59" s="141" t="s">
        <v>28</v>
      </c>
      <c r="AJ59" s="142">
        <v>0</v>
      </c>
    </row>
    <row r="60" spans="1:37" ht="15.75" thickBot="1" x14ac:dyDescent="0.3">
      <c r="A60" s="36"/>
      <c r="B60" s="7"/>
      <c r="C60" s="7"/>
      <c r="D60" s="123" t="s">
        <v>63</v>
      </c>
      <c r="E60" s="123"/>
      <c r="F60" s="359" t="s">
        <v>10</v>
      </c>
      <c r="G60" s="359"/>
      <c r="H60" s="359"/>
      <c r="I60" s="359"/>
      <c r="J60" s="359"/>
      <c r="K60" s="359"/>
      <c r="L60" s="359"/>
      <c r="M60" s="118"/>
      <c r="N60" s="356">
        <f>AJ66</f>
        <v>0</v>
      </c>
      <c r="O60" s="357"/>
      <c r="P60" s="357"/>
      <c r="Q60" s="358"/>
      <c r="R60" s="12"/>
      <c r="S60" s="7"/>
      <c r="T60" s="7"/>
      <c r="U60" s="62" t="s">
        <v>61</v>
      </c>
      <c r="V60" s="133" t="s">
        <v>6</v>
      </c>
      <c r="W60" s="344"/>
      <c r="X60" s="345"/>
      <c r="Y60" s="365" t="s">
        <v>71</v>
      </c>
      <c r="Z60" s="354"/>
      <c r="AA60" s="354"/>
      <c r="AB60" s="40"/>
      <c r="AC60" s="344"/>
      <c r="AD60" s="345"/>
      <c r="AE60" s="40"/>
      <c r="AF60" s="40"/>
      <c r="AG60" s="63"/>
      <c r="AH60" s="7"/>
      <c r="AI60" s="141" t="s">
        <v>30</v>
      </c>
      <c r="AJ60" s="142">
        <v>0</v>
      </c>
    </row>
    <row r="61" spans="1:37" ht="15.75" thickBot="1" x14ac:dyDescent="0.3">
      <c r="A61" s="36"/>
      <c r="B61" s="7"/>
      <c r="C61" s="7"/>
      <c r="D61" s="123" t="s">
        <v>64</v>
      </c>
      <c r="E61" s="123"/>
      <c r="F61" s="359" t="s">
        <v>67</v>
      </c>
      <c r="G61" s="359"/>
      <c r="H61" s="359"/>
      <c r="I61" s="359"/>
      <c r="J61" s="359"/>
      <c r="K61" s="359"/>
      <c r="L61" s="359"/>
      <c r="M61" s="118"/>
      <c r="N61" s="356">
        <f>+B42</f>
        <v>210327600</v>
      </c>
      <c r="O61" s="357"/>
      <c r="P61" s="357"/>
      <c r="Q61" s="358"/>
      <c r="R61" s="12"/>
      <c r="S61" s="7"/>
      <c r="T61" s="7"/>
      <c r="U61" s="62" t="s">
        <v>62</v>
      </c>
      <c r="V61" s="133" t="s">
        <v>6</v>
      </c>
      <c r="W61" s="344"/>
      <c r="X61" s="345"/>
      <c r="Y61" s="365" t="s">
        <v>71</v>
      </c>
      <c r="Z61" s="354"/>
      <c r="AA61" s="354"/>
      <c r="AB61" s="40"/>
      <c r="AC61" s="344"/>
      <c r="AD61" s="345"/>
      <c r="AE61" s="40"/>
      <c r="AF61" s="40"/>
      <c r="AG61" s="63"/>
      <c r="AH61" s="7"/>
      <c r="AI61" s="141" t="s">
        <v>34</v>
      </c>
      <c r="AJ61" s="142">
        <v>0</v>
      </c>
    </row>
    <row r="62" spans="1:37" ht="15.75" thickBot="1" x14ac:dyDescent="0.3">
      <c r="A62" s="36"/>
      <c r="B62" s="7"/>
      <c r="C62" s="7"/>
      <c r="D62" s="118" t="s">
        <v>66</v>
      </c>
      <c r="E62" s="118"/>
      <c r="F62" s="360" t="s">
        <v>68</v>
      </c>
      <c r="G62" s="360"/>
      <c r="H62" s="360"/>
      <c r="I62" s="360"/>
      <c r="J62" s="360"/>
      <c r="K62" s="360"/>
      <c r="L62" s="360"/>
      <c r="M62" s="118"/>
      <c r="N62" s="347">
        <f>+N59-N60-N61</f>
        <v>-210327600</v>
      </c>
      <c r="O62" s="348"/>
      <c r="P62" s="348"/>
      <c r="Q62" s="349"/>
      <c r="R62" s="12"/>
      <c r="S62" s="7"/>
      <c r="T62" s="7"/>
      <c r="U62" s="62"/>
      <c r="V62" s="133"/>
      <c r="W62" s="131"/>
      <c r="X62" s="131"/>
      <c r="Y62" s="10"/>
      <c r="Z62" s="354"/>
      <c r="AA62" s="354"/>
      <c r="AB62" s="354"/>
      <c r="AC62" s="40"/>
      <c r="AD62" s="354"/>
      <c r="AE62" s="354"/>
      <c r="AF62" s="354"/>
      <c r="AG62" s="355"/>
      <c r="AH62" s="7"/>
      <c r="AI62" s="141" t="s">
        <v>37</v>
      </c>
      <c r="AJ62" s="142">
        <v>0</v>
      </c>
    </row>
    <row r="63" spans="1:37" ht="15.75" thickBot="1" x14ac:dyDescent="0.3">
      <c r="A63" s="36"/>
      <c r="B63" s="7"/>
      <c r="C63" s="7"/>
      <c r="D63" s="123"/>
      <c r="E63" s="123"/>
      <c r="F63" s="134"/>
      <c r="G63" s="134"/>
      <c r="H63" s="134"/>
      <c r="I63" s="134"/>
      <c r="J63" s="134"/>
      <c r="K63" s="134"/>
      <c r="L63" s="7"/>
      <c r="M63" s="7"/>
      <c r="N63" s="7"/>
      <c r="O63" s="7"/>
      <c r="P63" s="7"/>
      <c r="Q63" s="7"/>
      <c r="R63" s="7"/>
      <c r="S63" s="7"/>
      <c r="T63" s="7"/>
      <c r="U63" s="61"/>
      <c r="V63" s="352" t="s">
        <v>72</v>
      </c>
      <c r="W63" s="353"/>
      <c r="X63" s="350">
        <f>'1. I.E.C.'!X22</f>
        <v>1</v>
      </c>
      <c r="Y63" s="351"/>
      <c r="Z63" s="131" t="s">
        <v>73</v>
      </c>
      <c r="AA63" s="350">
        <f>'1. I.E.C.'!AB22</f>
        <v>3</v>
      </c>
      <c r="AB63" s="351"/>
      <c r="AC63" s="10"/>
      <c r="AD63" s="10"/>
      <c r="AE63" s="10"/>
      <c r="AF63" s="10"/>
      <c r="AG63" s="37"/>
      <c r="AH63" s="7"/>
      <c r="AI63" s="141" t="s">
        <v>38</v>
      </c>
      <c r="AJ63" s="142">
        <v>0</v>
      </c>
    </row>
    <row r="64" spans="1:37" x14ac:dyDescent="0.25">
      <c r="A64" s="36"/>
      <c r="B64" s="7"/>
      <c r="C64" s="7"/>
      <c r="D64" s="7"/>
      <c r="E64" s="7"/>
      <c r="F64" s="7"/>
      <c r="G64" s="7"/>
      <c r="H64" s="7"/>
      <c r="I64" s="7"/>
      <c r="J64" s="7"/>
      <c r="K64" s="7"/>
      <c r="L64" s="7"/>
      <c r="M64" s="7"/>
      <c r="N64" s="7"/>
      <c r="O64" s="7"/>
      <c r="P64" s="7"/>
      <c r="Q64" s="7"/>
      <c r="R64" s="7"/>
      <c r="S64" s="7"/>
      <c r="T64" s="7"/>
      <c r="U64" s="61"/>
      <c r="V64" s="7"/>
      <c r="W64" s="7"/>
      <c r="X64" s="7"/>
      <c r="Y64" s="7"/>
      <c r="Z64" s="7"/>
      <c r="AA64" s="7"/>
      <c r="AB64" s="7"/>
      <c r="AC64" s="7"/>
      <c r="AD64" s="7"/>
      <c r="AE64" s="7"/>
      <c r="AF64" s="7"/>
      <c r="AG64" s="37"/>
      <c r="AH64" s="7"/>
      <c r="AI64" s="141" t="s">
        <v>39</v>
      </c>
      <c r="AJ64" s="142">
        <v>0</v>
      </c>
    </row>
    <row r="65" spans="1:36" ht="15" customHeight="1" thickBot="1" x14ac:dyDescent="0.3">
      <c r="A65" s="36"/>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37"/>
      <c r="AH65" s="7"/>
      <c r="AI65" s="143" t="s">
        <v>40</v>
      </c>
      <c r="AJ65" s="144">
        <v>0</v>
      </c>
    </row>
    <row r="66" spans="1:36" ht="16.5" thickBot="1" x14ac:dyDescent="0.3">
      <c r="A66" s="361" t="s">
        <v>85</v>
      </c>
      <c r="B66" s="362"/>
      <c r="C66" s="362"/>
      <c r="D66" s="362"/>
      <c r="E66" s="362"/>
      <c r="F66" s="362"/>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2"/>
      <c r="AE66" s="362"/>
      <c r="AF66" s="362"/>
      <c r="AG66" s="363"/>
      <c r="AH66" s="7"/>
      <c r="AI66" s="145" t="s">
        <v>13</v>
      </c>
      <c r="AJ66" s="148">
        <f>SUM(AJ54:AJ65)</f>
        <v>0</v>
      </c>
    </row>
    <row r="67" spans="1:36" ht="57" customHeight="1" x14ac:dyDescent="0.25">
      <c r="A67" s="341">
        <f>'1. I.E.C.'!A59:AG59</f>
        <v>0</v>
      </c>
      <c r="B67" s="342"/>
      <c r="C67" s="342"/>
      <c r="D67" s="342"/>
      <c r="E67" s="342"/>
      <c r="F67" s="342"/>
      <c r="G67" s="342"/>
      <c r="H67" s="342"/>
      <c r="I67" s="342"/>
      <c r="J67" s="342"/>
      <c r="K67" s="342"/>
      <c r="L67" s="342"/>
      <c r="M67" s="342"/>
      <c r="N67" s="342"/>
      <c r="O67" s="342"/>
      <c r="P67" s="342"/>
      <c r="Q67" s="342"/>
      <c r="R67" s="342"/>
      <c r="S67" s="342"/>
      <c r="T67" s="342"/>
      <c r="U67" s="342"/>
      <c r="V67" s="342"/>
      <c r="W67" s="342"/>
      <c r="X67" s="342"/>
      <c r="Y67" s="342"/>
      <c r="Z67" s="342"/>
      <c r="AA67" s="342"/>
      <c r="AB67" s="342"/>
      <c r="AC67" s="342"/>
      <c r="AD67" s="342"/>
      <c r="AE67" s="342"/>
      <c r="AF67" s="342"/>
      <c r="AG67" s="343"/>
      <c r="AH67" s="7"/>
    </row>
    <row r="68" spans="1:36" ht="16.5" thickBot="1" x14ac:dyDescent="0.3">
      <c r="A68" s="338" t="s">
        <v>101</v>
      </c>
      <c r="B68" s="339"/>
      <c r="C68" s="339"/>
      <c r="D68" s="339"/>
      <c r="E68" s="339"/>
      <c r="F68" s="339"/>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39"/>
      <c r="AE68" s="339"/>
      <c r="AF68" s="339"/>
      <c r="AG68" s="340"/>
      <c r="AH68" s="7"/>
    </row>
    <row r="69" spans="1:36" s="71" customFormat="1" ht="144.75" customHeight="1" thickBot="1" x14ac:dyDescent="0.3">
      <c r="A69" s="136" t="s">
        <v>130</v>
      </c>
      <c r="B69" s="65"/>
      <c r="C69" s="65"/>
      <c r="D69" s="65"/>
      <c r="E69" s="65"/>
      <c r="F69" s="65"/>
      <c r="G69" s="66"/>
      <c r="H69" s="66"/>
      <c r="I69" s="66"/>
      <c r="J69" s="66"/>
      <c r="K69" s="66"/>
      <c r="L69" s="66"/>
      <c r="M69" s="67"/>
      <c r="N69" s="64" t="s">
        <v>125</v>
      </c>
      <c r="O69" s="65"/>
      <c r="P69" s="65"/>
      <c r="Q69" s="65"/>
      <c r="R69" s="65"/>
      <c r="S69" s="68"/>
      <c r="T69" s="68"/>
      <c r="U69" s="68"/>
      <c r="V69" s="68"/>
      <c r="W69" s="69"/>
      <c r="X69" s="67"/>
      <c r="Y69" s="64" t="s">
        <v>112</v>
      </c>
      <c r="Z69" s="65"/>
      <c r="AA69" s="65"/>
      <c r="AB69" s="65"/>
      <c r="AC69" s="65"/>
      <c r="AD69" s="66"/>
      <c r="AE69" s="66"/>
      <c r="AF69" s="93"/>
      <c r="AG69" s="70"/>
      <c r="AH69" s="7"/>
    </row>
    <row r="70" spans="1:36" x14ac:dyDescent="0.25">
      <c r="A70" s="36"/>
      <c r="B70" s="364" t="str">
        <f>'1. I.E.C.'!D62</f>
        <v>JORGE HERNAN JARAMILLO OCHOA</v>
      </c>
      <c r="C70" s="364"/>
      <c r="D70" s="364"/>
      <c r="E70" s="364"/>
      <c r="F70" s="364"/>
      <c r="G70" s="364"/>
      <c r="H70" s="364"/>
      <c r="I70" s="364"/>
      <c r="J70" s="364"/>
      <c r="K70" s="364"/>
      <c r="L70" s="364"/>
      <c r="M70" s="49"/>
      <c r="N70" s="48"/>
      <c r="O70" s="12" t="s">
        <v>114</v>
      </c>
      <c r="P70" s="12"/>
      <c r="Q70" s="12"/>
      <c r="R70" s="12"/>
      <c r="X70" s="49"/>
      <c r="Y70" s="48"/>
      <c r="Z70" s="240" t="str">
        <f>+I12</f>
        <v>M.g. P.s Juan José Gómez Acosta</v>
      </c>
      <c r="AA70" s="240"/>
      <c r="AB70" s="240"/>
      <c r="AC70" s="240"/>
      <c r="AD70" s="240"/>
      <c r="AE70" s="240"/>
      <c r="AF70" s="118"/>
      <c r="AG70" s="37"/>
      <c r="AH70" s="7"/>
    </row>
    <row r="71" spans="1:36" ht="21.75" customHeight="1" x14ac:dyDescent="0.25">
      <c r="A71" s="36"/>
      <c r="B71" s="140" t="str">
        <f>'1. I.E.C.'!B63</f>
        <v>C.C.</v>
      </c>
      <c r="C71" s="241" t="str">
        <f>+Z20</f>
        <v>8310980-2</v>
      </c>
      <c r="D71" s="241"/>
      <c r="E71" s="241"/>
      <c r="F71" s="241"/>
      <c r="G71" s="241"/>
      <c r="H71" s="241"/>
      <c r="I71" s="241"/>
      <c r="J71" s="241"/>
      <c r="K71" s="241"/>
      <c r="L71" s="241"/>
      <c r="M71" s="72"/>
      <c r="N71" s="73"/>
      <c r="O71" s="74"/>
      <c r="P71" s="74"/>
      <c r="Q71" s="74"/>
      <c r="R71" s="12"/>
      <c r="X71" s="49"/>
      <c r="Y71" s="48"/>
      <c r="Z71" s="238" t="str">
        <f>+I14</f>
        <v>Subdirección de apropiación social y relacionamiento con el ciudadano</v>
      </c>
      <c r="AA71" s="238"/>
      <c r="AB71" s="238"/>
      <c r="AC71" s="238"/>
      <c r="AD71" s="238"/>
      <c r="AE71" s="238"/>
      <c r="AF71" s="118"/>
      <c r="AG71" s="37"/>
      <c r="AH71" s="7"/>
    </row>
    <row r="72" spans="1:36" ht="25.5" customHeight="1" x14ac:dyDescent="0.25">
      <c r="A72" s="331" t="s">
        <v>160</v>
      </c>
      <c r="B72" s="332"/>
      <c r="C72" s="332"/>
      <c r="D72" s="332"/>
      <c r="E72" s="332"/>
      <c r="F72" s="332"/>
      <c r="G72" s="332"/>
      <c r="H72" s="332"/>
      <c r="I72" s="332"/>
      <c r="J72" s="332"/>
      <c r="K72" s="332"/>
      <c r="L72" s="332"/>
      <c r="M72" s="333"/>
      <c r="N72" s="48" t="s">
        <v>126</v>
      </c>
      <c r="O72" s="29"/>
      <c r="P72" s="29"/>
      <c r="Q72" s="29"/>
      <c r="R72" s="29"/>
      <c r="X72" s="49"/>
      <c r="Y72" s="48"/>
      <c r="Z72" s="12"/>
      <c r="AA72" s="12"/>
      <c r="AB72" s="12"/>
      <c r="AC72" s="12"/>
      <c r="AD72" s="12"/>
      <c r="AE72" s="12"/>
      <c r="AF72" s="12"/>
      <c r="AG72" s="37"/>
      <c r="AH72" s="7"/>
    </row>
    <row r="73" spans="1:36" ht="30" customHeight="1" thickBot="1" x14ac:dyDescent="0.3">
      <c r="A73" s="331"/>
      <c r="B73" s="332"/>
      <c r="C73" s="332"/>
      <c r="D73" s="332"/>
      <c r="E73" s="332"/>
      <c r="F73" s="332"/>
      <c r="G73" s="332"/>
      <c r="H73" s="332"/>
      <c r="I73" s="332"/>
      <c r="J73" s="332"/>
      <c r="K73" s="332"/>
      <c r="L73" s="332"/>
      <c r="M73" s="333"/>
      <c r="N73" s="48"/>
      <c r="O73" s="97"/>
      <c r="P73" s="31"/>
      <c r="Q73" s="31"/>
      <c r="R73" s="31"/>
      <c r="S73" s="75"/>
      <c r="T73" s="75"/>
      <c r="U73" s="75"/>
      <c r="V73" s="75"/>
      <c r="X73" s="49"/>
      <c r="Y73" s="48"/>
      <c r="Z73" s="12"/>
      <c r="AA73" s="12"/>
      <c r="AB73" s="12"/>
      <c r="AC73" s="12"/>
      <c r="AD73" s="12"/>
      <c r="AE73" s="12"/>
      <c r="AF73" s="12"/>
      <c r="AG73" s="37"/>
      <c r="AH73" s="7"/>
    </row>
    <row r="74" spans="1:36" ht="21.75" customHeight="1" x14ac:dyDescent="0.25">
      <c r="A74" s="331"/>
      <c r="B74" s="332"/>
      <c r="C74" s="332"/>
      <c r="D74" s="332"/>
      <c r="E74" s="332"/>
      <c r="F74" s="332"/>
      <c r="G74" s="332"/>
      <c r="H74" s="332"/>
      <c r="I74" s="332"/>
      <c r="J74" s="332"/>
      <c r="K74" s="332"/>
      <c r="L74" s="332"/>
      <c r="M74" s="333"/>
      <c r="N74" s="48"/>
      <c r="O74" s="337">
        <f>'1. I.E.C.'!O66</f>
        <v>0</v>
      </c>
      <c r="P74" s="337"/>
      <c r="Q74" s="337"/>
      <c r="R74" s="337"/>
      <c r="S74" s="337"/>
      <c r="T74" s="337"/>
      <c r="U74" s="337"/>
      <c r="V74" s="337"/>
      <c r="X74" s="49"/>
      <c r="Y74" s="48"/>
      <c r="Z74" s="12"/>
      <c r="AA74" s="12"/>
      <c r="AB74" s="12"/>
      <c r="AC74" s="12"/>
      <c r="AD74" s="12"/>
      <c r="AE74" s="12"/>
      <c r="AF74" s="12"/>
      <c r="AG74" s="37"/>
      <c r="AH74" s="7"/>
    </row>
    <row r="75" spans="1:36" ht="16.5" customHeight="1" x14ac:dyDescent="0.25">
      <c r="A75" s="331"/>
      <c r="B75" s="332"/>
      <c r="C75" s="332"/>
      <c r="D75" s="332"/>
      <c r="E75" s="332"/>
      <c r="F75" s="332"/>
      <c r="G75" s="332"/>
      <c r="H75" s="332"/>
      <c r="I75" s="332"/>
      <c r="J75" s="332"/>
      <c r="K75" s="332"/>
      <c r="L75" s="332"/>
      <c r="M75" s="333"/>
      <c r="N75" s="48"/>
      <c r="O75" s="149">
        <f>'1. I.E.C.'!O67</f>
        <v>0</v>
      </c>
      <c r="P75" s="150">
        <f>'1. I.E.C.'!N33:AF33</f>
        <v>0</v>
      </c>
      <c r="Q75" s="98"/>
      <c r="X75" s="49"/>
      <c r="Y75" s="48"/>
      <c r="Z75" s="12"/>
      <c r="AA75" s="12"/>
      <c r="AB75" s="12"/>
      <c r="AC75" s="12"/>
      <c r="AD75" s="12"/>
      <c r="AE75" s="12"/>
      <c r="AF75" s="12"/>
      <c r="AG75" s="37"/>
      <c r="AH75" s="7"/>
    </row>
    <row r="76" spans="1:36" ht="22.5" customHeight="1" thickBot="1" x14ac:dyDescent="0.3">
      <c r="A76" s="334"/>
      <c r="B76" s="335"/>
      <c r="C76" s="335"/>
      <c r="D76" s="335"/>
      <c r="E76" s="335"/>
      <c r="F76" s="335"/>
      <c r="G76" s="335"/>
      <c r="H76" s="335"/>
      <c r="I76" s="335"/>
      <c r="J76" s="335"/>
      <c r="K76" s="335"/>
      <c r="L76" s="335"/>
      <c r="M76" s="336"/>
      <c r="N76" s="30"/>
      <c r="O76" s="31"/>
      <c r="P76" s="31"/>
      <c r="Q76" s="31"/>
      <c r="R76" s="31"/>
      <c r="S76" s="75"/>
      <c r="T76" s="75"/>
      <c r="U76" s="75"/>
      <c r="V76" s="75"/>
      <c r="W76" s="75"/>
      <c r="X76" s="76"/>
      <c r="Y76" s="77"/>
      <c r="Z76" s="78"/>
      <c r="AA76" s="78"/>
      <c r="AB76" s="78"/>
      <c r="AC76" s="78"/>
      <c r="AD76" s="78"/>
      <c r="AE76" s="78"/>
      <c r="AF76" s="78"/>
      <c r="AG76" s="79"/>
      <c r="AH76" s="7"/>
    </row>
    <row r="77" spans="1:36" ht="75.75" customHeight="1" thickBot="1" x14ac:dyDescent="0.3">
      <c r="A77" s="320" t="s">
        <v>169</v>
      </c>
      <c r="B77" s="321"/>
      <c r="C77" s="321"/>
      <c r="D77" s="321"/>
      <c r="E77" s="321"/>
      <c r="F77" s="321"/>
      <c r="G77" s="321"/>
      <c r="H77" s="321"/>
      <c r="I77" s="321"/>
      <c r="J77" s="321"/>
      <c r="K77" s="321"/>
      <c r="L77" s="321"/>
      <c r="M77" s="321"/>
      <c r="N77" s="321"/>
      <c r="O77" s="321"/>
      <c r="P77" s="321"/>
      <c r="Q77" s="321"/>
      <c r="R77" s="321"/>
      <c r="S77" s="321"/>
      <c r="T77" s="321"/>
      <c r="U77" s="321"/>
      <c r="V77" s="321"/>
      <c r="W77" s="321"/>
      <c r="X77" s="321"/>
      <c r="Y77" s="321"/>
      <c r="Z77" s="321"/>
      <c r="AA77" s="321"/>
      <c r="AB77" s="321"/>
      <c r="AC77" s="321"/>
      <c r="AD77" s="321"/>
      <c r="AE77" s="321"/>
      <c r="AF77" s="321"/>
      <c r="AG77" s="322"/>
      <c r="AH77" s="7"/>
    </row>
    <row r="78" spans="1:36" x14ac:dyDescent="0.25">
      <c r="A78" s="7"/>
      <c r="E78" s="7"/>
    </row>
    <row r="79" spans="1:36" x14ac:dyDescent="0.25">
      <c r="A79" s="7"/>
      <c r="E79" s="7"/>
    </row>
    <row r="80" spans="1:36" x14ac:dyDescent="0.25">
      <c r="A80" s="7"/>
      <c r="B80" s="7"/>
      <c r="C80" s="7"/>
      <c r="D80" s="7"/>
      <c r="E80" s="7"/>
      <c r="F80" s="7"/>
      <c r="G80" s="7"/>
      <c r="H80" s="7"/>
      <c r="I80" s="7"/>
      <c r="J80" s="7"/>
      <c r="K80" s="7"/>
      <c r="L80" s="7"/>
      <c r="M80" s="80"/>
      <c r="N80" s="7"/>
      <c r="O80" s="7"/>
      <c r="P80" s="7"/>
      <c r="Q80" s="7"/>
      <c r="R80" s="7"/>
      <c r="S80" s="7"/>
      <c r="T80" s="7"/>
      <c r="U80" s="7"/>
      <c r="V80" s="7"/>
      <c r="W80" s="7"/>
      <c r="X80" s="7"/>
      <c r="Y80" s="7"/>
      <c r="Z80" s="7"/>
      <c r="AA80" s="7"/>
      <c r="AB80" s="7"/>
      <c r="AC80" s="7"/>
      <c r="AD80" s="7"/>
      <c r="AE80" s="7"/>
      <c r="AF80" s="7"/>
      <c r="AG80" s="7"/>
      <c r="AH80" s="7"/>
    </row>
    <row r="81" spans="1:5" x14ac:dyDescent="0.25">
      <c r="A81" s="7"/>
      <c r="E81" s="7"/>
    </row>
    <row r="82" spans="1:5" x14ac:dyDescent="0.25">
      <c r="A82" s="7"/>
      <c r="E82" s="7"/>
    </row>
    <row r="83" spans="1:5" x14ac:dyDescent="0.25">
      <c r="A83" s="7"/>
      <c r="E83" s="7"/>
    </row>
    <row r="84" spans="1:5" x14ac:dyDescent="0.25">
      <c r="A84" s="7"/>
      <c r="E84" s="7"/>
    </row>
    <row r="85" spans="1:5" x14ac:dyDescent="0.25">
      <c r="A85" s="7"/>
      <c r="E85" s="7"/>
    </row>
    <row r="86" spans="1:5" x14ac:dyDescent="0.25">
      <c r="A86" s="7"/>
      <c r="E86" s="7"/>
    </row>
    <row r="87" spans="1:5" x14ac:dyDescent="0.25">
      <c r="A87" s="7"/>
      <c r="E87" s="7"/>
    </row>
    <row r="88" spans="1:5" x14ac:dyDescent="0.25">
      <c r="A88" s="7"/>
    </row>
    <row r="90" spans="1:5" x14ac:dyDescent="0.25">
      <c r="A90" s="81">
        <v>5.2199999999999998E-3</v>
      </c>
    </row>
    <row r="91" spans="1:5" x14ac:dyDescent="0.25">
      <c r="A91" s="81">
        <v>1.044E-2</v>
      </c>
    </row>
    <row r="92" spans="1:5" x14ac:dyDescent="0.25">
      <c r="A92" s="81">
        <v>2.436E-2</v>
      </c>
    </row>
  </sheetData>
  <sheetProtection algorithmName="SHA-512" hashValue="4aHChfPy+2rTDDKAaZ1MizXHS/vmD4StSlzo/nev3AnBI3WJNbG+46Q3cSCZzKQMtEpFlanJtyP90uGsj4XArw==" saltValue="/bMSyiSo8+qeOmuPk6F1lA==" spinCount="100000" sheet="1" formatCells="0" formatColumns="0" formatRows="0" insertColumns="0" insertRows="0" insertHyperlinks="0" deleteColumns="0" deleteRows="0" sort="0" autoFilter="0" pivotTables="0"/>
  <mergeCells count="106">
    <mergeCell ref="I26:L26"/>
    <mergeCell ref="AE1:AG1"/>
    <mergeCell ref="AE2:AG2"/>
    <mergeCell ref="AE3:AG3"/>
    <mergeCell ref="K3:AA3"/>
    <mergeCell ref="AB1:AD1"/>
    <mergeCell ref="AB2:AD2"/>
    <mergeCell ref="AB3:AD3"/>
    <mergeCell ref="A18:AG18"/>
    <mergeCell ref="C5:H5"/>
    <mergeCell ref="C6:E6"/>
    <mergeCell ref="F6:H6"/>
    <mergeCell ref="C7:E7"/>
    <mergeCell ref="F7:H7"/>
    <mergeCell ref="A9:AG9"/>
    <mergeCell ref="K1:AA2"/>
    <mergeCell ref="B19:W19"/>
    <mergeCell ref="I12:AD12"/>
    <mergeCell ref="I13:AD13"/>
    <mergeCell ref="C11:AD11"/>
    <mergeCell ref="C12:H12"/>
    <mergeCell ref="C13:H13"/>
    <mergeCell ref="C15:H15"/>
    <mergeCell ref="Z20:AF20"/>
    <mergeCell ref="AC25:AE25"/>
    <mergeCell ref="A23:H23"/>
    <mergeCell ref="AC26:AE26"/>
    <mergeCell ref="AI53:AJ53"/>
    <mergeCell ref="C14:H14"/>
    <mergeCell ref="I14:AD14"/>
    <mergeCell ref="Y19:AE19"/>
    <mergeCell ref="AC23:AD23"/>
    <mergeCell ref="A28:AG28"/>
    <mergeCell ref="I23:Z23"/>
    <mergeCell ref="I25:L25"/>
    <mergeCell ref="B20:W20"/>
    <mergeCell ref="I15:AD15"/>
    <mergeCell ref="V41:Y41"/>
    <mergeCell ref="AC35:AG35"/>
    <mergeCell ref="AC22:AD22"/>
    <mergeCell ref="A38:AG39"/>
    <mergeCell ref="N34:O34"/>
    <mergeCell ref="P33:S33"/>
    <mergeCell ref="P34:S34"/>
    <mergeCell ref="B41:J41"/>
    <mergeCell ref="U33:Z33"/>
    <mergeCell ref="U36:Z36"/>
    <mergeCell ref="AA41:AD41"/>
    <mergeCell ref="A29:AG29"/>
    <mergeCell ref="A31:AG31"/>
    <mergeCell ref="N57:Q57"/>
    <mergeCell ref="N58:Q58"/>
    <mergeCell ref="V57:AE57"/>
    <mergeCell ref="Y59:AA59"/>
    <mergeCell ref="A54:AG54"/>
    <mergeCell ref="W59:X59"/>
    <mergeCell ref="A52:AG52"/>
    <mergeCell ref="F57:L57"/>
    <mergeCell ref="F58:L58"/>
    <mergeCell ref="J34:M34"/>
    <mergeCell ref="J33:M33"/>
    <mergeCell ref="A45:AG46"/>
    <mergeCell ref="T50:V50"/>
    <mergeCell ref="W50:X50"/>
    <mergeCell ref="G50:K50"/>
    <mergeCell ref="M50:P50"/>
    <mergeCell ref="Y50:AA50"/>
    <mergeCell ref="B42:J42"/>
    <mergeCell ref="X49:AC49"/>
    <mergeCell ref="X48:AC48"/>
    <mergeCell ref="M48:T48"/>
    <mergeCell ref="V42:Y42"/>
    <mergeCell ref="AA42:AD42"/>
    <mergeCell ref="B70:L70"/>
    <mergeCell ref="Z70:AE70"/>
    <mergeCell ref="Z71:AE71"/>
    <mergeCell ref="N61:Q61"/>
    <mergeCell ref="AC61:AD61"/>
    <mergeCell ref="Y60:AA60"/>
    <mergeCell ref="Y61:AA61"/>
    <mergeCell ref="W60:X60"/>
    <mergeCell ref="W61:X61"/>
    <mergeCell ref="A72:M76"/>
    <mergeCell ref="M49:T49"/>
    <mergeCell ref="O74:V74"/>
    <mergeCell ref="A77:AG77"/>
    <mergeCell ref="A68:AG68"/>
    <mergeCell ref="A67:AG67"/>
    <mergeCell ref="AC59:AD59"/>
    <mergeCell ref="W58:X58"/>
    <mergeCell ref="AC58:AD58"/>
    <mergeCell ref="N59:Q59"/>
    <mergeCell ref="X63:Y63"/>
    <mergeCell ref="AA63:AB63"/>
    <mergeCell ref="V63:W63"/>
    <mergeCell ref="Z62:AB62"/>
    <mergeCell ref="AD62:AG62"/>
    <mergeCell ref="N62:Q62"/>
    <mergeCell ref="N60:Q60"/>
    <mergeCell ref="AC60:AD60"/>
    <mergeCell ref="F60:L60"/>
    <mergeCell ref="F61:L61"/>
    <mergeCell ref="F62:L62"/>
    <mergeCell ref="A66:AG66"/>
    <mergeCell ref="F59:L59"/>
    <mergeCell ref="C71:L71"/>
  </mergeCells>
  <phoneticPr fontId="21" type="noConversion"/>
  <dataValidations count="1">
    <dataValidation allowBlank="1" showInputMessage="1" showErrorMessage="1" errorTitle="Alto!!!!" error="Debe Diligenciar esta informacion primero en el C.S. Certificado de Supervisión" sqref="C7 F7" xr:uid="{00000000-0002-0000-0100-000000000000}"/>
  </dataValidations>
  <printOptions horizontalCentered="1" verticalCentered="1"/>
  <pageMargins left="0.31496062992125984" right="0.31496062992125984" top="0.35433070866141736" bottom="0.55118110236220474" header="0.31496062992125984" footer="0.31496062992125984"/>
  <pageSetup scale="40" orientation="portrait" r:id="rId1"/>
  <ignoredErrors>
    <ignoredError sqref="F7" unlockedFormula="1"/>
  </ignoredError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1000000}">
          <x14:formula1>
            <xm:f>'.'!$C$2:$C$14</xm:f>
          </x14:formula1>
          <xm:sqref>X49</xm:sqref>
        </x14:dataValidation>
        <x14:dataValidation type="list" allowBlank="1" showInputMessage="1" showErrorMessage="1" xr:uid="{00000000-0002-0000-0100-000002000000}">
          <x14:formula1>
            <xm:f>'.'!$D$6:$D$11</xm:f>
          </x14:formula1>
          <xm:sqref>AC35:AG35</xm:sqref>
        </x14:dataValidation>
        <x14:dataValidation type="list" allowBlank="1" showInputMessage="1" showErrorMessage="1" xr:uid="{00000000-0002-0000-0100-000003000000}">
          <x14:formula1>
            <xm:f>'.'!$E$17:$E$18</xm:f>
          </x14:formula1>
          <xm:sqref>T41 R42:R43 AA33:AA35</xm:sqref>
        </x14:dataValidation>
        <x14:dataValidation type="list" showInputMessage="1" showErrorMessage="1" xr:uid="{00000000-0002-0000-0100-000004000000}">
          <x14:formula1>
            <xm:f>'.'!$H$10:$H$14</xm:f>
          </x14:formula1>
          <xm:sqref>Y20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B44"/>
  <sheetViews>
    <sheetView view="pageBreakPreview" zoomScale="70" zoomScaleNormal="55" zoomScaleSheetLayoutView="70" workbookViewId="0">
      <selection activeCell="A15" sqref="A15:E30"/>
    </sheetView>
  </sheetViews>
  <sheetFormatPr baseColWidth="10" defaultRowHeight="15" x14ac:dyDescent="0.25"/>
  <cols>
    <col min="1" max="7" width="15.85546875" customWidth="1"/>
    <col min="8" max="9" width="13.7109375" customWidth="1"/>
    <col min="10" max="10" width="20.5703125" customWidth="1"/>
    <col min="11" max="12" width="19.42578125" customWidth="1"/>
    <col min="13" max="14" width="13.7109375" customWidth="1"/>
    <col min="15" max="16" width="15.85546875" customWidth="1"/>
    <col min="17" max="17" width="20.5703125" customWidth="1"/>
    <col min="18" max="19" width="13.7109375" customWidth="1"/>
    <col min="20" max="20" width="16.5703125" customWidth="1"/>
    <col min="21" max="22" width="15.85546875" customWidth="1"/>
    <col min="23" max="24" width="13.7109375" customWidth="1"/>
    <col min="25" max="26" width="15.85546875" customWidth="1"/>
    <col min="27" max="27" width="24.85546875" customWidth="1"/>
    <col min="28" max="29" width="13.7109375" customWidth="1"/>
    <col min="30" max="32" width="15.85546875" customWidth="1"/>
    <col min="33" max="34" width="13.7109375" customWidth="1"/>
    <col min="35" max="37" width="15.85546875" customWidth="1"/>
    <col min="38" max="39" width="13.7109375" customWidth="1"/>
    <col min="40" max="42" width="15.85546875" customWidth="1"/>
    <col min="43" max="44" width="13.7109375" customWidth="1"/>
    <col min="45" max="47" width="15.85546875" customWidth="1"/>
    <col min="48" max="48" width="6.140625" customWidth="1"/>
    <col min="49" max="49" width="15.7109375" customWidth="1"/>
    <col min="50" max="50" width="20.140625" customWidth="1"/>
    <col min="51" max="51" width="22" customWidth="1"/>
    <col min="52" max="52" width="20.140625" customWidth="1"/>
    <col min="53" max="53" width="22" customWidth="1"/>
    <col min="54" max="54" width="30.85546875" customWidth="1"/>
  </cols>
  <sheetData>
    <row r="1" spans="1:54" ht="45" customHeight="1" x14ac:dyDescent="0.25">
      <c r="A1" s="521"/>
      <c r="B1" s="522"/>
      <c r="C1" s="522"/>
      <c r="D1" s="447" t="s">
        <v>195</v>
      </c>
      <c r="E1" s="448"/>
      <c r="F1" s="448"/>
      <c r="G1" s="448"/>
      <c r="H1" s="448"/>
      <c r="I1" s="448"/>
      <c r="J1" s="448"/>
      <c r="K1" s="448"/>
      <c r="L1" s="448"/>
      <c r="M1" s="448"/>
      <c r="N1" s="448"/>
      <c r="O1" s="448"/>
      <c r="P1" s="448"/>
      <c r="Q1" s="448"/>
      <c r="R1" s="448"/>
      <c r="S1" s="448"/>
      <c r="T1" s="448"/>
      <c r="U1" s="448"/>
      <c r="V1" s="448"/>
      <c r="W1" s="448"/>
      <c r="X1" s="448"/>
      <c r="Y1" s="448"/>
      <c r="Z1" s="448"/>
      <c r="AA1" s="448"/>
      <c r="AB1" s="448"/>
      <c r="AC1" s="448"/>
      <c r="AD1" s="448"/>
      <c r="AE1" s="448"/>
      <c r="AF1" s="448"/>
      <c r="AG1" s="448"/>
      <c r="AH1" s="448"/>
      <c r="AI1" s="448"/>
      <c r="AJ1" s="448"/>
      <c r="AK1" s="448"/>
      <c r="AL1" s="448"/>
      <c r="AM1" s="448"/>
      <c r="AN1" s="448"/>
      <c r="AO1" s="448"/>
      <c r="AP1" s="448"/>
      <c r="AQ1" s="448"/>
      <c r="AR1" s="448"/>
      <c r="AS1" s="448"/>
      <c r="AT1" s="448"/>
      <c r="AU1" s="448"/>
      <c r="AV1" s="449"/>
      <c r="AW1" s="447" t="s">
        <v>120</v>
      </c>
      <c r="AX1" s="448"/>
      <c r="AY1" s="449"/>
      <c r="AZ1" s="447" t="s">
        <v>193</v>
      </c>
      <c r="BA1" s="448"/>
      <c r="BB1" s="449"/>
    </row>
    <row r="2" spans="1:54" ht="45.75" customHeight="1" thickBot="1" x14ac:dyDescent="0.3">
      <c r="A2" s="523"/>
      <c r="B2" s="524"/>
      <c r="C2" s="524"/>
      <c r="D2" s="462"/>
      <c r="E2" s="463"/>
      <c r="F2" s="463"/>
      <c r="G2" s="463"/>
      <c r="H2" s="463"/>
      <c r="I2" s="463"/>
      <c r="J2" s="463"/>
      <c r="K2" s="463"/>
      <c r="L2" s="463"/>
      <c r="M2" s="463"/>
      <c r="N2" s="463"/>
      <c r="O2" s="463"/>
      <c r="P2" s="463"/>
      <c r="Q2" s="463"/>
      <c r="R2" s="463"/>
      <c r="S2" s="463"/>
      <c r="T2" s="463"/>
      <c r="U2" s="463"/>
      <c r="V2" s="463"/>
      <c r="W2" s="463"/>
      <c r="X2" s="463"/>
      <c r="Y2" s="463"/>
      <c r="Z2" s="463"/>
      <c r="AA2" s="463"/>
      <c r="AB2" s="463"/>
      <c r="AC2" s="463"/>
      <c r="AD2" s="463"/>
      <c r="AE2" s="463"/>
      <c r="AF2" s="463"/>
      <c r="AG2" s="463"/>
      <c r="AH2" s="463"/>
      <c r="AI2" s="463"/>
      <c r="AJ2" s="463"/>
      <c r="AK2" s="463"/>
      <c r="AL2" s="463"/>
      <c r="AM2" s="463"/>
      <c r="AN2" s="463"/>
      <c r="AO2" s="463"/>
      <c r="AP2" s="463"/>
      <c r="AQ2" s="463"/>
      <c r="AR2" s="463"/>
      <c r="AS2" s="463"/>
      <c r="AT2" s="463"/>
      <c r="AU2" s="463"/>
      <c r="AV2" s="464"/>
      <c r="AW2" s="450" t="s">
        <v>118</v>
      </c>
      <c r="AX2" s="451"/>
      <c r="AY2" s="452"/>
      <c r="AZ2" s="456" t="s">
        <v>194</v>
      </c>
      <c r="BA2" s="457"/>
      <c r="BB2" s="458"/>
    </row>
    <row r="3" spans="1:54" ht="44.25" customHeight="1" thickBot="1" x14ac:dyDescent="0.3">
      <c r="A3" s="525"/>
      <c r="B3" s="526"/>
      <c r="C3" s="526"/>
      <c r="D3" s="465" t="s">
        <v>137</v>
      </c>
      <c r="E3" s="466"/>
      <c r="F3" s="466"/>
      <c r="G3" s="466"/>
      <c r="H3" s="466"/>
      <c r="I3" s="466"/>
      <c r="J3" s="466"/>
      <c r="K3" s="466"/>
      <c r="L3" s="466"/>
      <c r="M3" s="466"/>
      <c r="N3" s="466"/>
      <c r="O3" s="466"/>
      <c r="P3" s="466"/>
      <c r="Q3" s="466"/>
      <c r="R3" s="466"/>
      <c r="S3" s="466"/>
      <c r="T3" s="466"/>
      <c r="U3" s="466"/>
      <c r="V3" s="466"/>
      <c r="W3" s="466"/>
      <c r="X3" s="466"/>
      <c r="Y3" s="466"/>
      <c r="Z3" s="466"/>
      <c r="AA3" s="466"/>
      <c r="AB3" s="466"/>
      <c r="AC3" s="466"/>
      <c r="AD3" s="466"/>
      <c r="AE3" s="466"/>
      <c r="AF3" s="466"/>
      <c r="AG3" s="466"/>
      <c r="AH3" s="466"/>
      <c r="AI3" s="466"/>
      <c r="AJ3" s="466"/>
      <c r="AK3" s="466"/>
      <c r="AL3" s="466"/>
      <c r="AM3" s="466"/>
      <c r="AN3" s="466"/>
      <c r="AO3" s="466"/>
      <c r="AP3" s="466"/>
      <c r="AQ3" s="466"/>
      <c r="AR3" s="466"/>
      <c r="AS3" s="466"/>
      <c r="AT3" s="466"/>
      <c r="AU3" s="466"/>
      <c r="AV3" s="467"/>
      <c r="AW3" s="453" t="s">
        <v>119</v>
      </c>
      <c r="AX3" s="454"/>
      <c r="AY3" s="455"/>
      <c r="AZ3" s="459">
        <v>45341</v>
      </c>
      <c r="BA3" s="460"/>
      <c r="BB3" s="461"/>
    </row>
    <row r="4" spans="1:54" ht="31.5" customHeight="1" x14ac:dyDescent="0.25">
      <c r="A4" s="151"/>
      <c r="B4" s="152"/>
      <c r="C4" s="152"/>
      <c r="D4" s="153"/>
      <c r="E4" s="153"/>
      <c r="F4" s="153"/>
      <c r="G4" s="153"/>
      <c r="H4" s="153"/>
      <c r="I4" s="153"/>
      <c r="J4" s="153"/>
      <c r="K4" s="153"/>
      <c r="L4" s="153"/>
      <c r="M4" s="153"/>
      <c r="N4" s="153"/>
      <c r="O4" s="153"/>
      <c r="P4" s="153"/>
      <c r="Q4" s="153"/>
      <c r="R4" s="153"/>
      <c r="S4" s="153"/>
      <c r="T4" s="153"/>
      <c r="U4" s="153"/>
      <c r="V4" s="153"/>
      <c r="W4" s="153"/>
      <c r="X4" s="153"/>
      <c r="Y4" s="153"/>
      <c r="Z4" s="153"/>
      <c r="AA4" s="153"/>
      <c r="AB4" s="154"/>
      <c r="AC4" s="154"/>
      <c r="AD4" s="154"/>
      <c r="AE4" s="154"/>
      <c r="AF4" s="154"/>
      <c r="AG4" s="154"/>
      <c r="AH4" s="154"/>
      <c r="AI4" s="154"/>
      <c r="AJ4" s="154"/>
      <c r="AK4" s="154"/>
      <c r="AL4" s="154"/>
      <c r="AM4" s="154"/>
      <c r="AN4" s="154"/>
      <c r="AO4" s="154"/>
      <c r="AP4" s="154"/>
      <c r="AQ4" s="154"/>
      <c r="AR4" s="154"/>
      <c r="AS4" s="154"/>
      <c r="AT4" s="154"/>
      <c r="AU4" s="154"/>
      <c r="AV4" s="154"/>
      <c r="AW4" s="155"/>
      <c r="AX4" s="155"/>
      <c r="AY4" s="155"/>
      <c r="AZ4" s="156"/>
      <c r="BA4" s="156"/>
      <c r="BB4" s="157"/>
    </row>
    <row r="5" spans="1:54" ht="47.25" customHeight="1" thickBot="1" x14ac:dyDescent="0.3">
      <c r="A5" s="158"/>
      <c r="B5" s="156"/>
      <c r="C5" s="156"/>
      <c r="D5" s="159"/>
      <c r="E5" s="160" t="s">
        <v>129</v>
      </c>
      <c r="F5" s="153"/>
      <c r="G5" s="153"/>
      <c r="H5" s="153"/>
      <c r="I5" s="153"/>
      <c r="J5" s="153"/>
      <c r="K5" s="153"/>
      <c r="L5" s="153"/>
      <c r="M5" s="153"/>
      <c r="N5" s="159"/>
      <c r="O5" s="160" t="s">
        <v>150</v>
      </c>
      <c r="P5" s="153"/>
      <c r="Q5" s="153"/>
      <c r="R5" s="153"/>
      <c r="S5" s="153"/>
      <c r="T5" s="153"/>
      <c r="U5" s="153"/>
      <c r="V5" s="153"/>
      <c r="W5" s="193"/>
      <c r="X5" s="193"/>
      <c r="Y5" s="193"/>
      <c r="Z5" s="193"/>
      <c r="AA5" s="193"/>
      <c r="AB5" s="193"/>
      <c r="AC5" s="193"/>
      <c r="AD5" s="107"/>
      <c r="AE5" s="107"/>
      <c r="AF5" s="107"/>
      <c r="AG5" s="107"/>
      <c r="AH5" s="107"/>
      <c r="AI5" s="107"/>
      <c r="AJ5" s="107"/>
      <c r="AK5" s="107"/>
      <c r="AL5" s="107"/>
      <c r="AM5" s="107"/>
      <c r="AN5" s="107"/>
      <c r="AO5" s="107"/>
      <c r="AP5" s="107"/>
      <c r="AQ5" s="107"/>
      <c r="AR5" s="107"/>
      <c r="AS5" s="107"/>
      <c r="AT5" s="107"/>
      <c r="AU5" s="107"/>
      <c r="AV5" s="107"/>
      <c r="AW5" s="107"/>
      <c r="AX5" s="155"/>
      <c r="AY5" s="155"/>
      <c r="AZ5" s="156"/>
      <c r="BA5" s="156"/>
      <c r="BB5" s="157"/>
    </row>
    <row r="6" spans="1:54" ht="31.5" customHeight="1" thickBot="1" x14ac:dyDescent="0.4">
      <c r="A6" s="158"/>
      <c r="B6" s="484" t="str">
        <f>'2. C.S.'!B20:W20</f>
        <v>LITOGRAFIA DINAMICA Y/O JORGE HERNAN JARAMILLO OCHOA</v>
      </c>
      <c r="C6" s="485"/>
      <c r="D6" s="485"/>
      <c r="E6" s="485"/>
      <c r="F6" s="485"/>
      <c r="G6" s="485"/>
      <c r="H6" s="485"/>
      <c r="I6" s="485"/>
      <c r="J6" s="485"/>
      <c r="K6" s="486"/>
      <c r="L6" s="153"/>
      <c r="M6" s="210" t="str">
        <f>'2. C.S.'!Y20</f>
        <v>C.C.</v>
      </c>
      <c r="N6" s="487" t="str">
        <f>'1. I.E.C.'!Z11</f>
        <v>8310980-2</v>
      </c>
      <c r="O6" s="488"/>
      <c r="P6" s="488"/>
      <c r="Q6" s="488"/>
      <c r="R6" s="489"/>
      <c r="S6" s="153"/>
      <c r="T6" s="153"/>
      <c r="U6" s="153"/>
      <c r="V6" s="153"/>
      <c r="W6" s="193"/>
      <c r="X6" s="193"/>
      <c r="Y6" s="193"/>
      <c r="Z6" s="193"/>
      <c r="AA6" s="193"/>
      <c r="AB6" s="193"/>
      <c r="AC6" s="193"/>
      <c r="AD6" s="161"/>
      <c r="AE6" s="161"/>
      <c r="AF6" s="161"/>
      <c r="AG6" s="161"/>
      <c r="AH6" s="161"/>
      <c r="AI6" s="161"/>
      <c r="AJ6" s="161"/>
      <c r="AK6" s="161"/>
      <c r="AL6" s="161"/>
      <c r="AM6" s="161"/>
      <c r="AN6" s="161"/>
      <c r="AO6" s="161"/>
      <c r="AP6" s="161"/>
      <c r="AQ6" s="161"/>
      <c r="AR6" s="161"/>
      <c r="AS6" s="161"/>
      <c r="AT6" s="161"/>
      <c r="AU6" s="161"/>
      <c r="AV6" s="161"/>
      <c r="AW6" s="161"/>
      <c r="AX6" s="155"/>
      <c r="AY6" s="155"/>
      <c r="AZ6" s="156"/>
      <c r="BA6" s="156"/>
      <c r="BB6" s="157"/>
    </row>
    <row r="7" spans="1:54" ht="31.5" customHeight="1" thickBot="1" x14ac:dyDescent="0.3">
      <c r="A7" s="158"/>
      <c r="B7" s="156"/>
      <c r="C7" s="156"/>
      <c r="D7" s="153"/>
      <c r="E7" s="153"/>
      <c r="F7" s="153"/>
      <c r="G7" s="153"/>
      <c r="H7" s="153"/>
      <c r="I7" s="153"/>
      <c r="J7" s="153"/>
      <c r="K7" s="153"/>
      <c r="L7" s="153"/>
      <c r="M7" s="153"/>
      <c r="N7" s="153"/>
      <c r="O7" s="153"/>
      <c r="P7" s="153"/>
      <c r="Q7" s="153"/>
      <c r="R7" s="153"/>
      <c r="S7" s="153"/>
      <c r="T7" s="153"/>
      <c r="U7" s="153"/>
      <c r="V7" s="153"/>
      <c r="W7" s="153"/>
      <c r="X7" s="153"/>
      <c r="Y7" s="153"/>
      <c r="Z7" s="153"/>
      <c r="AA7" s="153"/>
      <c r="AB7" s="154"/>
      <c r="AC7" s="154"/>
      <c r="AD7" s="154"/>
      <c r="AE7" s="154"/>
      <c r="AF7" s="154"/>
      <c r="AG7" s="154"/>
      <c r="AH7" s="154"/>
      <c r="AI7" s="154"/>
      <c r="AJ7" s="154"/>
      <c r="AK7" s="154"/>
      <c r="AL7" s="154"/>
      <c r="AM7" s="154"/>
      <c r="AN7" s="154"/>
      <c r="AO7" s="154"/>
      <c r="AP7" s="154"/>
      <c r="AQ7" s="154"/>
      <c r="AR7" s="154"/>
      <c r="AS7" s="154"/>
      <c r="AT7" s="154"/>
      <c r="AU7" s="154"/>
      <c r="AV7" s="154"/>
      <c r="AW7" s="155"/>
      <c r="AX7" s="155"/>
      <c r="AY7" s="155"/>
      <c r="AZ7" s="156"/>
      <c r="BA7" s="156"/>
      <c r="BB7" s="157"/>
    </row>
    <row r="8" spans="1:54" ht="31.5" customHeight="1" thickBot="1" x14ac:dyDescent="0.3">
      <c r="A8" s="158"/>
      <c r="B8" s="156"/>
      <c r="C8" s="156"/>
      <c r="D8" s="153"/>
      <c r="E8" s="153"/>
      <c r="F8" s="153" t="s">
        <v>9</v>
      </c>
      <c r="G8" s="153"/>
      <c r="H8" s="153"/>
      <c r="I8" s="153"/>
      <c r="J8" s="153"/>
      <c r="K8" s="153"/>
      <c r="L8" s="153"/>
      <c r="M8" s="490" t="s">
        <v>87</v>
      </c>
      <c r="N8" s="491"/>
      <c r="O8" s="468" t="s">
        <v>86</v>
      </c>
      <c r="P8" s="470"/>
      <c r="Q8" s="468" t="s">
        <v>151</v>
      </c>
      <c r="R8" s="469"/>
      <c r="S8" s="470"/>
      <c r="T8" s="153"/>
      <c r="U8" s="153"/>
      <c r="V8" s="153"/>
      <c r="W8" s="153"/>
      <c r="X8" s="153"/>
      <c r="Y8" s="153"/>
      <c r="Z8" s="153"/>
      <c r="AA8" s="153"/>
      <c r="AB8" s="154"/>
      <c r="AC8" s="154"/>
      <c r="AD8" s="154"/>
      <c r="AE8" s="154"/>
      <c r="AF8" s="154"/>
      <c r="AG8" s="154"/>
      <c r="AH8" s="154"/>
      <c r="AI8" s="154"/>
      <c r="AJ8" s="154"/>
      <c r="AK8" s="154"/>
      <c r="AL8" s="154"/>
      <c r="AM8" s="154"/>
      <c r="AN8" s="154"/>
      <c r="AO8" s="154"/>
      <c r="AP8" s="154"/>
      <c r="AQ8" s="154"/>
      <c r="AR8" s="154"/>
      <c r="AS8" s="154"/>
      <c r="AT8" s="154"/>
      <c r="AU8" s="154"/>
      <c r="AV8" s="154"/>
      <c r="AW8" s="155"/>
      <c r="AX8" s="155"/>
      <c r="AY8" s="155"/>
      <c r="AZ8" s="156"/>
      <c r="BA8" s="156"/>
      <c r="BB8" s="157"/>
    </row>
    <row r="9" spans="1:54" ht="31.5" customHeight="1" thickBot="1" x14ac:dyDescent="0.3">
      <c r="A9" s="158"/>
      <c r="B9" s="502">
        <f>'2. C.S.'!N59</f>
        <v>0</v>
      </c>
      <c r="C9" s="503"/>
      <c r="D9" s="503"/>
      <c r="E9" s="503"/>
      <c r="F9" s="503"/>
      <c r="G9" s="503"/>
      <c r="H9" s="503"/>
      <c r="I9" s="503"/>
      <c r="J9" s="503"/>
      <c r="K9" s="504"/>
      <c r="L9" s="153"/>
      <c r="M9" s="492">
        <f>'2. C.S.'!AC23</f>
        <v>0</v>
      </c>
      <c r="N9" s="493"/>
      <c r="O9" s="494">
        <f>'1. I.E.C.'!AE14</f>
        <v>0</v>
      </c>
      <c r="P9" s="495"/>
      <c r="Q9" s="507">
        <f>'1. I.E.C.'!AF14</f>
        <v>0</v>
      </c>
      <c r="R9" s="508"/>
      <c r="S9" s="509"/>
      <c r="T9" s="153"/>
      <c r="U9" s="153"/>
      <c r="V9" s="153"/>
      <c r="W9" s="153"/>
      <c r="X9" s="153"/>
      <c r="Y9" s="153"/>
      <c r="Z9" s="153"/>
      <c r="AA9" s="153"/>
      <c r="AB9" s="154"/>
      <c r="AC9" s="154"/>
      <c r="AD9" s="154"/>
      <c r="AE9" s="154"/>
      <c r="AF9" s="154"/>
      <c r="AG9" s="154"/>
      <c r="AH9" s="154"/>
      <c r="AI9" s="154"/>
      <c r="AJ9" s="154"/>
      <c r="AK9" s="154"/>
      <c r="AL9" s="154"/>
      <c r="AM9" s="154"/>
      <c r="AN9" s="154"/>
      <c r="AO9" s="154"/>
      <c r="AP9" s="154"/>
      <c r="AQ9" s="154"/>
      <c r="AR9" s="154"/>
      <c r="AS9" s="154"/>
      <c r="AT9" s="154"/>
      <c r="AU9" s="154"/>
      <c r="AV9" s="154"/>
      <c r="AW9" s="155"/>
      <c r="AX9" s="155"/>
      <c r="AY9" s="155"/>
      <c r="AZ9" s="156"/>
      <c r="BA9" s="156"/>
      <c r="BB9" s="157"/>
    </row>
    <row r="10" spans="1:54" ht="31.5" customHeight="1" thickBot="1" x14ac:dyDescent="0.3">
      <c r="A10" s="162"/>
      <c r="B10" s="163"/>
      <c r="C10" s="163"/>
      <c r="D10" s="164"/>
      <c r="E10" s="164"/>
      <c r="F10" s="164"/>
      <c r="G10" s="164"/>
      <c r="H10" s="164"/>
      <c r="I10" s="164"/>
      <c r="J10" s="164"/>
      <c r="K10" s="164"/>
      <c r="L10" s="164"/>
      <c r="M10" s="164"/>
      <c r="N10" s="164"/>
      <c r="O10" s="164"/>
      <c r="P10" s="164"/>
      <c r="Q10" s="164"/>
      <c r="R10" s="164"/>
      <c r="S10" s="164"/>
      <c r="T10" s="164"/>
      <c r="U10" s="164"/>
      <c r="V10" s="164"/>
      <c r="W10" s="164"/>
      <c r="X10" s="164"/>
      <c r="Y10" s="164"/>
      <c r="Z10" s="164"/>
      <c r="AA10" s="164"/>
      <c r="AB10" s="165"/>
      <c r="AC10" s="165"/>
      <c r="AD10" s="165"/>
      <c r="AE10" s="165"/>
      <c r="AF10" s="165"/>
      <c r="AG10" s="165"/>
      <c r="AH10" s="165"/>
      <c r="AI10" s="165"/>
      <c r="AJ10" s="165"/>
      <c r="AK10" s="165"/>
      <c r="AL10" s="165"/>
      <c r="AM10" s="165"/>
      <c r="AN10" s="165"/>
      <c r="AO10" s="165"/>
      <c r="AP10" s="165"/>
      <c r="AQ10" s="165"/>
      <c r="AR10" s="165"/>
      <c r="AS10" s="165"/>
      <c r="AT10" s="165"/>
      <c r="AU10" s="165"/>
      <c r="AV10" s="154"/>
      <c r="AW10" s="166"/>
      <c r="AX10" s="166"/>
      <c r="AY10" s="166"/>
      <c r="AZ10" s="163"/>
      <c r="BA10" s="163"/>
      <c r="BB10" s="167"/>
    </row>
    <row r="11" spans="1:54" ht="41.25" customHeight="1" thickBot="1" x14ac:dyDescent="0.3">
      <c r="A11" s="510" t="s">
        <v>137</v>
      </c>
      <c r="B11" s="511"/>
      <c r="C11" s="511"/>
      <c r="D11" s="511"/>
      <c r="E11" s="511"/>
      <c r="F11" s="511"/>
      <c r="G11" s="511"/>
      <c r="H11" s="511"/>
      <c r="I11" s="511"/>
      <c r="J11" s="511"/>
      <c r="K11" s="511"/>
      <c r="L11" s="511"/>
      <c r="M11" s="511"/>
      <c r="N11" s="511"/>
      <c r="O11" s="511"/>
      <c r="P11" s="511"/>
      <c r="Q11" s="511"/>
      <c r="R11" s="511"/>
      <c r="S11" s="511"/>
      <c r="T11" s="511"/>
      <c r="U11" s="511"/>
      <c r="V11" s="511"/>
      <c r="W11" s="511"/>
      <c r="X11" s="511"/>
      <c r="Y11" s="511"/>
      <c r="Z11" s="511"/>
      <c r="AA11" s="511"/>
      <c r="AB11" s="511"/>
      <c r="AC11" s="511"/>
      <c r="AD11" s="511"/>
      <c r="AE11" s="511"/>
      <c r="AF11" s="511"/>
      <c r="AG11" s="511"/>
      <c r="AH11" s="511"/>
      <c r="AI11" s="511"/>
      <c r="AJ11" s="511"/>
      <c r="AK11" s="511"/>
      <c r="AL11" s="511"/>
      <c r="AM11" s="511"/>
      <c r="AN11" s="511"/>
      <c r="AO11" s="511"/>
      <c r="AP11" s="511"/>
      <c r="AQ11" s="511"/>
      <c r="AR11" s="511"/>
      <c r="AS11" s="511"/>
      <c r="AT11" s="511"/>
      <c r="AU11" s="512"/>
      <c r="AV11" s="168"/>
      <c r="AW11" s="471" t="s">
        <v>158</v>
      </c>
      <c r="AX11" s="472"/>
      <c r="AY11" s="472"/>
      <c r="AZ11" s="472"/>
      <c r="BA11" s="472"/>
      <c r="BB11" s="473"/>
    </row>
    <row r="12" spans="1:54" ht="36" customHeight="1" x14ac:dyDescent="0.25">
      <c r="A12" s="496" t="s">
        <v>138</v>
      </c>
      <c r="B12" s="497"/>
      <c r="C12" s="497"/>
      <c r="D12" s="497"/>
      <c r="E12" s="497"/>
      <c r="F12" s="497"/>
      <c r="G12" s="498"/>
      <c r="H12" s="481" t="s">
        <v>171</v>
      </c>
      <c r="I12" s="482"/>
      <c r="J12" s="482"/>
      <c r="K12" s="482"/>
      <c r="L12" s="483"/>
      <c r="M12" s="481" t="s">
        <v>172</v>
      </c>
      <c r="N12" s="482"/>
      <c r="O12" s="482"/>
      <c r="P12" s="482"/>
      <c r="Q12" s="483"/>
      <c r="R12" s="481" t="s">
        <v>173</v>
      </c>
      <c r="S12" s="482"/>
      <c r="T12" s="482"/>
      <c r="U12" s="482"/>
      <c r="V12" s="483"/>
      <c r="W12" s="481" t="s">
        <v>174</v>
      </c>
      <c r="X12" s="482"/>
      <c r="Y12" s="482"/>
      <c r="Z12" s="482"/>
      <c r="AA12" s="483"/>
      <c r="AB12" s="481" t="s">
        <v>175</v>
      </c>
      <c r="AC12" s="482"/>
      <c r="AD12" s="482"/>
      <c r="AE12" s="482"/>
      <c r="AF12" s="483"/>
      <c r="AG12" s="481" t="s">
        <v>176</v>
      </c>
      <c r="AH12" s="482"/>
      <c r="AI12" s="482"/>
      <c r="AJ12" s="482"/>
      <c r="AK12" s="483"/>
      <c r="AL12" s="481" t="s">
        <v>177</v>
      </c>
      <c r="AM12" s="482"/>
      <c r="AN12" s="482"/>
      <c r="AO12" s="482"/>
      <c r="AP12" s="483"/>
      <c r="AQ12" s="481" t="s">
        <v>178</v>
      </c>
      <c r="AR12" s="482"/>
      <c r="AS12" s="482"/>
      <c r="AT12" s="482"/>
      <c r="AU12" s="483"/>
      <c r="AV12" s="169"/>
      <c r="AW12" s="552" t="s">
        <v>179</v>
      </c>
      <c r="AX12" s="478" t="s">
        <v>154</v>
      </c>
      <c r="AY12" s="556" t="s">
        <v>156</v>
      </c>
      <c r="AZ12" s="554" t="s">
        <v>155</v>
      </c>
      <c r="BA12" s="478" t="s">
        <v>139</v>
      </c>
      <c r="BB12" s="550" t="s">
        <v>140</v>
      </c>
    </row>
    <row r="13" spans="1:54" ht="36" customHeight="1" x14ac:dyDescent="0.25">
      <c r="A13" s="499"/>
      <c r="B13" s="500"/>
      <c r="C13" s="500"/>
      <c r="D13" s="500"/>
      <c r="E13" s="500"/>
      <c r="F13" s="500"/>
      <c r="G13" s="501"/>
      <c r="H13" s="513" t="s">
        <v>141</v>
      </c>
      <c r="I13" s="514"/>
      <c r="J13" s="515"/>
      <c r="K13" s="516"/>
      <c r="L13" s="517"/>
      <c r="M13" s="513" t="s">
        <v>141</v>
      </c>
      <c r="N13" s="514"/>
      <c r="O13" s="515"/>
      <c r="P13" s="516"/>
      <c r="Q13" s="517"/>
      <c r="R13" s="513" t="s">
        <v>141</v>
      </c>
      <c r="S13" s="514"/>
      <c r="T13" s="515"/>
      <c r="U13" s="516"/>
      <c r="V13" s="517"/>
      <c r="W13" s="513" t="s">
        <v>141</v>
      </c>
      <c r="X13" s="514"/>
      <c r="Y13" s="515"/>
      <c r="Z13" s="516"/>
      <c r="AA13" s="517"/>
      <c r="AB13" s="513" t="s">
        <v>141</v>
      </c>
      <c r="AC13" s="514"/>
      <c r="AD13" s="515"/>
      <c r="AE13" s="516"/>
      <c r="AF13" s="517"/>
      <c r="AG13" s="513" t="s">
        <v>141</v>
      </c>
      <c r="AH13" s="514"/>
      <c r="AI13" s="515"/>
      <c r="AJ13" s="516"/>
      <c r="AK13" s="517"/>
      <c r="AL13" s="513" t="s">
        <v>141</v>
      </c>
      <c r="AM13" s="514"/>
      <c r="AN13" s="515"/>
      <c r="AO13" s="516"/>
      <c r="AP13" s="517"/>
      <c r="AQ13" s="513" t="s">
        <v>141</v>
      </c>
      <c r="AR13" s="514"/>
      <c r="AS13" s="515"/>
      <c r="AT13" s="516"/>
      <c r="AU13" s="517"/>
      <c r="AV13" s="169"/>
      <c r="AW13" s="552"/>
      <c r="AX13" s="478"/>
      <c r="AY13" s="557"/>
      <c r="AZ13" s="554"/>
      <c r="BA13" s="478"/>
      <c r="BB13" s="550"/>
    </row>
    <row r="14" spans="1:54" ht="67.5" customHeight="1" x14ac:dyDescent="0.25">
      <c r="A14" s="518" t="s">
        <v>188</v>
      </c>
      <c r="B14" s="519"/>
      <c r="C14" s="519"/>
      <c r="D14" s="519"/>
      <c r="E14" s="520"/>
      <c r="F14" s="505" t="s">
        <v>189</v>
      </c>
      <c r="G14" s="506"/>
      <c r="H14" s="480" t="s">
        <v>152</v>
      </c>
      <c r="I14" s="480"/>
      <c r="J14" s="170" t="s">
        <v>153</v>
      </c>
      <c r="K14" s="171" t="s">
        <v>142</v>
      </c>
      <c r="L14" s="172" t="s">
        <v>143</v>
      </c>
      <c r="M14" s="480" t="s">
        <v>152</v>
      </c>
      <c r="N14" s="480"/>
      <c r="O14" s="170" t="s">
        <v>153</v>
      </c>
      <c r="P14" s="171" t="s">
        <v>142</v>
      </c>
      <c r="Q14" s="172" t="s">
        <v>143</v>
      </c>
      <c r="R14" s="480" t="s">
        <v>152</v>
      </c>
      <c r="S14" s="480"/>
      <c r="T14" s="170" t="s">
        <v>153</v>
      </c>
      <c r="U14" s="171" t="s">
        <v>142</v>
      </c>
      <c r="V14" s="172" t="s">
        <v>143</v>
      </c>
      <c r="W14" s="480" t="s">
        <v>152</v>
      </c>
      <c r="X14" s="480"/>
      <c r="Y14" s="170" t="s">
        <v>153</v>
      </c>
      <c r="Z14" s="171" t="s">
        <v>142</v>
      </c>
      <c r="AA14" s="172" t="s">
        <v>143</v>
      </c>
      <c r="AB14" s="480" t="s">
        <v>152</v>
      </c>
      <c r="AC14" s="480"/>
      <c r="AD14" s="170" t="s">
        <v>153</v>
      </c>
      <c r="AE14" s="171" t="s">
        <v>142</v>
      </c>
      <c r="AF14" s="172" t="s">
        <v>143</v>
      </c>
      <c r="AG14" s="480" t="s">
        <v>152</v>
      </c>
      <c r="AH14" s="480"/>
      <c r="AI14" s="170" t="s">
        <v>153</v>
      </c>
      <c r="AJ14" s="171" t="s">
        <v>142</v>
      </c>
      <c r="AK14" s="172" t="s">
        <v>143</v>
      </c>
      <c r="AL14" s="480" t="s">
        <v>152</v>
      </c>
      <c r="AM14" s="480"/>
      <c r="AN14" s="170" t="s">
        <v>153</v>
      </c>
      <c r="AO14" s="171" t="s">
        <v>142</v>
      </c>
      <c r="AP14" s="172" t="s">
        <v>143</v>
      </c>
      <c r="AQ14" s="480" t="s">
        <v>152</v>
      </c>
      <c r="AR14" s="480"/>
      <c r="AS14" s="170" t="s">
        <v>153</v>
      </c>
      <c r="AT14" s="171" t="s">
        <v>142</v>
      </c>
      <c r="AU14" s="172" t="s">
        <v>143</v>
      </c>
      <c r="AV14" s="173"/>
      <c r="AW14" s="553"/>
      <c r="AX14" s="479"/>
      <c r="AY14" s="478"/>
      <c r="AZ14" s="555"/>
      <c r="BA14" s="479"/>
      <c r="BB14" s="551"/>
    </row>
    <row r="15" spans="1:54" ht="29.25" customHeight="1" x14ac:dyDescent="0.25">
      <c r="A15" s="579" t="s">
        <v>207</v>
      </c>
      <c r="B15" s="580"/>
      <c r="C15" s="580"/>
      <c r="D15" s="580"/>
      <c r="E15" s="581"/>
      <c r="F15" s="566">
        <v>1</v>
      </c>
      <c r="G15" s="567"/>
      <c r="H15" s="568" t="s">
        <v>206</v>
      </c>
      <c r="I15" s="569"/>
      <c r="J15" s="570">
        <v>6017478.9915966392</v>
      </c>
      <c r="K15" s="570">
        <f>+J15*19%</f>
        <v>1143321.0084033615</v>
      </c>
      <c r="L15" s="571">
        <f>J15+K15</f>
        <v>7160800.0000000009</v>
      </c>
      <c r="M15" s="474"/>
      <c r="N15" s="475"/>
      <c r="O15" s="174"/>
      <c r="P15" s="175"/>
      <c r="Q15" s="176">
        <f>O15+P15</f>
        <v>0</v>
      </c>
      <c r="R15" s="474"/>
      <c r="S15" s="475"/>
      <c r="T15" s="174"/>
      <c r="U15" s="175"/>
      <c r="V15" s="176">
        <f>T15+U15</f>
        <v>0</v>
      </c>
      <c r="W15" s="474"/>
      <c r="X15" s="475"/>
      <c r="Y15" s="174"/>
      <c r="Z15" s="175"/>
      <c r="AA15" s="176">
        <f>Y15+Z15</f>
        <v>0</v>
      </c>
      <c r="AB15" s="474"/>
      <c r="AC15" s="475"/>
      <c r="AD15" s="174"/>
      <c r="AE15" s="175"/>
      <c r="AF15" s="176">
        <f>AD15+AE15</f>
        <v>0</v>
      </c>
      <c r="AG15" s="474"/>
      <c r="AH15" s="475"/>
      <c r="AI15" s="174"/>
      <c r="AJ15" s="175"/>
      <c r="AK15" s="176">
        <f>AI15+AJ15</f>
        <v>0</v>
      </c>
      <c r="AL15" s="474"/>
      <c r="AM15" s="475"/>
      <c r="AN15" s="174"/>
      <c r="AO15" s="175"/>
      <c r="AP15" s="176">
        <f>AN15+AO15</f>
        <v>0</v>
      </c>
      <c r="AQ15" s="474"/>
      <c r="AR15" s="475"/>
      <c r="AS15" s="174"/>
      <c r="AT15" s="175"/>
      <c r="AU15" s="176">
        <f>AS15+AT15</f>
        <v>0</v>
      </c>
      <c r="AV15" s="177"/>
      <c r="AW15" s="178">
        <v>1</v>
      </c>
      <c r="AX15" s="179">
        <f>J35</f>
        <v>73392524</v>
      </c>
      <c r="AY15" s="180" t="e">
        <f>AX15/$B$9</f>
        <v>#DIV/0!</v>
      </c>
      <c r="AZ15" s="181">
        <f>B9-J35</f>
        <v>-73392524</v>
      </c>
      <c r="BA15" s="182" t="e">
        <f>1-AY15</f>
        <v>#DIV/0!</v>
      </c>
      <c r="BB15" s="183" t="s">
        <v>144</v>
      </c>
    </row>
    <row r="16" spans="1:54" ht="29.25" customHeight="1" x14ac:dyDescent="0.25">
      <c r="A16" s="579" t="s">
        <v>208</v>
      </c>
      <c r="B16" s="580"/>
      <c r="C16" s="580"/>
      <c r="D16" s="580"/>
      <c r="E16" s="581"/>
      <c r="F16" s="566">
        <v>1</v>
      </c>
      <c r="G16" s="567"/>
      <c r="H16" s="568" t="s">
        <v>206</v>
      </c>
      <c r="I16" s="569"/>
      <c r="J16" s="570">
        <v>7862857.1428571437</v>
      </c>
      <c r="K16" s="570">
        <f t="shared" ref="K16:K30" si="0">+J16*19%</f>
        <v>1493942.8571428573</v>
      </c>
      <c r="L16" s="571">
        <f t="shared" ref="L16:L34" si="1">J16+K16</f>
        <v>9356800</v>
      </c>
      <c r="M16" s="474"/>
      <c r="N16" s="475"/>
      <c r="O16" s="174"/>
      <c r="P16" s="175"/>
      <c r="Q16" s="176">
        <f t="shared" ref="Q16:Q34" si="2">O16+P16</f>
        <v>0</v>
      </c>
      <c r="R16" s="474"/>
      <c r="S16" s="475"/>
      <c r="T16" s="174"/>
      <c r="U16" s="175"/>
      <c r="V16" s="176">
        <f t="shared" ref="V16:V34" si="3">T16+U16</f>
        <v>0</v>
      </c>
      <c r="W16" s="474"/>
      <c r="X16" s="475"/>
      <c r="Y16" s="174"/>
      <c r="Z16" s="175"/>
      <c r="AA16" s="176">
        <f t="shared" ref="AA16:AA34" si="4">Y16+Z16</f>
        <v>0</v>
      </c>
      <c r="AB16" s="474"/>
      <c r="AC16" s="475"/>
      <c r="AD16" s="174"/>
      <c r="AE16" s="175"/>
      <c r="AF16" s="176">
        <f t="shared" ref="AF16:AF34" si="5">AD16+AE16</f>
        <v>0</v>
      </c>
      <c r="AG16" s="474"/>
      <c r="AH16" s="475"/>
      <c r="AI16" s="174"/>
      <c r="AJ16" s="175"/>
      <c r="AK16" s="176">
        <f t="shared" ref="AK16:AK34" si="6">AI16+AJ16</f>
        <v>0</v>
      </c>
      <c r="AL16" s="474"/>
      <c r="AM16" s="475"/>
      <c r="AN16" s="174"/>
      <c r="AO16" s="175"/>
      <c r="AP16" s="176">
        <f t="shared" ref="AP16:AP34" si="7">AN16+AO16</f>
        <v>0</v>
      </c>
      <c r="AQ16" s="474"/>
      <c r="AR16" s="475"/>
      <c r="AS16" s="174"/>
      <c r="AT16" s="175"/>
      <c r="AU16" s="176">
        <f t="shared" ref="AU16:AU34" si="8">AS16+AT16</f>
        <v>0</v>
      </c>
      <c r="AV16" s="177"/>
      <c r="AW16" s="178">
        <v>2</v>
      </c>
      <c r="AX16" s="179">
        <f>O35</f>
        <v>0</v>
      </c>
      <c r="AY16" s="180" t="e">
        <f t="shared" ref="AY16:AY17" si="9">AX16/$B$9</f>
        <v>#DIV/0!</v>
      </c>
      <c r="AZ16" s="181">
        <f>AZ15-AX16</f>
        <v>-73392524</v>
      </c>
      <c r="BA16" s="182" t="e">
        <f>1-SUM($AY$15:AY16)</f>
        <v>#DIV/0!</v>
      </c>
      <c r="BB16" s="183" t="s">
        <v>144</v>
      </c>
    </row>
    <row r="17" spans="1:54" ht="29.25" customHeight="1" x14ac:dyDescent="0.25">
      <c r="A17" s="579" t="s">
        <v>209</v>
      </c>
      <c r="B17" s="580"/>
      <c r="C17" s="580"/>
      <c r="D17" s="580"/>
      <c r="E17" s="581"/>
      <c r="F17" s="566">
        <v>1</v>
      </c>
      <c r="G17" s="567"/>
      <c r="H17" s="568" t="s">
        <v>206</v>
      </c>
      <c r="I17" s="569"/>
      <c r="J17" s="570">
        <v>5499159.6638655467</v>
      </c>
      <c r="K17" s="570">
        <f t="shared" si="0"/>
        <v>1044840.3361344539</v>
      </c>
      <c r="L17" s="571">
        <f t="shared" si="1"/>
        <v>6544000.0000000009</v>
      </c>
      <c r="M17" s="474"/>
      <c r="N17" s="475"/>
      <c r="O17" s="174"/>
      <c r="P17" s="175"/>
      <c r="Q17" s="176">
        <f t="shared" si="2"/>
        <v>0</v>
      </c>
      <c r="R17" s="474"/>
      <c r="S17" s="475"/>
      <c r="T17" s="174"/>
      <c r="U17" s="175"/>
      <c r="V17" s="176">
        <f t="shared" si="3"/>
        <v>0</v>
      </c>
      <c r="W17" s="474"/>
      <c r="X17" s="475"/>
      <c r="Y17" s="174"/>
      <c r="Z17" s="175"/>
      <c r="AA17" s="176">
        <f t="shared" si="4"/>
        <v>0</v>
      </c>
      <c r="AB17" s="474"/>
      <c r="AC17" s="475"/>
      <c r="AD17" s="174"/>
      <c r="AE17" s="175"/>
      <c r="AF17" s="176">
        <f t="shared" si="5"/>
        <v>0</v>
      </c>
      <c r="AG17" s="474"/>
      <c r="AH17" s="475"/>
      <c r="AI17" s="174"/>
      <c r="AJ17" s="175"/>
      <c r="AK17" s="176">
        <f t="shared" si="6"/>
        <v>0</v>
      </c>
      <c r="AL17" s="474"/>
      <c r="AM17" s="475"/>
      <c r="AN17" s="174"/>
      <c r="AO17" s="175"/>
      <c r="AP17" s="176">
        <f t="shared" si="7"/>
        <v>0</v>
      </c>
      <c r="AQ17" s="474"/>
      <c r="AR17" s="475"/>
      <c r="AS17" s="174"/>
      <c r="AT17" s="175"/>
      <c r="AU17" s="176">
        <f t="shared" si="8"/>
        <v>0</v>
      </c>
      <c r="AV17" s="177"/>
      <c r="AW17" s="178">
        <v>3</v>
      </c>
      <c r="AX17" s="179">
        <f>T35</f>
        <v>0</v>
      </c>
      <c r="AY17" s="180" t="e">
        <f t="shared" si="9"/>
        <v>#DIV/0!</v>
      </c>
      <c r="AZ17" s="181">
        <f>AZ16-AX17</f>
        <v>-73392524</v>
      </c>
      <c r="BA17" s="182" t="e">
        <f>1-SUM($AY$15:AY17)</f>
        <v>#DIV/0!</v>
      </c>
      <c r="BB17" s="183" t="s">
        <v>144</v>
      </c>
    </row>
    <row r="18" spans="1:54" ht="29.25" customHeight="1" x14ac:dyDescent="0.25">
      <c r="A18" s="579" t="s">
        <v>210</v>
      </c>
      <c r="B18" s="580"/>
      <c r="C18" s="580"/>
      <c r="D18" s="580"/>
      <c r="E18" s="581"/>
      <c r="F18" s="566">
        <v>1</v>
      </c>
      <c r="G18" s="567"/>
      <c r="H18" s="568" t="s">
        <v>206</v>
      </c>
      <c r="I18" s="569"/>
      <c r="J18" s="570">
        <v>2812773.1092436975</v>
      </c>
      <c r="K18" s="570">
        <f t="shared" si="0"/>
        <v>534426.89075630251</v>
      </c>
      <c r="L18" s="571">
        <f t="shared" si="1"/>
        <v>3347200</v>
      </c>
      <c r="M18" s="474"/>
      <c r="N18" s="475"/>
      <c r="O18" s="174"/>
      <c r="P18" s="175"/>
      <c r="Q18" s="176">
        <f t="shared" si="2"/>
        <v>0</v>
      </c>
      <c r="R18" s="474"/>
      <c r="S18" s="475"/>
      <c r="T18" s="174"/>
      <c r="U18" s="175"/>
      <c r="V18" s="176">
        <f t="shared" si="3"/>
        <v>0</v>
      </c>
      <c r="W18" s="474"/>
      <c r="X18" s="475"/>
      <c r="Y18" s="174"/>
      <c r="Z18" s="175"/>
      <c r="AA18" s="176">
        <f t="shared" si="4"/>
        <v>0</v>
      </c>
      <c r="AB18" s="474"/>
      <c r="AC18" s="475"/>
      <c r="AD18" s="174"/>
      <c r="AE18" s="175"/>
      <c r="AF18" s="176">
        <f t="shared" si="5"/>
        <v>0</v>
      </c>
      <c r="AG18" s="474"/>
      <c r="AH18" s="475"/>
      <c r="AI18" s="174"/>
      <c r="AJ18" s="175"/>
      <c r="AK18" s="176">
        <f t="shared" si="6"/>
        <v>0</v>
      </c>
      <c r="AL18" s="474"/>
      <c r="AM18" s="475"/>
      <c r="AN18" s="174"/>
      <c r="AO18" s="175"/>
      <c r="AP18" s="176">
        <f t="shared" si="7"/>
        <v>0</v>
      </c>
      <c r="AQ18" s="474"/>
      <c r="AR18" s="475"/>
      <c r="AS18" s="174"/>
      <c r="AT18" s="175"/>
      <c r="AU18" s="176">
        <f t="shared" si="8"/>
        <v>0</v>
      </c>
      <c r="AV18" s="177"/>
      <c r="AW18" s="178">
        <v>4</v>
      </c>
      <c r="AX18" s="179">
        <f>Y35</f>
        <v>0</v>
      </c>
      <c r="AY18" s="180" t="e">
        <f>AX18/$B$9</f>
        <v>#DIV/0!</v>
      </c>
      <c r="AZ18" s="181">
        <f>AZ17-AX18</f>
        <v>-73392524</v>
      </c>
      <c r="BA18" s="182" t="e">
        <f>1-SUM($AY$15:AY18)</f>
        <v>#DIV/0!</v>
      </c>
      <c r="BB18" s="183" t="s">
        <v>144</v>
      </c>
    </row>
    <row r="19" spans="1:54" ht="29.25" customHeight="1" x14ac:dyDescent="0.25">
      <c r="A19" s="579" t="s">
        <v>211</v>
      </c>
      <c r="B19" s="580"/>
      <c r="C19" s="580"/>
      <c r="D19" s="580"/>
      <c r="E19" s="581"/>
      <c r="F19" s="566">
        <v>1</v>
      </c>
      <c r="G19" s="567"/>
      <c r="H19" s="568" t="s">
        <v>206</v>
      </c>
      <c r="I19" s="569"/>
      <c r="J19" s="570">
        <v>9535462.1848739497</v>
      </c>
      <c r="K19" s="570">
        <f t="shared" si="0"/>
        <v>1811737.8151260505</v>
      </c>
      <c r="L19" s="571">
        <f t="shared" si="1"/>
        <v>11347200</v>
      </c>
      <c r="M19" s="474"/>
      <c r="N19" s="475"/>
      <c r="O19" s="174"/>
      <c r="P19" s="175"/>
      <c r="Q19" s="176">
        <f t="shared" si="2"/>
        <v>0</v>
      </c>
      <c r="R19" s="474"/>
      <c r="S19" s="475"/>
      <c r="T19" s="174"/>
      <c r="U19" s="175"/>
      <c r="V19" s="176">
        <f t="shared" si="3"/>
        <v>0</v>
      </c>
      <c r="W19" s="474"/>
      <c r="X19" s="475"/>
      <c r="Y19" s="174"/>
      <c r="Z19" s="175"/>
      <c r="AA19" s="176">
        <f t="shared" si="4"/>
        <v>0</v>
      </c>
      <c r="AB19" s="474"/>
      <c r="AC19" s="475"/>
      <c r="AD19" s="174"/>
      <c r="AE19" s="175"/>
      <c r="AF19" s="176">
        <f t="shared" si="5"/>
        <v>0</v>
      </c>
      <c r="AG19" s="474"/>
      <c r="AH19" s="475"/>
      <c r="AI19" s="174"/>
      <c r="AJ19" s="175"/>
      <c r="AK19" s="176">
        <f t="shared" si="6"/>
        <v>0</v>
      </c>
      <c r="AL19" s="474"/>
      <c r="AM19" s="475"/>
      <c r="AN19" s="174"/>
      <c r="AO19" s="175"/>
      <c r="AP19" s="176">
        <f t="shared" si="7"/>
        <v>0</v>
      </c>
      <c r="AQ19" s="474"/>
      <c r="AR19" s="475"/>
      <c r="AS19" s="174"/>
      <c r="AT19" s="175"/>
      <c r="AU19" s="176">
        <f t="shared" si="8"/>
        <v>0</v>
      </c>
      <c r="AV19" s="177"/>
      <c r="AW19" s="178">
        <v>5</v>
      </c>
      <c r="AX19" s="179">
        <f>AD35</f>
        <v>0</v>
      </c>
      <c r="AY19" s="180" t="e">
        <f>AX19/$B$9</f>
        <v>#DIV/0!</v>
      </c>
      <c r="AZ19" s="181">
        <f>AZ18-AX19</f>
        <v>-73392524</v>
      </c>
      <c r="BA19" s="182" t="e">
        <f>1-SUM($AY$15:AY19)</f>
        <v>#DIV/0!</v>
      </c>
      <c r="BB19" s="183" t="s">
        <v>144</v>
      </c>
    </row>
    <row r="20" spans="1:54" ht="29.25" customHeight="1" x14ac:dyDescent="0.25">
      <c r="A20" s="579" t="s">
        <v>212</v>
      </c>
      <c r="B20" s="580"/>
      <c r="C20" s="580"/>
      <c r="D20" s="580"/>
      <c r="E20" s="581"/>
      <c r="F20" s="566">
        <v>1</v>
      </c>
      <c r="G20" s="567"/>
      <c r="H20" s="568" t="s">
        <v>206</v>
      </c>
      <c r="I20" s="569"/>
      <c r="J20" s="570">
        <v>8784453.781512605</v>
      </c>
      <c r="K20" s="570">
        <f t="shared" si="0"/>
        <v>1669046.218487395</v>
      </c>
      <c r="L20" s="571">
        <f t="shared" si="1"/>
        <v>10453500</v>
      </c>
      <c r="M20" s="474"/>
      <c r="N20" s="475"/>
      <c r="O20" s="174"/>
      <c r="P20" s="175"/>
      <c r="Q20" s="176">
        <f t="shared" si="2"/>
        <v>0</v>
      </c>
      <c r="R20" s="474"/>
      <c r="S20" s="475"/>
      <c r="T20" s="174"/>
      <c r="U20" s="175"/>
      <c r="V20" s="176">
        <f t="shared" si="3"/>
        <v>0</v>
      </c>
      <c r="W20" s="474"/>
      <c r="X20" s="475"/>
      <c r="Y20" s="174"/>
      <c r="Z20" s="175"/>
      <c r="AA20" s="176">
        <f t="shared" si="4"/>
        <v>0</v>
      </c>
      <c r="AB20" s="474"/>
      <c r="AC20" s="475"/>
      <c r="AD20" s="174"/>
      <c r="AE20" s="175"/>
      <c r="AF20" s="176">
        <f t="shared" si="5"/>
        <v>0</v>
      </c>
      <c r="AG20" s="474"/>
      <c r="AH20" s="475"/>
      <c r="AI20" s="174"/>
      <c r="AJ20" s="175"/>
      <c r="AK20" s="176">
        <f t="shared" si="6"/>
        <v>0</v>
      </c>
      <c r="AL20" s="474"/>
      <c r="AM20" s="475"/>
      <c r="AN20" s="174"/>
      <c r="AO20" s="175"/>
      <c r="AP20" s="176">
        <f t="shared" si="7"/>
        <v>0</v>
      </c>
      <c r="AQ20" s="474"/>
      <c r="AR20" s="475"/>
      <c r="AS20" s="174"/>
      <c r="AT20" s="175"/>
      <c r="AU20" s="176">
        <f t="shared" si="8"/>
        <v>0</v>
      </c>
      <c r="AV20" s="177"/>
      <c r="AW20" s="178">
        <v>6</v>
      </c>
      <c r="AX20" s="179">
        <f>AI35</f>
        <v>0</v>
      </c>
      <c r="AY20" s="180" t="e">
        <f>AX20/$B$9</f>
        <v>#DIV/0!</v>
      </c>
      <c r="AZ20" s="181">
        <f>AZ19-AX20</f>
        <v>-73392524</v>
      </c>
      <c r="BA20" s="182" t="e">
        <f>1-SUM($AY$15:AY20)</f>
        <v>#DIV/0!</v>
      </c>
      <c r="BB20" s="183" t="s">
        <v>144</v>
      </c>
    </row>
    <row r="21" spans="1:54" ht="29.25" customHeight="1" x14ac:dyDescent="0.25">
      <c r="A21" s="579" t="s">
        <v>213</v>
      </c>
      <c r="B21" s="580"/>
      <c r="C21" s="580"/>
      <c r="D21" s="580"/>
      <c r="E21" s="581"/>
      <c r="F21" s="566">
        <v>1</v>
      </c>
      <c r="G21" s="567"/>
      <c r="H21" s="568" t="s">
        <v>206</v>
      </c>
      <c r="I21" s="569"/>
      <c r="J21" s="570">
        <v>4263025.2100840341</v>
      </c>
      <c r="K21" s="570">
        <f t="shared" si="0"/>
        <v>809974.78991596645</v>
      </c>
      <c r="L21" s="571">
        <f t="shared" si="1"/>
        <v>5073000.0000000009</v>
      </c>
      <c r="M21" s="474"/>
      <c r="N21" s="475"/>
      <c r="O21" s="174"/>
      <c r="P21" s="175"/>
      <c r="Q21" s="176">
        <f t="shared" si="2"/>
        <v>0</v>
      </c>
      <c r="R21" s="474"/>
      <c r="S21" s="475"/>
      <c r="T21" s="174"/>
      <c r="U21" s="175"/>
      <c r="V21" s="176">
        <f t="shared" si="3"/>
        <v>0</v>
      </c>
      <c r="W21" s="474"/>
      <c r="X21" s="475"/>
      <c r="Y21" s="174"/>
      <c r="Z21" s="175"/>
      <c r="AA21" s="176">
        <f t="shared" si="4"/>
        <v>0</v>
      </c>
      <c r="AB21" s="474"/>
      <c r="AC21" s="475"/>
      <c r="AD21" s="174"/>
      <c r="AE21" s="175"/>
      <c r="AF21" s="176">
        <f t="shared" si="5"/>
        <v>0</v>
      </c>
      <c r="AG21" s="474"/>
      <c r="AH21" s="475"/>
      <c r="AI21" s="174"/>
      <c r="AJ21" s="175"/>
      <c r="AK21" s="176">
        <f t="shared" si="6"/>
        <v>0</v>
      </c>
      <c r="AL21" s="474"/>
      <c r="AM21" s="475"/>
      <c r="AN21" s="174"/>
      <c r="AO21" s="175"/>
      <c r="AP21" s="176">
        <f t="shared" si="7"/>
        <v>0</v>
      </c>
      <c r="AQ21" s="474"/>
      <c r="AR21" s="475"/>
      <c r="AS21" s="174"/>
      <c r="AT21" s="175"/>
      <c r="AU21" s="176">
        <f t="shared" si="8"/>
        <v>0</v>
      </c>
      <c r="AV21" s="177"/>
      <c r="AW21" s="178">
        <v>7</v>
      </c>
      <c r="AX21" s="179">
        <f>AN35</f>
        <v>0</v>
      </c>
      <c r="AY21" s="180" t="e">
        <f>AX21/$B$9</f>
        <v>#DIV/0!</v>
      </c>
      <c r="AZ21" s="181">
        <f>AZ17-AX21</f>
        <v>-73392524</v>
      </c>
      <c r="BA21" s="182" t="e">
        <f>1-SUM($AY$15:AY21)</f>
        <v>#DIV/0!</v>
      </c>
      <c r="BB21" s="183" t="s">
        <v>144</v>
      </c>
    </row>
    <row r="22" spans="1:54" ht="30" customHeight="1" thickBot="1" x14ac:dyDescent="0.3">
      <c r="A22" s="579" t="s">
        <v>214</v>
      </c>
      <c r="B22" s="580"/>
      <c r="C22" s="580"/>
      <c r="D22" s="580"/>
      <c r="E22" s="581"/>
      <c r="F22" s="566">
        <v>1</v>
      </c>
      <c r="G22" s="567"/>
      <c r="H22" s="568" t="s">
        <v>206</v>
      </c>
      <c r="I22" s="569"/>
      <c r="J22" s="570">
        <v>8864124.3697478995</v>
      </c>
      <c r="K22" s="570">
        <f t="shared" si="0"/>
        <v>1684183.630252101</v>
      </c>
      <c r="L22" s="571">
        <f t="shared" si="1"/>
        <v>10548308</v>
      </c>
      <c r="M22" s="474"/>
      <c r="N22" s="475"/>
      <c r="O22" s="174"/>
      <c r="P22" s="175"/>
      <c r="Q22" s="176">
        <f t="shared" si="2"/>
        <v>0</v>
      </c>
      <c r="R22" s="474"/>
      <c r="S22" s="475"/>
      <c r="T22" s="174"/>
      <c r="U22" s="175"/>
      <c r="V22" s="176">
        <f t="shared" si="3"/>
        <v>0</v>
      </c>
      <c r="W22" s="474"/>
      <c r="X22" s="475"/>
      <c r="Y22" s="174"/>
      <c r="Z22" s="175"/>
      <c r="AA22" s="176">
        <f t="shared" si="4"/>
        <v>0</v>
      </c>
      <c r="AB22" s="474"/>
      <c r="AC22" s="475"/>
      <c r="AD22" s="174"/>
      <c r="AE22" s="175"/>
      <c r="AF22" s="176">
        <f t="shared" si="5"/>
        <v>0</v>
      </c>
      <c r="AG22" s="474"/>
      <c r="AH22" s="475"/>
      <c r="AI22" s="174"/>
      <c r="AJ22" s="175"/>
      <c r="AK22" s="176">
        <f t="shared" si="6"/>
        <v>0</v>
      </c>
      <c r="AL22" s="474"/>
      <c r="AM22" s="475"/>
      <c r="AN22" s="174"/>
      <c r="AO22" s="175"/>
      <c r="AP22" s="176">
        <f t="shared" si="7"/>
        <v>0</v>
      </c>
      <c r="AQ22" s="474"/>
      <c r="AR22" s="475"/>
      <c r="AS22" s="174"/>
      <c r="AT22" s="175"/>
      <c r="AU22" s="176">
        <f t="shared" si="8"/>
        <v>0</v>
      </c>
      <c r="AV22" s="177"/>
      <c r="AW22" s="178">
        <v>8</v>
      </c>
      <c r="AX22" s="179">
        <f>AS35</f>
        <v>0</v>
      </c>
      <c r="AY22" s="180" t="e">
        <f>AX22/$B$9</f>
        <v>#DIV/0!</v>
      </c>
      <c r="AZ22" s="181">
        <f>AZ21-AX22</f>
        <v>-73392524</v>
      </c>
      <c r="BA22" s="182" t="e">
        <f>1-SUM($AY$15:AY22)</f>
        <v>#DIV/0!</v>
      </c>
      <c r="BB22" s="183" t="s">
        <v>144</v>
      </c>
    </row>
    <row r="23" spans="1:54" ht="27.75" customHeight="1" thickBot="1" x14ac:dyDescent="0.3">
      <c r="A23" s="579" t="s">
        <v>215</v>
      </c>
      <c r="B23" s="580"/>
      <c r="C23" s="580"/>
      <c r="D23" s="580"/>
      <c r="E23" s="581"/>
      <c r="F23" s="566">
        <v>1</v>
      </c>
      <c r="G23" s="567"/>
      <c r="H23" s="568" t="s">
        <v>206</v>
      </c>
      <c r="I23" s="569"/>
      <c r="J23" s="570">
        <v>1214984.8739495799</v>
      </c>
      <c r="K23" s="570">
        <f t="shared" si="0"/>
        <v>230847.12605042019</v>
      </c>
      <c r="L23" s="571">
        <f t="shared" si="1"/>
        <v>1445832</v>
      </c>
      <c r="M23" s="474"/>
      <c r="N23" s="475"/>
      <c r="O23" s="174"/>
      <c r="P23" s="175"/>
      <c r="Q23" s="176">
        <f t="shared" si="2"/>
        <v>0</v>
      </c>
      <c r="R23" s="474"/>
      <c r="S23" s="475"/>
      <c r="T23" s="174"/>
      <c r="U23" s="175"/>
      <c r="V23" s="176">
        <f t="shared" si="3"/>
        <v>0</v>
      </c>
      <c r="W23" s="474"/>
      <c r="X23" s="475"/>
      <c r="Y23" s="174"/>
      <c r="Z23" s="175"/>
      <c r="AA23" s="176">
        <f t="shared" si="4"/>
        <v>0</v>
      </c>
      <c r="AB23" s="474"/>
      <c r="AC23" s="475"/>
      <c r="AD23" s="174"/>
      <c r="AE23" s="175"/>
      <c r="AF23" s="176">
        <f t="shared" si="5"/>
        <v>0</v>
      </c>
      <c r="AG23" s="474"/>
      <c r="AH23" s="475"/>
      <c r="AI23" s="174"/>
      <c r="AJ23" s="175"/>
      <c r="AK23" s="176">
        <f t="shared" si="6"/>
        <v>0</v>
      </c>
      <c r="AL23" s="474"/>
      <c r="AM23" s="475"/>
      <c r="AN23" s="174"/>
      <c r="AO23" s="175"/>
      <c r="AP23" s="176">
        <f t="shared" si="7"/>
        <v>0</v>
      </c>
      <c r="AQ23" s="474"/>
      <c r="AR23" s="475"/>
      <c r="AS23" s="174"/>
      <c r="AT23" s="175"/>
      <c r="AU23" s="176">
        <f t="shared" si="8"/>
        <v>0</v>
      </c>
      <c r="AV23" s="177"/>
      <c r="AW23" s="184" t="s">
        <v>159</v>
      </c>
      <c r="AX23" s="185">
        <f>SUM(AX15:AX22)</f>
        <v>73392524</v>
      </c>
      <c r="AY23" s="186" t="e">
        <f>SUM(AY15:AY22)</f>
        <v>#DIV/0!</v>
      </c>
      <c r="AZ23" s="187">
        <f>$B$9-AX23</f>
        <v>-73392524</v>
      </c>
      <c r="BA23" s="188" t="e">
        <f>AZ23/B9</f>
        <v>#DIV/0!</v>
      </c>
      <c r="BB23" s="189"/>
    </row>
    <row r="24" spans="1:54" ht="27.75" customHeight="1" thickBot="1" x14ac:dyDescent="0.3">
      <c r="A24" s="579" t="s">
        <v>216</v>
      </c>
      <c r="B24" s="580"/>
      <c r="C24" s="580"/>
      <c r="D24" s="580"/>
      <c r="E24" s="581"/>
      <c r="F24" s="566">
        <v>1</v>
      </c>
      <c r="G24" s="567"/>
      <c r="H24" s="568" t="s">
        <v>206</v>
      </c>
      <c r="I24" s="569"/>
      <c r="J24" s="174">
        <v>705801.68067226897</v>
      </c>
      <c r="K24" s="570">
        <f t="shared" si="0"/>
        <v>134102.31932773109</v>
      </c>
      <c r="L24" s="176">
        <f t="shared" si="1"/>
        <v>839904</v>
      </c>
      <c r="M24" s="474"/>
      <c r="N24" s="475"/>
      <c r="O24" s="174"/>
      <c r="P24" s="175"/>
      <c r="Q24" s="176">
        <f t="shared" si="2"/>
        <v>0</v>
      </c>
      <c r="R24" s="474"/>
      <c r="S24" s="475"/>
      <c r="T24" s="174"/>
      <c r="U24" s="175"/>
      <c r="V24" s="176">
        <f t="shared" si="3"/>
        <v>0</v>
      </c>
      <c r="W24" s="474"/>
      <c r="X24" s="475"/>
      <c r="Y24" s="174"/>
      <c r="Z24" s="175"/>
      <c r="AA24" s="176">
        <f t="shared" si="4"/>
        <v>0</v>
      </c>
      <c r="AB24" s="474"/>
      <c r="AC24" s="475"/>
      <c r="AD24" s="174"/>
      <c r="AE24" s="175"/>
      <c r="AF24" s="176">
        <f t="shared" si="5"/>
        <v>0</v>
      </c>
      <c r="AG24" s="474"/>
      <c r="AH24" s="475"/>
      <c r="AI24" s="174"/>
      <c r="AJ24" s="175"/>
      <c r="AK24" s="176">
        <f t="shared" si="6"/>
        <v>0</v>
      </c>
      <c r="AL24" s="474"/>
      <c r="AM24" s="475"/>
      <c r="AN24" s="174"/>
      <c r="AO24" s="175"/>
      <c r="AP24" s="176">
        <f t="shared" si="7"/>
        <v>0</v>
      </c>
      <c r="AQ24" s="474"/>
      <c r="AR24" s="475"/>
      <c r="AS24" s="174"/>
      <c r="AT24" s="175"/>
      <c r="AU24" s="176">
        <f t="shared" si="8"/>
        <v>0</v>
      </c>
      <c r="AV24" s="177"/>
      <c r="AW24" s="190"/>
      <c r="AX24" s="191"/>
      <c r="AY24" s="191"/>
      <c r="AZ24" s="191"/>
      <c r="BA24" s="191"/>
      <c r="BB24" s="192"/>
    </row>
    <row r="25" spans="1:54" ht="27.75" customHeight="1" x14ac:dyDescent="0.25">
      <c r="A25" s="579" t="s">
        <v>217</v>
      </c>
      <c r="B25" s="580"/>
      <c r="C25" s="580"/>
      <c r="D25" s="580"/>
      <c r="E25" s="581"/>
      <c r="F25" s="566">
        <v>1</v>
      </c>
      <c r="G25" s="567"/>
      <c r="H25" s="568" t="s">
        <v>206</v>
      </c>
      <c r="I25" s="569"/>
      <c r="J25" s="174">
        <v>765282.3529411765</v>
      </c>
      <c r="K25" s="570">
        <f t="shared" si="0"/>
        <v>145403.64705882352</v>
      </c>
      <c r="L25" s="176">
        <f t="shared" si="1"/>
        <v>910686</v>
      </c>
      <c r="M25" s="474"/>
      <c r="N25" s="475"/>
      <c r="O25" s="174"/>
      <c r="P25" s="175"/>
      <c r="Q25" s="176">
        <f t="shared" si="2"/>
        <v>0</v>
      </c>
      <c r="R25" s="474"/>
      <c r="S25" s="475"/>
      <c r="T25" s="174"/>
      <c r="U25" s="175"/>
      <c r="V25" s="176">
        <f t="shared" si="3"/>
        <v>0</v>
      </c>
      <c r="W25" s="474"/>
      <c r="X25" s="475"/>
      <c r="Y25" s="174"/>
      <c r="Z25" s="175"/>
      <c r="AA25" s="176">
        <f t="shared" si="4"/>
        <v>0</v>
      </c>
      <c r="AB25" s="474"/>
      <c r="AC25" s="475"/>
      <c r="AD25" s="174"/>
      <c r="AE25" s="175"/>
      <c r="AF25" s="176">
        <f t="shared" si="5"/>
        <v>0</v>
      </c>
      <c r="AG25" s="474"/>
      <c r="AH25" s="475"/>
      <c r="AI25" s="174"/>
      <c r="AJ25" s="175"/>
      <c r="AK25" s="176">
        <f t="shared" si="6"/>
        <v>0</v>
      </c>
      <c r="AL25" s="474"/>
      <c r="AM25" s="475"/>
      <c r="AN25" s="174"/>
      <c r="AO25" s="175"/>
      <c r="AP25" s="176">
        <f t="shared" si="7"/>
        <v>0</v>
      </c>
      <c r="AQ25" s="474"/>
      <c r="AR25" s="475"/>
      <c r="AS25" s="174"/>
      <c r="AT25" s="175"/>
      <c r="AU25" s="176">
        <f t="shared" si="8"/>
        <v>0</v>
      </c>
      <c r="AV25" s="193"/>
      <c r="AW25" s="159"/>
      <c r="AX25" s="159"/>
      <c r="AY25" s="159"/>
      <c r="AZ25" s="159"/>
      <c r="BA25" s="159"/>
      <c r="BB25" s="159"/>
    </row>
    <row r="26" spans="1:54" ht="27.75" customHeight="1" x14ac:dyDescent="0.25">
      <c r="A26" s="579" t="s">
        <v>218</v>
      </c>
      <c r="B26" s="580"/>
      <c r="C26" s="580"/>
      <c r="D26" s="580"/>
      <c r="E26" s="581"/>
      <c r="F26" s="566">
        <v>1</v>
      </c>
      <c r="G26" s="567"/>
      <c r="H26" s="568" t="s">
        <v>206</v>
      </c>
      <c r="I26" s="569"/>
      <c r="J26" s="174">
        <v>428709.24369747902</v>
      </c>
      <c r="K26" s="570">
        <f t="shared" si="0"/>
        <v>81454.756302521011</v>
      </c>
      <c r="L26" s="176">
        <f t="shared" si="1"/>
        <v>510164</v>
      </c>
      <c r="M26" s="474"/>
      <c r="N26" s="475"/>
      <c r="O26" s="174"/>
      <c r="P26" s="175"/>
      <c r="Q26" s="176">
        <f t="shared" si="2"/>
        <v>0</v>
      </c>
      <c r="R26" s="474"/>
      <c r="S26" s="475"/>
      <c r="T26" s="174"/>
      <c r="U26" s="175"/>
      <c r="V26" s="176">
        <f t="shared" si="3"/>
        <v>0</v>
      </c>
      <c r="W26" s="474"/>
      <c r="X26" s="475"/>
      <c r="Y26" s="174"/>
      <c r="Z26" s="175"/>
      <c r="AA26" s="176">
        <f t="shared" si="4"/>
        <v>0</v>
      </c>
      <c r="AB26" s="474"/>
      <c r="AC26" s="475"/>
      <c r="AD26" s="174"/>
      <c r="AE26" s="175"/>
      <c r="AF26" s="176">
        <f t="shared" si="5"/>
        <v>0</v>
      </c>
      <c r="AG26" s="474"/>
      <c r="AH26" s="475"/>
      <c r="AI26" s="174"/>
      <c r="AJ26" s="175"/>
      <c r="AK26" s="176">
        <f t="shared" si="6"/>
        <v>0</v>
      </c>
      <c r="AL26" s="474"/>
      <c r="AM26" s="475"/>
      <c r="AN26" s="174"/>
      <c r="AO26" s="175"/>
      <c r="AP26" s="176">
        <f t="shared" si="7"/>
        <v>0</v>
      </c>
      <c r="AQ26" s="474"/>
      <c r="AR26" s="475"/>
      <c r="AS26" s="174"/>
      <c r="AT26" s="175"/>
      <c r="AU26" s="176">
        <f t="shared" si="8"/>
        <v>0</v>
      </c>
      <c r="AV26" s="159"/>
      <c r="AW26" s="159"/>
      <c r="AX26" s="159"/>
      <c r="AY26" s="159"/>
      <c r="AZ26" s="159"/>
      <c r="BA26" s="159"/>
      <c r="BB26" s="159"/>
    </row>
    <row r="27" spans="1:54" ht="27.75" customHeight="1" x14ac:dyDescent="0.25">
      <c r="A27" s="579" t="s">
        <v>219</v>
      </c>
      <c r="B27" s="580"/>
      <c r="C27" s="580"/>
      <c r="D27" s="580"/>
      <c r="E27" s="581"/>
      <c r="F27" s="566">
        <v>1</v>
      </c>
      <c r="G27" s="567"/>
      <c r="H27" s="568" t="s">
        <v>206</v>
      </c>
      <c r="I27" s="569"/>
      <c r="J27" s="174">
        <v>2724436.9747899161</v>
      </c>
      <c r="K27" s="570">
        <f t="shared" si="0"/>
        <v>517643.02521008404</v>
      </c>
      <c r="L27" s="176">
        <f t="shared" si="1"/>
        <v>3242080</v>
      </c>
      <c r="M27" s="474"/>
      <c r="N27" s="475"/>
      <c r="O27" s="174"/>
      <c r="P27" s="175"/>
      <c r="Q27" s="176">
        <f t="shared" si="2"/>
        <v>0</v>
      </c>
      <c r="R27" s="474"/>
      <c r="S27" s="475"/>
      <c r="T27" s="174"/>
      <c r="U27" s="175"/>
      <c r="V27" s="176">
        <f t="shared" si="3"/>
        <v>0</v>
      </c>
      <c r="W27" s="474"/>
      <c r="X27" s="475"/>
      <c r="Y27" s="174"/>
      <c r="Z27" s="175"/>
      <c r="AA27" s="176">
        <f t="shared" si="4"/>
        <v>0</v>
      </c>
      <c r="AB27" s="474"/>
      <c r="AC27" s="475"/>
      <c r="AD27" s="174"/>
      <c r="AE27" s="175"/>
      <c r="AF27" s="176">
        <f t="shared" si="5"/>
        <v>0</v>
      </c>
      <c r="AG27" s="474"/>
      <c r="AH27" s="475"/>
      <c r="AI27" s="174"/>
      <c r="AJ27" s="175"/>
      <c r="AK27" s="176">
        <f t="shared" si="6"/>
        <v>0</v>
      </c>
      <c r="AL27" s="474"/>
      <c r="AM27" s="475"/>
      <c r="AN27" s="174"/>
      <c r="AO27" s="175"/>
      <c r="AP27" s="176">
        <f t="shared" si="7"/>
        <v>0</v>
      </c>
      <c r="AQ27" s="474"/>
      <c r="AR27" s="475"/>
      <c r="AS27" s="174"/>
      <c r="AT27" s="175"/>
      <c r="AU27" s="176">
        <f t="shared" si="8"/>
        <v>0</v>
      </c>
      <c r="AV27" s="159"/>
      <c r="AW27" s="159"/>
      <c r="AX27" s="159"/>
      <c r="AY27" s="159"/>
      <c r="AZ27" s="159"/>
      <c r="BA27" s="159"/>
      <c r="BB27" s="159"/>
    </row>
    <row r="28" spans="1:54" ht="27.75" customHeight="1" x14ac:dyDescent="0.25">
      <c r="A28" s="579" t="s">
        <v>220</v>
      </c>
      <c r="B28" s="580"/>
      <c r="C28" s="580"/>
      <c r="D28" s="580"/>
      <c r="E28" s="581"/>
      <c r="F28" s="566">
        <v>1</v>
      </c>
      <c r="G28" s="567"/>
      <c r="H28" s="568" t="s">
        <v>206</v>
      </c>
      <c r="I28" s="569"/>
      <c r="J28" s="174">
        <v>226702.52100840336</v>
      </c>
      <c r="K28" s="570">
        <f t="shared" si="0"/>
        <v>43073.478991596639</v>
      </c>
      <c r="L28" s="176">
        <f t="shared" si="1"/>
        <v>269776</v>
      </c>
      <c r="M28" s="474"/>
      <c r="N28" s="475"/>
      <c r="O28" s="174"/>
      <c r="P28" s="175"/>
      <c r="Q28" s="176">
        <f t="shared" si="2"/>
        <v>0</v>
      </c>
      <c r="R28" s="474"/>
      <c r="S28" s="475"/>
      <c r="T28" s="174"/>
      <c r="U28" s="175"/>
      <c r="V28" s="176">
        <f t="shared" si="3"/>
        <v>0</v>
      </c>
      <c r="W28" s="474"/>
      <c r="X28" s="475"/>
      <c r="Y28" s="174"/>
      <c r="Z28" s="175"/>
      <c r="AA28" s="176">
        <f t="shared" si="4"/>
        <v>0</v>
      </c>
      <c r="AB28" s="474"/>
      <c r="AC28" s="475"/>
      <c r="AD28" s="174"/>
      <c r="AE28" s="175"/>
      <c r="AF28" s="176">
        <f t="shared" si="5"/>
        <v>0</v>
      </c>
      <c r="AG28" s="474"/>
      <c r="AH28" s="475"/>
      <c r="AI28" s="174"/>
      <c r="AJ28" s="175"/>
      <c r="AK28" s="176">
        <f t="shared" si="6"/>
        <v>0</v>
      </c>
      <c r="AL28" s="474"/>
      <c r="AM28" s="475"/>
      <c r="AN28" s="174"/>
      <c r="AO28" s="175"/>
      <c r="AP28" s="176">
        <f t="shared" si="7"/>
        <v>0</v>
      </c>
      <c r="AQ28" s="474"/>
      <c r="AR28" s="475"/>
      <c r="AS28" s="174"/>
      <c r="AT28" s="175"/>
      <c r="AU28" s="176">
        <f t="shared" si="8"/>
        <v>0</v>
      </c>
      <c r="AV28" s="159"/>
      <c r="AW28" s="159"/>
      <c r="AX28" s="159"/>
      <c r="AY28" s="159"/>
      <c r="AZ28" s="159"/>
      <c r="BA28" s="159"/>
      <c r="BB28" s="159"/>
    </row>
    <row r="29" spans="1:54" ht="27.75" customHeight="1" x14ac:dyDescent="0.25">
      <c r="A29" s="579" t="s">
        <v>221</v>
      </c>
      <c r="B29" s="580"/>
      <c r="C29" s="580"/>
      <c r="D29" s="580"/>
      <c r="E29" s="581"/>
      <c r="F29" s="566">
        <v>1</v>
      </c>
      <c r="G29" s="567"/>
      <c r="H29" s="568" t="s">
        <v>206</v>
      </c>
      <c r="I29" s="569"/>
      <c r="J29" s="174">
        <v>440095.79831932776</v>
      </c>
      <c r="K29" s="570">
        <f t="shared" si="0"/>
        <v>83618.201680672282</v>
      </c>
      <c r="L29" s="176">
        <f t="shared" si="1"/>
        <v>523714.00000000006</v>
      </c>
      <c r="M29" s="577"/>
      <c r="N29" s="578"/>
      <c r="O29" s="174"/>
      <c r="P29" s="175"/>
      <c r="Q29" s="176"/>
      <c r="R29" s="577"/>
      <c r="S29" s="578"/>
      <c r="T29" s="174"/>
      <c r="U29" s="175"/>
      <c r="V29" s="176"/>
      <c r="W29" s="577"/>
      <c r="X29" s="578"/>
      <c r="Y29" s="174"/>
      <c r="Z29" s="175"/>
      <c r="AA29" s="176"/>
      <c r="AB29" s="577"/>
      <c r="AC29" s="578"/>
      <c r="AD29" s="174"/>
      <c r="AE29" s="175"/>
      <c r="AF29" s="176"/>
      <c r="AG29" s="577"/>
      <c r="AH29" s="578"/>
      <c r="AI29" s="174"/>
      <c r="AJ29" s="175"/>
      <c r="AK29" s="176"/>
      <c r="AL29" s="577"/>
      <c r="AM29" s="578"/>
      <c r="AN29" s="174"/>
      <c r="AO29" s="175"/>
      <c r="AP29" s="176"/>
      <c r="AQ29" s="577"/>
      <c r="AR29" s="578"/>
      <c r="AS29" s="174"/>
      <c r="AT29" s="175"/>
      <c r="AU29" s="176"/>
      <c r="AV29" s="159"/>
      <c r="AW29" s="159"/>
      <c r="AX29" s="159"/>
      <c r="AY29" s="159"/>
      <c r="AZ29" s="159"/>
      <c r="BA29" s="159"/>
      <c r="BB29" s="159"/>
    </row>
    <row r="30" spans="1:54" ht="27.75" customHeight="1" x14ac:dyDescent="0.25">
      <c r="A30" s="579" t="s">
        <v>222</v>
      </c>
      <c r="B30" s="580"/>
      <c r="C30" s="580"/>
      <c r="D30" s="580"/>
      <c r="E30" s="581"/>
      <c r="F30" s="566">
        <v>1</v>
      </c>
      <c r="G30" s="567"/>
      <c r="H30" s="568" t="s">
        <v>206</v>
      </c>
      <c r="I30" s="569"/>
      <c r="J30" s="174">
        <v>1529042.0168067229</v>
      </c>
      <c r="K30" s="570">
        <f t="shared" si="0"/>
        <v>290517.98319327732</v>
      </c>
      <c r="L30" s="176">
        <f t="shared" si="1"/>
        <v>1819560.0000000002</v>
      </c>
      <c r="M30" s="577"/>
      <c r="N30" s="578"/>
      <c r="O30" s="174"/>
      <c r="P30" s="175"/>
      <c r="Q30" s="176"/>
      <c r="R30" s="577"/>
      <c r="S30" s="578"/>
      <c r="T30" s="174"/>
      <c r="U30" s="175"/>
      <c r="V30" s="176"/>
      <c r="W30" s="577"/>
      <c r="X30" s="578"/>
      <c r="Y30" s="174"/>
      <c r="Z30" s="175"/>
      <c r="AA30" s="176"/>
      <c r="AB30" s="577"/>
      <c r="AC30" s="578"/>
      <c r="AD30" s="174"/>
      <c r="AE30" s="175"/>
      <c r="AF30" s="176"/>
      <c r="AG30" s="577"/>
      <c r="AH30" s="578"/>
      <c r="AI30" s="174"/>
      <c r="AJ30" s="175"/>
      <c r="AK30" s="176"/>
      <c r="AL30" s="577"/>
      <c r="AM30" s="578"/>
      <c r="AN30" s="174"/>
      <c r="AO30" s="175"/>
      <c r="AP30" s="176"/>
      <c r="AQ30" s="577"/>
      <c r="AR30" s="578"/>
      <c r="AS30" s="174"/>
      <c r="AT30" s="175"/>
      <c r="AU30" s="176"/>
      <c r="AV30" s="159"/>
      <c r="AW30" s="159"/>
      <c r="AX30" s="159"/>
      <c r="AY30" s="159"/>
      <c r="AZ30" s="159"/>
      <c r="BA30" s="159"/>
      <c r="BB30" s="159"/>
    </row>
    <row r="31" spans="1:54" ht="27.75" customHeight="1" x14ac:dyDescent="0.25">
      <c r="A31" s="572"/>
      <c r="B31" s="573"/>
      <c r="C31" s="573"/>
      <c r="D31" s="573"/>
      <c r="E31" s="574"/>
      <c r="F31" s="575"/>
      <c r="G31" s="576"/>
      <c r="H31" s="577"/>
      <c r="I31" s="578"/>
      <c r="J31" s="174"/>
      <c r="K31" s="175"/>
      <c r="L31" s="176"/>
      <c r="M31" s="577"/>
      <c r="N31" s="578"/>
      <c r="O31" s="174"/>
      <c r="P31" s="175"/>
      <c r="Q31" s="176"/>
      <c r="R31" s="577"/>
      <c r="S31" s="578"/>
      <c r="T31" s="174"/>
      <c r="U31" s="175"/>
      <c r="V31" s="176"/>
      <c r="W31" s="577"/>
      <c r="X31" s="578"/>
      <c r="Y31" s="174"/>
      <c r="Z31" s="175"/>
      <c r="AA31" s="176"/>
      <c r="AB31" s="577"/>
      <c r="AC31" s="578"/>
      <c r="AD31" s="174"/>
      <c r="AE31" s="175"/>
      <c r="AF31" s="176"/>
      <c r="AG31" s="577"/>
      <c r="AH31" s="578"/>
      <c r="AI31" s="174"/>
      <c r="AJ31" s="175"/>
      <c r="AK31" s="176"/>
      <c r="AL31" s="577"/>
      <c r="AM31" s="578"/>
      <c r="AN31" s="174"/>
      <c r="AO31" s="175"/>
      <c r="AP31" s="176"/>
      <c r="AQ31" s="577"/>
      <c r="AR31" s="578"/>
      <c r="AS31" s="174"/>
      <c r="AT31" s="175"/>
      <c r="AU31" s="176"/>
      <c r="AV31" s="159"/>
      <c r="AW31" s="159"/>
      <c r="AX31" s="159"/>
      <c r="AY31" s="159"/>
      <c r="AZ31" s="159"/>
      <c r="BA31" s="159"/>
      <c r="BB31" s="159"/>
    </row>
    <row r="32" spans="1:54" ht="27.75" customHeight="1" x14ac:dyDescent="0.25">
      <c r="A32" s="572"/>
      <c r="B32" s="573"/>
      <c r="C32" s="573"/>
      <c r="D32" s="573"/>
      <c r="E32" s="574"/>
      <c r="F32" s="575"/>
      <c r="G32" s="576"/>
      <c r="H32" s="577"/>
      <c r="I32" s="578"/>
      <c r="J32" s="174"/>
      <c r="K32" s="175"/>
      <c r="L32" s="176"/>
      <c r="M32" s="577"/>
      <c r="N32" s="578"/>
      <c r="O32" s="174"/>
      <c r="P32" s="175"/>
      <c r="Q32" s="176"/>
      <c r="R32" s="577"/>
      <c r="S32" s="578"/>
      <c r="T32" s="174"/>
      <c r="U32" s="175"/>
      <c r="V32" s="176"/>
      <c r="W32" s="577"/>
      <c r="X32" s="578"/>
      <c r="Y32" s="174"/>
      <c r="Z32" s="175"/>
      <c r="AA32" s="176"/>
      <c r="AB32" s="577"/>
      <c r="AC32" s="578"/>
      <c r="AD32" s="174"/>
      <c r="AE32" s="175"/>
      <c r="AF32" s="176"/>
      <c r="AG32" s="577"/>
      <c r="AH32" s="578"/>
      <c r="AI32" s="174"/>
      <c r="AJ32" s="175"/>
      <c r="AK32" s="176"/>
      <c r="AL32" s="577"/>
      <c r="AM32" s="578"/>
      <c r="AN32" s="174"/>
      <c r="AO32" s="175"/>
      <c r="AP32" s="176"/>
      <c r="AQ32" s="577"/>
      <c r="AR32" s="578"/>
      <c r="AS32" s="174"/>
      <c r="AT32" s="175"/>
      <c r="AU32" s="176"/>
      <c r="AV32" s="159"/>
      <c r="AW32" s="159"/>
      <c r="AX32" s="159"/>
      <c r="AY32" s="159"/>
      <c r="AZ32" s="159"/>
      <c r="BA32" s="159"/>
      <c r="BB32" s="159"/>
    </row>
    <row r="33" spans="1:54" ht="27.75" customHeight="1" x14ac:dyDescent="0.25">
      <c r="A33" s="572"/>
      <c r="B33" s="573"/>
      <c r="C33" s="573"/>
      <c r="D33" s="573"/>
      <c r="E33" s="574"/>
      <c r="F33" s="575"/>
      <c r="G33" s="576"/>
      <c r="H33" s="577"/>
      <c r="I33" s="578"/>
      <c r="J33" s="174"/>
      <c r="K33" s="175"/>
      <c r="L33" s="176"/>
      <c r="M33" s="577"/>
      <c r="N33" s="578"/>
      <c r="O33" s="174"/>
      <c r="P33" s="175"/>
      <c r="Q33" s="176"/>
      <c r="R33" s="577"/>
      <c r="S33" s="578"/>
      <c r="T33" s="174"/>
      <c r="U33" s="175"/>
      <c r="V33" s="176"/>
      <c r="W33" s="577"/>
      <c r="X33" s="578"/>
      <c r="Y33" s="174"/>
      <c r="Z33" s="175"/>
      <c r="AA33" s="176"/>
      <c r="AB33" s="577"/>
      <c r="AC33" s="578"/>
      <c r="AD33" s="174"/>
      <c r="AE33" s="175"/>
      <c r="AF33" s="176"/>
      <c r="AG33" s="577"/>
      <c r="AH33" s="578"/>
      <c r="AI33" s="174"/>
      <c r="AJ33" s="175"/>
      <c r="AK33" s="176"/>
      <c r="AL33" s="577"/>
      <c r="AM33" s="578"/>
      <c r="AN33" s="174"/>
      <c r="AO33" s="175"/>
      <c r="AP33" s="176"/>
      <c r="AQ33" s="577"/>
      <c r="AR33" s="578"/>
      <c r="AS33" s="174"/>
      <c r="AT33" s="175"/>
      <c r="AU33" s="176"/>
      <c r="AV33" s="159"/>
      <c r="AW33" s="159"/>
      <c r="AX33" s="159"/>
      <c r="AY33" s="159"/>
      <c r="AZ33" s="159"/>
      <c r="BA33" s="159"/>
      <c r="BB33" s="159"/>
    </row>
    <row r="34" spans="1:54" ht="27.75" customHeight="1" thickBot="1" x14ac:dyDescent="0.3">
      <c r="A34" s="533"/>
      <c r="B34" s="534"/>
      <c r="C34" s="534"/>
      <c r="D34" s="534"/>
      <c r="E34" s="535"/>
      <c r="F34" s="536"/>
      <c r="G34" s="537"/>
      <c r="H34" s="476"/>
      <c r="I34" s="477"/>
      <c r="J34" s="174"/>
      <c r="K34" s="175"/>
      <c r="L34" s="176">
        <f t="shared" si="1"/>
        <v>0</v>
      </c>
      <c r="M34" s="476"/>
      <c r="N34" s="477"/>
      <c r="O34" s="174"/>
      <c r="P34" s="175"/>
      <c r="Q34" s="176">
        <f t="shared" si="2"/>
        <v>0</v>
      </c>
      <c r="R34" s="476"/>
      <c r="S34" s="477"/>
      <c r="T34" s="174"/>
      <c r="U34" s="175"/>
      <c r="V34" s="176">
        <f t="shared" si="3"/>
        <v>0</v>
      </c>
      <c r="W34" s="476"/>
      <c r="X34" s="477"/>
      <c r="Y34" s="174"/>
      <c r="Z34" s="175"/>
      <c r="AA34" s="176">
        <f t="shared" si="4"/>
        <v>0</v>
      </c>
      <c r="AB34" s="476"/>
      <c r="AC34" s="477"/>
      <c r="AD34" s="174"/>
      <c r="AE34" s="175"/>
      <c r="AF34" s="176">
        <f t="shared" si="5"/>
        <v>0</v>
      </c>
      <c r="AG34" s="476"/>
      <c r="AH34" s="477"/>
      <c r="AI34" s="174"/>
      <c r="AJ34" s="175"/>
      <c r="AK34" s="176">
        <f t="shared" si="6"/>
        <v>0</v>
      </c>
      <c r="AL34" s="476"/>
      <c r="AM34" s="477"/>
      <c r="AN34" s="174"/>
      <c r="AO34" s="175"/>
      <c r="AP34" s="176">
        <f t="shared" si="7"/>
        <v>0</v>
      </c>
      <c r="AQ34" s="476"/>
      <c r="AR34" s="477"/>
      <c r="AS34" s="174"/>
      <c r="AT34" s="175"/>
      <c r="AU34" s="176">
        <f t="shared" si="8"/>
        <v>0</v>
      </c>
      <c r="AV34" s="159"/>
      <c r="AW34" s="159"/>
      <c r="AX34" s="159"/>
      <c r="AY34" s="159"/>
      <c r="AZ34" s="159"/>
      <c r="BA34" s="159"/>
      <c r="BB34" s="159"/>
    </row>
    <row r="35" spans="1:54" ht="29.25" customHeight="1" thickBot="1" x14ac:dyDescent="0.3">
      <c r="A35" s="530"/>
      <c r="B35" s="531"/>
      <c r="C35" s="531"/>
      <c r="D35" s="531"/>
      <c r="E35" s="531"/>
      <c r="F35" s="531"/>
      <c r="G35" s="532"/>
      <c r="H35" s="545" t="s">
        <v>180</v>
      </c>
      <c r="I35" s="546"/>
      <c r="J35" s="563">
        <f>SUM(L15:L34)</f>
        <v>73392524</v>
      </c>
      <c r="K35" s="564"/>
      <c r="L35" s="565"/>
      <c r="M35" s="545" t="s">
        <v>181</v>
      </c>
      <c r="N35" s="546"/>
      <c r="O35" s="547">
        <f>SUM(Q15:Q34)</f>
        <v>0</v>
      </c>
      <c r="P35" s="548"/>
      <c r="Q35" s="549"/>
      <c r="R35" s="545" t="s">
        <v>182</v>
      </c>
      <c r="S35" s="546"/>
      <c r="T35" s="547">
        <f>SUM(V15:V34)</f>
        <v>0</v>
      </c>
      <c r="U35" s="548"/>
      <c r="V35" s="549"/>
      <c r="W35" s="545" t="s">
        <v>183</v>
      </c>
      <c r="X35" s="546"/>
      <c r="Y35" s="547">
        <f>SUM(AA15:AA34)</f>
        <v>0</v>
      </c>
      <c r="Z35" s="548"/>
      <c r="AA35" s="549"/>
      <c r="AB35" s="545" t="s">
        <v>184</v>
      </c>
      <c r="AC35" s="546"/>
      <c r="AD35" s="547">
        <f>SUM(AF15:AF34)</f>
        <v>0</v>
      </c>
      <c r="AE35" s="548"/>
      <c r="AF35" s="549"/>
      <c r="AG35" s="545" t="s">
        <v>185</v>
      </c>
      <c r="AH35" s="546"/>
      <c r="AI35" s="547">
        <f>SUM(AK15:AK34)</f>
        <v>0</v>
      </c>
      <c r="AJ35" s="548"/>
      <c r="AK35" s="549"/>
      <c r="AL35" s="545" t="s">
        <v>186</v>
      </c>
      <c r="AM35" s="546"/>
      <c r="AN35" s="547">
        <f>SUM(AP15:AP34)</f>
        <v>0</v>
      </c>
      <c r="AO35" s="548"/>
      <c r="AP35" s="549"/>
      <c r="AQ35" s="545" t="s">
        <v>187</v>
      </c>
      <c r="AR35" s="546"/>
      <c r="AS35" s="547">
        <f>SUM(AU15:AU34)</f>
        <v>0</v>
      </c>
      <c r="AT35" s="548"/>
      <c r="AU35" s="549"/>
      <c r="AV35" s="159"/>
      <c r="AW35" s="159"/>
      <c r="AX35" s="159"/>
      <c r="AY35" s="159"/>
      <c r="AZ35" s="159"/>
      <c r="BA35" s="159"/>
      <c r="BB35" s="159"/>
    </row>
    <row r="36" spans="1:54" ht="15.75" thickBot="1" x14ac:dyDescent="0.3">
      <c r="A36" s="190"/>
      <c r="B36" s="191"/>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1"/>
      <c r="AG36" s="191"/>
      <c r="AH36" s="191"/>
      <c r="AI36" s="191"/>
      <c r="AJ36" s="191"/>
      <c r="AK36" s="191"/>
      <c r="AL36" s="191"/>
      <c r="AM36" s="191"/>
      <c r="AN36" s="191"/>
      <c r="AO36" s="191"/>
      <c r="AP36" s="191"/>
      <c r="AQ36" s="191"/>
      <c r="AR36" s="191"/>
      <c r="AS36" s="191"/>
      <c r="AT36" s="191"/>
      <c r="AU36" s="192"/>
      <c r="AV36" s="159"/>
      <c r="AW36" s="159"/>
      <c r="AX36" s="159"/>
      <c r="AY36" s="159"/>
      <c r="AZ36" s="159"/>
      <c r="BA36" s="159"/>
      <c r="BB36" s="159"/>
    </row>
    <row r="37" spans="1:54" x14ac:dyDescent="0.25">
      <c r="A37" s="538" t="s">
        <v>157</v>
      </c>
      <c r="B37" s="538"/>
      <c r="C37" s="538"/>
      <c r="D37" s="538"/>
      <c r="E37" s="538"/>
      <c r="F37" s="538"/>
      <c r="G37" s="539"/>
      <c r="H37" s="540" t="s">
        <v>161</v>
      </c>
      <c r="I37" s="541"/>
      <c r="J37" s="541"/>
      <c r="K37" s="541"/>
      <c r="L37" s="541"/>
      <c r="M37" s="541"/>
      <c r="N37" s="541"/>
      <c r="O37" s="541"/>
      <c r="P37" s="541"/>
      <c r="Q37" s="542"/>
      <c r="R37" s="543"/>
      <c r="S37" s="543"/>
      <c r="T37" s="543"/>
      <c r="U37" s="543"/>
      <c r="V37" s="543"/>
      <c r="W37" s="543"/>
      <c r="X37" s="543"/>
      <c r="Y37" s="159"/>
      <c r="Z37" s="159"/>
      <c r="AA37" s="159"/>
      <c r="AB37" s="159"/>
      <c r="AC37" s="159"/>
      <c r="AD37" s="159"/>
      <c r="AE37" s="159"/>
      <c r="AF37" s="159"/>
      <c r="AG37" s="159"/>
      <c r="AH37" s="159"/>
      <c r="AI37" s="159"/>
      <c r="AJ37" s="159"/>
      <c r="AK37" s="159"/>
      <c r="AL37" s="159"/>
      <c r="AM37" s="159"/>
      <c r="AN37" s="159"/>
      <c r="AO37" s="159"/>
      <c r="AP37" s="159"/>
      <c r="AQ37" s="159"/>
      <c r="AR37" s="159"/>
      <c r="AS37" s="159"/>
      <c r="AT37" s="159"/>
      <c r="AU37" s="159"/>
      <c r="AV37" s="159"/>
      <c r="AW37" s="159"/>
      <c r="AX37" s="159"/>
      <c r="AY37" s="159"/>
      <c r="AZ37" s="159"/>
      <c r="BA37" s="159"/>
      <c r="BB37" s="159"/>
    </row>
    <row r="38" spans="1:54" ht="33" customHeight="1" x14ac:dyDescent="0.25">
      <c r="A38" s="194"/>
      <c r="B38" s="195"/>
      <c r="C38" s="196"/>
      <c r="D38" s="195"/>
      <c r="E38" s="196"/>
      <c r="F38" s="196"/>
      <c r="G38" s="196"/>
      <c r="H38" s="197"/>
      <c r="I38" s="195"/>
      <c r="J38" s="196"/>
      <c r="K38" s="196"/>
      <c r="L38" s="196"/>
      <c r="M38" s="196"/>
      <c r="N38" s="195"/>
      <c r="O38" s="196"/>
      <c r="P38" s="196"/>
      <c r="Q38" s="198"/>
      <c r="R38" s="196"/>
      <c r="S38" s="199"/>
      <c r="T38" s="199"/>
      <c r="U38" s="199"/>
      <c r="V38" s="199"/>
      <c r="W38" s="199"/>
      <c r="X38" s="195"/>
      <c r="Y38" s="159"/>
      <c r="Z38" s="159"/>
      <c r="AA38" s="159"/>
      <c r="AB38" s="159"/>
      <c r="AC38" s="159"/>
      <c r="AD38" s="159"/>
      <c r="AE38" s="159"/>
      <c r="AF38" s="159"/>
      <c r="AG38" s="159"/>
      <c r="AH38" s="159"/>
      <c r="AI38" s="159"/>
      <c r="AJ38" s="159"/>
      <c r="AK38" s="159"/>
      <c r="AL38" s="159"/>
      <c r="AM38" s="159"/>
      <c r="AN38" s="159"/>
      <c r="AO38" s="159"/>
      <c r="AP38" s="159"/>
      <c r="AQ38" s="159"/>
      <c r="AR38" s="159"/>
      <c r="AS38" s="159"/>
      <c r="AT38" s="159"/>
      <c r="AU38" s="159"/>
      <c r="AV38" s="159"/>
      <c r="AW38" s="159"/>
      <c r="AX38" s="159"/>
      <c r="AY38" s="159"/>
      <c r="AZ38" s="159"/>
      <c r="BA38" s="159"/>
      <c r="BB38" s="159"/>
    </row>
    <row r="39" spans="1:54" ht="15.75" thickBot="1" x14ac:dyDescent="0.3">
      <c r="A39" s="194"/>
      <c r="B39" s="544"/>
      <c r="C39" s="544"/>
      <c r="D39" s="544"/>
      <c r="E39" s="200"/>
      <c r="F39" s="200"/>
      <c r="G39" s="196"/>
      <c r="H39" s="197"/>
      <c r="I39" s="544"/>
      <c r="J39" s="544"/>
      <c r="K39" s="544"/>
      <c r="L39" s="544"/>
      <c r="M39" s="544"/>
      <c r="N39" s="544"/>
      <c r="O39" s="544"/>
      <c r="P39" s="201"/>
      <c r="Q39" s="198"/>
      <c r="R39" s="196"/>
      <c r="S39" s="196"/>
      <c r="T39" s="196"/>
      <c r="U39" s="196"/>
      <c r="V39" s="196"/>
      <c r="W39" s="196"/>
      <c r="X39" s="195"/>
      <c r="Y39" s="159"/>
      <c r="Z39" s="159"/>
      <c r="AA39" s="159"/>
      <c r="AB39" s="159"/>
      <c r="AC39" s="159"/>
      <c r="AD39" s="159"/>
      <c r="AE39" s="159"/>
      <c r="AF39" s="159"/>
      <c r="AG39" s="159"/>
      <c r="AH39" s="159"/>
      <c r="AI39" s="159"/>
      <c r="AJ39" s="159"/>
      <c r="AK39" s="159"/>
      <c r="AL39" s="159"/>
      <c r="AM39" s="159"/>
      <c r="AN39" s="159"/>
      <c r="AO39" s="159"/>
      <c r="AP39" s="159"/>
      <c r="AQ39" s="159"/>
      <c r="AR39" s="159"/>
      <c r="AS39" s="159"/>
      <c r="AT39" s="159"/>
      <c r="AU39" s="159"/>
      <c r="AV39" s="159"/>
      <c r="AW39" s="159"/>
      <c r="AX39" s="159"/>
      <c r="AY39" s="159"/>
      <c r="AZ39" s="159"/>
      <c r="BA39" s="159"/>
      <c r="BB39" s="159"/>
    </row>
    <row r="40" spans="1:54" ht="15.75" thickBot="1" x14ac:dyDescent="0.3">
      <c r="A40" s="194"/>
      <c r="B40" s="211" t="s">
        <v>145</v>
      </c>
      <c r="C40" s="444"/>
      <c r="D40" s="444"/>
      <c r="E40" s="444"/>
      <c r="F40" s="444"/>
      <c r="G40" s="196"/>
      <c r="H40" s="197"/>
      <c r="I40" s="211" t="s">
        <v>145</v>
      </c>
      <c r="J40" s="444" t="str">
        <f>'2. C.S.'!Z70</f>
        <v>M.g. P.s Juan José Gómez Acosta</v>
      </c>
      <c r="K40" s="444"/>
      <c r="L40" s="444"/>
      <c r="M40" s="444"/>
      <c r="N40" s="444"/>
      <c r="O40" s="444"/>
      <c r="P40" s="196"/>
      <c r="Q40" s="198"/>
      <c r="R40" s="195"/>
      <c r="S40" s="196"/>
      <c r="T40" s="196"/>
      <c r="U40" s="196"/>
      <c r="V40" s="196"/>
      <c r="W40" s="196"/>
      <c r="X40" s="195"/>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row>
    <row r="41" spans="1:54" ht="15.75" thickBot="1" x14ac:dyDescent="0.3">
      <c r="A41" s="202" t="s">
        <v>147</v>
      </c>
      <c r="B41" s="211" t="s">
        <v>148</v>
      </c>
      <c r="C41" s="445"/>
      <c r="D41" s="445"/>
      <c r="E41" s="445"/>
      <c r="F41" s="445"/>
      <c r="G41" s="196"/>
      <c r="H41" s="197"/>
      <c r="I41" s="446" t="s">
        <v>192</v>
      </c>
      <c r="J41" s="446"/>
      <c r="K41" s="444" t="str">
        <f>'2. C.S.'!Z71</f>
        <v>Subdirección de apropiación social y relacionamiento con el ciudadano</v>
      </c>
      <c r="L41" s="444"/>
      <c r="M41" s="444"/>
      <c r="N41" s="444"/>
      <c r="O41" s="444"/>
      <c r="P41" s="196"/>
      <c r="Q41" s="198"/>
      <c r="R41" s="195"/>
      <c r="S41" s="195"/>
      <c r="T41" s="196"/>
      <c r="U41" s="196"/>
      <c r="V41" s="196"/>
      <c r="W41" s="196"/>
      <c r="X41" s="195"/>
      <c r="Y41" s="159"/>
      <c r="Z41" s="159"/>
      <c r="AA41" s="159"/>
      <c r="AB41" s="159"/>
      <c r="AC41" s="159"/>
      <c r="AD41" s="159"/>
      <c r="AE41" s="159"/>
      <c r="AF41" s="159"/>
      <c r="AG41" s="159"/>
      <c r="AH41" s="159"/>
      <c r="AI41" s="159"/>
      <c r="AJ41" s="159"/>
      <c r="AK41" s="159"/>
      <c r="AL41" s="159"/>
      <c r="AM41" s="159"/>
      <c r="AN41" s="159"/>
      <c r="AO41" s="159"/>
      <c r="AP41" s="159"/>
      <c r="AQ41" s="159"/>
      <c r="AR41" s="159"/>
      <c r="AS41" s="159"/>
      <c r="AT41" s="159"/>
      <c r="AU41" s="159"/>
      <c r="AV41" s="159"/>
      <c r="AW41" s="159"/>
      <c r="AX41" s="159"/>
      <c r="AY41" s="159"/>
      <c r="AZ41" s="159"/>
      <c r="BA41" s="159"/>
      <c r="BB41" s="159"/>
    </row>
    <row r="42" spans="1:54" x14ac:dyDescent="0.25">
      <c r="A42" s="202"/>
      <c r="B42" s="195"/>
      <c r="C42" s="196"/>
      <c r="D42" s="195"/>
      <c r="E42" s="196"/>
      <c r="F42" s="196"/>
      <c r="G42" s="196"/>
      <c r="H42" s="197"/>
      <c r="I42" s="195"/>
      <c r="J42" s="195"/>
      <c r="K42" s="195"/>
      <c r="L42" s="196"/>
      <c r="M42" s="196"/>
      <c r="N42" s="195"/>
      <c r="O42" s="196"/>
      <c r="P42" s="196"/>
      <c r="Q42" s="198"/>
      <c r="R42" s="195"/>
      <c r="S42" s="195"/>
      <c r="T42" s="196"/>
      <c r="U42" s="196"/>
      <c r="V42" s="196"/>
      <c r="W42" s="196"/>
      <c r="X42" s="195"/>
      <c r="Y42" s="159"/>
      <c r="Z42" s="159"/>
      <c r="AA42" s="159"/>
      <c r="AB42" s="159"/>
      <c r="AC42" s="159"/>
      <c r="AD42" s="159"/>
      <c r="AE42" s="159"/>
      <c r="AF42" s="159"/>
      <c r="AG42" s="159"/>
      <c r="AH42" s="159"/>
      <c r="AI42" s="159"/>
      <c r="AJ42" s="159"/>
      <c r="AK42" s="159"/>
      <c r="AL42" s="159"/>
      <c r="AM42" s="159"/>
      <c r="AN42" s="159"/>
      <c r="AO42" s="159"/>
      <c r="AP42" s="159"/>
      <c r="AQ42" s="159"/>
      <c r="AR42" s="159"/>
      <c r="AS42" s="159"/>
      <c r="AT42" s="159"/>
      <c r="AU42" s="159"/>
      <c r="AV42" s="159"/>
      <c r="AW42" s="159"/>
      <c r="AX42" s="159"/>
      <c r="AY42" s="159"/>
      <c r="AZ42" s="159"/>
      <c r="BA42" s="159"/>
      <c r="BB42" s="159"/>
    </row>
    <row r="43" spans="1:54" ht="15.75" thickBot="1" x14ac:dyDescent="0.3">
      <c r="A43" s="203" t="s">
        <v>147</v>
      </c>
      <c r="B43" s="204"/>
      <c r="C43" s="200"/>
      <c r="D43" s="204"/>
      <c r="E43" s="200"/>
      <c r="F43" s="200"/>
      <c r="G43" s="200"/>
      <c r="H43" s="205" t="s">
        <v>147</v>
      </c>
      <c r="I43" s="204"/>
      <c r="J43" s="200"/>
      <c r="K43" s="200"/>
      <c r="L43" s="200"/>
      <c r="M43" s="206"/>
      <c r="N43" s="204"/>
      <c r="O43" s="200"/>
      <c r="P43" s="200"/>
      <c r="Q43" s="207"/>
      <c r="R43" s="208"/>
      <c r="S43" s="208"/>
      <c r="T43" s="208"/>
      <c r="U43" s="208"/>
      <c r="V43" s="208"/>
      <c r="W43" s="196"/>
      <c r="X43" s="195"/>
      <c r="Y43" s="159"/>
      <c r="Z43" s="159"/>
      <c r="AA43" s="159"/>
      <c r="AB43" s="159"/>
      <c r="AC43" s="159"/>
      <c r="AD43" s="159"/>
      <c r="AE43" s="159"/>
      <c r="AF43" s="159"/>
      <c r="AG43" s="159"/>
      <c r="AH43" s="159"/>
      <c r="AI43" s="159"/>
      <c r="AJ43" s="159"/>
      <c r="AK43" s="159"/>
      <c r="AL43" s="159"/>
      <c r="AM43" s="159"/>
      <c r="AN43" s="159"/>
      <c r="AO43" s="159"/>
      <c r="AP43" s="159"/>
      <c r="AQ43" s="159"/>
      <c r="AR43" s="159"/>
      <c r="AS43" s="159"/>
      <c r="AT43" s="159"/>
      <c r="AU43" s="159"/>
      <c r="AV43" s="159"/>
      <c r="AW43" s="159"/>
      <c r="AX43" s="159"/>
      <c r="AY43" s="159"/>
      <c r="AZ43" s="159"/>
      <c r="BA43" s="159"/>
      <c r="BB43" s="159"/>
    </row>
    <row r="44" spans="1:54" ht="19.5" thickBot="1" x14ac:dyDescent="0.3">
      <c r="A44" s="527" t="s">
        <v>149</v>
      </c>
      <c r="B44" s="528"/>
      <c r="C44" s="528"/>
      <c r="D44" s="528"/>
      <c r="E44" s="528"/>
      <c r="F44" s="528"/>
      <c r="G44" s="528"/>
      <c r="H44" s="528"/>
      <c r="I44" s="528"/>
      <c r="J44" s="528"/>
      <c r="K44" s="528"/>
      <c r="L44" s="528"/>
      <c r="M44" s="528"/>
      <c r="N44" s="528"/>
      <c r="O44" s="528"/>
      <c r="P44" s="528"/>
      <c r="Q44" s="529"/>
      <c r="R44" s="209"/>
      <c r="S44" s="209"/>
      <c r="T44" s="209"/>
      <c r="U44" s="209"/>
      <c r="V44" s="209"/>
      <c r="W44" s="209"/>
      <c r="X44" s="209"/>
      <c r="Y44" s="159"/>
      <c r="Z44" s="159"/>
      <c r="AA44" s="159"/>
      <c r="AB44" s="159"/>
      <c r="AC44" s="159"/>
      <c r="AD44" s="159"/>
      <c r="AE44" s="159"/>
      <c r="AF44" s="159"/>
      <c r="AG44" s="159"/>
      <c r="AH44" s="159"/>
      <c r="AI44" s="159"/>
      <c r="AJ44" s="159"/>
      <c r="AK44" s="159"/>
      <c r="AL44" s="159"/>
      <c r="AM44" s="159"/>
      <c r="AN44" s="159"/>
      <c r="AO44" s="159"/>
      <c r="AP44" s="159"/>
      <c r="AQ44" s="159"/>
      <c r="AR44" s="159"/>
      <c r="AS44" s="159"/>
      <c r="AT44" s="159"/>
      <c r="AU44" s="159"/>
      <c r="AV44" s="159"/>
      <c r="AW44" s="159"/>
      <c r="AX44" s="159"/>
      <c r="AY44" s="159"/>
      <c r="AZ44" s="159"/>
      <c r="BA44" s="159"/>
      <c r="BB44" s="159"/>
    </row>
  </sheetData>
  <mergeCells count="245">
    <mergeCell ref="F29:G29"/>
    <mergeCell ref="F30:G30"/>
    <mergeCell ref="H29:I29"/>
    <mergeCell ref="H30:I30"/>
    <mergeCell ref="A29:E29"/>
    <mergeCell ref="A30:E30"/>
    <mergeCell ref="F17:G17"/>
    <mergeCell ref="F18:G18"/>
    <mergeCell ref="F19:G19"/>
    <mergeCell ref="F20:G20"/>
    <mergeCell ref="F21:G21"/>
    <mergeCell ref="F22:G22"/>
    <mergeCell ref="F24:G24"/>
    <mergeCell ref="F25:G25"/>
    <mergeCell ref="F26:G26"/>
    <mergeCell ref="A17:E17"/>
    <mergeCell ref="A18:E18"/>
    <mergeCell ref="A19:E19"/>
    <mergeCell ref="A20:E20"/>
    <mergeCell ref="A21:E21"/>
    <mergeCell ref="A22:E22"/>
    <mergeCell ref="A24:E24"/>
    <mergeCell ref="A25:E25"/>
    <mergeCell ref="A26:E26"/>
    <mergeCell ref="AQ17:AR17"/>
    <mergeCell ref="AQ18:AR18"/>
    <mergeCell ref="AQ19:AR19"/>
    <mergeCell ref="AQ20:AR20"/>
    <mergeCell ref="AQ21:AR21"/>
    <mergeCell ref="AQ22:AR22"/>
    <mergeCell ref="AQ24:AR24"/>
    <mergeCell ref="AQ25:AR25"/>
    <mergeCell ref="AQ26:AR26"/>
    <mergeCell ref="AN13:AP13"/>
    <mergeCell ref="AG14:AH14"/>
    <mergeCell ref="R22:S22"/>
    <mergeCell ref="R24:S24"/>
    <mergeCell ref="R25:S25"/>
    <mergeCell ref="R26:S26"/>
    <mergeCell ref="W19:X19"/>
    <mergeCell ref="W20:X20"/>
    <mergeCell ref="W21:X21"/>
    <mergeCell ref="W22:X22"/>
    <mergeCell ref="W24:X24"/>
    <mergeCell ref="W25:X25"/>
    <mergeCell ref="W26:X26"/>
    <mergeCell ref="AG24:AH24"/>
    <mergeCell ref="AG25:AH25"/>
    <mergeCell ref="AG26:AH26"/>
    <mergeCell ref="AL17:AM17"/>
    <mergeCell ref="AL18:AM18"/>
    <mergeCell ref="AL19:AM19"/>
    <mergeCell ref="AL20:AM20"/>
    <mergeCell ref="AL21:AM21"/>
    <mergeCell ref="AL22:AM22"/>
    <mergeCell ref="AL24:AM24"/>
    <mergeCell ref="AL25:AM25"/>
    <mergeCell ref="AG21:AH21"/>
    <mergeCell ref="AG22:AH22"/>
    <mergeCell ref="BB12:BB14"/>
    <mergeCell ref="H13:I13"/>
    <mergeCell ref="J13:L13"/>
    <mergeCell ref="M13:N13"/>
    <mergeCell ref="O13:Q13"/>
    <mergeCell ref="R13:S13"/>
    <mergeCell ref="AD13:AF13"/>
    <mergeCell ref="AG13:AH13"/>
    <mergeCell ref="AW12:AW14"/>
    <mergeCell ref="AX12:AX14"/>
    <mergeCell ref="AZ12:AZ14"/>
    <mergeCell ref="AS13:AU13"/>
    <mergeCell ref="AL12:AP12"/>
    <mergeCell ref="AQ12:AU12"/>
    <mergeCell ref="H12:L12"/>
    <mergeCell ref="M12:Q12"/>
    <mergeCell ref="R12:V12"/>
    <mergeCell ref="W12:AA12"/>
    <mergeCell ref="AB12:AF12"/>
    <mergeCell ref="AY12:AY14"/>
    <mergeCell ref="W14:X14"/>
    <mergeCell ref="AQ14:AR14"/>
    <mergeCell ref="AS35:AU35"/>
    <mergeCell ref="T35:V35"/>
    <mergeCell ref="W35:X35"/>
    <mergeCell ref="Y35:AA35"/>
    <mergeCell ref="AB35:AC35"/>
    <mergeCell ref="AD35:AF35"/>
    <mergeCell ref="AG35:AH35"/>
    <mergeCell ref="R35:S35"/>
    <mergeCell ref="M19:N19"/>
    <mergeCell ref="M20:N20"/>
    <mergeCell ref="M21:N21"/>
    <mergeCell ref="M22:N22"/>
    <mergeCell ref="M24:N24"/>
    <mergeCell ref="M25:N25"/>
    <mergeCell ref="M26:N26"/>
    <mergeCell ref="R19:S19"/>
    <mergeCell ref="R20:S20"/>
    <mergeCell ref="R21:S21"/>
    <mergeCell ref="AI35:AK35"/>
    <mergeCell ref="AL35:AM35"/>
    <mergeCell ref="AN35:AP35"/>
    <mergeCell ref="AQ35:AR35"/>
    <mergeCell ref="W34:X34"/>
    <mergeCell ref="AG34:AH34"/>
    <mergeCell ref="A37:G37"/>
    <mergeCell ref="H37:Q37"/>
    <mergeCell ref="R37:X37"/>
    <mergeCell ref="B39:D39"/>
    <mergeCell ref="I39:O39"/>
    <mergeCell ref="H35:I35"/>
    <mergeCell ref="J35:L35"/>
    <mergeCell ref="M35:N35"/>
    <mergeCell ref="O35:Q35"/>
    <mergeCell ref="A44:Q44"/>
    <mergeCell ref="M14:N14"/>
    <mergeCell ref="M15:N15"/>
    <mergeCell ref="M16:N16"/>
    <mergeCell ref="M23:N23"/>
    <mergeCell ref="M27:N27"/>
    <mergeCell ref="M28:N28"/>
    <mergeCell ref="M34:N34"/>
    <mergeCell ref="R14:S14"/>
    <mergeCell ref="R15:S15"/>
    <mergeCell ref="R16:S16"/>
    <mergeCell ref="R23:S23"/>
    <mergeCell ref="R27:S27"/>
    <mergeCell ref="R28:S28"/>
    <mergeCell ref="R34:S34"/>
    <mergeCell ref="A35:G35"/>
    <mergeCell ref="A23:E23"/>
    <mergeCell ref="A27:E27"/>
    <mergeCell ref="A28:E28"/>
    <mergeCell ref="A34:E34"/>
    <mergeCell ref="F23:G23"/>
    <mergeCell ref="F27:G27"/>
    <mergeCell ref="F28:G28"/>
    <mergeCell ref="F34:G34"/>
    <mergeCell ref="A1:C3"/>
    <mergeCell ref="AL14:AM14"/>
    <mergeCell ref="AL15:AM15"/>
    <mergeCell ref="A15:E15"/>
    <mergeCell ref="F15:G15"/>
    <mergeCell ref="A16:E16"/>
    <mergeCell ref="F16:G16"/>
    <mergeCell ref="H16:I16"/>
    <mergeCell ref="H23:I23"/>
    <mergeCell ref="H17:I17"/>
    <mergeCell ref="H18:I18"/>
    <mergeCell ref="H19:I19"/>
    <mergeCell ref="H20:I20"/>
    <mergeCell ref="H21:I21"/>
    <mergeCell ref="H22:I22"/>
    <mergeCell ref="M17:N17"/>
    <mergeCell ref="M18:N18"/>
    <mergeCell ref="R17:S17"/>
    <mergeCell ref="R18:S18"/>
    <mergeCell ref="W17:X17"/>
    <mergeCell ref="W18:X18"/>
    <mergeCell ref="AB17:AC17"/>
    <mergeCell ref="AB18:AC18"/>
    <mergeCell ref="AB19:AC19"/>
    <mergeCell ref="AB13:AC13"/>
    <mergeCell ref="AI13:AK13"/>
    <mergeCell ref="AL13:AM13"/>
    <mergeCell ref="W16:X16"/>
    <mergeCell ref="W23:X23"/>
    <mergeCell ref="W27:X27"/>
    <mergeCell ref="W28:X28"/>
    <mergeCell ref="H34:I34"/>
    <mergeCell ref="A14:E14"/>
    <mergeCell ref="H27:I27"/>
    <mergeCell ref="H28:I28"/>
    <mergeCell ref="H24:I24"/>
    <mergeCell ref="H25:I25"/>
    <mergeCell ref="H26:I26"/>
    <mergeCell ref="AB20:AC20"/>
    <mergeCell ref="AB21:AC21"/>
    <mergeCell ref="AB22:AC22"/>
    <mergeCell ref="AB24:AC24"/>
    <mergeCell ref="AB25:AC25"/>
    <mergeCell ref="AB26:AC26"/>
    <mergeCell ref="AG17:AH17"/>
    <mergeCell ref="AG18:AH18"/>
    <mergeCell ref="AG19:AH19"/>
    <mergeCell ref="AG20:AH20"/>
    <mergeCell ref="BA12:BA14"/>
    <mergeCell ref="AQ15:AR15"/>
    <mergeCell ref="AB14:AC14"/>
    <mergeCell ref="AB15:AC15"/>
    <mergeCell ref="AG15:AH15"/>
    <mergeCell ref="AG12:AK12"/>
    <mergeCell ref="B6:K6"/>
    <mergeCell ref="N6:R6"/>
    <mergeCell ref="M8:N8"/>
    <mergeCell ref="M9:N9"/>
    <mergeCell ref="O8:P8"/>
    <mergeCell ref="O9:P9"/>
    <mergeCell ref="A12:G13"/>
    <mergeCell ref="B9:K9"/>
    <mergeCell ref="F14:G14"/>
    <mergeCell ref="H14:I14"/>
    <mergeCell ref="H15:I15"/>
    <mergeCell ref="Q9:S9"/>
    <mergeCell ref="A11:AU11"/>
    <mergeCell ref="W15:X15"/>
    <mergeCell ref="AQ13:AR13"/>
    <mergeCell ref="T13:V13"/>
    <mergeCell ref="W13:X13"/>
    <mergeCell ref="Y13:AA13"/>
    <mergeCell ref="AQ27:AR27"/>
    <mergeCell ref="AQ28:AR28"/>
    <mergeCell ref="AQ34:AR34"/>
    <mergeCell ref="AB23:AC23"/>
    <mergeCell ref="AB27:AC27"/>
    <mergeCell ref="AB28:AC28"/>
    <mergeCell ref="AB34:AC34"/>
    <mergeCell ref="AG23:AH23"/>
    <mergeCell ref="AG27:AH27"/>
    <mergeCell ref="AG28:AH28"/>
    <mergeCell ref="AL26:AM26"/>
    <mergeCell ref="C40:F40"/>
    <mergeCell ref="C41:F41"/>
    <mergeCell ref="J40:O40"/>
    <mergeCell ref="K41:O41"/>
    <mergeCell ref="I41:J41"/>
    <mergeCell ref="AW1:AY1"/>
    <mergeCell ref="AW2:AY2"/>
    <mergeCell ref="AW3:AY3"/>
    <mergeCell ref="AZ1:BB1"/>
    <mergeCell ref="AZ2:BB2"/>
    <mergeCell ref="AZ3:BB3"/>
    <mergeCell ref="D1:AV2"/>
    <mergeCell ref="D3:AV3"/>
    <mergeCell ref="Q8:S8"/>
    <mergeCell ref="AW11:BB11"/>
    <mergeCell ref="AB16:AC16"/>
    <mergeCell ref="AG16:AH16"/>
    <mergeCell ref="AL16:AM16"/>
    <mergeCell ref="AQ16:AR16"/>
    <mergeCell ref="AL23:AM23"/>
    <mergeCell ref="AL27:AM27"/>
    <mergeCell ref="AL28:AM28"/>
    <mergeCell ref="AL34:AM34"/>
    <mergeCell ref="AQ23:AR23"/>
  </mergeCells>
  <pageMargins left="0.25" right="0.25" top="0.75" bottom="0.75" header="0.3" footer="0.3"/>
  <pageSetup scale="39" fitToWidth="0"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J22"/>
  <sheetViews>
    <sheetView topLeftCell="C1" workbookViewId="0">
      <selection activeCell="J21" sqref="J21"/>
    </sheetView>
  </sheetViews>
  <sheetFormatPr baseColWidth="10" defaultRowHeight="15" x14ac:dyDescent="0.25"/>
  <cols>
    <col min="4" max="4" width="14.28515625" customWidth="1"/>
    <col min="7" max="7" width="46.28515625" customWidth="1"/>
  </cols>
  <sheetData>
    <row r="1" spans="1:10" x14ac:dyDescent="0.25">
      <c r="A1" s="3"/>
      <c r="B1" s="3"/>
      <c r="C1" s="3" t="s">
        <v>12</v>
      </c>
      <c r="D1" s="3"/>
      <c r="E1" s="3"/>
      <c r="F1" s="3"/>
      <c r="G1" s="3" t="s">
        <v>12</v>
      </c>
      <c r="H1" s="3" t="s">
        <v>12</v>
      </c>
      <c r="I1" s="2"/>
      <c r="J1" s="2"/>
    </row>
    <row r="2" spans="1:10" x14ac:dyDescent="0.25">
      <c r="A2" s="3"/>
      <c r="B2" s="3"/>
      <c r="C2" s="3" t="s">
        <v>16</v>
      </c>
      <c r="D2" s="3" t="s">
        <v>11</v>
      </c>
      <c r="E2" s="3"/>
      <c r="F2" s="3"/>
      <c r="G2" s="3" t="s">
        <v>17</v>
      </c>
      <c r="H2" s="2" t="s">
        <v>102</v>
      </c>
      <c r="I2" s="4"/>
      <c r="J2" s="4"/>
    </row>
    <row r="3" spans="1:10" x14ac:dyDescent="0.25">
      <c r="A3" s="3"/>
      <c r="B3" s="3"/>
      <c r="C3" s="3" t="s">
        <v>18</v>
      </c>
      <c r="D3" s="3" t="s">
        <v>19</v>
      </c>
      <c r="E3" s="3"/>
      <c r="F3" s="3"/>
      <c r="G3" s="3" t="s">
        <v>20</v>
      </c>
      <c r="H3" s="2" t="s">
        <v>21</v>
      </c>
      <c r="I3" s="4"/>
      <c r="J3" s="4"/>
    </row>
    <row r="4" spans="1:10" x14ac:dyDescent="0.25">
      <c r="A4" s="3"/>
      <c r="B4" s="3"/>
      <c r="C4" s="3" t="s">
        <v>22</v>
      </c>
      <c r="D4" s="3"/>
      <c r="E4" s="3"/>
      <c r="F4" s="3"/>
      <c r="G4" s="3" t="s">
        <v>23</v>
      </c>
      <c r="H4" s="2" t="s">
        <v>24</v>
      </c>
      <c r="I4" s="4"/>
      <c r="J4" s="4"/>
    </row>
    <row r="5" spans="1:10" x14ac:dyDescent="0.25">
      <c r="A5" s="3"/>
      <c r="B5" s="3"/>
      <c r="C5" s="3" t="s">
        <v>25</v>
      </c>
      <c r="D5" s="3" t="s">
        <v>12</v>
      </c>
      <c r="E5" s="3"/>
      <c r="F5" s="3"/>
      <c r="G5" s="3" t="s">
        <v>26</v>
      </c>
      <c r="H5" s="2" t="s">
        <v>33</v>
      </c>
      <c r="I5" s="4"/>
      <c r="J5" s="4"/>
    </row>
    <row r="6" spans="1:10" x14ac:dyDescent="0.25">
      <c r="A6" s="3"/>
      <c r="B6" s="3"/>
      <c r="C6" s="3" t="s">
        <v>27</v>
      </c>
      <c r="D6" s="1" t="s">
        <v>88</v>
      </c>
      <c r="E6" s="3"/>
      <c r="F6" s="3"/>
      <c r="G6" s="3" t="s">
        <v>134</v>
      </c>
      <c r="H6" s="2" t="s">
        <v>36</v>
      </c>
      <c r="I6" s="4"/>
      <c r="J6" s="4"/>
    </row>
    <row r="7" spans="1:10" x14ac:dyDescent="0.25">
      <c r="A7" s="3"/>
      <c r="B7" s="3"/>
      <c r="C7" s="3" t="s">
        <v>28</v>
      </c>
      <c r="D7" s="1" t="s">
        <v>89</v>
      </c>
      <c r="E7" s="3" t="s">
        <v>12</v>
      </c>
      <c r="F7" s="3"/>
      <c r="G7" s="3" t="s">
        <v>135</v>
      </c>
      <c r="I7" s="4"/>
      <c r="J7" s="4"/>
    </row>
    <row r="8" spans="1:10" x14ac:dyDescent="0.25">
      <c r="A8" s="3" t="s">
        <v>12</v>
      </c>
      <c r="B8" s="3"/>
      <c r="C8" s="3" t="s">
        <v>30</v>
      </c>
      <c r="D8" s="1" t="s">
        <v>90</v>
      </c>
      <c r="E8" s="3" t="s">
        <v>31</v>
      </c>
      <c r="F8" s="3"/>
      <c r="G8" s="3" t="s">
        <v>32</v>
      </c>
      <c r="I8" s="4"/>
      <c r="J8" s="4"/>
    </row>
    <row r="9" spans="1:10" x14ac:dyDescent="0.25">
      <c r="A9" s="3">
        <v>2018</v>
      </c>
      <c r="B9" s="3"/>
      <c r="C9" s="3" t="s">
        <v>34</v>
      </c>
      <c r="D9" s="1" t="s">
        <v>104</v>
      </c>
      <c r="E9" s="3" t="s">
        <v>35</v>
      </c>
      <c r="F9" s="3"/>
      <c r="G9" s="3" t="s">
        <v>5</v>
      </c>
      <c r="H9" s="3" t="s">
        <v>12</v>
      </c>
      <c r="I9" s="4"/>
      <c r="J9" s="4"/>
    </row>
    <row r="10" spans="1:10" x14ac:dyDescent="0.25">
      <c r="A10" s="3">
        <v>2019</v>
      </c>
      <c r="B10" s="3"/>
      <c r="C10" s="3" t="s">
        <v>37</v>
      </c>
      <c r="D10" s="1" t="s">
        <v>99</v>
      </c>
      <c r="E10" s="3"/>
      <c r="F10" s="3"/>
      <c r="G10" s="3" t="s">
        <v>136</v>
      </c>
      <c r="H10" s="2" t="s">
        <v>8</v>
      </c>
      <c r="I10" s="4"/>
      <c r="J10" s="4"/>
    </row>
    <row r="11" spans="1:10" x14ac:dyDescent="0.25">
      <c r="A11" s="3">
        <v>2020</v>
      </c>
      <c r="B11" s="3"/>
      <c r="C11" s="3" t="s">
        <v>38</v>
      </c>
      <c r="D11" s="1" t="s">
        <v>105</v>
      </c>
      <c r="E11" s="3"/>
      <c r="F11" s="3"/>
      <c r="G11" s="3" t="s">
        <v>41</v>
      </c>
      <c r="H11" s="2" t="s">
        <v>97</v>
      </c>
      <c r="I11" s="4"/>
      <c r="J11" s="4"/>
    </row>
    <row r="12" spans="1:10" x14ac:dyDescent="0.25">
      <c r="A12" s="2"/>
      <c r="B12" s="3"/>
      <c r="C12" s="3" t="s">
        <v>39</v>
      </c>
      <c r="D12" s="1"/>
      <c r="E12" s="3"/>
      <c r="F12" s="3"/>
      <c r="G12" s="3" t="s">
        <v>42</v>
      </c>
      <c r="H12" s="2" t="s">
        <v>92</v>
      </c>
      <c r="I12" s="4"/>
      <c r="J12" s="4"/>
    </row>
    <row r="13" spans="1:10" x14ac:dyDescent="0.25">
      <c r="A13" s="3"/>
      <c r="B13" s="3"/>
      <c r="C13" s="3" t="s">
        <v>40</v>
      </c>
      <c r="D13" s="3"/>
      <c r="E13" s="3"/>
      <c r="F13" s="3"/>
      <c r="G13" s="3" t="s">
        <v>43</v>
      </c>
      <c r="H13" s="2" t="s">
        <v>93</v>
      </c>
      <c r="I13" s="4"/>
      <c r="J13" s="4"/>
    </row>
    <row r="14" spans="1:10" x14ac:dyDescent="0.25">
      <c r="A14" s="3"/>
      <c r="B14" s="3"/>
      <c r="C14" s="3"/>
      <c r="D14" s="3"/>
      <c r="E14" s="3"/>
      <c r="F14" s="3"/>
      <c r="G14" s="3" t="s">
        <v>29</v>
      </c>
      <c r="H14" s="2" t="s">
        <v>123</v>
      </c>
      <c r="I14" s="4"/>
      <c r="J14" s="4"/>
    </row>
    <row r="15" spans="1:10" x14ac:dyDescent="0.25">
      <c r="A15" s="3"/>
      <c r="B15" s="3"/>
      <c r="C15" s="3"/>
      <c r="D15" s="3"/>
      <c r="E15" s="3"/>
      <c r="F15" s="3"/>
      <c r="G15" s="3" t="s">
        <v>46</v>
      </c>
      <c r="H15" s="2" t="s">
        <v>133</v>
      </c>
      <c r="I15" s="4"/>
      <c r="J15" s="4"/>
    </row>
    <row r="16" spans="1:10" x14ac:dyDescent="0.25">
      <c r="A16" s="3"/>
      <c r="B16" s="3"/>
      <c r="C16" s="3" t="s">
        <v>12</v>
      </c>
      <c r="D16" s="3"/>
      <c r="E16" s="3" t="s">
        <v>12</v>
      </c>
      <c r="F16" s="3"/>
      <c r="H16" s="2"/>
      <c r="I16" s="4"/>
      <c r="J16" s="4"/>
    </row>
    <row r="17" spans="1:10" x14ac:dyDescent="0.25">
      <c r="A17" s="3"/>
      <c r="B17" s="3"/>
      <c r="C17" s="3" t="s">
        <v>44</v>
      </c>
      <c r="D17" s="3"/>
      <c r="E17" s="3" t="s">
        <v>98</v>
      </c>
      <c r="F17" s="3"/>
      <c r="H17" s="2"/>
      <c r="I17" s="4"/>
      <c r="J17" s="4"/>
    </row>
    <row r="18" spans="1:10" x14ac:dyDescent="0.25">
      <c r="A18" s="3"/>
      <c r="B18" s="3"/>
      <c r="C18" s="3" t="s">
        <v>45</v>
      </c>
      <c r="D18" s="3"/>
      <c r="E18" s="3" t="s">
        <v>83</v>
      </c>
      <c r="F18" s="3"/>
      <c r="H18" s="2"/>
      <c r="I18" s="4"/>
      <c r="J18" s="4"/>
    </row>
    <row r="19" spans="1:10" x14ac:dyDescent="0.25">
      <c r="A19" s="3"/>
      <c r="B19" s="3"/>
      <c r="C19" s="3"/>
      <c r="D19" s="3"/>
      <c r="E19" s="3"/>
      <c r="F19" s="3"/>
      <c r="G19" s="3"/>
      <c r="H19" s="2"/>
      <c r="I19" s="4"/>
      <c r="J19" s="4"/>
    </row>
    <row r="20" spans="1:10" x14ac:dyDescent="0.25">
      <c r="A20" s="3"/>
      <c r="B20" s="3"/>
      <c r="C20" s="3"/>
      <c r="D20" s="3"/>
      <c r="E20" s="3"/>
      <c r="F20" s="3"/>
      <c r="G20" s="2"/>
      <c r="H20" s="2"/>
      <c r="I20" s="4"/>
      <c r="J20" s="4"/>
    </row>
    <row r="21" spans="1:10" x14ac:dyDescent="0.25">
      <c r="A21" s="2"/>
      <c r="B21" s="2"/>
      <c r="C21" s="2"/>
      <c r="D21" s="2"/>
      <c r="E21" s="2"/>
      <c r="F21" s="2"/>
      <c r="G21" s="2"/>
      <c r="H21" s="2"/>
      <c r="I21" s="4"/>
      <c r="J21" s="4"/>
    </row>
    <row r="22" spans="1:10" x14ac:dyDescent="0.25">
      <c r="A22" s="2"/>
      <c r="B22" s="2"/>
      <c r="C22" s="2"/>
      <c r="D22" s="2"/>
      <c r="E22" s="2"/>
      <c r="F22" s="2"/>
      <c r="H22" s="2"/>
      <c r="I22" s="4"/>
      <c r="J22"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1. I.E.C.</vt:lpstr>
      <vt:lpstr>2. C.S.</vt:lpstr>
      <vt:lpstr>3. I.F.C.</vt:lpstr>
      <vt:lpstr>.</vt:lpstr>
      <vt:lpstr>'2. C.S.'!Área_de_impresión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Jorge Jaramillo</cp:lastModifiedBy>
  <cp:lastPrinted>2023-11-08T22:24:02Z</cp:lastPrinted>
  <dcterms:created xsi:type="dcterms:W3CDTF">2019-02-22T15:52:51Z</dcterms:created>
  <dcterms:modified xsi:type="dcterms:W3CDTF">2024-12-19T22:57:55Z</dcterms:modified>
</cp:coreProperties>
</file>