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erazog\Downloads\"/>
    </mc:Choice>
  </mc:AlternateContent>
  <xr:revisionPtr revIDLastSave="0" documentId="13_ncr:1_{95407107-CB70-427B-AE92-9EEC21AFF0C0}" xr6:coauthVersionLast="47" xr6:coauthVersionMax="47" xr10:uidLastSave="{00000000-0000-0000-0000-000000000000}"/>
  <bookViews>
    <workbookView xWindow="-120" yWindow="-120" windowWidth="29040" windowHeight="15720" xr2:uid="{6FD1AF14-7FFC-4501-B3FF-55C3F0ECF7B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F10" i="1"/>
  <c r="I9" i="1"/>
  <c r="F9" i="1"/>
  <c r="I8" i="1"/>
  <c r="F8" i="1"/>
  <c r="I7" i="1"/>
  <c r="F7" i="1"/>
  <c r="I6" i="1"/>
  <c r="F6" i="1"/>
  <c r="I5" i="1"/>
  <c r="F5" i="1"/>
  <c r="I4" i="1"/>
  <c r="F4" i="1"/>
  <c r="I3" i="1"/>
  <c r="F3" i="1"/>
  <c r="I2" i="1"/>
  <c r="F2" i="1"/>
  <c r="F11" i="1" l="1"/>
  <c r="F12" i="1" s="1"/>
  <c r="F13" i="1" s="1"/>
  <c r="I11" i="1"/>
  <c r="I12" i="1" s="1"/>
  <c r="I13" i="1" s="1"/>
  <c r="I15" i="1" s="1"/>
</calcChain>
</file>

<file path=xl/sharedStrings.xml><?xml version="1.0" encoding="utf-8"?>
<sst xmlns="http://schemas.openxmlformats.org/spreadsheetml/2006/main" count="33" uniqueCount="19">
  <si>
    <t>ITEM</t>
  </si>
  <si>
    <t>Detalle</t>
  </si>
  <si>
    <t>UND</t>
  </si>
  <si>
    <t>CANT</t>
  </si>
  <si>
    <t>VR. UNITARIO</t>
  </si>
  <si>
    <t>VR. TOTAL</t>
  </si>
  <si>
    <r>
      <rPr>
        <b/>
        <sz val="8.5"/>
        <rFont val="Verdana"/>
        <family val="2"/>
      </rPr>
      <t>HPE Aruba Networking 9004 (RW</t>
    </r>
    <r>
      <rPr>
        <sz val="8.5"/>
        <rFont val="Verdana"/>
        <family val="2"/>
      </rPr>
      <t xml:space="preserve">) 4-Port GbE RJ45 2K Clients + </t>
    </r>
    <r>
      <rPr>
        <b/>
        <sz val="8.5"/>
        <rFont val="Verdana"/>
        <family val="2"/>
      </rPr>
      <t>Aruba 3Y FC NBD</t>
    </r>
    <r>
      <rPr>
        <sz val="8.5"/>
        <rFont val="Verdana"/>
        <family val="2"/>
      </rPr>
      <t xml:space="preserve"> Exch HW 9004 Gtwy SVC [for R1B21A]+ </t>
    </r>
    <r>
      <rPr>
        <b/>
        <sz val="8.5"/>
        <rFont val="Verdana"/>
        <family val="2"/>
      </rPr>
      <t>HPE Aruba Networking PC-AC</t>
    </r>
    <r>
      <rPr>
        <sz val="8.5"/>
        <rFont val="Verdana"/>
        <family val="2"/>
      </rPr>
      <t>-NA 125V/10A 1.8m C13 to NEMA 5-15P (NA) AC Power Cord+</t>
    </r>
    <r>
      <rPr>
        <b/>
        <sz val="8.5"/>
        <rFont val="Verdana"/>
        <family val="2"/>
      </rPr>
      <t>HPE Aruba Networking 90/70xx Central Gateway Foundation</t>
    </r>
    <r>
      <rPr>
        <sz val="8.5"/>
        <rFont val="Verdana"/>
        <family val="2"/>
      </rPr>
      <t xml:space="preserve"> Base Capacity 3-year Subscription E-STU</t>
    </r>
  </si>
  <si>
    <t>HPE Aruba Networking User Experience Insight Mounting Kit</t>
  </si>
  <si>
    <r>
      <rPr>
        <b/>
        <sz val="8.5"/>
        <rFont val="Verdana"/>
        <family val="2"/>
      </rPr>
      <t>HPE Networking Instant On Switch 24p</t>
    </r>
    <r>
      <rPr>
        <sz val="8.5"/>
        <rFont val="Verdana"/>
        <family val="2"/>
      </rPr>
      <t xml:space="preserve"> Gigabit CL4 PoE 4p SFP+ 195W </t>
    </r>
    <r>
      <rPr>
        <b/>
        <sz val="8.5"/>
        <rFont val="Verdana"/>
        <family val="2"/>
      </rPr>
      <t>1930</t>
    </r>
    <r>
      <rPr>
        <sz val="8.5"/>
        <rFont val="Verdana"/>
        <family val="2"/>
      </rPr>
      <t xml:space="preserve"> +</t>
    </r>
    <r>
      <rPr>
        <b/>
        <sz val="8.5"/>
        <rFont val="Verdana"/>
        <family val="2"/>
      </rPr>
      <t xml:space="preserve"> HPE ANW FC 3Y NBD</t>
    </r>
    <r>
      <rPr>
        <sz val="8.5"/>
        <rFont val="Verdana"/>
        <family val="2"/>
      </rPr>
      <t xml:space="preserve"> Exch ION 1930 24G PoESVC 1</t>
    </r>
  </si>
  <si>
    <t>HPE Networking Instant On Switch 24p Gigabit 4p
SFP+ 1930</t>
  </si>
  <si>
    <t>EON Technology DAC - Compatibilidad TIPO EON. Cooper Twinax Cable (30AWG), SFP+ to SFP+, Passive, COM, MSA Compliant, 3m, 5 años Gtía. Std., 1 año Sop. Std.+HPE ANW FC 3Y NBD Exch ION 1930 24G SVC</t>
  </si>
  <si>
    <t>Instant On AP22 (RW) 2x2 Wi-Fi 6 Indoor Access Point (Add PoE or DC Power Source)+HPE ANW FC 3Y NBD Exch ION 1930 24G SVC</t>
  </si>
  <si>
    <t>Transceiver SFP+ 10G, Multimodo SR, alcance 400m,
850nm, LC Duplex, Compatibilidad E0N</t>
  </si>
  <si>
    <t>1 voucherCertificación y se adiciona el valor de las 40 horas de transferencia de conocimiento. Para 452 Aprendices en Capacitacion virtual</t>
  </si>
  <si>
    <t>UPS ON LINE 3KVA REF POWEST 3KVA</t>
  </si>
  <si>
    <t>SUBTOTAL</t>
  </si>
  <si>
    <t>IVA</t>
  </si>
  <si>
    <t>TOTAL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</si>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</sst>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"/>
    <numFmt numFmtId="166" formatCode="\$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.5"/>
      <color rgb="FF000000"/>
      <name val="Verdana"/>
      <family val="2"/>
    </font>
    <font>
      <sz val="8.5"/>
      <name val="Verdana"/>
      <family val="2"/>
    </font>
    <font>
      <b/>
      <sz val="8.5"/>
      <name val="Verdana"/>
      <family val="2"/>
    </font>
    <font>
      <sz val="7.5"/>
      <name val="Verdana"/>
      <family val="2"/>
    </font>
    <font>
      <sz val="8.5"/>
      <color rgb="FF000000"/>
      <name val="Verdana"/>
      <family val="2"/>
    </font>
    <font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164" fontId="7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top" wrapText="1"/>
    </xf>
    <xf numFmtId="0" fontId="1" fillId="2" borderId="1" xfId="0" applyFont="1" applyFill="1" applyBorder="1"/>
    <xf numFmtId="164" fontId="1" fillId="2" borderId="1" xfId="0" applyNumberFormat="1" applyFont="1" applyFill="1" applyBorder="1"/>
    <xf numFmtId="164" fontId="1" fillId="3" borderId="1" xfId="0" applyNumberFormat="1" applyFont="1" applyFill="1" applyBorder="1"/>
    <xf numFmtId="164" fontId="0" fillId="4" borderId="0" xfId="0" applyNumberFormat="1" applyFill="1"/>
    <xf numFmtId="166" fontId="7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30ADF-C244-442D-AF78-8D7C3B8D6461}">
  <dimension ref="A1:J15"/>
  <sheetViews>
    <sheetView tabSelected="1" workbookViewId="0">
      <selection activeCell="J26" sqref="J26"/>
    </sheetView>
  </sheetViews>
  <sheetFormatPr baseColWidth="10" defaultRowHeight="15" x14ac:dyDescent="0.25"/>
  <cols>
    <col min="1" max="1" width="9.140625" customWidth="1"/>
    <col min="2" max="2" width="48.85546875" customWidth="1"/>
    <col min="3" max="3" width="8.5703125" customWidth="1"/>
    <col min="4" max="4" width="7" customWidth="1"/>
    <col min="5" max="5" width="20.85546875" customWidth="1"/>
    <col min="6" max="6" width="15.140625" customWidth="1"/>
    <col min="7" max="7" width="24.5703125" customWidth="1"/>
    <col min="8" max="8" width="13.42578125" customWidth="1"/>
    <col min="9" max="9" width="13.140625" customWidth="1"/>
  </cols>
  <sheetData>
    <row r="1" spans="1:10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H1" s="2" t="s">
        <v>4</v>
      </c>
      <c r="I1" s="2" t="s">
        <v>5</v>
      </c>
    </row>
    <row r="2" spans="1:10" ht="73.5" x14ac:dyDescent="0.25">
      <c r="A2" s="4">
        <v>1</v>
      </c>
      <c r="B2" s="5" t="s">
        <v>6</v>
      </c>
      <c r="C2" s="6" t="s">
        <v>2</v>
      </c>
      <c r="D2" s="7">
        <v>2</v>
      </c>
      <c r="E2" s="8">
        <v>17500000</v>
      </c>
      <c r="F2" s="8">
        <f>E2*D2</f>
        <v>35000000</v>
      </c>
      <c r="H2" s="8">
        <v>17700000</v>
      </c>
      <c r="I2" s="8">
        <f>H2*D2</f>
        <v>35400000</v>
      </c>
    </row>
    <row r="3" spans="1:10" ht="21" x14ac:dyDescent="0.25">
      <c r="A3" s="4">
        <v>2</v>
      </c>
      <c r="B3" s="9" t="s">
        <v>7</v>
      </c>
      <c r="C3" s="6" t="s">
        <v>2</v>
      </c>
      <c r="D3" s="7">
        <v>1</v>
      </c>
      <c r="E3" s="8">
        <v>1371408</v>
      </c>
      <c r="F3" s="8">
        <f t="shared" ref="F3:F10" si="0">E3*D3</f>
        <v>1371408</v>
      </c>
      <c r="H3" s="14">
        <v>963697.5</v>
      </c>
      <c r="I3" s="8">
        <f t="shared" ref="I3:I10" si="1">H3*D3</f>
        <v>963697.5</v>
      </c>
    </row>
    <row r="4" spans="1:10" ht="31.5" x14ac:dyDescent="0.25">
      <c r="A4" s="4">
        <v>3</v>
      </c>
      <c r="B4" s="5" t="s">
        <v>8</v>
      </c>
      <c r="C4" s="6" t="s">
        <v>2</v>
      </c>
      <c r="D4" s="7">
        <v>6</v>
      </c>
      <c r="E4" s="8">
        <v>3288000</v>
      </c>
      <c r="F4" s="8">
        <f t="shared" si="0"/>
        <v>19728000</v>
      </c>
      <c r="H4" s="8">
        <v>3300000</v>
      </c>
      <c r="I4" s="8">
        <f t="shared" si="1"/>
        <v>19800000</v>
      </c>
    </row>
    <row r="5" spans="1:10" ht="21" x14ac:dyDescent="0.25">
      <c r="A5" s="4">
        <v>4</v>
      </c>
      <c r="B5" s="9" t="s">
        <v>9</v>
      </c>
      <c r="C5" s="6" t="s">
        <v>2</v>
      </c>
      <c r="D5" s="7">
        <v>2</v>
      </c>
      <c r="E5" s="8">
        <v>2193802.7999999998</v>
      </c>
      <c r="F5" s="8">
        <f t="shared" si="0"/>
        <v>4387605.5999999996</v>
      </c>
      <c r="H5" s="8">
        <v>2150000</v>
      </c>
      <c r="I5" s="8">
        <f t="shared" si="1"/>
        <v>4300000</v>
      </c>
    </row>
    <row r="6" spans="1:10" ht="42" x14ac:dyDescent="0.25">
      <c r="A6" s="4">
        <v>5</v>
      </c>
      <c r="B6" s="9" t="s">
        <v>10</v>
      </c>
      <c r="C6" s="6" t="s">
        <v>2</v>
      </c>
      <c r="D6" s="7">
        <v>4</v>
      </c>
      <c r="E6" s="8">
        <v>639000</v>
      </c>
      <c r="F6" s="8">
        <f t="shared" si="0"/>
        <v>2556000</v>
      </c>
      <c r="H6" s="8">
        <v>615000</v>
      </c>
      <c r="I6" s="8">
        <f t="shared" si="1"/>
        <v>2460000</v>
      </c>
    </row>
    <row r="7" spans="1:10" ht="31.5" x14ac:dyDescent="0.25">
      <c r="A7" s="4">
        <v>6</v>
      </c>
      <c r="B7" s="9" t="s">
        <v>11</v>
      </c>
      <c r="C7" s="6" t="s">
        <v>2</v>
      </c>
      <c r="D7" s="7">
        <v>32</v>
      </c>
      <c r="E7" s="8">
        <v>985000</v>
      </c>
      <c r="F7" s="8">
        <f t="shared" si="0"/>
        <v>31520000</v>
      </c>
      <c r="H7" s="8">
        <v>980000</v>
      </c>
      <c r="I7" s="8">
        <f t="shared" si="1"/>
        <v>31360000</v>
      </c>
    </row>
    <row r="8" spans="1:10" ht="21" x14ac:dyDescent="0.25">
      <c r="A8" s="4">
        <v>7</v>
      </c>
      <c r="B8" s="9" t="s">
        <v>12</v>
      </c>
      <c r="C8" s="6" t="s">
        <v>2</v>
      </c>
      <c r="D8" s="7">
        <v>10</v>
      </c>
      <c r="E8" s="8">
        <v>648068.39999999991</v>
      </c>
      <c r="F8" s="8">
        <f t="shared" si="0"/>
        <v>6480683.9999999991</v>
      </c>
      <c r="H8" s="8">
        <v>660000</v>
      </c>
      <c r="I8" s="8">
        <f t="shared" si="1"/>
        <v>6600000</v>
      </c>
    </row>
    <row r="9" spans="1:10" ht="31.5" x14ac:dyDescent="0.25">
      <c r="A9" s="4">
        <v>8</v>
      </c>
      <c r="B9" s="9" t="s">
        <v>13</v>
      </c>
      <c r="C9" s="6" t="s">
        <v>2</v>
      </c>
      <c r="D9" s="7">
        <v>40</v>
      </c>
      <c r="E9" s="8">
        <v>70000</v>
      </c>
      <c r="F9" s="8">
        <f t="shared" si="0"/>
        <v>2800000</v>
      </c>
      <c r="H9" s="8">
        <v>75000</v>
      </c>
      <c r="I9" s="8">
        <f t="shared" si="1"/>
        <v>3000000</v>
      </c>
    </row>
    <row r="10" spans="1:10" x14ac:dyDescent="0.25">
      <c r="A10" s="4">
        <v>9</v>
      </c>
      <c r="B10" s="9" t="s">
        <v>14</v>
      </c>
      <c r="C10" s="6" t="s">
        <v>2</v>
      </c>
      <c r="D10" s="7">
        <v>2</v>
      </c>
      <c r="E10" s="8">
        <v>2700000</v>
      </c>
      <c r="F10" s="8">
        <f t="shared" si="0"/>
        <v>5400000</v>
      </c>
      <c r="H10" s="8">
        <v>2680000</v>
      </c>
      <c r="I10" s="8">
        <f t="shared" si="1"/>
        <v>5360000</v>
      </c>
    </row>
    <row r="11" spans="1:10" x14ac:dyDescent="0.25">
      <c r="E11" s="10" t="s">
        <v>15</v>
      </c>
      <c r="F11" s="11">
        <f>SUM(F2:F10)</f>
        <v>109243697.59999999</v>
      </c>
      <c r="H11" s="10" t="s">
        <v>15</v>
      </c>
      <c r="I11" s="11">
        <f>SUM(I2:I10)</f>
        <v>109243697.5</v>
      </c>
    </row>
    <row r="12" spans="1:10" x14ac:dyDescent="0.25">
      <c r="E12" s="1" t="s">
        <v>16</v>
      </c>
      <c r="F12" s="12">
        <f>F11*19%</f>
        <v>20756302.544</v>
      </c>
      <c r="H12" s="1" t="s">
        <v>16</v>
      </c>
      <c r="I12" s="12">
        <f>I11*19%</f>
        <v>20756302.524999999</v>
      </c>
    </row>
    <row r="13" spans="1:10" x14ac:dyDescent="0.25">
      <c r="E13" s="10" t="s">
        <v>17</v>
      </c>
      <c r="F13" s="11">
        <f>F12+F11</f>
        <v>130000000.14399999</v>
      </c>
      <c r="H13" s="10" t="s">
        <v>17</v>
      </c>
      <c r="I13" s="11">
        <f>I12+I11</f>
        <v>130000000.02500001</v>
      </c>
    </row>
    <row r="15" spans="1:10" x14ac:dyDescent="0.25">
      <c r="I15" s="13">
        <f>(I13+F13)/2</f>
        <v>130000000.0845</v>
      </c>
      <c r="J1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andres Ruano Benavides</dc:creator>
  <cp:lastModifiedBy>Natalia Alicia Erazo Guerrero</cp:lastModifiedBy>
  <dcterms:created xsi:type="dcterms:W3CDTF">2024-12-18T22:30:36Z</dcterms:created>
  <dcterms:modified xsi:type="dcterms:W3CDTF">2024-12-19T23:03:02Z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2024-12-19T01:34:10Z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a00b174a-22e9-489c-848c-3fc9f96499af</vt:lpwstr>
  </property>
  <property fmtid="{D5CDD505-2E9C-101B-9397-08002B2CF9AE}" pid="8" name="MSIP_Label_fc111285-cafa-4fc9-8a9a-bd902089b24f_ContentBits">
    <vt:lpwstr>0</vt:lpwstr>
  </property>
</Properties>
</file>