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E:\1. ALCB\FORMULACIÓN CIUDAD BOLÍVAR\1. FORMULACIÓN 2024\6. SABERES ANCESTRALES\PROCESO INDIGENA\DOCUMENTOS PARA REVISIÓN -SABERES INDIGENAS_12_12_24\"/>
    </mc:Choice>
  </mc:AlternateContent>
  <xr:revisionPtr revIDLastSave="0" documentId="8_{59EF1924-729D-49B6-8794-6746829CD0BC}" xr6:coauthVersionLast="47" xr6:coauthVersionMax="47" xr10:uidLastSave="{00000000-0000-0000-0000-000000000000}"/>
  <bookViews>
    <workbookView xWindow="-120" yWindow="-120" windowWidth="20730" windowHeight="11160" tabRatio="586" firstSheet="2"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TRATAMIENTO'!$B$2:$X$36</definedName>
    <definedName name="_xlnm.Print_Area" localSheetId="0">CONTEXTO!$B$2:$F$19</definedName>
    <definedName name="_xlnm.Print_Area" localSheetId="2">EVALUACION!$B$2:$L$53</definedName>
    <definedName name="_xlnm.Print_Area" localSheetId="3">'EVALUACION CON CONTROLES'!$B$2:$R$44</definedName>
    <definedName name="_xlnm.Print_Area" localSheetId="1">'IDENTIFICACION Y ANALISIS'!$B$2:$F$32</definedName>
    <definedName name="contratación">'IDENTIFICACION Y ANALISIS'!$B$28:$B$28</definedName>
    <definedName name="ejecución">'IDENTIFICACION Y ANALISIS'!$B$30:$B$32</definedName>
    <definedName name="OPCIONES">'ASIGNACION Y TRATAMIENTO'!$B$40:$B$42</definedName>
    <definedName name="planeación">'IDENTIFICACION Y ANALISIS'!$B$19:$B$21</definedName>
    <definedName name="selección">'IDENTIFICACION Y ANALISIS'!$B$23:$B$26</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13" i="6" l="1"/>
  <c r="B17" i="15"/>
  <c r="I17" i="15"/>
  <c r="J17" i="15"/>
  <c r="K17" i="15" s="1"/>
  <c r="L17" i="15" s="1"/>
  <c r="K18" i="11"/>
  <c r="L18" i="11"/>
  <c r="K20" i="11"/>
  <c r="L20" i="11"/>
  <c r="B6" i="15"/>
  <c r="B6" i="6"/>
  <c r="S12" i="6"/>
  <c r="T12" i="6"/>
  <c r="U12" i="6"/>
  <c r="V12" i="6"/>
  <c r="W12" i="6"/>
  <c r="X12" i="6"/>
  <c r="N12" i="6"/>
  <c r="H12" i="6"/>
  <c r="I12" i="6"/>
  <c r="G12" i="6"/>
  <c r="I18" i="15"/>
  <c r="J18" i="15"/>
  <c r="P12" i="6" s="1"/>
  <c r="C18" i="15"/>
  <c r="C12" i="6" s="1"/>
  <c r="F12" i="6" s="1"/>
  <c r="B18" i="15"/>
  <c r="D12" i="6" s="1"/>
  <c r="N17" i="6"/>
  <c r="K19" i="11"/>
  <c r="L19" i="11" s="1"/>
  <c r="K12" i="6" s="1"/>
  <c r="N11" i="6"/>
  <c r="K18" i="15" l="1"/>
  <c r="L18" i="15" s="1"/>
  <c r="R12" i="6" s="1"/>
  <c r="J12" i="6"/>
  <c r="Q12" i="6"/>
  <c r="O12" i="6"/>
  <c r="I16" i="15"/>
  <c r="O11" i="6" s="1"/>
  <c r="J16" i="15"/>
  <c r="P11" i="6" s="1"/>
  <c r="C16" i="15"/>
  <c r="C11" i="6" s="1"/>
  <c r="F11" i="6" s="1"/>
  <c r="K17" i="11"/>
  <c r="J11" i="6" s="1"/>
  <c r="G13" i="6"/>
  <c r="H13" i="6"/>
  <c r="I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S17" i="6"/>
  <c r="T17" i="6"/>
  <c r="U17" i="6"/>
  <c r="V17" i="6"/>
  <c r="W17" i="6"/>
  <c r="X17" i="6"/>
  <c r="G18" i="6"/>
  <c r="H18" i="6"/>
  <c r="I18" i="6"/>
  <c r="N18" i="6"/>
  <c r="S18" i="6"/>
  <c r="T18" i="6"/>
  <c r="U18" i="6"/>
  <c r="V18" i="6"/>
  <c r="W18" i="6"/>
  <c r="X18" i="6"/>
  <c r="B20" i="15"/>
  <c r="D14" i="6" s="1"/>
  <c r="C20" i="15"/>
  <c r="C14" i="6" s="1"/>
  <c r="I20" i="15"/>
  <c r="J20" i="15"/>
  <c r="P14" i="6" s="1"/>
  <c r="B21" i="15"/>
  <c r="D15" i="6" s="1"/>
  <c r="C21" i="15"/>
  <c r="C15" i="6" s="1"/>
  <c r="I21" i="15"/>
  <c r="O15" i="6" s="1"/>
  <c r="J21" i="15"/>
  <c r="P15" i="6" s="1"/>
  <c r="B22" i="15"/>
  <c r="D16" i="6" s="1"/>
  <c r="C22" i="15"/>
  <c r="C16" i="6" s="1"/>
  <c r="I22" i="15"/>
  <c r="O16" i="6" s="1"/>
  <c r="J22" i="15"/>
  <c r="P16" i="6" s="1"/>
  <c r="B23" i="15"/>
  <c r="D17" i="6" s="1"/>
  <c r="C23" i="15"/>
  <c r="C17" i="6" s="1"/>
  <c r="I23" i="15"/>
  <c r="O17" i="6" s="1"/>
  <c r="J23" i="15"/>
  <c r="P17" i="6" s="1"/>
  <c r="B24" i="15"/>
  <c r="D18" i="6" s="1"/>
  <c r="C24" i="15"/>
  <c r="C18" i="6" s="1"/>
  <c r="I24" i="15"/>
  <c r="O18" i="6" s="1"/>
  <c r="J24" i="15"/>
  <c r="P18" i="6" s="1"/>
  <c r="B19" i="15"/>
  <c r="D13" i="6" s="1"/>
  <c r="C19" i="15"/>
  <c r="C13" i="6" s="1"/>
  <c r="I19" i="15"/>
  <c r="J19" i="15"/>
  <c r="P13" i="6" s="1"/>
  <c r="K26" i="11"/>
  <c r="L26" i="11" s="1"/>
  <c r="K25" i="11"/>
  <c r="L25" i="11" s="1"/>
  <c r="K18" i="6" s="1"/>
  <c r="K24" i="11"/>
  <c r="L24" i="11" s="1"/>
  <c r="K17" i="6" s="1"/>
  <c r="K23" i="11"/>
  <c r="L23" i="11" s="1"/>
  <c r="K16" i="6" s="1"/>
  <c r="K22" i="11"/>
  <c r="L22" i="11" s="1"/>
  <c r="K15" i="6" s="1"/>
  <c r="K21" i="11"/>
  <c r="J14" i="6" s="1"/>
  <c r="J13" i="6"/>
  <c r="B16" i="15"/>
  <c r="D11" i="6" s="1"/>
  <c r="X11" i="6"/>
  <c r="W11" i="6"/>
  <c r="V11" i="6"/>
  <c r="U11" i="6"/>
  <c r="T11" i="6"/>
  <c r="S11" i="6"/>
  <c r="I11" i="6"/>
  <c r="H11" i="6"/>
  <c r="G11" i="6"/>
  <c r="K24" i="15" l="1"/>
  <c r="Q18" i="6" s="1"/>
  <c r="J17" i="6"/>
  <c r="L21" i="11"/>
  <c r="K14" i="6" s="1"/>
  <c r="J18" i="6"/>
  <c r="K13" i="6"/>
  <c r="E18" i="6"/>
  <c r="F18" i="6"/>
  <c r="K23" i="15"/>
  <c r="J16" i="6"/>
  <c r="K19" i="15"/>
  <c r="L19" i="15" s="1"/>
  <c r="R13" i="6" s="1"/>
  <c r="K22" i="15"/>
  <c r="L22" i="15" s="1"/>
  <c r="R16" i="6" s="1"/>
  <c r="K21" i="15"/>
  <c r="Q15" i="6" s="1"/>
  <c r="K20" i="15"/>
  <c r="Q14" i="6" s="1"/>
  <c r="E13" i="6"/>
  <c r="F13" i="6"/>
  <c r="E17" i="6"/>
  <c r="F17" i="6"/>
  <c r="F16" i="6"/>
  <c r="E16" i="6"/>
  <c r="F15" i="6"/>
  <c r="E15" i="6"/>
  <c r="E14" i="6"/>
  <c r="F14" i="6"/>
  <c r="K16" i="15"/>
  <c r="L17" i="11"/>
  <c r="K11" i="6" s="1"/>
  <c r="O13" i="6"/>
  <c r="O14" i="6"/>
  <c r="J15" i="6"/>
  <c r="L24" i="15" l="1"/>
  <c r="R18" i="6" s="1"/>
  <c r="Q16" i="6"/>
  <c r="L20" i="15"/>
  <c r="R14" i="6" s="1"/>
  <c r="Q13" i="6"/>
  <c r="L21" i="15"/>
  <c r="R15" i="6" s="1"/>
  <c r="Q17" i="6"/>
  <c r="L23" i="15"/>
  <c r="R17" i="6" s="1"/>
  <c r="Q11" i="6"/>
  <c r="L16" i="15"/>
  <c r="R11" i="6" s="1"/>
</calcChain>
</file>

<file path=xl/sharedStrings.xml><?xml version="1.0" encoding="utf-8"?>
<sst xmlns="http://schemas.openxmlformats.org/spreadsheetml/2006/main" count="397" uniqueCount="177">
  <si>
    <t>Catastrófico</t>
  </si>
  <si>
    <t>Moderado</t>
  </si>
  <si>
    <t>Probabilidad</t>
  </si>
  <si>
    <t>Impacto</t>
  </si>
  <si>
    <t>%</t>
  </si>
  <si>
    <t>Probabilidad de Ocurrencia</t>
  </si>
  <si>
    <t>DEFINICIONES</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</si>
  <si>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</si>
  <si>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</si>
  <si>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</si>
  <si>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</si>
  <si>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</si>
  <si>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</si>
  <si>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</si>
  <si>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</si>
  <si>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</si>
  <si>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</si>
  <si>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</si>
  <si>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</si>
  <si>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</si>
  <si>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</si>
  <si>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</si>
  <si>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</si>
  <si>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</si>
  <si>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</si>
  <si>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</si>
  <si>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</si>
  <si>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</si>
  <si>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</si>
  <si>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Economicos</t>
  </si>
  <si>
    <t>Operacionales</t>
  </si>
  <si>
    <t>TIPO</t>
  </si>
  <si>
    <t>CLASE</t>
  </si>
  <si>
    <t>FUENTE</t>
  </si>
  <si>
    <t>ETAPAS</t>
  </si>
  <si>
    <t>Inadecuada escogencia de la modalidad de contratación</t>
  </si>
  <si>
    <t xml:space="preserve">Requisitos habilitantes inapropiados para el proceso de selección </t>
  </si>
  <si>
    <t xml:space="preserve">Inadecuada  descripción del bien o servicio requerido </t>
  </si>
  <si>
    <t>Inadecuado manejo administrativo del proceso contractual</t>
  </si>
  <si>
    <t>Inadecuada evaluación de las ofertas y/o verificación de requisitos habilitantes</t>
  </si>
  <si>
    <t>Contestación inoportuna a todas las observaciones formuladas a los documentos de la contratación</t>
  </si>
  <si>
    <t>No publicación de la documentación del proceso de selección en el SECOP</t>
  </si>
  <si>
    <t>Selección de ofertas con precios  artificialmente bajos.</t>
  </si>
  <si>
    <t>Falta de constitución o constitución tardía de la garantía única. Aceptación de garantías que no se ajustan a lo contemplado en el contrato</t>
  </si>
  <si>
    <t>Variación de los precios del mercado</t>
  </si>
  <si>
    <t>Variación en la disponibilidad o en el costo de los insumos necesarios para prestar los servicios.</t>
  </si>
  <si>
    <t>Incumplimiento de compromisos adquiridos por el contratista seleccionado con sus subcontratistas, suministradores de bienes y servicios.</t>
  </si>
  <si>
    <t>Inadecuada identificación de las condiciones contractuales</t>
  </si>
  <si>
    <t>Falta de claridad en la elaboración de los actos administrativos</t>
  </si>
  <si>
    <t>SELECCIÓN</t>
  </si>
  <si>
    <t>CONTRATACIÓN</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</si>
  <si>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</si>
  <si>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</si>
  <si>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</si>
  <si>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</si>
  <si>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</si>
  <si>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</si>
  <si>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</si>
  <si>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</si>
  <si>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</si>
  <si>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</si>
  <si>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</si>
  <si>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</si>
  <si>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</si>
  <si>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</si>
  <si>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</si>
  <si>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</si>
  <si>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</si>
  <si>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</si>
  <si>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</si>
  <si>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</si>
  <si>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</si>
  <si>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</si>
  <si>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</si>
  <si>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</si>
  <si>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</si>
  <si>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</si>
  <si>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1) Describa el tratamiento/controles a ser implementados</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</si>
  <si>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</si>
  <si>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</si>
  <si>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</si>
  <si>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</si>
  <si>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</si>
  <si>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</si>
  <si>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</si>
  <si>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</si>
  <si>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</si>
  <si>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</si>
  <si>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</si>
  <si>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</si>
  <si>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</si>
  <si>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</si>
  <si>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</si>
  <si>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ESTABLECER EL CONTEXTO</t>
  </si>
  <si>
    <t xml:space="preserve">Categoria </t>
  </si>
  <si>
    <t>Esta matriz es un documento anexo del Estudio Previo</t>
  </si>
  <si>
    <t>¿Cómo se realiza el monitoreo?</t>
  </si>
  <si>
    <t>SDG</t>
  </si>
  <si>
    <t>CONTRATISTA</t>
  </si>
  <si>
    <t>CONTRATISTA Y SDG</t>
  </si>
  <si>
    <t>MATRIZ DE RIESGOS DE CONTRATACIÓN</t>
  </si>
  <si>
    <t>MATRIZ DE RIESGOS EN CONTRATACIÓN</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</si>
  <si>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</si>
  <si>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t xml:space="preserve">Condiciones geográficas y de acceso del lugar en el cual se debe cumplir el objeto del Proceso de Contratación: </t>
    </r>
    <r>
      <rPr>
        <sz val="12"/>
        <rFont val="Garamond"/>
        <family val="1"/>
      </rPr>
      <t>El suministro, obra o servicio se prestará principalmente en las Sedes de la Entidad, o en el lugar indicado en los estudios previos del proceso.</t>
    </r>
  </si>
  <si>
    <r>
      <t xml:space="preserve">Entorno socio ambiental: </t>
    </r>
    <r>
      <rPr>
        <i/>
        <sz val="12"/>
        <rFont val="Garamond"/>
        <family val="1"/>
      </rPr>
      <t>Si aplican</t>
    </r>
  </si>
  <si>
    <t>5) Al realizar las anteriores actividades se obtendrá la calificación total y la valoración del riesgo (prioridad).</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</si>
  <si>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</si>
  <si>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</si>
  <si>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</si>
  <si>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6) Continúe en la hoja de "EVALUACIÓN DE CONTROLES"</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</si>
  <si>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</si>
  <si>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2) Describa las consecuencias de la ocurrencia del Riesgo/evento.</t>
  </si>
  <si>
    <t>3) Continúe en la hoja de "ASIGNACIÓN Y TRATAMIENTO" y diligencie las siguientes casillas: A quien se le asigna y el porcentaje que asume cada una de las partes en caso de que sea compartido.</t>
  </si>
  <si>
    <t>1) Diligencie el objeto contractual y seleccione la(s) etapas  y los riesgos que aplican al objeto contractual, de acuerdo a lo definido en la hoja de "IDENTIFICACIÓN Y ANÁLISIS"</t>
  </si>
  <si>
    <r>
      <t xml:space="preserve">Capacidad de la Entidad Estatal entendida como la disponibilidad de recursos y conocimientos para el Proceso de Contratación: </t>
    </r>
    <r>
      <rPr>
        <sz val="12"/>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r>
  </si>
  <si>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</si>
  <si>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Código: GCO-GCI-F164
Versión: 02
Vigencia: 01 de diciembre de 2022
Caso HOLA: 280117</t>
  </si>
  <si>
    <t>Puede generar un desequilibrio economico o el incumplimiento de las metas asociadas al proyecto</t>
  </si>
  <si>
    <t>En el seguimiento a la formulación, antes de la publicación del proceso</t>
  </si>
  <si>
    <t>Mediante mesas de trabajo de formulación o segimiento a la formulación</t>
  </si>
  <si>
    <t>Antes de a publicación del proceso de forma definitiva</t>
  </si>
  <si>
    <t>Por unica vez</t>
  </si>
  <si>
    <t xml:space="preserve">Mediante las mesas de trabajo de evaluación </t>
  </si>
  <si>
    <t>Si</t>
  </si>
  <si>
    <t xml:space="preserve">En el proceso de evaluación de las ofertas  </t>
  </si>
  <si>
    <t>Hasta concluir con la adjudicación del proceso</t>
  </si>
  <si>
    <t>Una vez se adjudique el proceso</t>
  </si>
  <si>
    <t xml:space="preserve">Hasta la aprobación de las garantias </t>
  </si>
  <si>
    <t xml:space="preserve">Mediante la plataforma secop II </t>
  </si>
  <si>
    <t>Las veces que se requira hasta cumplir con la obligación</t>
  </si>
  <si>
    <t>Una vez se evidencie que los costos del mercado cambiaron</t>
  </si>
  <si>
    <t>Una vexz se hayan entregado a satisfacción tos elementos, productos o serrvicios del contrato</t>
  </si>
  <si>
    <t>Mediante reuniones de seguimiento o comité técnico del contrato</t>
  </si>
  <si>
    <t>Cuando se presente el evento</t>
  </si>
  <si>
    <t>Mediante seguimiento a la ejecución y en la entrega a almacen</t>
  </si>
  <si>
    <t>50/50</t>
  </si>
  <si>
    <t>El abogado de contratación designado por alcalde local para adelantar el proceso de contratación realizará una revisión integral a las garantías presentadas y que estas cumplan con lo exigido por la Entidad. La evidencia de la ejecución del control será la aprobación de las garantías en la plataforma SECOP (captura de pantalla del aplicativo).</t>
  </si>
  <si>
    <t>El supervisor/apoyo a la supervisión y el contratista realizarán un monitoreo periódico (definir la periodicidad: mensual, quincenal, semanal, diaria) a los precios de los bienes incluidos en la oferta económica. En caso de detectar subidas de precio que puedan afectar el equilibrio económico del contrato tomarán las medidas correspondientes. Como evidencia de la ejecución del control será el formato acta de reunión GDI-GPD-F029 donde se evidencien los monitoreos realizados.</t>
  </si>
  <si>
    <t>Profesional de planeación y abogado de la entidad</t>
  </si>
  <si>
    <t>Equipo evaluadore de la entidad (Financiero, profesional de planeación y Juridico) /Proponentes</t>
  </si>
  <si>
    <t xml:space="preserve">Abogado encargado del proceso y Apoyo a la supervisión/ Contratista </t>
  </si>
  <si>
    <t>Supervisor / Apoyo a la supervisión /Contratista</t>
  </si>
  <si>
    <t>Supervisor /Apoyo a la supervisión /Contratista</t>
  </si>
  <si>
    <t>En el evento en que ocurra puede ocacionar una demora en el inicio del contratoa, afectando directamente a la población beneficiada.</t>
  </si>
  <si>
    <t xml:space="preserve">En el caso en que ocurra puede generar una insatisfacción de la necesidad dado que los insumos requeridos son indispensables para la ejecución del proyecto. </t>
  </si>
  <si>
    <t>El supervisor/apoyo a la supervisión realizará una revisión de las actividades adelantadas por el contratista, verificando los acuerdos, con los posibles proveedores de los insumos en medicina ancestral, así mismo verificar el cumplimiento de las especificaciones teécnicas  La evidencia de la ejecución del control será el formato acta de reunión GDI-GPD-F029 o los correos electrónicos, así como también el registro fotográfico en caso de ser necesario.</t>
  </si>
  <si>
    <t>El supervisor/apoyo a la supervisión realizará el seguimiento a los acuerdo, reuniones y compromisos adquiridos con la comunidad NARP, en el caso del cumplimiento o verificación de los insumos en medicina ancestral, garantizando que las muestras o insumos definitivos correspondan con los requerido en el nexo técnico. La evidencia de la ejecución del control será el formato acta de reunión GDI-GPD-F029 o los correos electrónicos, así como también el registro fotográfico en caso de ser necesario.</t>
  </si>
  <si>
    <t>Se daraá un tiempo mediante comité técnico para realizar la verificación de los insumos antes de la entrega final</t>
  </si>
  <si>
    <t xml:space="preserve">Una vexz se hayan entregado a satisfacción tos elementos, insumos o servicios </t>
  </si>
  <si>
    <t>Mediante seguimiento a la ejecución y en la entrega a almacen (En el caso ue aplique)</t>
  </si>
  <si>
    <t>Según cronograma de entregas de los elementos, insumos o servicios.</t>
  </si>
  <si>
    <t xml:space="preserve">Se realizará seguimiento en el comité técnico y cuando se requiera </t>
  </si>
  <si>
    <r>
      <t xml:space="preserve">Factores ambientales. </t>
    </r>
    <r>
      <rPr>
        <sz val="12"/>
        <rFont val="Garamond"/>
        <family val="1"/>
      </rPr>
      <t>Se expresan en el cumplimiento de las normas ambientales establecidas en las fichas ambientales decritas en el anexo técnico del proceso.</t>
    </r>
  </si>
  <si>
    <r>
      <t xml:space="preserve">Normativa aplicable al objeto del Proceso de Contratación. </t>
    </r>
    <r>
      <rPr>
        <sz val="12"/>
        <rFont val="Garamond"/>
        <family val="1"/>
      </rPr>
      <t>Las dispuestas en el Estudio Previo del proceso.</t>
    </r>
    <r>
      <rPr>
        <b/>
        <sz val="12"/>
        <rFont val="Garamond"/>
        <family val="1"/>
      </rPr>
      <t xml:space="preserve">
</t>
    </r>
  </si>
  <si>
    <r>
      <t xml:space="preserve">Experiencia propia y de otras Entidades Estatales en Procesos de Contratación del mismo tipo.: </t>
    </r>
    <r>
      <rPr>
        <sz val="12"/>
        <rFont val="Garamond"/>
        <family val="1"/>
      </rPr>
      <t xml:space="preserve">No Aplica </t>
    </r>
  </si>
  <si>
    <r>
      <t>Sector del objeto del Proceso de Contratación y su mercado.</t>
    </r>
    <r>
      <rPr>
        <sz val="12"/>
        <rFont val="Garamond"/>
        <family val="1"/>
      </rPr>
      <t xml:space="preserve"> Los establecidos en el analissis dl sector que acompaña el proceso.</t>
    </r>
  </si>
  <si>
    <t>El profesional de planeación y demás personal designado por el alcalde local para adelantar el proceso, deberá realizar mesas de cocreación con la población a beneficiar con el proceso, con el fin de revisar el listado de necesidades y recomendaciones al anexo técnico. La evidencia de la ejecución del control será el formato acta de reunión GDI-GPD-F029 o los correos electrónicos.</t>
  </si>
  <si>
    <t xml:space="preserve">Se realizarrá minimo una mesa de co creación </t>
  </si>
  <si>
    <t>Profesional de planeación y la comunidad identificada en la necesidad</t>
  </si>
  <si>
    <t>Objeto del Proceso de Contratación: “PRESTAR LOS SERVICIOS PARA DESARROLLAR LAS ACTIVIDADES QUE FORTALEZCAN LOS SABERES Y LAS PRÁCTICAS ANCESTRALES EN MEDICINA, DE LOS PUEBLOS INDIGENAS DE LA LOCALIDAD DE CIUDAD BOLÍVAR EN EL MARCO DEL PLAN DE DESARROLLO LOCAL 2021-2024”.</t>
  </si>
  <si>
    <t xml:space="preserve">Ciudadanía que se beneficia del Proceso de Contratación: Se beneficiará la comunidad Indigena de la localidad de Ciudad Bolivar </t>
  </si>
  <si>
    <r>
      <t>Suficiencia del presupuesto oficial del Proceso de Contratación:</t>
    </r>
    <r>
      <rPr>
        <sz val="12"/>
        <rFont val="Garamond"/>
        <family val="1"/>
      </rPr>
      <t xml:space="preserve"> La entidad destinó el presupuesto para el presente proceso por un valor de CIENTO VEINTISEIS MILLONES NOVECIENTOS MIL PESOS ($126.900.000)</t>
    </r>
  </si>
  <si>
    <t>En el evento que ocurra puede generar una limitación para el oferente a contratar</t>
  </si>
  <si>
    <r>
      <rPr>
        <b/>
        <u/>
        <sz val="12"/>
        <rFont val="Garamond"/>
        <family val="1"/>
      </rPr>
      <t>Partícipes del Proceso de Contratación:</t>
    </r>
    <r>
      <rPr>
        <b/>
        <sz val="12"/>
        <rFont val="Garamond"/>
        <family val="1"/>
      </rPr>
      <t xml:space="preserve"> </t>
    </r>
    <r>
      <rPr>
        <sz val="12"/>
        <rFont val="Garamond"/>
        <family val="1"/>
      </rPr>
      <t>Agentes externos (Organismos de control, veedurías ciudadanas), agentes internos (supervisores, funcionarios y demás usuarios).</t>
    </r>
    <r>
      <rPr>
        <b/>
        <sz val="12"/>
        <rFont val="Garamond"/>
        <family val="1"/>
      </rPr>
      <t xml:space="preserve"> A demas de los mencionados participa en el presente proceso la mesa local de indigenas de ciudad Bolívar.</t>
    </r>
  </si>
  <si>
    <t>En el evento en que se presenté se puede desencadenar una futura modificación contractual, lo cual generariía retraso en la ejecución del contrato</t>
  </si>
  <si>
    <t>En el evento en que ocurra puede ocacionar una demora en el inicio del contrata, afectando directamente a la población beneficiada.</t>
  </si>
  <si>
    <t>Objeto Contractual:  “PRESTAR LOS SERVICIOS PARA DESARROLLAR LAS ACTIVIDADES QUE FORTALEZCAN LOS SABERES Y LAS PRÁCTICAS ANCESTRALES EN MEDICINA, DE LOS PUEBLOS INDIGENAS DE LA LOCALIDAD DE CIUDAD BOLÍVAR EN EL MARCO DEL PLAN DE DESARROLLO LOCAL 2021-2024”.</t>
  </si>
  <si>
    <t>El abogado de contratación, el profesional de planeación y demás personal designado por el alcalde local para adelantar el proceso de contratación, previo al comité de contratación, realizarán una revisión del proceso para garantizar la coherencia con los principios de la contratación pública La evidencia de la ejecución del control será el formato acta de reunión GDI-GPD-F029 o los correos electrónicos.</t>
  </si>
  <si>
    <t>Genera retrazos en el cumplimiento de as metras y a niven administrativo genera reprocesos.</t>
  </si>
  <si>
    <t>Profesional juridico encargado de realizar los actods administrativos</t>
  </si>
  <si>
    <t xml:space="preserve">De acuerdo con ls tiempos establecidos por el area de juridica </t>
  </si>
  <si>
    <t xml:space="preserve">En el momento que se requiera </t>
  </si>
  <si>
    <t xml:space="preserve">Mediante las mesas de trabajo  </t>
  </si>
  <si>
    <t xml:space="preserve">Las veces que se requiera </t>
  </si>
  <si>
    <t>Condiciones políticas: Que, según la mesa Local Indígena, que fue instalada el 23 de diciembre del 2021 en cumplimiento a la resolución 0546 de 2019, Ciudad Bolívar es la localidad con mayor número de pueblos indígenas, entre ellos los Inga, Kamentsa, Uitoto, Embera, Pijao, Yanakuna, Yukuna, Myska, Misak, Pastos, Tubu, Nasa, Wounaan. Igualmente, el ministerio de salud y protección social, identifica como grupos étnicos, aquellas poblaciones cuyas condiciones y prácticas sociales, culturales y económicas, los distinguen del resto de la sociedad y que han mantenido su identidad a lo largo de la historia, como sujetos colectivos que aducen un origen, una historia y unas características culturales propias, que están dadas en sus cosmovisiones, costumbres y tradiciones .</t>
  </si>
  <si>
    <t>El abogado de contratación realizará la verificación de los documentos necesarios para realizar los actos administrativos de conformidad con el ronograma del proceso y en virtud demantener la trasparencia en los procesor adelantados porla entidad, lo cual se deberá evidenciar a traves de correos, acatas o documentos de seguimiento</t>
  </si>
  <si>
    <t>El abogado de contratación y el técnico de fomulación, realizaran la verificación de los documentos necesarios, que se encuentren en regla y adelantar las actividades administrativas que correspondan para realizar los actos administrativos de conformidad con el ronograma del proceso y en virtud demantener la trasparencia en los procesor adelantados porla entidad lo cual se deberá evidenciar a traves de correos, acatas o documentos de seguimiento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</si>
</sst>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0"/>
      <name val="Arial"/>
    </font>
    <font>
      <sz val="8"/>
      <name val="Arial"/>
      <family val="2"/>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sz val="9"/>
      <name val="Arial Narrow"/>
      <family val="2"/>
    </font>
    <font>
      <b/>
      <sz val="11"/>
      <name val="Arial"/>
      <family val="2"/>
    </font>
    <font>
      <b/>
      <sz val="11"/>
      <color indexed="9"/>
      <name val="Arial"/>
      <family val="2"/>
    </font>
    <font>
      <b/>
      <sz val="20"/>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D0D"/>
      <name val="Garamond"/>
      <family val="1"/>
    </font>
    <font>
      <b/>
      <sz val="12"/>
      <color rgb="FFFF0000"/>
      <name val="Garamond"/>
      <family val="1"/>
    </font>
    <font>
      <b/>
      <sz val="14"/>
      <name val="Garamond"/>
      <family val="1"/>
    </font>
    <font>
      <sz val="14"/>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3">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1">
    <xf numFmtId="0" fontId="0" fillId="0" borderId="0"/>
  </cellStyleXfs>
  <cellXfs count="320">
    <xf numFmtId="0" fontId="0" fillId="0" borderId="0" xfId="0"/>
    <xf numFmtId="0" fontId="2"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0" fillId="0" borderId="10" xfId="0" applyBorder="1" applyAlignment="1">
      <alignment horizontal="center"/>
    </xf>
    <xf numFmtId="0" fontId="9" fillId="0" borderId="0" xfId="0" applyFont="1"/>
    <xf numFmtId="0" fontId="4" fillId="4" borderId="26" xfId="0" applyFont="1" applyFill="1" applyBorder="1" applyAlignment="1">
      <alignment horizontal="center" vertical="center" wrapText="1"/>
    </xf>
    <xf numFmtId="0" fontId="5" fillId="0" borderId="0" xfId="0" applyFont="1"/>
    <xf numFmtId="0" fontId="6" fillId="0" borderId="0" xfId="0" applyFont="1" applyAlignment="1">
      <alignment horizontal="center" vertical="center"/>
    </xf>
    <xf numFmtId="0" fontId="7" fillId="0" borderId="0" xfId="0" applyFont="1"/>
    <xf numFmtId="0" fontId="7" fillId="0" borderId="0" xfId="0" applyFont="1" applyAlignment="1">
      <alignment horizontal="center"/>
    </xf>
    <xf numFmtId="0" fontId="7" fillId="0" borderId="0" xfId="0" applyFont="1" applyAlignment="1">
      <alignment horizontal="center" vertical="center" wrapText="1"/>
    </xf>
    <xf numFmtId="0" fontId="7" fillId="0" borderId="30" xfId="0" applyFont="1" applyBorder="1" applyAlignment="1">
      <alignment horizontal="center" vertical="center" wrapText="1"/>
    </xf>
    <xf numFmtId="0" fontId="7" fillId="0" borderId="3" xfId="0" applyFont="1" applyBorder="1" applyAlignment="1">
      <alignment horizontal="center" vertical="center" textRotation="90" wrapText="1"/>
    </xf>
    <xf numFmtId="0" fontId="7" fillId="0" borderId="3"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4" xfId="0" applyFont="1" applyBorder="1" applyAlignment="1">
      <alignment horizontal="center" vertical="center" wrapText="1"/>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7" fillId="0" borderId="9" xfId="0" applyFont="1" applyBorder="1"/>
    <xf numFmtId="0" fontId="7" fillId="0" borderId="10" xfId="0" applyFont="1" applyBorder="1" applyAlignment="1">
      <alignment horizontal="center" vertical="center" wrapText="1"/>
    </xf>
    <xf numFmtId="0" fontId="11" fillId="0" borderId="0" xfId="0" applyFont="1"/>
    <xf numFmtId="0" fontId="0" fillId="0" borderId="0" xfId="0" applyAlignment="1">
      <alignment wrapText="1"/>
    </xf>
    <xf numFmtId="0" fontId="12" fillId="4" borderId="24" xfId="0" applyFont="1" applyFill="1" applyBorder="1" applyAlignment="1">
      <alignment horizontal="center" vertical="center" wrapText="1"/>
    </xf>
    <xf numFmtId="0" fontId="12" fillId="4" borderId="25" xfId="0" applyFont="1" applyFill="1" applyBorder="1" applyAlignment="1">
      <alignment horizontal="center" vertical="center" wrapText="1"/>
    </xf>
    <xf numFmtId="0" fontId="12" fillId="4" borderId="25" xfId="0" applyFont="1" applyFill="1" applyBorder="1" applyAlignment="1">
      <alignment horizontal="center" vertical="center" textRotation="90" wrapText="1"/>
    </xf>
    <xf numFmtId="0" fontId="12" fillId="4" borderId="26" xfId="0" applyFont="1" applyFill="1" applyBorder="1" applyAlignment="1">
      <alignment horizontal="center" vertical="center" wrapText="1"/>
    </xf>
    <xf numFmtId="0" fontId="7" fillId="0" borderId="28" xfId="0" applyFont="1" applyBorder="1" applyAlignment="1">
      <alignment horizontal="center" vertical="center" wrapText="1"/>
    </xf>
    <xf numFmtId="0" fontId="7" fillId="0" borderId="29" xfId="0" applyFont="1" applyBorder="1" applyAlignment="1">
      <alignment horizontal="center" vertical="center" wrapText="1"/>
    </xf>
    <xf numFmtId="0" fontId="7" fillId="0" borderId="29" xfId="0" applyFont="1" applyBorder="1" applyAlignment="1">
      <alignment horizontal="center" vertical="center" textRotation="90" wrapText="1"/>
    </xf>
    <xf numFmtId="0" fontId="7" fillId="0" borderId="32"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17" xfId="0" applyFont="1" applyBorder="1" applyAlignment="1">
      <alignment horizontal="center" vertical="center" wrapText="1"/>
    </xf>
    <xf numFmtId="0" fontId="7" fillId="0" borderId="38" xfId="0" applyFont="1" applyBorder="1"/>
    <xf numFmtId="0" fontId="7" fillId="0" borderId="38" xfId="0" applyFont="1" applyBorder="1" applyAlignment="1">
      <alignment horizontal="center"/>
    </xf>
    <xf numFmtId="0" fontId="7" fillId="9" borderId="3" xfId="0" applyFont="1" applyFill="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6" borderId="3" xfId="0" applyFont="1" applyFill="1" applyBorder="1" applyAlignment="1">
      <alignment horizontal="center" vertical="center" wrapText="1"/>
    </xf>
    <xf numFmtId="0" fontId="11" fillId="6" borderId="3" xfId="0" applyFont="1" applyFill="1" applyBorder="1" applyAlignment="1">
      <alignment horizontal="center" vertical="center"/>
    </xf>
    <xf numFmtId="0" fontId="7" fillId="6" borderId="3" xfId="0" applyFont="1" applyFill="1" applyBorder="1" applyAlignment="1">
      <alignment horizontal="center"/>
    </xf>
    <xf numFmtId="0" fontId="7" fillId="8" borderId="3" xfId="0" applyFont="1" applyFill="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14" fillId="2" borderId="27" xfId="0" applyFont="1" applyFill="1" applyBorder="1" applyAlignment="1">
      <alignment vertical="center" wrapText="1"/>
    </xf>
    <xf numFmtId="0" fontId="14" fillId="2" borderId="22" xfId="0" applyFont="1" applyFill="1" applyBorder="1" applyAlignment="1">
      <alignment horizontal="center" vertical="center" wrapText="1"/>
    </xf>
    <xf numFmtId="0" fontId="16" fillId="0" borderId="11" xfId="0" applyFont="1" applyBorder="1" applyAlignment="1">
      <alignment vertical="center"/>
    </xf>
    <xf numFmtId="0" fontId="20" fillId="2" borderId="19" xfId="0" applyFont="1" applyFill="1" applyBorder="1" applyAlignment="1">
      <alignment vertical="center" wrapText="1"/>
    </xf>
    <xf numFmtId="0" fontId="20" fillId="0" borderId="19" xfId="0" applyFont="1" applyBorder="1"/>
    <xf numFmtId="0" fontId="17" fillId="2" borderId="12" xfId="0" applyFont="1" applyFill="1" applyBorder="1" applyAlignment="1">
      <alignment vertical="center" wrapText="1"/>
    </xf>
    <xf numFmtId="0" fontId="16" fillId="0" borderId="13" xfId="0" applyFont="1" applyBorder="1" applyAlignment="1">
      <alignment vertical="center"/>
    </xf>
    <xf numFmtId="0" fontId="16" fillId="0" borderId="5" xfId="0" applyFont="1" applyBorder="1" applyAlignment="1">
      <alignment vertical="center"/>
    </xf>
    <xf numFmtId="0" fontId="20" fillId="2" borderId="20" xfId="0" applyFont="1" applyFill="1" applyBorder="1" applyAlignment="1">
      <alignment vertical="center" wrapText="1"/>
    </xf>
    <xf numFmtId="0" fontId="20" fillId="0" borderId="20" xfId="0" applyFont="1" applyBorder="1"/>
    <xf numFmtId="0" fontId="17" fillId="2" borderId="14" xfId="0" applyFont="1" applyFill="1" applyBorder="1" applyAlignment="1">
      <alignment vertical="center" wrapText="1"/>
    </xf>
    <xf numFmtId="0" fontId="20" fillId="0" borderId="21" xfId="0" applyFont="1" applyBorder="1"/>
    <xf numFmtId="0" fontId="17" fillId="2" borderId="16" xfId="0" applyFont="1" applyFill="1" applyBorder="1" applyAlignment="1">
      <alignment vertical="center" wrapText="1"/>
    </xf>
    <xf numFmtId="0" fontId="20" fillId="2" borderId="3" xfId="0" applyFont="1" applyFill="1" applyBorder="1" applyAlignment="1">
      <alignment vertical="center" wrapText="1"/>
    </xf>
    <xf numFmtId="0" fontId="17" fillId="2" borderId="17" xfId="0" applyFont="1" applyFill="1" applyBorder="1" applyAlignment="1">
      <alignment vertical="center" wrapText="1"/>
    </xf>
    <xf numFmtId="0" fontId="16" fillId="0" borderId="19" xfId="0" applyFont="1" applyBorder="1" applyAlignment="1">
      <alignment vertical="center"/>
    </xf>
    <xf numFmtId="0" fontId="16" fillId="0" borderId="20" xfId="0" applyFont="1" applyBorder="1" applyAlignment="1">
      <alignment vertical="center"/>
    </xf>
    <xf numFmtId="0" fontId="20" fillId="2" borderId="21" xfId="0" applyFont="1" applyFill="1" applyBorder="1" applyAlignment="1">
      <alignment vertical="center" wrapText="1"/>
    </xf>
    <xf numFmtId="0" fontId="20" fillId="2" borderId="22" xfId="0" applyFont="1" applyFill="1" applyBorder="1" applyAlignment="1">
      <alignment vertical="center" wrapText="1"/>
    </xf>
    <xf numFmtId="0" fontId="17" fillId="2" borderId="18" xfId="0" applyFont="1" applyFill="1" applyBorder="1" applyAlignment="1">
      <alignment vertical="center" wrapText="1"/>
    </xf>
    <xf numFmtId="0" fontId="20" fillId="0" borderId="13" xfId="0" applyFont="1" applyBorder="1" applyAlignment="1">
      <alignment vertical="center"/>
    </xf>
    <xf numFmtId="0" fontId="20" fillId="0" borderId="22" xfId="0" applyFont="1" applyBorder="1" applyAlignment="1">
      <alignment vertical="center" wrapText="1"/>
    </xf>
    <xf numFmtId="0" fontId="17" fillId="0" borderId="18" xfId="0" applyFont="1" applyBorder="1" applyAlignment="1">
      <alignment vertical="center" wrapText="1"/>
    </xf>
    <xf numFmtId="0" fontId="17" fillId="0" borderId="14" xfId="0" applyFont="1" applyBorder="1" applyAlignment="1">
      <alignment vertical="center" wrapText="1"/>
    </xf>
    <xf numFmtId="0" fontId="20" fillId="0" borderId="1" xfId="0" applyFont="1" applyBorder="1"/>
    <xf numFmtId="0" fontId="20" fillId="0" borderId="0" xfId="0" applyFont="1"/>
    <xf numFmtId="0" fontId="20" fillId="0" borderId="2" xfId="0" applyFont="1" applyBorder="1" applyAlignment="1">
      <alignment horizontal="center"/>
    </xf>
    <xf numFmtId="0" fontId="20" fillId="0" borderId="7" xfId="0" applyFont="1" applyBorder="1"/>
    <xf numFmtId="0" fontId="20" fillId="0" borderId="9" xfId="0" applyFont="1" applyBorder="1"/>
    <xf numFmtId="0" fontId="20" fillId="0" borderId="10" xfId="0" applyFont="1" applyBorder="1" applyAlignment="1">
      <alignment horizontal="center"/>
    </xf>
    <xf numFmtId="0" fontId="21" fillId="4" borderId="24" xfId="0" applyFont="1" applyFill="1" applyBorder="1" applyAlignment="1">
      <alignment horizontal="center" vertical="center" wrapText="1"/>
    </xf>
    <xf numFmtId="0" fontId="22" fillId="4" borderId="25" xfId="0" applyFont="1" applyFill="1" applyBorder="1" applyAlignment="1">
      <alignment horizontal="center" vertical="center" wrapText="1"/>
    </xf>
    <xf numFmtId="0" fontId="22" fillId="4" borderId="26" xfId="0" applyFont="1" applyFill="1" applyBorder="1" applyAlignment="1">
      <alignment horizontal="center" vertical="center" wrapText="1"/>
    </xf>
    <xf numFmtId="0" fontId="17" fillId="0" borderId="28" xfId="0" applyFont="1" applyBorder="1" applyAlignment="1">
      <alignment horizontal="left" vertical="center" wrapText="1"/>
    </xf>
    <xf numFmtId="0" fontId="20" fillId="0" borderId="29" xfId="0" applyFont="1" applyBorder="1" applyAlignment="1">
      <alignment horizontal="left" vertical="center" wrapText="1"/>
    </xf>
    <xf numFmtId="0" fontId="17" fillId="0" borderId="3" xfId="0" applyFont="1" applyBorder="1" applyAlignment="1">
      <alignment horizontal="center" vertical="center" wrapText="1"/>
    </xf>
    <xf numFmtId="0" fontId="17" fillId="0" borderId="3" xfId="0" applyFont="1" applyBorder="1" applyAlignment="1">
      <alignment horizontal="center" vertical="center"/>
    </xf>
    <xf numFmtId="0" fontId="17" fillId="0" borderId="32" xfId="0" applyFont="1" applyBorder="1" applyAlignment="1">
      <alignment horizontal="center" vertical="center" wrapText="1"/>
    </xf>
    <xf numFmtId="0" fontId="17" fillId="0" borderId="30" xfId="0" applyFont="1" applyBorder="1" applyAlignment="1">
      <alignment horizontal="left" vertical="center" wrapText="1"/>
    </xf>
    <xf numFmtId="0" fontId="20" fillId="0" borderId="3" xfId="0" applyFont="1" applyBorder="1" applyAlignment="1">
      <alignment horizontal="left" vertical="center" wrapText="1"/>
    </xf>
    <xf numFmtId="0" fontId="17" fillId="0" borderId="17" xfId="0" applyFont="1" applyBorder="1" applyAlignment="1">
      <alignment horizontal="center" vertical="center" wrapText="1"/>
    </xf>
    <xf numFmtId="0" fontId="20" fillId="0" borderId="34" xfId="0" applyFont="1" applyBorder="1"/>
    <xf numFmtId="0" fontId="20" fillId="0" borderId="35" xfId="0" applyFont="1" applyBorder="1"/>
    <xf numFmtId="0" fontId="20" fillId="0" borderId="36" xfId="0" applyFont="1" applyBorder="1" applyAlignment="1">
      <alignment horizontal="center"/>
    </xf>
    <xf numFmtId="0" fontId="15" fillId="3" borderId="3"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20" fillId="0" borderId="3" xfId="0" applyFont="1" applyBorder="1" applyAlignment="1">
      <alignment horizontal="center" vertical="center" wrapText="1"/>
    </xf>
    <xf numFmtId="0" fontId="20" fillId="0" borderId="3" xfId="0" applyFont="1" applyBorder="1" applyAlignment="1">
      <alignment horizontal="center"/>
    </xf>
    <xf numFmtId="0" fontId="14" fillId="0" borderId="1" xfId="0" applyFont="1" applyBorder="1" applyAlignment="1">
      <alignment horizontal="right" vertical="center" textRotation="90"/>
    </xf>
    <xf numFmtId="0" fontId="20" fillId="0" borderId="0" xfId="0" applyFont="1" applyAlignment="1">
      <alignment horizontal="center" vertical="center" wrapText="1"/>
    </xf>
    <xf numFmtId="0" fontId="15" fillId="6" borderId="3" xfId="0" applyFont="1" applyFill="1" applyBorder="1" applyAlignment="1">
      <alignment horizontal="center" vertical="center"/>
    </xf>
    <xf numFmtId="0" fontId="15" fillId="6" borderId="23" xfId="0" applyFont="1" applyFill="1" applyBorder="1" applyAlignment="1">
      <alignment horizontal="center" vertical="center"/>
    </xf>
    <xf numFmtId="0" fontId="20" fillId="6" borderId="3" xfId="0" applyFont="1" applyFill="1" applyBorder="1" applyAlignment="1">
      <alignment horizontal="center"/>
    </xf>
    <xf numFmtId="0" fontId="20" fillId="0" borderId="4" xfId="0" applyFont="1" applyBorder="1" applyAlignment="1">
      <alignment horizontal="center" vertical="center" wrapText="1"/>
    </xf>
    <xf numFmtId="0" fontId="20" fillId="7" borderId="3" xfId="0" applyFont="1" applyFill="1" applyBorder="1" applyAlignment="1">
      <alignment horizontal="center" vertical="center"/>
    </xf>
    <xf numFmtId="0" fontId="20" fillId="8" borderId="3" xfId="0" applyFont="1" applyFill="1" applyBorder="1" applyAlignment="1">
      <alignment horizontal="center" vertical="center"/>
    </xf>
    <xf numFmtId="0" fontId="20" fillId="9" borderId="3" xfId="0" applyFont="1" applyFill="1" applyBorder="1" applyAlignment="1">
      <alignment horizontal="center" vertical="center"/>
    </xf>
    <xf numFmtId="0" fontId="20" fillId="10" borderId="3" xfId="0" applyFont="1" applyFill="1" applyBorder="1" applyAlignment="1">
      <alignment horizontal="center" vertical="center"/>
    </xf>
    <xf numFmtId="0" fontId="15" fillId="6" borderId="3" xfId="0" applyFont="1" applyFill="1" applyBorder="1" applyAlignment="1">
      <alignment vertical="center"/>
    </xf>
    <xf numFmtId="0" fontId="20" fillId="0" borderId="3" xfId="0" applyFont="1" applyBorder="1" applyAlignment="1">
      <alignment vertical="center"/>
    </xf>
    <xf numFmtId="0" fontId="22" fillId="4" borderId="24" xfId="0" applyFont="1" applyFill="1" applyBorder="1" applyAlignment="1">
      <alignment horizontal="center" vertical="center" wrapText="1"/>
    </xf>
    <xf numFmtId="0" fontId="17" fillId="0" borderId="28" xfId="0" applyFont="1" applyBorder="1" applyAlignment="1">
      <alignment horizontal="center" vertical="center" wrapText="1"/>
    </xf>
    <xf numFmtId="0" fontId="17" fillId="0" borderId="29" xfId="0" applyFont="1" applyBorder="1" applyAlignment="1">
      <alignment horizontal="center" vertical="center" wrapText="1"/>
    </xf>
    <xf numFmtId="0" fontId="24" fillId="0" borderId="29" xfId="0" applyFont="1" applyBorder="1" applyAlignment="1">
      <alignment horizontal="center" vertical="center" wrapText="1"/>
    </xf>
    <xf numFmtId="0" fontId="17" fillId="0" borderId="30" xfId="0" applyFont="1" applyBorder="1" applyAlignment="1">
      <alignment horizontal="center" vertical="center" wrapText="1"/>
    </xf>
    <xf numFmtId="0" fontId="24" fillId="0" borderId="3" xfId="0" applyFont="1" applyBorder="1" applyAlignment="1">
      <alignment horizontal="center" vertical="center" wrapText="1"/>
    </xf>
    <xf numFmtId="0" fontId="15" fillId="0" borderId="0" xfId="0" applyFont="1" applyAlignment="1">
      <alignment horizontal="center"/>
    </xf>
    <xf numFmtId="0" fontId="20" fillId="0" borderId="8" xfId="0" applyFont="1" applyBorder="1" applyAlignment="1">
      <alignment vertical="center"/>
    </xf>
    <xf numFmtId="0" fontId="25" fillId="0" borderId="1" xfId="0" applyFont="1" applyBorder="1"/>
    <xf numFmtId="0" fontId="25" fillId="0" borderId="0" xfId="0" applyFont="1" applyAlignment="1">
      <alignment horizontal="center" vertical="center"/>
    </xf>
    <xf numFmtId="0" fontId="25" fillId="0" borderId="2" xfId="0" applyFont="1" applyBorder="1" applyAlignment="1">
      <alignment horizontal="center" vertical="center"/>
    </xf>
    <xf numFmtId="0" fontId="25" fillId="0" borderId="0" xfId="0" applyFont="1"/>
    <xf numFmtId="0" fontId="25" fillId="0" borderId="0" xfId="0" applyFont="1" applyAlignment="1">
      <alignment horizontal="left"/>
    </xf>
    <xf numFmtId="0" fontId="25" fillId="0" borderId="2" xfId="0" applyFont="1" applyBorder="1" applyAlignment="1">
      <alignment horizontal="center"/>
    </xf>
    <xf numFmtId="0" fontId="6" fillId="2" borderId="0" xfId="0" applyFont="1" applyFill="1" applyAlignment="1">
      <alignment vertical="top" wrapText="1" readingOrder="1"/>
    </xf>
    <xf numFmtId="0" fontId="17" fillId="0" borderId="40" xfId="0" applyFont="1" applyBorder="1" applyAlignment="1">
      <alignment horizontal="left" vertical="center" wrapText="1"/>
    </xf>
    <xf numFmtId="0" fontId="20" fillId="0" borderId="23" xfId="0" applyFont="1" applyBorder="1" applyAlignment="1">
      <alignment horizontal="left" vertical="center" wrapText="1"/>
    </xf>
    <xf numFmtId="0" fontId="17" fillId="0" borderId="40" xfId="0" applyFont="1" applyBorder="1" applyAlignment="1">
      <alignment horizontal="left" vertical="center" wrapText="1"/>
    </xf>
    <xf numFmtId="0" fontId="17" fillId="0" borderId="23" xfId="0" applyFont="1" applyBorder="1" applyAlignment="1">
      <alignment horizontal="center" vertical="center" wrapText="1"/>
    </xf>
    <xf numFmtId="0" fontId="10" fillId="0" borderId="41" xfId="0" applyFont="1" applyBorder="1" applyAlignment="1">
      <alignment horizontal="center" vertical="center" wrapText="1"/>
    </xf>
    <xf numFmtId="0" fontId="7" fillId="0" borderId="40" xfId="0" applyFont="1" applyBorder="1" applyAlignment="1">
      <alignment horizontal="center" vertical="center" wrapText="1"/>
    </xf>
    <xf numFmtId="0" fontId="7" fillId="0" borderId="23" xfId="0" applyFont="1" applyBorder="1" applyAlignment="1">
      <alignment horizontal="center" vertical="center" wrapText="1"/>
    </xf>
    <xf numFmtId="0" fontId="5" fillId="0" borderId="3" xfId="0" applyFont="1" applyBorder="1" applyAlignment="1">
      <alignment horizontal="center"/>
    </xf>
    <xf numFmtId="0" fontId="14" fillId="0" borderId="30" xfId="0" applyFont="1" applyBorder="1" applyAlignment="1">
      <alignment horizontal="left" vertical="top" wrapText="1"/>
    </xf>
    <xf numFmtId="0" fontId="14" fillId="0" borderId="3" xfId="0" applyFont="1" applyBorder="1" applyAlignment="1">
      <alignment horizontal="left" vertical="top" wrapText="1"/>
    </xf>
    <xf numFmtId="0" fontId="14" fillId="0" borderId="17" xfId="0" applyFont="1" applyBorder="1" applyAlignment="1">
      <alignment horizontal="left" vertical="top" wrapText="1"/>
    </xf>
    <xf numFmtId="0" fontId="14" fillId="0" borderId="24" xfId="0" applyFont="1" applyBorder="1" applyAlignment="1">
      <alignment horizontal="center"/>
    </xf>
    <xf numFmtId="0" fontId="14" fillId="0" borderId="25" xfId="0" applyFont="1" applyBorder="1" applyAlignment="1">
      <alignment horizontal="center"/>
    </xf>
    <xf numFmtId="0" fontId="14" fillId="0" borderId="26" xfId="0" applyFont="1" applyBorder="1" applyAlignment="1">
      <alignment horizontal="center"/>
    </xf>
    <xf numFmtId="0" fontId="19" fillId="0" borderId="30" xfId="0" applyFont="1" applyBorder="1" applyAlignment="1">
      <alignment horizontal="left" vertical="top" wrapText="1"/>
    </xf>
    <xf numFmtId="0" fontId="17" fillId="0" borderId="3" xfId="0" applyFont="1" applyBorder="1" applyAlignment="1">
      <alignment horizontal="left" vertical="top" wrapText="1"/>
    </xf>
    <xf numFmtId="0" fontId="17" fillId="0" borderId="17" xfId="0" applyFont="1" applyBorder="1" applyAlignment="1">
      <alignment horizontal="left" vertical="top" wrapText="1"/>
    </xf>
    <xf numFmtId="0" fontId="17" fillId="0" borderId="40" xfId="0" applyFont="1" applyBorder="1" applyAlignment="1">
      <alignment horizontal="left" vertical="center" wrapText="1"/>
    </xf>
    <xf numFmtId="0" fontId="17" fillId="0" borderId="23" xfId="0" applyFont="1" applyBorder="1" applyAlignment="1">
      <alignment horizontal="left" vertical="center" wrapText="1"/>
    </xf>
    <xf numFmtId="0" fontId="17" fillId="0" borderId="41" xfId="0" applyFont="1" applyBorder="1" applyAlignment="1">
      <alignment horizontal="left" vertical="center" wrapText="1"/>
    </xf>
    <xf numFmtId="0" fontId="13" fillId="0" borderId="50" xfId="0" applyFont="1" applyBorder="1" applyAlignment="1">
      <alignment horizontal="center" vertical="center"/>
    </xf>
    <xf numFmtId="0" fontId="13" fillId="0" borderId="51" xfId="0" applyFont="1" applyBorder="1" applyAlignment="1">
      <alignment horizontal="center" vertical="center"/>
    </xf>
    <xf numFmtId="0" fontId="13" fillId="0" borderId="52" xfId="0" applyFont="1" applyBorder="1" applyAlignment="1">
      <alignment horizontal="center" vertical="center"/>
    </xf>
    <xf numFmtId="0" fontId="13" fillId="0" borderId="58" xfId="0" applyFont="1" applyBorder="1" applyAlignment="1">
      <alignment horizontal="center" vertical="center"/>
    </xf>
    <xf numFmtId="0" fontId="13" fillId="0" borderId="0" xfId="0" applyFont="1" applyAlignment="1">
      <alignment horizontal="center" vertical="center"/>
    </xf>
    <xf numFmtId="0" fontId="13" fillId="0" borderId="57" xfId="0" applyFont="1" applyBorder="1" applyAlignment="1">
      <alignment horizontal="center" vertical="center"/>
    </xf>
    <xf numFmtId="0" fontId="13" fillId="0" borderId="53" xfId="0" applyFont="1" applyBorder="1" applyAlignment="1">
      <alignment horizontal="center" vertical="center"/>
    </xf>
    <xf numFmtId="0" fontId="13" fillId="0" borderId="46" xfId="0" applyFont="1" applyBorder="1" applyAlignment="1">
      <alignment horizontal="center" vertical="center"/>
    </xf>
    <xf numFmtId="0" fontId="13" fillId="0" borderId="54" xfId="0" applyFont="1" applyBorder="1" applyAlignment="1">
      <alignment horizontal="center" vertical="center"/>
    </xf>
    <xf numFmtId="0" fontId="17" fillId="0" borderId="42" xfId="0" applyFont="1" applyBorder="1" applyAlignment="1">
      <alignment horizontal="left" vertical="center" wrapText="1"/>
    </xf>
    <xf numFmtId="0" fontId="17" fillId="0" borderId="59" xfId="0" applyFont="1" applyBorder="1" applyAlignment="1">
      <alignment horizontal="left" vertical="center" wrapText="1"/>
    </xf>
    <xf numFmtId="0" fontId="8" fillId="0" borderId="0" xfId="0" applyFont="1" applyAlignment="1">
      <alignment horizontal="left" vertical="center" wrapText="1"/>
    </xf>
    <xf numFmtId="0" fontId="14" fillId="0" borderId="31" xfId="0" applyFont="1" applyBorder="1" applyAlignment="1">
      <alignment horizontal="left" vertical="top" wrapText="1"/>
    </xf>
    <xf numFmtId="0" fontId="14" fillId="0" borderId="8" xfId="0" applyFont="1" applyBorder="1" applyAlignment="1">
      <alignment horizontal="left" vertical="top" wrapText="1"/>
    </xf>
    <xf numFmtId="0" fontId="14" fillId="0" borderId="33" xfId="0" applyFont="1" applyBorder="1" applyAlignment="1">
      <alignment horizontal="left" vertical="top" wrapText="1"/>
    </xf>
    <xf numFmtId="0" fontId="15" fillId="0" borderId="43" xfId="0" applyFont="1" applyBorder="1" applyAlignment="1">
      <alignment horizontal="center" vertical="center"/>
    </xf>
    <xf numFmtId="0" fontId="15" fillId="0" borderId="44" xfId="0" applyFont="1" applyBorder="1" applyAlignment="1">
      <alignment horizontal="center" vertical="center"/>
    </xf>
    <xf numFmtId="0" fontId="15" fillId="0" borderId="45" xfId="0" applyFont="1" applyBorder="1" applyAlignment="1">
      <alignment horizontal="center" vertical="center"/>
    </xf>
    <xf numFmtId="0" fontId="14" fillId="0" borderId="34" xfId="0" applyFont="1" applyBorder="1" applyAlignment="1">
      <alignment horizontal="left" wrapText="1"/>
    </xf>
    <xf numFmtId="0" fontId="14" fillId="0" borderId="35" xfId="0" applyFont="1" applyBorder="1" applyAlignment="1">
      <alignment horizontal="left" wrapText="1"/>
    </xf>
    <xf numFmtId="0" fontId="14" fillId="0" borderId="1" xfId="0" applyFont="1" applyBorder="1" applyAlignment="1">
      <alignment horizontal="left" wrapText="1"/>
    </xf>
    <xf numFmtId="0" fontId="14" fillId="0" borderId="0" xfId="0" applyFont="1" applyAlignment="1">
      <alignment horizontal="left" wrapText="1"/>
    </xf>
    <xf numFmtId="0" fontId="14" fillId="0" borderId="7" xfId="0" applyFont="1" applyBorder="1" applyAlignment="1">
      <alignment horizontal="left" wrapText="1"/>
    </xf>
    <xf numFmtId="0" fontId="14" fillId="0" borderId="9" xfId="0" applyFont="1" applyBorder="1" applyAlignment="1">
      <alignment horizontal="left" wrapText="1"/>
    </xf>
    <xf numFmtId="0" fontId="26" fillId="0" borderId="60" xfId="0" applyFont="1" applyBorder="1" applyAlignment="1">
      <alignment horizontal="left" vertical="center" wrapText="1"/>
    </xf>
    <xf numFmtId="0" fontId="26" fillId="0" borderId="61" xfId="0" applyFont="1" applyBorder="1" applyAlignment="1">
      <alignment horizontal="left" vertical="center" wrapText="1"/>
    </xf>
    <xf numFmtId="0" fontId="26" fillId="0" borderId="62" xfId="0" applyFont="1" applyBorder="1" applyAlignment="1">
      <alignment horizontal="left" vertical="center" wrapText="1"/>
    </xf>
    <xf numFmtId="0" fontId="15" fillId="0" borderId="43" xfId="0" applyFont="1" applyBorder="1" applyAlignment="1">
      <alignment horizontal="center" vertical="center" wrapText="1"/>
    </xf>
    <xf numFmtId="0" fontId="15" fillId="0" borderId="44" xfId="0" applyFont="1" applyBorder="1" applyAlignment="1">
      <alignment horizontal="center" vertical="center" wrapText="1"/>
    </xf>
    <xf numFmtId="0" fontId="15" fillId="0" borderId="45" xfId="0" applyFont="1" applyBorder="1" applyAlignment="1">
      <alignment horizontal="center" vertical="center" wrapText="1"/>
    </xf>
    <xf numFmtId="0" fontId="16" fillId="0" borderId="13" xfId="0" applyFont="1" applyBorder="1" applyAlignment="1">
      <alignment vertical="center"/>
    </xf>
    <xf numFmtId="0" fontId="16" fillId="0" borderId="5" xfId="0" applyFont="1" applyBorder="1" applyAlignment="1">
      <alignment vertical="center"/>
    </xf>
    <xf numFmtId="0" fontId="14" fillId="2" borderId="37" xfId="0" applyFont="1" applyFill="1" applyBorder="1" applyAlignment="1">
      <alignment horizontal="center" vertical="center" wrapText="1"/>
    </xf>
    <xf numFmtId="0" fontId="14" fillId="2" borderId="41" xfId="0" applyFont="1" applyFill="1" applyBorder="1" applyAlignment="1">
      <alignment horizontal="center" vertical="center" wrapText="1"/>
    </xf>
    <xf numFmtId="0" fontId="14" fillId="2" borderId="42" xfId="0" applyFont="1" applyFill="1" applyBorder="1" applyAlignment="1">
      <alignment horizontal="center" vertical="center" wrapText="1"/>
    </xf>
    <xf numFmtId="0" fontId="14" fillId="2" borderId="23" xfId="0" applyFont="1" applyFill="1" applyBorder="1" applyAlignment="1">
      <alignment horizontal="center" vertical="center" wrapText="1"/>
    </xf>
    <xf numFmtId="0" fontId="16" fillId="0" borderId="15" xfId="0" applyFont="1" applyBorder="1" applyAlignment="1">
      <alignment vertical="center"/>
    </xf>
    <xf numFmtId="0" fontId="16" fillId="0" borderId="6" xfId="0" applyFont="1" applyBorder="1" applyAlignment="1">
      <alignment vertical="center"/>
    </xf>
    <xf numFmtId="0" fontId="21" fillId="4" borderId="25" xfId="0" applyFont="1" applyFill="1" applyBorder="1" applyAlignment="1">
      <alignment horizontal="center" vertical="center" wrapText="1"/>
    </xf>
    <xf numFmtId="0" fontId="28" fillId="0" borderId="4" xfId="0" applyFont="1" applyBorder="1" applyAlignment="1">
      <alignment horizontal="left" vertical="center" wrapText="1"/>
    </xf>
    <xf numFmtId="0" fontId="28" fillId="0" borderId="39" xfId="0" applyFont="1" applyBorder="1" applyAlignment="1">
      <alignment horizontal="left" vertical="center" wrapText="1"/>
    </xf>
    <xf numFmtId="0" fontId="28" fillId="0" borderId="22" xfId="0" applyFont="1" applyBorder="1" applyAlignment="1">
      <alignment horizontal="left" vertical="center" wrapText="1"/>
    </xf>
    <xf numFmtId="0" fontId="28" fillId="0" borderId="3" xfId="0" applyFont="1" applyBorder="1" applyAlignment="1">
      <alignment horizontal="left" vertical="center" wrapText="1"/>
    </xf>
    <xf numFmtId="0" fontId="28" fillId="0" borderId="4" xfId="0" applyFont="1" applyBorder="1" applyAlignment="1">
      <alignment vertical="center" wrapText="1"/>
    </xf>
    <xf numFmtId="0" fontId="28" fillId="0" borderId="39" xfId="0" applyFont="1" applyBorder="1" applyAlignment="1">
      <alignment vertical="center" wrapText="1"/>
    </xf>
    <xf numFmtId="0" fontId="28" fillId="0" borderId="22" xfId="0" applyFont="1" applyBorder="1" applyAlignment="1">
      <alignment vertical="center" wrapText="1"/>
    </xf>
    <xf numFmtId="0" fontId="15" fillId="0" borderId="48" xfId="0" applyFont="1" applyBorder="1" applyAlignment="1">
      <alignment horizontal="center" vertical="center"/>
    </xf>
    <xf numFmtId="0" fontId="15" fillId="0" borderId="35" xfId="0" applyFont="1" applyBorder="1" applyAlignment="1">
      <alignment horizontal="center" vertical="center"/>
    </xf>
    <xf numFmtId="0" fontId="15" fillId="0" borderId="36" xfId="0" applyFont="1" applyBorder="1" applyAlignment="1">
      <alignment horizontal="center" vertical="center"/>
    </xf>
    <xf numFmtId="0" fontId="21" fillId="4" borderId="43" xfId="0" applyFont="1" applyFill="1" applyBorder="1" applyAlignment="1">
      <alignment horizontal="center" vertical="center" wrapText="1"/>
    </xf>
    <xf numFmtId="0" fontId="21" fillId="4" borderId="44" xfId="0" applyFont="1" applyFill="1" applyBorder="1" applyAlignment="1">
      <alignment horizontal="center" vertical="center" wrapText="1"/>
    </xf>
    <xf numFmtId="0" fontId="21" fillId="4" borderId="49" xfId="0" applyFont="1" applyFill="1" applyBorder="1" applyAlignment="1">
      <alignment horizontal="center" vertical="center" wrapText="1"/>
    </xf>
    <xf numFmtId="0" fontId="14" fillId="2" borderId="43" xfId="0" applyFont="1" applyFill="1" applyBorder="1" applyAlignment="1">
      <alignment horizontal="left" vertical="top" wrapText="1" readingOrder="1"/>
    </xf>
    <xf numFmtId="0" fontId="14" fillId="2" borderId="44" xfId="0" applyFont="1" applyFill="1" applyBorder="1" applyAlignment="1">
      <alignment horizontal="left" vertical="top" wrapText="1" readingOrder="1"/>
    </xf>
    <xf numFmtId="0" fontId="14" fillId="2" borderId="45" xfId="0" applyFont="1" applyFill="1" applyBorder="1" applyAlignment="1">
      <alignment horizontal="left" vertical="top" wrapText="1" readingOrder="1"/>
    </xf>
    <xf numFmtId="0" fontId="25" fillId="0" borderId="1" xfId="0" applyFont="1" applyBorder="1" applyAlignment="1">
      <alignment horizontal="left" vertical="center" wrapText="1"/>
    </xf>
    <xf numFmtId="0" fontId="25" fillId="0" borderId="0" xfId="0" applyFont="1" applyAlignment="1">
      <alignment horizontal="left" vertical="center" wrapText="1"/>
    </xf>
    <xf numFmtId="0" fontId="25" fillId="0" borderId="2" xfId="0" applyFont="1" applyBorder="1" applyAlignment="1">
      <alignment horizontal="left" vertical="center" wrapText="1"/>
    </xf>
    <xf numFmtId="0" fontId="23" fillId="0" borderId="34" xfId="0" applyFont="1" applyBorder="1" applyAlignment="1">
      <alignment horizontal="center" vertical="center"/>
    </xf>
    <xf numFmtId="0" fontId="23" fillId="0" borderId="35" xfId="0" applyFont="1" applyBorder="1" applyAlignment="1">
      <alignment horizontal="center" vertical="center"/>
    </xf>
    <xf numFmtId="0" fontId="23" fillId="0" borderId="36" xfId="0" applyFont="1" applyBorder="1" applyAlignment="1">
      <alignment horizontal="center" vertical="center"/>
    </xf>
    <xf numFmtId="0" fontId="17" fillId="0" borderId="50" xfId="0" applyFont="1" applyBorder="1" applyAlignment="1">
      <alignment horizontal="left" vertical="center" wrapText="1"/>
    </xf>
    <xf numFmtId="0" fontId="17" fillId="0" borderId="52" xfId="0" applyFont="1" applyBorder="1" applyAlignment="1">
      <alignment horizontal="left" vertical="center" wrapText="1"/>
    </xf>
    <xf numFmtId="0" fontId="17" fillId="0" borderId="58" xfId="0" applyFont="1" applyBorder="1" applyAlignment="1">
      <alignment horizontal="left" vertical="center" wrapText="1"/>
    </xf>
    <xf numFmtId="0" fontId="17" fillId="0" borderId="57" xfId="0" applyFont="1" applyBorder="1" applyAlignment="1">
      <alignment horizontal="left" vertical="center" wrapText="1"/>
    </xf>
    <xf numFmtId="0" fontId="17" fillId="0" borderId="53" xfId="0" applyFont="1" applyBorder="1" applyAlignment="1">
      <alignment horizontal="left" vertical="center" wrapText="1"/>
    </xf>
    <xf numFmtId="0" fontId="17" fillId="0" borderId="54" xfId="0" applyFont="1" applyBorder="1" applyAlignment="1">
      <alignment horizontal="left" vertical="center" wrapText="1"/>
    </xf>
    <xf numFmtId="0" fontId="14" fillId="0" borderId="47" xfId="0" applyFont="1" applyBorder="1" applyAlignment="1">
      <alignment horizontal="right" vertical="center" textRotation="90"/>
    </xf>
    <xf numFmtId="0" fontId="15" fillId="6" borderId="3" xfId="0" applyFont="1" applyFill="1" applyBorder="1" applyAlignment="1">
      <alignment horizontal="center" vertical="center" wrapText="1"/>
    </xf>
    <xf numFmtId="0" fontId="20" fillId="0" borderId="3" xfId="0" applyFont="1" applyBorder="1" applyAlignment="1">
      <alignment horizontal="center" vertical="center" wrapText="1"/>
    </xf>
    <xf numFmtId="0" fontId="28" fillId="0" borderId="29" xfId="0" applyFont="1" applyBorder="1" applyAlignment="1">
      <alignment horizontal="left" vertical="center" wrapText="1"/>
    </xf>
    <xf numFmtId="0" fontId="14" fillId="0" borderId="0" xfId="0" applyFont="1" applyAlignment="1">
      <alignment horizontal="right" vertical="center" textRotation="90"/>
    </xf>
    <xf numFmtId="0" fontId="16" fillId="0" borderId="3" xfId="0" applyFont="1" applyBorder="1" applyAlignment="1">
      <alignment horizontal="left" vertical="center" wrapText="1"/>
    </xf>
    <xf numFmtId="0" fontId="15" fillId="0" borderId="46" xfId="0" applyFont="1" applyBorder="1" applyAlignment="1">
      <alignment horizontal="center"/>
    </xf>
    <xf numFmtId="0" fontId="20" fillId="0" borderId="17" xfId="0" applyFont="1" applyBorder="1" applyAlignment="1">
      <alignment horizontal="center" vertical="center" wrapText="1"/>
    </xf>
    <xf numFmtId="0" fontId="20" fillId="10" borderId="3" xfId="0" applyFont="1" applyFill="1" applyBorder="1" applyAlignment="1">
      <alignment horizontal="center" vertical="center"/>
    </xf>
    <xf numFmtId="0" fontId="15" fillId="6" borderId="3" xfId="0" applyFont="1" applyFill="1" applyBorder="1" applyAlignment="1">
      <alignment horizontal="center" vertical="center"/>
    </xf>
    <xf numFmtId="0" fontId="20" fillId="9" borderId="3" xfId="0" applyFont="1" applyFill="1" applyBorder="1" applyAlignment="1">
      <alignment horizontal="center" vertical="center"/>
    </xf>
    <xf numFmtId="0" fontId="20" fillId="9" borderId="17" xfId="0" applyFont="1" applyFill="1" applyBorder="1" applyAlignment="1">
      <alignment horizontal="center" vertical="center"/>
    </xf>
    <xf numFmtId="0" fontId="20" fillId="9" borderId="4" xfId="0" applyFont="1" applyFill="1" applyBorder="1" applyAlignment="1">
      <alignment horizontal="center" vertical="center"/>
    </xf>
    <xf numFmtId="0" fontId="20" fillId="9" borderId="18" xfId="0" applyFont="1" applyFill="1" applyBorder="1" applyAlignment="1">
      <alignment horizontal="center" vertical="center"/>
    </xf>
    <xf numFmtId="0" fontId="20" fillId="10" borderId="17" xfId="0" applyFont="1" applyFill="1" applyBorder="1" applyAlignment="1">
      <alignment horizontal="center" vertical="center"/>
    </xf>
    <xf numFmtId="0" fontId="20" fillId="6" borderId="3" xfId="0" applyFont="1" applyFill="1" applyBorder="1" applyAlignment="1">
      <alignment horizontal="center"/>
    </xf>
    <xf numFmtId="0" fontId="20" fillId="8" borderId="3" xfId="0" applyFont="1" applyFill="1" applyBorder="1" applyAlignment="1">
      <alignment horizontal="center" vertical="center"/>
    </xf>
    <xf numFmtId="0" fontId="15" fillId="0" borderId="0" xfId="0" applyFont="1" applyAlignment="1">
      <alignment horizontal="center"/>
    </xf>
    <xf numFmtId="0" fontId="15" fillId="6" borderId="17" xfId="0" applyFont="1" applyFill="1" applyBorder="1" applyAlignment="1">
      <alignment horizontal="center" vertical="center" wrapText="1"/>
    </xf>
    <xf numFmtId="0" fontId="20" fillId="6" borderId="17" xfId="0" applyFont="1" applyFill="1" applyBorder="1" applyAlignment="1">
      <alignment horizontal="center"/>
    </xf>
    <xf numFmtId="0" fontId="15" fillId="2" borderId="0" xfId="0" applyFont="1" applyFill="1" applyAlignment="1">
      <alignment horizontal="center"/>
    </xf>
    <xf numFmtId="0" fontId="16" fillId="0" borderId="3" xfId="0" applyFont="1" applyBorder="1" applyAlignment="1">
      <alignment horizontal="center" vertical="center" wrapText="1"/>
    </xf>
    <xf numFmtId="0" fontId="27" fillId="2" borderId="43" xfId="0" applyFont="1" applyFill="1" applyBorder="1" applyAlignment="1">
      <alignment horizontal="left" vertical="top" wrapText="1" readingOrder="1"/>
    </xf>
    <xf numFmtId="0" fontId="27" fillId="2" borderId="44" xfId="0" applyFont="1" applyFill="1" applyBorder="1" applyAlignment="1">
      <alignment horizontal="left" vertical="top" wrapText="1" readingOrder="1"/>
    </xf>
    <xf numFmtId="0" fontId="27" fillId="2" borderId="45" xfId="0" applyFont="1" applyFill="1" applyBorder="1" applyAlignment="1">
      <alignment horizontal="left" vertical="top" wrapText="1" readingOrder="1"/>
    </xf>
    <xf numFmtId="0" fontId="15" fillId="0" borderId="1" xfId="0" applyFont="1" applyBorder="1" applyAlignment="1">
      <alignment horizontal="center" vertical="center"/>
    </xf>
    <xf numFmtId="0" fontId="15" fillId="0" borderId="0" xfId="0" applyFont="1" applyAlignment="1">
      <alignment horizontal="center" vertical="center"/>
    </xf>
    <xf numFmtId="0" fontId="15" fillId="0" borderId="2" xfId="0" applyFont="1" applyBorder="1" applyAlignment="1">
      <alignment horizontal="center" vertical="center"/>
    </xf>
    <xf numFmtId="0" fontId="20" fillId="0" borderId="29" xfId="0" applyFont="1" applyBorder="1" applyAlignment="1">
      <alignment horizontal="center" vertical="center" wrapText="1"/>
    </xf>
    <xf numFmtId="0" fontId="16" fillId="0" borderId="29" xfId="0" applyFont="1" applyBorder="1" applyAlignment="1">
      <alignment horizontal="center" vertical="center" wrapText="1"/>
    </xf>
    <xf numFmtId="0" fontId="22" fillId="4" borderId="25" xfId="0" applyFont="1" applyFill="1" applyBorder="1" applyAlignment="1">
      <alignment horizontal="center" vertical="center" wrapText="1"/>
    </xf>
    <xf numFmtId="0" fontId="26" fillId="0" borderId="1" xfId="0" applyFont="1" applyBorder="1" applyAlignment="1">
      <alignment vertical="center" wrapText="1"/>
    </xf>
    <xf numFmtId="0" fontId="26" fillId="0" borderId="0" xfId="0" applyFont="1" applyAlignment="1">
      <alignment vertical="center" wrapText="1"/>
    </xf>
    <xf numFmtId="0" fontId="26" fillId="0" borderId="1" xfId="0" applyFont="1" applyBorder="1"/>
    <xf numFmtId="0" fontId="26" fillId="0" borderId="0" xfId="0" applyFont="1"/>
    <xf numFmtId="0" fontId="20" fillId="9" borderId="39" xfId="0" applyFont="1" applyFill="1" applyBorder="1" applyAlignment="1">
      <alignment horizontal="center" vertical="center"/>
    </xf>
    <xf numFmtId="0" fontId="20" fillId="9" borderId="22" xfId="0" applyFont="1" applyFill="1" applyBorder="1" applyAlignment="1">
      <alignment horizontal="center" vertical="center"/>
    </xf>
    <xf numFmtId="0" fontId="20" fillId="10" borderId="4" xfId="0" applyFont="1" applyFill="1" applyBorder="1" applyAlignment="1">
      <alignment horizontal="center" vertical="center"/>
    </xf>
    <xf numFmtId="0" fontId="20" fillId="10" borderId="22" xfId="0" applyFont="1" applyFill="1" applyBorder="1" applyAlignment="1">
      <alignment horizontal="center" vertical="center"/>
    </xf>
    <xf numFmtId="0" fontId="20" fillId="7" borderId="4" xfId="0" applyFont="1" applyFill="1" applyBorder="1" applyAlignment="1">
      <alignment horizontal="center" vertical="center"/>
    </xf>
    <xf numFmtId="0" fontId="20" fillId="7" borderId="22" xfId="0" applyFont="1" applyFill="1" applyBorder="1" applyAlignment="1">
      <alignment horizontal="center" vertical="center"/>
    </xf>
    <xf numFmtId="0" fontId="20" fillId="0" borderId="4" xfId="0" applyFont="1" applyBorder="1" applyAlignment="1">
      <alignment horizontal="center" vertical="center" wrapText="1"/>
    </xf>
    <xf numFmtId="0" fontId="20" fillId="0" borderId="39" xfId="0" applyFont="1" applyBorder="1" applyAlignment="1">
      <alignment horizontal="center" vertical="center" wrapText="1"/>
    </xf>
    <xf numFmtId="0" fontId="20" fillId="0" borderId="22" xfId="0" applyFont="1" applyBorder="1" applyAlignment="1">
      <alignment horizontal="center" vertical="center" wrapText="1"/>
    </xf>
    <xf numFmtId="0" fontId="20" fillId="8" borderId="4" xfId="0" applyFont="1" applyFill="1" applyBorder="1" applyAlignment="1">
      <alignment horizontal="center" vertical="center"/>
    </xf>
    <xf numFmtId="0" fontId="20" fillId="8" borderId="22" xfId="0" applyFont="1" applyFill="1" applyBorder="1" applyAlignment="1">
      <alignment horizontal="center" vertical="center"/>
    </xf>
    <xf numFmtId="0" fontId="15" fillId="2" borderId="46" xfId="0" applyFont="1" applyFill="1" applyBorder="1" applyAlignment="1">
      <alignment horizontal="center"/>
    </xf>
    <xf numFmtId="0" fontId="15" fillId="6" borderId="4" xfId="0" applyFont="1" applyFill="1" applyBorder="1" applyAlignment="1">
      <alignment horizontal="center" vertical="center"/>
    </xf>
    <xf numFmtId="0" fontId="15" fillId="6" borderId="22" xfId="0" applyFont="1" applyFill="1" applyBorder="1" applyAlignment="1">
      <alignment horizontal="center" vertical="center"/>
    </xf>
    <xf numFmtId="0" fontId="15" fillId="6" borderId="4" xfId="0" applyFont="1" applyFill="1" applyBorder="1" applyAlignment="1">
      <alignment horizontal="center" vertical="center" wrapText="1"/>
    </xf>
    <xf numFmtId="0" fontId="15" fillId="6" borderId="22" xfId="0" applyFont="1" applyFill="1" applyBorder="1" applyAlignment="1">
      <alignment horizontal="center" vertical="center" wrapText="1"/>
    </xf>
    <xf numFmtId="0" fontId="20" fillId="7" borderId="55" xfId="0" applyFont="1" applyFill="1" applyBorder="1" applyAlignment="1">
      <alignment horizontal="center" vertical="center"/>
    </xf>
    <xf numFmtId="0" fontId="20" fillId="7" borderId="56" xfId="0" applyFont="1" applyFill="1" applyBorder="1" applyAlignment="1">
      <alignment horizontal="center" vertical="center"/>
    </xf>
    <xf numFmtId="0" fontId="20" fillId="6" borderId="4" xfId="0" applyFont="1" applyFill="1" applyBorder="1" applyAlignment="1">
      <alignment horizontal="center"/>
    </xf>
    <xf numFmtId="0" fontId="20" fillId="6" borderId="39" xfId="0" applyFont="1" applyFill="1" applyBorder="1" applyAlignment="1">
      <alignment horizontal="center"/>
    </xf>
    <xf numFmtId="0" fontId="20" fillId="6" borderId="22" xfId="0" applyFont="1" applyFill="1" applyBorder="1" applyAlignment="1">
      <alignment horizontal="center"/>
    </xf>
    <xf numFmtId="0" fontId="15" fillId="6" borderId="39" xfId="0" applyFont="1" applyFill="1" applyBorder="1" applyAlignment="1">
      <alignment horizontal="center" vertical="center" wrapText="1"/>
    </xf>
    <xf numFmtId="0" fontId="20" fillId="8" borderId="39" xfId="0" applyFont="1" applyFill="1" applyBorder="1" applyAlignment="1">
      <alignment horizontal="center" vertical="center"/>
    </xf>
    <xf numFmtId="0" fontId="15" fillId="6" borderId="50" xfId="0" applyFont="1" applyFill="1" applyBorder="1" applyAlignment="1">
      <alignment horizontal="center" vertical="center" wrapText="1"/>
    </xf>
    <xf numFmtId="0" fontId="15" fillId="6" borderId="51" xfId="0" applyFont="1" applyFill="1" applyBorder="1" applyAlignment="1">
      <alignment horizontal="center" vertical="center" wrapText="1"/>
    </xf>
    <xf numFmtId="0" fontId="15" fillId="6" borderId="52" xfId="0" applyFont="1" applyFill="1" applyBorder="1" applyAlignment="1">
      <alignment horizontal="center" vertical="center" wrapText="1"/>
    </xf>
    <xf numFmtId="0" fontId="15" fillId="6" borderId="53" xfId="0" applyFont="1" applyFill="1" applyBorder="1" applyAlignment="1">
      <alignment horizontal="center" vertical="center" wrapText="1"/>
    </xf>
    <xf numFmtId="0" fontId="15" fillId="6" borderId="46" xfId="0" applyFont="1" applyFill="1" applyBorder="1" applyAlignment="1">
      <alignment horizontal="center" vertical="center" wrapText="1"/>
    </xf>
    <xf numFmtId="0" fontId="15" fillId="6" borderId="54" xfId="0" applyFont="1" applyFill="1" applyBorder="1" applyAlignment="1">
      <alignment horizontal="center" vertical="center" wrapText="1"/>
    </xf>
    <xf numFmtId="0" fontId="15" fillId="6" borderId="42" xfId="0" applyFont="1" applyFill="1" applyBorder="1" applyAlignment="1">
      <alignment horizontal="center" vertical="center" wrapText="1"/>
    </xf>
    <xf numFmtId="0" fontId="15" fillId="6" borderId="23" xfId="0" applyFont="1" applyFill="1" applyBorder="1" applyAlignment="1">
      <alignment horizontal="center" vertical="center" wrapText="1"/>
    </xf>
    <xf numFmtId="0" fontId="20" fillId="7" borderId="39" xfId="0" applyFont="1" applyFill="1" applyBorder="1" applyAlignment="1">
      <alignment horizontal="center" vertical="center"/>
    </xf>
    <xf numFmtId="0" fontId="15" fillId="6" borderId="39" xfId="0" applyFont="1" applyFill="1" applyBorder="1" applyAlignment="1">
      <alignment horizontal="center" vertical="center"/>
    </xf>
    <xf numFmtId="0" fontId="7" fillId="0" borderId="3" xfId="0" applyFont="1" applyBorder="1" applyAlignment="1">
      <alignment horizontal="center" vertical="center"/>
    </xf>
    <xf numFmtId="0" fontId="7" fillId="7" borderId="3" xfId="0" applyFont="1" applyFill="1" applyBorder="1" applyAlignment="1">
      <alignment horizontal="center" vertical="center"/>
    </xf>
    <xf numFmtId="0" fontId="7" fillId="10" borderId="3" xfId="0" applyFont="1" applyFill="1" applyBorder="1" applyAlignment="1">
      <alignment horizontal="center" vertical="center"/>
    </xf>
    <xf numFmtId="0" fontId="11" fillId="0" borderId="1" xfId="0" applyFont="1" applyBorder="1" applyAlignment="1">
      <alignment horizontal="center" vertical="top" wrapText="1"/>
    </xf>
    <xf numFmtId="0" fontId="11" fillId="0" borderId="0" xfId="0" applyFont="1" applyAlignment="1">
      <alignment horizontal="center" vertical="top" wrapText="1"/>
    </xf>
    <xf numFmtId="0" fontId="13" fillId="0" borderId="34" xfId="0" applyFont="1" applyBorder="1" applyAlignment="1">
      <alignment horizontal="left" vertical="top" wrapText="1"/>
    </xf>
    <xf numFmtId="0" fontId="13" fillId="0" borderId="35" xfId="0" applyFont="1" applyBorder="1" applyAlignment="1">
      <alignment horizontal="left" vertical="top" wrapText="1"/>
    </xf>
    <xf numFmtId="0" fontId="13" fillId="0" borderId="36" xfId="0" applyFont="1" applyBorder="1" applyAlignment="1">
      <alignment horizontal="left" vertical="top" wrapText="1"/>
    </xf>
    <xf numFmtId="0" fontId="11" fillId="2" borderId="0" xfId="0" applyFont="1" applyFill="1" applyAlignment="1">
      <alignment horizontal="center"/>
    </xf>
    <xf numFmtId="0" fontId="11" fillId="0" borderId="46" xfId="0" applyFont="1" applyBorder="1" applyAlignment="1">
      <alignment horizontal="center"/>
    </xf>
    <xf numFmtId="0" fontId="11" fillId="6" borderId="4" xfId="0" applyFont="1" applyFill="1" applyBorder="1" applyAlignment="1">
      <alignment horizontal="center" vertical="center"/>
    </xf>
    <xf numFmtId="0" fontId="11" fillId="6" borderId="22" xfId="0" applyFont="1" applyFill="1" applyBorder="1" applyAlignment="1">
      <alignment horizontal="center" vertical="center"/>
    </xf>
    <xf numFmtId="0" fontId="7" fillId="0" borderId="4"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3" xfId="0" applyFont="1" applyBorder="1" applyAlignment="1">
      <alignment horizontal="center" vertical="center" wrapText="1"/>
    </xf>
    <xf numFmtId="0" fontId="11" fillId="6"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8" borderId="22" xfId="0" applyFont="1" applyFill="1" applyBorder="1" applyAlignment="1">
      <alignment horizontal="center" vertical="center"/>
    </xf>
    <xf numFmtId="0" fontId="13" fillId="0" borderId="3" xfId="0" applyFont="1" applyBorder="1" applyAlignment="1">
      <alignment vertical="center"/>
    </xf>
    <xf numFmtId="0" fontId="13" fillId="0" borderId="3" xfId="0" applyFont="1" applyBorder="1" applyAlignment="1">
      <alignment horizontal="center" vertical="center"/>
    </xf>
    <xf numFmtId="0" fontId="11" fillId="6" borderId="3" xfId="0" applyFont="1" applyFill="1" applyBorder="1" applyAlignment="1">
      <alignment horizontal="center" vertical="center" wrapText="1"/>
    </xf>
    <xf numFmtId="0" fontId="7" fillId="6" borderId="4" xfId="0" applyFont="1" applyFill="1" applyBorder="1" applyAlignment="1">
      <alignment horizontal="center"/>
    </xf>
    <xf numFmtId="0" fontId="7" fillId="6" borderId="22" xfId="0" applyFont="1" applyFill="1" applyBorder="1" applyAlignment="1">
      <alignment horizontal="center"/>
    </xf>
    <xf numFmtId="0" fontId="7" fillId="6" borderId="3" xfId="0" applyFont="1" applyFill="1" applyBorder="1" applyAlignment="1">
      <alignment horizontal="center"/>
    </xf>
    <xf numFmtId="0" fontId="11" fillId="0" borderId="57" xfId="0" applyFont="1" applyBorder="1" applyAlignment="1">
      <alignment horizontal="right" vertical="center" textRotation="90"/>
    </xf>
    <xf numFmtId="0" fontId="17" fillId="0" borderId="52" xfId="0" applyFont="1" applyBorder="1" applyAlignment="1">
      <alignment horizontal="left" vertical="center"/>
    </xf>
    <xf numFmtId="0" fontId="17" fillId="0" borderId="58" xfId="0" applyFont="1" applyBorder="1" applyAlignment="1">
      <alignment horizontal="left" vertical="center"/>
    </xf>
    <xf numFmtId="0" fontId="17" fillId="0" borderId="57" xfId="0" applyFont="1" applyBorder="1" applyAlignment="1">
      <alignment horizontal="left" vertical="center"/>
    </xf>
    <xf numFmtId="0" fontId="17" fillId="0" borderId="53" xfId="0" applyFont="1" applyBorder="1" applyAlignment="1">
      <alignment horizontal="left" vertical="center"/>
    </xf>
    <xf numFmtId="0" fontId="17" fillId="0" borderId="54" xfId="0" applyFont="1" applyBorder="1" applyAlignment="1">
      <alignment horizontal="left" vertical="center"/>
    </xf>
    <xf numFmtId="0" fontId="11" fillId="0" borderId="30"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7" xfId="0" applyFont="1" applyBorder="1" applyAlignment="1">
      <alignment horizontal="center" vertical="center" wrapText="1"/>
    </xf>
    <xf numFmtId="0" fontId="7" fillId="9" borderId="3" xfId="0" applyFont="1" applyFill="1" applyBorder="1" applyAlignment="1">
      <alignment horizontal="center" vertical="center"/>
    </xf>
    <xf numFmtId="0" fontId="7" fillId="9" borderId="4" xfId="0" applyFont="1" applyFill="1" applyBorder="1" applyAlignment="1">
      <alignment horizontal="center" vertical="center"/>
    </xf>
    <xf numFmtId="0" fontId="7" fillId="9" borderId="22" xfId="0" applyFont="1" applyFill="1" applyBorder="1" applyAlignment="1">
      <alignment horizontal="center" vertical="center"/>
    </xf>
    <xf numFmtId="0" fontId="7" fillId="7" borderId="4" xfId="0" applyFont="1" applyFill="1" applyBorder="1" applyAlignment="1">
      <alignment horizontal="center" vertical="center"/>
    </xf>
    <xf numFmtId="0" fontId="7" fillId="7" borderId="22" xfId="0" applyFont="1" applyFill="1" applyBorder="1" applyAlignment="1">
      <alignment horizontal="center" vertical="center"/>
    </xf>
    <xf numFmtId="0" fontId="7" fillId="8" borderId="3" xfId="0" applyFont="1" applyFill="1" applyBorder="1" applyAlignment="1">
      <alignment horizontal="center" vertical="center"/>
    </xf>
    <xf numFmtId="0" fontId="11" fillId="6" borderId="4" xfId="0" applyFont="1" applyFill="1" applyBorder="1" applyAlignment="1">
      <alignment horizontal="center" vertical="center" wrapText="1"/>
    </xf>
    <xf numFmtId="0" fontId="11" fillId="6" borderId="22" xfId="0" applyFont="1" applyFill="1" applyBorder="1" applyAlignment="1">
      <alignment horizontal="center" vertical="center" wrapText="1"/>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4</xdr:row>
      <xdr:rowOff>159123</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2</xdr:row>
      <xdr:rowOff>431800</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2</xdr:col>
      <xdr:colOff>897467</xdr:colOff>
      <xdr:row>4</xdr:row>
      <xdr:rowOff>45357</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2</xdr:col>
      <xdr:colOff>1714501</xdr:colOff>
      <xdr:row>3</xdr:row>
      <xdr:rowOff>204107</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81001" y="381000"/>
          <a:ext cx="3061607" cy="107496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9" zoomScale="85" zoomScaleNormal="85" zoomScalePageLayoutView="40" workbookViewId="0">
      <selection activeCell="B19" sqref="B19:F19"/>
    </sheetView>
  </sheetViews>
  <sheetFormatPr baseColWidth="10" defaultRowHeight="12.75" x14ac:dyDescent="0.2"/>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x14ac:dyDescent="0.2"/>
    <row r="2" spans="2:6" ht="37.5" customHeight="1" x14ac:dyDescent="0.2">
      <c r="B2" s="131"/>
      <c r="C2" s="144" t="s">
        <v>101</v>
      </c>
      <c r="D2" s="145"/>
      <c r="E2" s="146"/>
      <c r="F2" s="153" t="s">
        <v>116</v>
      </c>
    </row>
    <row r="3" spans="2:6" ht="15.75" customHeight="1" x14ac:dyDescent="0.2">
      <c r="B3" s="131"/>
      <c r="C3" s="147"/>
      <c r="D3" s="148"/>
      <c r="E3" s="149"/>
      <c r="F3" s="154"/>
    </row>
    <row r="4" spans="2:6" ht="41.25" customHeight="1" x14ac:dyDescent="0.2">
      <c r="B4" s="131"/>
      <c r="C4" s="150"/>
      <c r="D4" s="151"/>
      <c r="E4" s="152"/>
      <c r="F4" s="142"/>
    </row>
    <row r="5" spans="2:6" ht="37.5" customHeight="1" thickBot="1" x14ac:dyDescent="0.25">
      <c r="B5" s="12"/>
      <c r="C5" s="13"/>
      <c r="D5" s="13"/>
      <c r="E5" s="13"/>
      <c r="F5" s="13"/>
    </row>
    <row r="6" spans="2:6" ht="21" customHeight="1" thickBot="1" x14ac:dyDescent="0.3">
      <c r="B6" s="135" t="s">
        <v>93</v>
      </c>
      <c r="C6" s="136"/>
      <c r="D6" s="136"/>
      <c r="E6" s="136"/>
      <c r="F6" s="137"/>
    </row>
    <row r="7" spans="2:6" ht="78.75" customHeight="1" x14ac:dyDescent="0.2">
      <c r="B7" s="141" t="s">
        <v>102</v>
      </c>
      <c r="C7" s="142"/>
      <c r="D7" s="142"/>
      <c r="E7" s="142"/>
      <c r="F7" s="143"/>
    </row>
    <row r="8" spans="2:6" ht="21" customHeight="1" x14ac:dyDescent="0.2">
      <c r="B8" s="138" t="s">
        <v>159</v>
      </c>
      <c r="C8" s="139"/>
      <c r="D8" s="139"/>
      <c r="E8" s="139"/>
      <c r="F8" s="140"/>
    </row>
    <row r="9" spans="2:6" ht="34.5" customHeight="1" x14ac:dyDescent="0.2">
      <c r="B9" s="132" t="s">
        <v>163</v>
      </c>
      <c r="C9" s="133"/>
      <c r="D9" s="133"/>
      <c r="E9" s="133"/>
      <c r="F9" s="134"/>
    </row>
    <row r="10" spans="2:6" ht="36" customHeight="1" x14ac:dyDescent="0.2">
      <c r="B10" s="132" t="s">
        <v>160</v>
      </c>
      <c r="C10" s="133"/>
      <c r="D10" s="133"/>
      <c r="E10" s="133"/>
      <c r="F10" s="134"/>
    </row>
    <row r="11" spans="2:6" ht="72" customHeight="1" x14ac:dyDescent="0.2">
      <c r="B11" s="132" t="s">
        <v>114</v>
      </c>
      <c r="C11" s="133"/>
      <c r="D11" s="133"/>
      <c r="E11" s="133"/>
      <c r="F11" s="134"/>
    </row>
    <row r="12" spans="2:6" ht="34.5" customHeight="1" x14ac:dyDescent="0.2">
      <c r="B12" s="132" t="s">
        <v>161</v>
      </c>
      <c r="C12" s="133"/>
      <c r="D12" s="133"/>
      <c r="E12" s="133"/>
      <c r="F12" s="134"/>
    </row>
    <row r="13" spans="2:6" ht="44.25" customHeight="1" x14ac:dyDescent="0.2">
      <c r="B13" s="132" t="s">
        <v>103</v>
      </c>
      <c r="C13" s="133"/>
      <c r="D13" s="133"/>
      <c r="E13" s="133"/>
      <c r="F13" s="134"/>
    </row>
    <row r="14" spans="2:6" ht="26.25" customHeight="1" x14ac:dyDescent="0.2">
      <c r="B14" s="132" t="s">
        <v>104</v>
      </c>
      <c r="C14" s="133"/>
      <c r="D14" s="133"/>
      <c r="E14" s="133"/>
      <c r="F14" s="134"/>
    </row>
    <row r="15" spans="2:6" ht="67.5" customHeight="1" x14ac:dyDescent="0.2">
      <c r="B15" s="132" t="s">
        <v>174</v>
      </c>
      <c r="C15" s="133"/>
      <c r="D15" s="133"/>
      <c r="E15" s="133"/>
      <c r="F15" s="134"/>
    </row>
    <row r="16" spans="2:6" ht="23.25" customHeight="1" x14ac:dyDescent="0.2">
      <c r="B16" s="132" t="s">
        <v>152</v>
      </c>
      <c r="C16" s="133"/>
      <c r="D16" s="133"/>
      <c r="E16" s="133"/>
      <c r="F16" s="134"/>
    </row>
    <row r="17" spans="2:6" ht="21.75" customHeight="1" x14ac:dyDescent="0.2">
      <c r="B17" s="132" t="s">
        <v>155</v>
      </c>
      <c r="C17" s="133"/>
      <c r="D17" s="133"/>
      <c r="E17" s="133"/>
      <c r="F17" s="134"/>
    </row>
    <row r="18" spans="2:6" ht="26.25" customHeight="1" x14ac:dyDescent="0.2">
      <c r="B18" s="132" t="s">
        <v>153</v>
      </c>
      <c r="C18" s="133"/>
      <c r="D18" s="133"/>
      <c r="E18" s="133"/>
      <c r="F18" s="134"/>
    </row>
    <row r="19" spans="2:6" ht="27" customHeight="1" thickBot="1" x14ac:dyDescent="0.25">
      <c r="B19" s="156" t="s">
        <v>154</v>
      </c>
      <c r="C19" s="157"/>
      <c r="D19" s="157"/>
      <c r="E19" s="157"/>
      <c r="F19" s="158"/>
    </row>
    <row r="20" spans="2:6" ht="14.25" customHeight="1" x14ac:dyDescent="0.2">
      <c r="B20" s="6"/>
    </row>
    <row r="21" spans="2:6" x14ac:dyDescent="0.2">
      <c r="B21" s="7"/>
    </row>
    <row r="22" spans="2:6" ht="17.25" customHeight="1" x14ac:dyDescent="0.2">
      <c r="B22" s="155"/>
      <c r="C22" s="155"/>
      <c r="D22" s="155"/>
      <c r="E22" s="155"/>
      <c r="F22" s="155"/>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42"/>
  <sheetViews>
    <sheetView showGridLines="0" topLeftCell="A19" zoomScale="80" zoomScaleNormal="80" zoomScalePageLayoutView="85" workbookViewId="0">
      <selection activeCell="A33" sqref="A33:XFD48"/>
    </sheetView>
  </sheetViews>
  <sheetFormatPr baseColWidth="10" defaultRowHeight="12.75" x14ac:dyDescent="0.2"/>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x14ac:dyDescent="0.2">
      <c r="B2" s="131"/>
      <c r="C2" s="144" t="s">
        <v>100</v>
      </c>
      <c r="D2" s="145"/>
      <c r="E2" s="146"/>
      <c r="F2" s="153" t="s">
        <v>116</v>
      </c>
    </row>
    <row r="3" spans="2:6" ht="51" customHeight="1" x14ac:dyDescent="0.2">
      <c r="B3" s="131"/>
      <c r="C3" s="147"/>
      <c r="D3" s="148"/>
      <c r="E3" s="149"/>
      <c r="F3" s="154"/>
    </row>
    <row r="4" spans="2:6" ht="54" customHeight="1" x14ac:dyDescent="0.2">
      <c r="B4" s="131"/>
      <c r="C4" s="150"/>
      <c r="D4" s="151"/>
      <c r="E4" s="152"/>
      <c r="F4" s="142"/>
    </row>
    <row r="5" spans="2:6" ht="24.75" customHeight="1" thickBot="1" x14ac:dyDescent="0.25">
      <c r="B5" s="12"/>
      <c r="C5" s="13"/>
      <c r="D5" s="13"/>
      <c r="E5" s="13"/>
      <c r="F5" s="13"/>
    </row>
    <row r="6" spans="2:6" ht="18" customHeight="1" thickBot="1" x14ac:dyDescent="0.25">
      <c r="B6" s="159" t="s">
        <v>6</v>
      </c>
      <c r="C6" s="160"/>
      <c r="D6" s="160"/>
      <c r="E6" s="160"/>
      <c r="F6" s="161"/>
    </row>
    <row r="7" spans="2:6" ht="42.75" customHeight="1" x14ac:dyDescent="0.2">
      <c r="B7" s="162" t="s">
        <v>115</v>
      </c>
      <c r="C7" s="163"/>
      <c r="D7" s="163"/>
      <c r="E7" s="163"/>
      <c r="F7" s="163"/>
    </row>
    <row r="8" spans="2:6" ht="63" customHeight="1" x14ac:dyDescent="0.2">
      <c r="B8" s="164"/>
      <c r="C8" s="165"/>
      <c r="D8" s="165"/>
      <c r="E8" s="165"/>
      <c r="F8" s="165"/>
    </row>
    <row r="9" spans="2:6" ht="37.5" customHeight="1" x14ac:dyDescent="0.2">
      <c r="B9" s="164"/>
      <c r="C9" s="165"/>
      <c r="D9" s="165"/>
      <c r="E9" s="165"/>
      <c r="F9" s="165"/>
    </row>
    <row r="10" spans="2:6" ht="43.5" customHeight="1" x14ac:dyDescent="0.2">
      <c r="B10" s="164"/>
      <c r="C10" s="165"/>
      <c r="D10" s="165"/>
      <c r="E10" s="165"/>
      <c r="F10" s="165"/>
    </row>
    <row r="11" spans="2:6" ht="58.5" customHeight="1" x14ac:dyDescent="0.2">
      <c r="B11" s="164"/>
      <c r="C11" s="165"/>
      <c r="D11" s="165"/>
      <c r="E11" s="165"/>
      <c r="F11" s="165"/>
    </row>
    <row r="12" spans="2:6" ht="46.5" customHeight="1" x14ac:dyDescent="0.2">
      <c r="B12" s="164"/>
      <c r="C12" s="165"/>
      <c r="D12" s="165"/>
      <c r="E12" s="165"/>
      <c r="F12" s="165"/>
    </row>
    <row r="13" spans="2:6" ht="47.25" customHeight="1" x14ac:dyDescent="0.2">
      <c r="B13" s="164"/>
      <c r="C13" s="165"/>
      <c r="D13" s="165"/>
      <c r="E13" s="165"/>
      <c r="F13" s="165"/>
    </row>
    <row r="14" spans="2:6" ht="22.5" customHeight="1" thickBot="1" x14ac:dyDescent="0.25">
      <c r="B14" s="166"/>
      <c r="C14" s="167"/>
      <c r="D14" s="167"/>
      <c r="E14" s="167"/>
      <c r="F14" s="167"/>
    </row>
    <row r="15" spans="2:6" ht="16.5" customHeight="1" thickBot="1" x14ac:dyDescent="0.25">
      <c r="B15" s="171" t="s">
        <v>76</v>
      </c>
      <c r="C15" s="172"/>
      <c r="D15" s="172"/>
      <c r="E15" s="172"/>
      <c r="F15" s="173"/>
    </row>
    <row r="16" spans="2:6" ht="127.5" customHeight="1" x14ac:dyDescent="0.2">
      <c r="B16" s="168" t="s">
        <v>110</v>
      </c>
      <c r="C16" s="169"/>
      <c r="D16" s="169"/>
      <c r="E16" s="169"/>
      <c r="F16" s="170"/>
    </row>
    <row r="17" spans="2:6" ht="19.5" customHeight="1" x14ac:dyDescent="0.2">
      <c r="B17" s="49"/>
      <c r="C17" s="50" t="s">
        <v>34</v>
      </c>
      <c r="D17" s="178" t="s">
        <v>32</v>
      </c>
      <c r="E17" s="178" t="s">
        <v>33</v>
      </c>
      <c r="F17" s="176" t="s">
        <v>31</v>
      </c>
    </row>
    <row r="18" spans="2:6" ht="21" customHeight="1" x14ac:dyDescent="0.2">
      <c r="B18" s="49"/>
      <c r="C18" s="50" t="s">
        <v>52</v>
      </c>
      <c r="D18" s="179"/>
      <c r="E18" s="179"/>
      <c r="F18" s="177"/>
    </row>
    <row r="19" spans="2:6" ht="18.75" customHeight="1" x14ac:dyDescent="0.2">
      <c r="B19" s="55" t="s">
        <v>36</v>
      </c>
      <c r="C19" s="56"/>
      <c r="D19" s="57" t="s">
        <v>55</v>
      </c>
      <c r="E19" s="58" t="s">
        <v>56</v>
      </c>
      <c r="F19" s="59" t="s">
        <v>30</v>
      </c>
    </row>
    <row r="20" spans="2:6" ht="18.75" customHeight="1" x14ac:dyDescent="0.2">
      <c r="B20" s="55" t="s">
        <v>37</v>
      </c>
      <c r="C20" s="56"/>
      <c r="D20" s="57" t="s">
        <v>55</v>
      </c>
      <c r="E20" s="58" t="s">
        <v>57</v>
      </c>
      <c r="F20" s="59" t="s">
        <v>30</v>
      </c>
    </row>
    <row r="21" spans="2:6" ht="18.75" customHeight="1" x14ac:dyDescent="0.2">
      <c r="B21" s="55" t="s">
        <v>47</v>
      </c>
      <c r="C21" s="56"/>
      <c r="D21" s="57" t="s">
        <v>55</v>
      </c>
      <c r="E21" s="58" t="s">
        <v>57</v>
      </c>
      <c r="F21" s="59" t="s">
        <v>30</v>
      </c>
    </row>
    <row r="22" spans="2:6" ht="24" customHeight="1" x14ac:dyDescent="0.2">
      <c r="B22" s="49"/>
      <c r="C22" s="50" t="s">
        <v>49</v>
      </c>
      <c r="D22" s="62"/>
      <c r="E22" s="62"/>
      <c r="F22" s="63"/>
    </row>
    <row r="23" spans="2:6" ht="19.5" customHeight="1" x14ac:dyDescent="0.2">
      <c r="B23" s="51" t="s">
        <v>39</v>
      </c>
      <c r="C23" s="64"/>
      <c r="D23" s="52" t="s">
        <v>55</v>
      </c>
      <c r="E23" s="53" t="s">
        <v>57</v>
      </c>
      <c r="F23" s="54" t="s">
        <v>30</v>
      </c>
    </row>
    <row r="24" spans="2:6" ht="19.5" customHeight="1" x14ac:dyDescent="0.2">
      <c r="B24" s="55" t="s">
        <v>40</v>
      </c>
      <c r="C24" s="65"/>
      <c r="D24" s="57" t="s">
        <v>55</v>
      </c>
      <c r="E24" s="58" t="s">
        <v>56</v>
      </c>
      <c r="F24" s="59" t="s">
        <v>30</v>
      </c>
    </row>
    <row r="25" spans="2:6" ht="19.5" customHeight="1" x14ac:dyDescent="0.2">
      <c r="B25" s="55" t="s">
        <v>41</v>
      </c>
      <c r="C25" s="65"/>
      <c r="D25" s="57" t="s">
        <v>55</v>
      </c>
      <c r="E25" s="58" t="s">
        <v>56</v>
      </c>
      <c r="F25" s="59" t="s">
        <v>30</v>
      </c>
    </row>
    <row r="26" spans="2:6" ht="19.5" customHeight="1" x14ac:dyDescent="0.2">
      <c r="B26" s="180" t="s">
        <v>42</v>
      </c>
      <c r="C26" s="181"/>
      <c r="D26" s="66" t="s">
        <v>55</v>
      </c>
      <c r="E26" s="60" t="s">
        <v>57</v>
      </c>
      <c r="F26" s="61" t="s">
        <v>30</v>
      </c>
    </row>
    <row r="27" spans="2:6" ht="23.25" customHeight="1" x14ac:dyDescent="0.2">
      <c r="B27" s="49"/>
      <c r="C27" s="50" t="s">
        <v>50</v>
      </c>
      <c r="D27" s="67"/>
      <c r="E27" s="67"/>
      <c r="F27" s="68"/>
    </row>
    <row r="28" spans="2:6" ht="19.5" customHeight="1" x14ac:dyDescent="0.2">
      <c r="B28" s="69" t="s">
        <v>43</v>
      </c>
      <c r="C28" s="65"/>
      <c r="D28" s="57" t="s">
        <v>55</v>
      </c>
      <c r="E28" s="58" t="s">
        <v>57</v>
      </c>
      <c r="F28" s="59" t="s">
        <v>30</v>
      </c>
    </row>
    <row r="29" spans="2:6" ht="23.25" customHeight="1" x14ac:dyDescent="0.2">
      <c r="B29" s="49"/>
      <c r="C29" s="50" t="s">
        <v>51</v>
      </c>
      <c r="D29" s="70"/>
      <c r="E29" s="70"/>
      <c r="F29" s="71"/>
    </row>
    <row r="30" spans="2:6" ht="19.5" customHeight="1" x14ac:dyDescent="0.2">
      <c r="B30" s="174" t="s">
        <v>44</v>
      </c>
      <c r="C30" s="175"/>
      <c r="D30" s="57" t="s">
        <v>55</v>
      </c>
      <c r="E30" s="58" t="s">
        <v>57</v>
      </c>
      <c r="F30" s="72" t="s">
        <v>29</v>
      </c>
    </row>
    <row r="31" spans="2:6" ht="19.5" customHeight="1" x14ac:dyDescent="0.2">
      <c r="B31" s="55" t="s">
        <v>45</v>
      </c>
      <c r="C31" s="65"/>
      <c r="D31" s="57" t="s">
        <v>55</v>
      </c>
      <c r="E31" s="58" t="s">
        <v>57</v>
      </c>
      <c r="F31" s="72" t="s">
        <v>29</v>
      </c>
    </row>
    <row r="32" spans="2:6" ht="21" customHeight="1" x14ac:dyDescent="0.2">
      <c r="B32" s="55" t="s">
        <v>46</v>
      </c>
      <c r="C32" s="65"/>
      <c r="D32" s="57" t="s">
        <v>54</v>
      </c>
      <c r="E32" s="58" t="s">
        <v>57</v>
      </c>
      <c r="F32" s="72" t="s">
        <v>29</v>
      </c>
    </row>
    <row r="37" spans="2:2" hidden="1" x14ac:dyDescent="0.2">
      <c r="B37" s="6" t="s">
        <v>55</v>
      </c>
    </row>
    <row r="38" spans="2:2" hidden="1" x14ac:dyDescent="0.2">
      <c r="B38" s="7" t="s">
        <v>53</v>
      </c>
    </row>
    <row r="39" spans="2:2" hidden="1" x14ac:dyDescent="0.2">
      <c r="B39" s="7" t="s">
        <v>54</v>
      </c>
    </row>
    <row r="40" spans="2:2" hidden="1" x14ac:dyDescent="0.2"/>
    <row r="41" spans="2:2" hidden="1" x14ac:dyDescent="0.2">
      <c r="B41" t="s">
        <v>56</v>
      </c>
    </row>
    <row r="42" spans="2:2" hidden="1" x14ac:dyDescent="0.2">
      <c r="B42" t="s">
        <v>57</v>
      </c>
    </row>
  </sheetData>
  <mergeCells count="12">
    <mergeCell ref="B30:C30"/>
    <mergeCell ref="F17:F18"/>
    <mergeCell ref="E17:E18"/>
    <mergeCell ref="D17:D18"/>
    <mergeCell ref="B26:C26"/>
    <mergeCell ref="B6:F6"/>
    <mergeCell ref="B7:F14"/>
    <mergeCell ref="B16:F16"/>
    <mergeCell ref="C2:E4"/>
    <mergeCell ref="F2:F4"/>
    <mergeCell ref="B2:B4"/>
    <mergeCell ref="B15:F15"/>
  </mergeCells>
  <phoneticPr fontId="1" type="noConversion"/>
  <dataValidations count="2">
    <dataValidation type="list" allowBlank="1" showInputMessage="1" showErrorMessage="1" sqref="D19:D21 D30:D32 D28 D23:D26" xr:uid="{00000000-0002-0000-0100-000000000000}">
      <formula1>$B$37:$B$39</formula1>
    </dataValidation>
    <dataValidation type="list" allowBlank="1" showInputMessage="1" showErrorMessage="1" sqref="E19:E21 E30:E32 E28 E23:E26" xr:uid="{00000000-0002-0000-0100-000001000000}">
      <formula1>$B$41:$B$42</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58"/>
  <sheetViews>
    <sheetView showGridLines="0" topLeftCell="A23" zoomScale="60" zoomScaleNormal="60" zoomScalePageLayoutView="70" workbookViewId="0">
      <selection activeCell="C18" sqref="C18:G18"/>
    </sheetView>
  </sheetViews>
  <sheetFormatPr baseColWidth="10" defaultRowHeight="12.75" x14ac:dyDescent="0.2"/>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1.42578125" style="10" customWidth="1"/>
    <col min="9" max="9" width="14.7109375" customWidth="1"/>
    <col min="10" max="10" width="11.85546875" customWidth="1"/>
    <col min="11" max="11" width="14" customWidth="1"/>
    <col min="12" max="12" width="15.28515625" style="4" customWidth="1"/>
    <col min="13" max="13" width="4.85546875" customWidth="1"/>
  </cols>
  <sheetData>
    <row r="1" spans="2:17" x14ac:dyDescent="0.2">
      <c r="H1"/>
      <c r="L1"/>
    </row>
    <row r="2" spans="2:17" ht="48.75" customHeight="1" x14ac:dyDescent="0.2">
      <c r="B2" s="131"/>
      <c r="C2" s="144" t="s">
        <v>100</v>
      </c>
      <c r="D2" s="145"/>
      <c r="E2" s="145"/>
      <c r="F2" s="145"/>
      <c r="G2" s="145"/>
      <c r="H2" s="145"/>
      <c r="I2" s="145"/>
      <c r="J2" s="146"/>
      <c r="K2" s="205" t="s">
        <v>116</v>
      </c>
      <c r="L2" s="206"/>
    </row>
    <row r="3" spans="2:17" ht="42" customHeight="1" x14ac:dyDescent="0.2">
      <c r="B3" s="131"/>
      <c r="C3" s="147"/>
      <c r="D3" s="148"/>
      <c r="E3" s="148"/>
      <c r="F3" s="148"/>
      <c r="G3" s="148"/>
      <c r="H3" s="148"/>
      <c r="I3" s="148"/>
      <c r="J3" s="149"/>
      <c r="K3" s="207"/>
      <c r="L3" s="208"/>
    </row>
    <row r="4" spans="2:17" ht="36.75" customHeight="1" x14ac:dyDescent="0.2">
      <c r="B4" s="131"/>
      <c r="C4" s="150"/>
      <c r="D4" s="151"/>
      <c r="E4" s="151"/>
      <c r="F4" s="151"/>
      <c r="G4" s="151"/>
      <c r="H4" s="151"/>
      <c r="I4" s="151"/>
      <c r="J4" s="152"/>
      <c r="K4" s="209"/>
      <c r="L4" s="210"/>
    </row>
    <row r="5" spans="2:17" ht="24.75" customHeight="1" thickBot="1" x14ac:dyDescent="0.25">
      <c r="C5" s="12"/>
      <c r="D5" s="13"/>
      <c r="E5" s="13"/>
      <c r="F5" s="13"/>
      <c r="G5" s="13"/>
      <c r="H5"/>
      <c r="L5"/>
    </row>
    <row r="6" spans="2:17" s="12" customFormat="1" ht="33.75" customHeight="1" thickBot="1" x14ac:dyDescent="0.25">
      <c r="B6" s="196" t="s">
        <v>166</v>
      </c>
      <c r="C6" s="197"/>
      <c r="D6" s="197"/>
      <c r="E6" s="197"/>
      <c r="F6" s="197"/>
      <c r="G6" s="197"/>
      <c r="H6" s="197"/>
      <c r="I6" s="197"/>
      <c r="J6" s="197"/>
      <c r="K6" s="197"/>
      <c r="L6" s="198"/>
      <c r="M6" s="123"/>
      <c r="N6" s="123"/>
      <c r="O6" s="123"/>
      <c r="P6" s="123"/>
      <c r="Q6" s="123"/>
    </row>
    <row r="7" spans="2:17" ht="24.75" customHeight="1" x14ac:dyDescent="0.2">
      <c r="B7" s="202" t="s">
        <v>76</v>
      </c>
      <c r="C7" s="203"/>
      <c r="D7" s="203"/>
      <c r="E7" s="203"/>
      <c r="F7" s="203"/>
      <c r="G7" s="203"/>
      <c r="H7" s="203"/>
      <c r="I7" s="203"/>
      <c r="J7" s="203"/>
      <c r="K7" s="203"/>
      <c r="L7" s="204"/>
    </row>
    <row r="8" spans="2:17" ht="18" customHeight="1" x14ac:dyDescent="0.25">
      <c r="B8" s="117" t="s">
        <v>113</v>
      </c>
      <c r="C8" s="118"/>
      <c r="D8" s="118"/>
      <c r="E8" s="118"/>
      <c r="F8" s="118"/>
      <c r="G8" s="118"/>
      <c r="H8" s="118"/>
      <c r="I8" s="118"/>
      <c r="J8" s="118"/>
      <c r="K8" s="118"/>
      <c r="L8" s="119"/>
    </row>
    <row r="9" spans="2:17" ht="15.75" x14ac:dyDescent="0.25">
      <c r="B9" s="117" t="s">
        <v>111</v>
      </c>
      <c r="C9" s="120"/>
      <c r="D9" s="120"/>
      <c r="E9" s="120"/>
      <c r="F9" s="120"/>
      <c r="G9" s="120"/>
      <c r="H9" s="120"/>
      <c r="I9" s="121"/>
      <c r="J9" s="120"/>
      <c r="K9" s="120"/>
      <c r="L9" s="122"/>
    </row>
    <row r="10" spans="2:17" ht="15.75" x14ac:dyDescent="0.25">
      <c r="B10" s="117" t="s">
        <v>106</v>
      </c>
      <c r="C10" s="120"/>
      <c r="D10" s="120"/>
      <c r="E10" s="120"/>
      <c r="F10" s="120"/>
      <c r="G10" s="120"/>
      <c r="H10" s="120"/>
      <c r="I10" s="120"/>
      <c r="J10" s="120"/>
      <c r="K10" s="120"/>
      <c r="L10" s="122"/>
    </row>
    <row r="11" spans="2:17" ht="15.75" x14ac:dyDescent="0.25">
      <c r="B11" s="117" t="s">
        <v>107</v>
      </c>
      <c r="C11" s="120"/>
      <c r="D11" s="120"/>
      <c r="E11" s="120"/>
      <c r="F11" s="120"/>
      <c r="G11" s="120"/>
      <c r="H11" s="120"/>
      <c r="I11" s="120"/>
      <c r="J11" s="120"/>
      <c r="K11" s="120"/>
      <c r="L11" s="122"/>
    </row>
    <row r="12" spans="2:17" ht="18" customHeight="1" x14ac:dyDescent="0.2">
      <c r="B12" s="199" t="s">
        <v>105</v>
      </c>
      <c r="C12" s="200"/>
      <c r="D12" s="200"/>
      <c r="E12" s="200"/>
      <c r="F12" s="200"/>
      <c r="G12" s="200"/>
      <c r="H12" s="200"/>
      <c r="I12" s="200"/>
      <c r="J12" s="200"/>
      <c r="K12" s="200"/>
      <c r="L12" s="201"/>
    </row>
    <row r="13" spans="2:17" ht="15.75" x14ac:dyDescent="0.25">
      <c r="B13" s="117" t="s">
        <v>109</v>
      </c>
      <c r="C13" s="120"/>
      <c r="D13" s="120"/>
      <c r="E13" s="120"/>
      <c r="F13" s="120"/>
      <c r="G13" s="120"/>
      <c r="H13" s="120"/>
      <c r="I13" s="120"/>
      <c r="J13" s="120"/>
      <c r="K13" s="120"/>
      <c r="L13" s="122"/>
    </row>
    <row r="14" spans="2:17" ht="7.5" customHeight="1" thickBot="1" x14ac:dyDescent="0.25">
      <c r="B14" s="76"/>
      <c r="C14" s="77"/>
      <c r="D14" s="77"/>
      <c r="E14" s="77"/>
      <c r="F14" s="77"/>
      <c r="G14" s="77"/>
      <c r="H14" s="77"/>
      <c r="I14" s="77"/>
      <c r="J14" s="77"/>
      <c r="K14" s="77"/>
      <c r="L14" s="78"/>
    </row>
    <row r="15" spans="2:17" ht="33.75" customHeight="1" thickBot="1" x14ac:dyDescent="0.25">
      <c r="B15" s="193" t="s">
        <v>92</v>
      </c>
      <c r="C15" s="194"/>
      <c r="D15" s="194"/>
      <c r="E15" s="194"/>
      <c r="F15" s="194"/>
      <c r="G15" s="195"/>
      <c r="H15" s="190" t="s">
        <v>90</v>
      </c>
      <c r="I15" s="191"/>
      <c r="J15" s="191"/>
      <c r="K15" s="191"/>
      <c r="L15" s="192"/>
    </row>
    <row r="16" spans="2:17" ht="40.5" customHeight="1" thickBot="1" x14ac:dyDescent="0.25">
      <c r="B16" s="79" t="s">
        <v>58</v>
      </c>
      <c r="C16" s="182" t="s">
        <v>63</v>
      </c>
      <c r="D16" s="182"/>
      <c r="E16" s="182"/>
      <c r="F16" s="182"/>
      <c r="G16" s="182"/>
      <c r="H16" s="80" t="s">
        <v>64</v>
      </c>
      <c r="I16" s="80" t="s">
        <v>5</v>
      </c>
      <c r="J16" s="80" t="s">
        <v>3</v>
      </c>
      <c r="K16" s="80" t="s">
        <v>69</v>
      </c>
      <c r="L16" s="81" t="s">
        <v>66</v>
      </c>
    </row>
    <row r="17" spans="2:14" ht="87.75" customHeight="1" thickBot="1" x14ac:dyDescent="0.25">
      <c r="B17" s="82" t="s">
        <v>52</v>
      </c>
      <c r="C17" s="214" t="s">
        <v>47</v>
      </c>
      <c r="D17" s="214"/>
      <c r="E17" s="214"/>
      <c r="F17" s="214"/>
      <c r="G17" s="214"/>
      <c r="H17" s="83" t="s">
        <v>162</v>
      </c>
      <c r="I17" s="84">
        <v>1</v>
      </c>
      <c r="J17" s="85">
        <v>3</v>
      </c>
      <c r="K17" s="85">
        <f>I17+J17</f>
        <v>4</v>
      </c>
      <c r="L17" s="86" t="str">
        <f t="shared" ref="L17:L26" si="0">IF(K17&lt;=4,"BAJO",IF(K17=5,"MEDIO",IF(K17=6,"ALTO",IF(K17=7,"ALTO","EXTREMO"))))</f>
        <v>BAJO</v>
      </c>
    </row>
    <row r="18" spans="2:14" ht="59.25" customHeight="1" thickBot="1" x14ac:dyDescent="0.25">
      <c r="B18" s="126" t="s">
        <v>52</v>
      </c>
      <c r="C18" s="187" t="s">
        <v>35</v>
      </c>
      <c r="D18" s="188"/>
      <c r="E18" s="188"/>
      <c r="F18" s="188"/>
      <c r="G18" s="189"/>
      <c r="H18" s="83" t="s">
        <v>168</v>
      </c>
      <c r="I18" s="84">
        <v>1</v>
      </c>
      <c r="J18" s="85">
        <v>2</v>
      </c>
      <c r="K18" s="85">
        <f>I18+J18</f>
        <v>3</v>
      </c>
      <c r="L18" s="86" t="str">
        <f t="shared" ref="L18" si="1">IF(K18&lt;=4,"BAJO",IF(K18=5,"MEDIO",IF(K18=6,"ALTO",IF(K18=7,"ALTO","EXTREMO"))))</f>
        <v>BAJO</v>
      </c>
    </row>
    <row r="19" spans="2:14" ht="80.25" customHeight="1" x14ac:dyDescent="0.2">
      <c r="B19" s="124" t="s">
        <v>52</v>
      </c>
      <c r="C19" s="183" t="s">
        <v>37</v>
      </c>
      <c r="D19" s="184"/>
      <c r="E19" s="184"/>
      <c r="F19" s="184"/>
      <c r="G19" s="185"/>
      <c r="H19" s="125" t="s">
        <v>164</v>
      </c>
      <c r="I19" s="84">
        <v>1</v>
      </c>
      <c r="J19" s="85">
        <v>3</v>
      </c>
      <c r="K19" s="85">
        <f>I19+J19</f>
        <v>4</v>
      </c>
      <c r="L19" s="86" t="str">
        <f t="shared" ref="L19" si="2">IF(K19&lt;=4,"BAJO",IF(K19=5,"MEDIO",IF(K19=6,"ALTO",IF(K19=7,"ALTO","EXTREMO"))))</f>
        <v>BAJO</v>
      </c>
    </row>
    <row r="20" spans="2:14" ht="57" customHeight="1" x14ac:dyDescent="0.2">
      <c r="B20" s="87" t="s">
        <v>49</v>
      </c>
      <c r="C20" s="183" t="s">
        <v>48</v>
      </c>
      <c r="D20" s="184"/>
      <c r="E20" s="184"/>
      <c r="F20" s="184"/>
      <c r="G20" s="185"/>
      <c r="H20" s="88" t="s">
        <v>143</v>
      </c>
      <c r="I20" s="84">
        <v>1</v>
      </c>
      <c r="J20" s="85">
        <v>3</v>
      </c>
      <c r="K20" s="85">
        <f t="shared" ref="K20:K26" si="3">+I20+J20</f>
        <v>4</v>
      </c>
      <c r="L20" s="89" t="str">
        <f t="shared" si="0"/>
        <v>BAJO</v>
      </c>
    </row>
    <row r="21" spans="2:14" ht="76.5" customHeight="1" x14ac:dyDescent="0.2">
      <c r="B21" s="87" t="s">
        <v>49</v>
      </c>
      <c r="C21" s="186" t="s">
        <v>38</v>
      </c>
      <c r="D21" s="186"/>
      <c r="E21" s="186"/>
      <c r="F21" s="186"/>
      <c r="G21" s="186"/>
      <c r="H21" s="88" t="s">
        <v>143</v>
      </c>
      <c r="I21" s="84">
        <v>2</v>
      </c>
      <c r="J21" s="85">
        <v>2</v>
      </c>
      <c r="K21" s="85">
        <f t="shared" si="3"/>
        <v>4</v>
      </c>
      <c r="L21" s="89" t="str">
        <f t="shared" si="0"/>
        <v>BAJO</v>
      </c>
    </row>
    <row r="22" spans="2:14" ht="80.25" customHeight="1" x14ac:dyDescent="0.2">
      <c r="B22" s="87" t="s">
        <v>50</v>
      </c>
      <c r="C22" s="186" t="s">
        <v>43</v>
      </c>
      <c r="D22" s="186"/>
      <c r="E22" s="186"/>
      <c r="F22" s="186"/>
      <c r="G22" s="186"/>
      <c r="H22" s="88" t="s">
        <v>165</v>
      </c>
      <c r="I22" s="84">
        <v>4</v>
      </c>
      <c r="J22" s="85">
        <v>1</v>
      </c>
      <c r="K22" s="85">
        <f t="shared" si="3"/>
        <v>5</v>
      </c>
      <c r="L22" s="89" t="str">
        <f t="shared" si="0"/>
        <v>MEDIO</v>
      </c>
    </row>
    <row r="23" spans="2:14" ht="40.5" customHeight="1" x14ac:dyDescent="0.2">
      <c r="B23" s="87" t="s">
        <v>51</v>
      </c>
      <c r="C23" s="186" t="s">
        <v>44</v>
      </c>
      <c r="D23" s="186"/>
      <c r="E23" s="186"/>
      <c r="F23" s="186"/>
      <c r="G23" s="186"/>
      <c r="H23" s="88" t="s">
        <v>117</v>
      </c>
      <c r="I23" s="84">
        <v>3</v>
      </c>
      <c r="J23" s="85">
        <v>3</v>
      </c>
      <c r="K23" s="85">
        <f t="shared" si="3"/>
        <v>6</v>
      </c>
      <c r="L23" s="89" t="str">
        <f t="shared" si="0"/>
        <v>ALTO</v>
      </c>
    </row>
    <row r="24" spans="2:14" ht="91.5" customHeight="1" x14ac:dyDescent="0.2">
      <c r="B24" s="87" t="s">
        <v>51</v>
      </c>
      <c r="C24" s="186" t="s">
        <v>45</v>
      </c>
      <c r="D24" s="186"/>
      <c r="E24" s="186"/>
      <c r="F24" s="186"/>
      <c r="G24" s="186"/>
      <c r="H24" s="88" t="s">
        <v>144</v>
      </c>
      <c r="I24" s="84">
        <v>3</v>
      </c>
      <c r="J24" s="85">
        <v>3</v>
      </c>
      <c r="K24" s="85">
        <f t="shared" si="3"/>
        <v>6</v>
      </c>
      <c r="L24" s="89" t="str">
        <f t="shared" si="0"/>
        <v>ALTO</v>
      </c>
    </row>
    <row r="25" spans="2:14" ht="88.5" customHeight="1" x14ac:dyDescent="0.2">
      <c r="B25" s="87" t="s">
        <v>51</v>
      </c>
      <c r="C25" s="186" t="s">
        <v>46</v>
      </c>
      <c r="D25" s="186"/>
      <c r="E25" s="186"/>
      <c r="F25" s="186"/>
      <c r="G25" s="186"/>
      <c r="H25" s="88" t="s">
        <v>144</v>
      </c>
      <c r="I25" s="84">
        <v>3</v>
      </c>
      <c r="J25" s="85">
        <v>2</v>
      </c>
      <c r="K25" s="85">
        <f t="shared" si="3"/>
        <v>5</v>
      </c>
      <c r="L25" s="89" t="str">
        <f t="shared" si="0"/>
        <v>MEDIO</v>
      </c>
    </row>
    <row r="26" spans="2:14" ht="53.25" customHeight="1" thickBot="1" x14ac:dyDescent="0.25">
      <c r="B26" s="87"/>
      <c r="C26" s="216"/>
      <c r="D26" s="216"/>
      <c r="E26" s="216"/>
      <c r="F26" s="216"/>
      <c r="G26" s="216"/>
      <c r="H26" s="88"/>
      <c r="I26" s="84"/>
      <c r="J26" s="85"/>
      <c r="K26" s="85">
        <f t="shared" si="3"/>
        <v>0</v>
      </c>
      <c r="L26" s="89" t="str">
        <f t="shared" si="0"/>
        <v>BAJO</v>
      </c>
    </row>
    <row r="27" spans="2:14" ht="12.75" customHeight="1" x14ac:dyDescent="0.2">
      <c r="B27" s="90"/>
      <c r="C27" s="91"/>
      <c r="D27" s="91"/>
      <c r="E27" s="91"/>
      <c r="F27" s="91"/>
      <c r="G27" s="91"/>
      <c r="H27" s="91"/>
      <c r="I27" s="91"/>
      <c r="J27" s="91"/>
      <c r="K27" s="91"/>
      <c r="L27" s="92"/>
    </row>
    <row r="28" spans="2:14" x14ac:dyDescent="0.2">
      <c r="B28" s="73"/>
      <c r="C28" s="231"/>
      <c r="D28" s="231"/>
      <c r="E28" s="231"/>
      <c r="F28" s="74"/>
      <c r="G28" s="74"/>
      <c r="H28" s="217"/>
      <c r="I28" s="217"/>
      <c r="J28" s="74"/>
      <c r="K28" s="74"/>
      <c r="L28" s="75"/>
    </row>
    <row r="29" spans="2:14" ht="19.5" customHeight="1" x14ac:dyDescent="0.2">
      <c r="B29" s="211" t="s">
        <v>2</v>
      </c>
      <c r="C29" s="212" t="s">
        <v>13</v>
      </c>
      <c r="D29" s="212"/>
      <c r="E29" s="93" t="s">
        <v>12</v>
      </c>
      <c r="F29" s="74"/>
      <c r="G29" s="215" t="s">
        <v>3</v>
      </c>
      <c r="H29" s="94" t="s">
        <v>18</v>
      </c>
      <c r="I29" s="94" t="s">
        <v>12</v>
      </c>
      <c r="J29" s="74"/>
      <c r="K29" s="74"/>
      <c r="L29" s="75"/>
    </row>
    <row r="30" spans="2:14" ht="21" customHeight="1" x14ac:dyDescent="0.2">
      <c r="B30" s="211"/>
      <c r="C30" s="213" t="s">
        <v>7</v>
      </c>
      <c r="D30" s="213"/>
      <c r="E30" s="95">
        <v>1</v>
      </c>
      <c r="F30" s="74"/>
      <c r="G30" s="215"/>
      <c r="H30" s="95" t="s">
        <v>15</v>
      </c>
      <c r="I30" s="96">
        <v>1</v>
      </c>
      <c r="J30" s="74"/>
      <c r="K30" s="74"/>
      <c r="L30" s="75"/>
    </row>
    <row r="31" spans="2:14" ht="15.75" customHeight="1" x14ac:dyDescent="0.2">
      <c r="B31" s="211"/>
      <c r="C31" s="213" t="s">
        <v>8</v>
      </c>
      <c r="D31" s="213"/>
      <c r="E31" s="95">
        <v>2</v>
      </c>
      <c r="F31" s="74"/>
      <c r="G31" s="215"/>
      <c r="H31" s="95" t="s">
        <v>16</v>
      </c>
      <c r="I31" s="96">
        <v>2</v>
      </c>
      <c r="J31" s="74"/>
      <c r="K31" s="74"/>
      <c r="L31" s="75"/>
      <c r="N31" s="5"/>
    </row>
    <row r="32" spans="2:14" ht="24.75" customHeight="1" x14ac:dyDescent="0.2">
      <c r="B32" s="211"/>
      <c r="C32" s="213" t="s">
        <v>9</v>
      </c>
      <c r="D32" s="213"/>
      <c r="E32" s="95">
        <v>3</v>
      </c>
      <c r="F32" s="74"/>
      <c r="G32" s="215"/>
      <c r="H32" s="95" t="s">
        <v>1</v>
      </c>
      <c r="I32" s="96">
        <v>3</v>
      </c>
      <c r="J32" s="74"/>
      <c r="K32" s="74"/>
      <c r="L32" s="75"/>
    </row>
    <row r="33" spans="2:12" ht="18" customHeight="1" x14ac:dyDescent="0.2">
      <c r="B33" s="211"/>
      <c r="C33" s="213" t="s">
        <v>10</v>
      </c>
      <c r="D33" s="213"/>
      <c r="E33" s="95">
        <v>4</v>
      </c>
      <c r="F33" s="74"/>
      <c r="G33" s="215"/>
      <c r="H33" s="95" t="s">
        <v>17</v>
      </c>
      <c r="I33" s="96">
        <v>4</v>
      </c>
      <c r="J33" s="74"/>
      <c r="K33" s="74"/>
      <c r="L33" s="75"/>
    </row>
    <row r="34" spans="2:12" ht="29.25" customHeight="1" x14ac:dyDescent="0.2">
      <c r="B34" s="211"/>
      <c r="C34" s="213" t="s">
        <v>11</v>
      </c>
      <c r="D34" s="213"/>
      <c r="E34" s="95">
        <v>5</v>
      </c>
      <c r="F34" s="74"/>
      <c r="G34" s="215"/>
      <c r="H34" s="95" t="s">
        <v>0</v>
      </c>
      <c r="I34" s="96">
        <v>5</v>
      </c>
      <c r="J34" s="74"/>
      <c r="K34" s="74"/>
      <c r="L34" s="75"/>
    </row>
    <row r="35" spans="2:12" ht="16.5" customHeight="1" x14ac:dyDescent="0.2">
      <c r="B35" s="97"/>
      <c r="C35" s="98"/>
      <c r="D35" s="98"/>
      <c r="E35" s="98"/>
      <c r="F35" s="74"/>
      <c r="G35" s="98"/>
      <c r="H35" s="98"/>
      <c r="I35" s="98"/>
      <c r="J35" s="98"/>
      <c r="K35" s="98"/>
      <c r="L35" s="75"/>
    </row>
    <row r="36" spans="2:12" ht="16.5" customHeight="1" x14ac:dyDescent="0.2">
      <c r="B36" s="97"/>
      <c r="C36" s="217" t="s">
        <v>20</v>
      </c>
      <c r="D36" s="217"/>
      <c r="E36" s="217"/>
      <c r="F36" s="217"/>
      <c r="G36" s="217"/>
      <c r="H36" s="228"/>
      <c r="I36" s="228"/>
      <c r="J36" s="228"/>
      <c r="K36" s="228"/>
      <c r="L36" s="75"/>
    </row>
    <row r="37" spans="2:12" ht="69.75" customHeight="1" x14ac:dyDescent="0.2">
      <c r="B37" s="97"/>
      <c r="C37" s="213" t="s">
        <v>78</v>
      </c>
      <c r="D37" s="213"/>
      <c r="E37" s="213"/>
      <c r="F37" s="95" t="s">
        <v>80</v>
      </c>
      <c r="G37" s="95" t="s">
        <v>87</v>
      </c>
      <c r="H37" s="95" t="s">
        <v>85</v>
      </c>
      <c r="I37" s="213" t="s">
        <v>83</v>
      </c>
      <c r="J37" s="213"/>
      <c r="K37" s="213" t="s">
        <v>81</v>
      </c>
      <c r="L37" s="218"/>
    </row>
    <row r="38" spans="2:12" ht="69.75" customHeight="1" x14ac:dyDescent="0.2">
      <c r="B38" s="97"/>
      <c r="C38" s="213" t="s">
        <v>79</v>
      </c>
      <c r="D38" s="213"/>
      <c r="E38" s="213"/>
      <c r="F38" s="95" t="s">
        <v>89</v>
      </c>
      <c r="G38" s="95" t="s">
        <v>88</v>
      </c>
      <c r="H38" s="95" t="s">
        <v>86</v>
      </c>
      <c r="I38" s="213" t="s">
        <v>84</v>
      </c>
      <c r="J38" s="213"/>
      <c r="K38" s="213" t="s">
        <v>82</v>
      </c>
      <c r="L38" s="218"/>
    </row>
    <row r="39" spans="2:12" x14ac:dyDescent="0.2">
      <c r="B39" s="73"/>
      <c r="C39" s="212" t="s">
        <v>21</v>
      </c>
      <c r="D39" s="212"/>
      <c r="E39" s="212" t="s">
        <v>12</v>
      </c>
      <c r="F39" s="99" t="s">
        <v>15</v>
      </c>
      <c r="G39" s="99" t="s">
        <v>16</v>
      </c>
      <c r="H39" s="100" t="s">
        <v>1</v>
      </c>
      <c r="I39" s="220" t="s">
        <v>17</v>
      </c>
      <c r="J39" s="220"/>
      <c r="K39" s="212" t="s">
        <v>0</v>
      </c>
      <c r="L39" s="229"/>
    </row>
    <row r="40" spans="2:12" x14ac:dyDescent="0.2">
      <c r="B40" s="73"/>
      <c r="C40" s="212"/>
      <c r="D40" s="212"/>
      <c r="E40" s="212"/>
      <c r="F40" s="101">
        <v>1</v>
      </c>
      <c r="G40" s="101">
        <v>2</v>
      </c>
      <c r="H40" s="101">
        <v>3</v>
      </c>
      <c r="I40" s="226">
        <v>4</v>
      </c>
      <c r="J40" s="226"/>
      <c r="K40" s="226">
        <v>5</v>
      </c>
      <c r="L40" s="230"/>
    </row>
    <row r="41" spans="2:12" ht="19.5" customHeight="1" x14ac:dyDescent="0.2">
      <c r="B41" s="73"/>
      <c r="C41" s="213" t="s">
        <v>7</v>
      </c>
      <c r="D41" s="213"/>
      <c r="E41" s="102">
        <v>1</v>
      </c>
      <c r="F41" s="103">
        <v>2</v>
      </c>
      <c r="G41" s="103">
        <v>3</v>
      </c>
      <c r="H41" s="103">
        <v>4</v>
      </c>
      <c r="I41" s="227">
        <v>5</v>
      </c>
      <c r="J41" s="227"/>
      <c r="K41" s="221">
        <v>6</v>
      </c>
      <c r="L41" s="222"/>
    </row>
    <row r="42" spans="2:12" ht="21.75" customHeight="1" x14ac:dyDescent="0.2">
      <c r="B42" s="73"/>
      <c r="C42" s="213" t="s">
        <v>8</v>
      </c>
      <c r="D42" s="213"/>
      <c r="E42" s="102">
        <v>2</v>
      </c>
      <c r="F42" s="103">
        <v>3</v>
      </c>
      <c r="G42" s="103">
        <v>4</v>
      </c>
      <c r="H42" s="104">
        <v>5</v>
      </c>
      <c r="I42" s="221">
        <v>6</v>
      </c>
      <c r="J42" s="221"/>
      <c r="K42" s="223">
        <v>7</v>
      </c>
      <c r="L42" s="224"/>
    </row>
    <row r="43" spans="2:12" ht="26.25" customHeight="1" x14ac:dyDescent="0.2">
      <c r="B43" s="73"/>
      <c r="C43" s="213" t="s">
        <v>9</v>
      </c>
      <c r="D43" s="213"/>
      <c r="E43" s="102">
        <v>3</v>
      </c>
      <c r="F43" s="103">
        <v>4</v>
      </c>
      <c r="G43" s="104">
        <v>5</v>
      </c>
      <c r="H43" s="105">
        <v>6</v>
      </c>
      <c r="I43" s="221">
        <v>7</v>
      </c>
      <c r="J43" s="221"/>
      <c r="K43" s="219">
        <v>8</v>
      </c>
      <c r="L43" s="225"/>
    </row>
    <row r="44" spans="2:12" ht="21" customHeight="1" x14ac:dyDescent="0.2">
      <c r="B44" s="73"/>
      <c r="C44" s="213" t="s">
        <v>10</v>
      </c>
      <c r="D44" s="213"/>
      <c r="E44" s="102">
        <v>4</v>
      </c>
      <c r="F44" s="104">
        <v>5</v>
      </c>
      <c r="G44" s="105">
        <v>6</v>
      </c>
      <c r="H44" s="105">
        <v>7</v>
      </c>
      <c r="I44" s="219">
        <v>8</v>
      </c>
      <c r="J44" s="219"/>
      <c r="K44" s="219">
        <v>9</v>
      </c>
      <c r="L44" s="225"/>
    </row>
    <row r="45" spans="2:12" ht="27" customHeight="1" x14ac:dyDescent="0.2">
      <c r="B45" s="73"/>
      <c r="C45" s="213" t="s">
        <v>11</v>
      </c>
      <c r="D45" s="213"/>
      <c r="E45" s="102">
        <v>5</v>
      </c>
      <c r="F45" s="105">
        <v>6</v>
      </c>
      <c r="G45" s="105">
        <v>7</v>
      </c>
      <c r="H45" s="106">
        <v>8</v>
      </c>
      <c r="I45" s="219">
        <v>9</v>
      </c>
      <c r="J45" s="219"/>
      <c r="K45" s="219">
        <v>10</v>
      </c>
      <c r="L45" s="225"/>
    </row>
    <row r="46" spans="2:12" x14ac:dyDescent="0.2">
      <c r="B46" s="73"/>
      <c r="C46" s="74"/>
      <c r="D46" s="74"/>
      <c r="E46" s="74"/>
      <c r="F46" s="74"/>
      <c r="G46" s="74"/>
      <c r="H46" s="74"/>
      <c r="I46" s="74"/>
      <c r="J46" s="74"/>
      <c r="K46" s="74"/>
      <c r="L46" s="75"/>
    </row>
    <row r="47" spans="2:12" ht="19.5" customHeight="1" x14ac:dyDescent="0.2">
      <c r="B47" s="73"/>
      <c r="C47" s="74"/>
      <c r="D47" s="74"/>
      <c r="E47" s="74"/>
      <c r="F47" s="74"/>
      <c r="G47" s="217" t="s">
        <v>14</v>
      </c>
      <c r="H47" s="217"/>
      <c r="I47" s="74"/>
      <c r="J47" s="74"/>
      <c r="K47" s="74"/>
      <c r="L47" s="75"/>
    </row>
    <row r="48" spans="2:12" ht="18" customHeight="1" x14ac:dyDescent="0.2">
      <c r="B48" s="73"/>
      <c r="C48" s="74"/>
      <c r="D48" s="74"/>
      <c r="E48" s="74"/>
      <c r="F48" s="74"/>
      <c r="G48" s="99" t="s">
        <v>20</v>
      </c>
      <c r="H48" s="107" t="s">
        <v>21</v>
      </c>
      <c r="I48" s="74"/>
      <c r="J48" s="74"/>
      <c r="K48" s="74"/>
      <c r="L48" s="75"/>
    </row>
    <row r="49" spans="2:12" ht="18" customHeight="1" x14ac:dyDescent="0.2">
      <c r="B49" s="73"/>
      <c r="C49" s="74"/>
      <c r="D49" s="74"/>
      <c r="E49" s="74"/>
      <c r="F49" s="74"/>
      <c r="G49" s="106" t="s">
        <v>22</v>
      </c>
      <c r="H49" s="108" t="s">
        <v>23</v>
      </c>
      <c r="I49" s="74"/>
      <c r="J49" s="74"/>
      <c r="K49" s="74"/>
      <c r="L49" s="75"/>
    </row>
    <row r="50" spans="2:12" ht="18" customHeight="1" x14ac:dyDescent="0.2">
      <c r="B50" s="73"/>
      <c r="C50" s="74"/>
      <c r="D50" s="74"/>
      <c r="E50" s="74"/>
      <c r="F50" s="74"/>
      <c r="G50" s="105" t="s">
        <v>24</v>
      </c>
      <c r="H50" s="108" t="s">
        <v>25</v>
      </c>
      <c r="I50" s="74"/>
      <c r="J50" s="74"/>
      <c r="K50" s="74"/>
      <c r="L50" s="75"/>
    </row>
    <row r="51" spans="2:12" ht="18" customHeight="1" x14ac:dyDescent="0.2">
      <c r="B51" s="73"/>
      <c r="C51" s="74"/>
      <c r="D51" s="74"/>
      <c r="E51" s="74"/>
      <c r="F51" s="74"/>
      <c r="G51" s="104">
        <v>5</v>
      </c>
      <c r="H51" s="108" t="s">
        <v>26</v>
      </c>
      <c r="I51" s="74"/>
      <c r="J51" s="74"/>
      <c r="K51" s="74"/>
      <c r="L51" s="75"/>
    </row>
    <row r="52" spans="2:12" ht="18" customHeight="1" x14ac:dyDescent="0.2">
      <c r="B52" s="73"/>
      <c r="C52" s="74"/>
      <c r="D52" s="74"/>
      <c r="E52" s="74"/>
      <c r="F52" s="74"/>
      <c r="G52" s="103" t="s">
        <v>27</v>
      </c>
      <c r="H52" s="108" t="s">
        <v>28</v>
      </c>
      <c r="I52" s="74"/>
      <c r="J52" s="74"/>
      <c r="K52" s="74"/>
      <c r="L52" s="75"/>
    </row>
    <row r="53" spans="2:12" ht="13.5" thickBot="1" x14ac:dyDescent="0.25">
      <c r="B53" s="76"/>
      <c r="C53" s="77"/>
      <c r="D53" s="77"/>
      <c r="E53" s="77"/>
      <c r="F53" s="77"/>
      <c r="G53" s="77"/>
      <c r="H53" s="77"/>
      <c r="I53" s="77"/>
      <c r="J53" s="77"/>
      <c r="K53" s="77"/>
      <c r="L53" s="78"/>
    </row>
    <row r="57" spans="2:12" hidden="1" x14ac:dyDescent="0.2">
      <c r="B57" s="7" t="s">
        <v>90</v>
      </c>
    </row>
    <row r="58" spans="2:12" hidden="1" x14ac:dyDescent="0.2">
      <c r="B58" s="7" t="s">
        <v>91</v>
      </c>
    </row>
  </sheetData>
  <mergeCells count="58">
    <mergeCell ref="C43:D43"/>
    <mergeCell ref="C39:D40"/>
    <mergeCell ref="I40:J40"/>
    <mergeCell ref="H28:I28"/>
    <mergeCell ref="C38:E38"/>
    <mergeCell ref="C41:D41"/>
    <mergeCell ref="I41:J41"/>
    <mergeCell ref="C34:D34"/>
    <mergeCell ref="C37:E37"/>
    <mergeCell ref="I42:J42"/>
    <mergeCell ref="E39:E40"/>
    <mergeCell ref="C36:K36"/>
    <mergeCell ref="K39:L39"/>
    <mergeCell ref="K40:L40"/>
    <mergeCell ref="K38:L38"/>
    <mergeCell ref="C28:E28"/>
    <mergeCell ref="G47:H47"/>
    <mergeCell ref="C42:D42"/>
    <mergeCell ref="K37:L37"/>
    <mergeCell ref="C45:D45"/>
    <mergeCell ref="C44:D44"/>
    <mergeCell ref="I45:J45"/>
    <mergeCell ref="I39:J39"/>
    <mergeCell ref="I37:J37"/>
    <mergeCell ref="I38:J38"/>
    <mergeCell ref="K41:L41"/>
    <mergeCell ref="K42:L42"/>
    <mergeCell ref="K43:L43"/>
    <mergeCell ref="K44:L44"/>
    <mergeCell ref="K45:L45"/>
    <mergeCell ref="I44:J44"/>
    <mergeCell ref="I43:J43"/>
    <mergeCell ref="B29:B34"/>
    <mergeCell ref="C29:D29"/>
    <mergeCell ref="C30:D30"/>
    <mergeCell ref="C17:G17"/>
    <mergeCell ref="C31:D31"/>
    <mergeCell ref="C32:D32"/>
    <mergeCell ref="C33:D33"/>
    <mergeCell ref="G29:G34"/>
    <mergeCell ref="C24:G24"/>
    <mergeCell ref="C25:G25"/>
    <mergeCell ref="C26:G26"/>
    <mergeCell ref="C19:G19"/>
    <mergeCell ref="H15:L15"/>
    <mergeCell ref="B15:G15"/>
    <mergeCell ref="B6:L6"/>
    <mergeCell ref="B2:B4"/>
    <mergeCell ref="B12:L12"/>
    <mergeCell ref="B7:L7"/>
    <mergeCell ref="C2:J4"/>
    <mergeCell ref="K2:L4"/>
    <mergeCell ref="C16:G16"/>
    <mergeCell ref="C20:G20"/>
    <mergeCell ref="C21:G21"/>
    <mergeCell ref="C22:G22"/>
    <mergeCell ref="C23:G23"/>
    <mergeCell ref="C18:G18"/>
  </mergeCells>
  <phoneticPr fontId="1" type="noConversion"/>
  <conditionalFormatting sqref="J17:K26">
    <cfRule type="expression" dxfId="17" priority="1" stopIfTrue="1">
      <formula>"""bajo"""</formula>
    </cfRule>
  </conditionalFormatting>
  <conditionalFormatting sqref="L17:L26">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12">
    <dataValidation type="list" allowBlank="1" showInputMessage="1" showErrorMessage="1" sqref="I17:I26" xr:uid="{00000000-0002-0000-0200-000000000000}">
      <formula1>$E$30:$E$34</formula1>
    </dataValidation>
    <dataValidation type="list" allowBlank="1" showInputMessage="1" showErrorMessage="1" sqref="J17:J26" xr:uid="{00000000-0002-0000-0200-000001000000}">
      <formula1>$I$30:$I$34</formula1>
    </dataValidation>
    <dataValidation type="list" allowBlank="1" showInputMessage="1" showErrorMessage="1" sqref="H15" xr:uid="{00000000-0002-0000-0200-000002000000}">
      <formula1>$B$57:$B$58</formula1>
    </dataValidation>
    <dataValidation type="list" allowBlank="1" showInputMessage="1" showErrorMessage="1" sqref="C17:C19 D17:G17" xr:uid="{00000000-0002-0000-0200-000003000000}">
      <formula1>INDIRECT($B$17)</formula1>
    </dataValidation>
    <dataValidation type="list" allowBlank="1" showInputMessage="1" showErrorMessage="1" sqref="B17:B26" xr:uid="{00000000-0002-0000-0200-000004000000}">
      <formula1>"PLANEACIÓN,SELECCIÓN,CONTRATACIÓN,EJECUCIÓN"</formula1>
    </dataValidation>
    <dataValidation type="list" allowBlank="1" showInputMessage="1" showErrorMessage="1" sqref="C20:G20" xr:uid="{00000000-0002-0000-0200-000005000000}">
      <formula1>INDIRECT($B$20)</formula1>
    </dataValidation>
    <dataValidation type="list" allowBlank="1" showInputMessage="1" showErrorMessage="1" sqref="C21:G21" xr:uid="{00000000-0002-0000-0200-000006000000}">
      <formula1>INDIRECT($B$21)</formula1>
    </dataValidation>
    <dataValidation type="list" allowBlank="1" showInputMessage="1" showErrorMessage="1" sqref="C22:G22" xr:uid="{00000000-0002-0000-0200-000007000000}">
      <formula1>INDIRECT($B$22)</formula1>
    </dataValidation>
    <dataValidation type="list" allowBlank="1" showInputMessage="1" showErrorMessage="1" sqref="C23:G23" xr:uid="{00000000-0002-0000-0200-000008000000}">
      <formula1>INDIRECT($B$23)</formula1>
    </dataValidation>
    <dataValidation type="list" allowBlank="1" showInputMessage="1" showErrorMessage="1" sqref="C24:G24" xr:uid="{00000000-0002-0000-0200-000009000000}">
      <formula1>INDIRECT($B$24)</formula1>
    </dataValidation>
    <dataValidation type="list" allowBlank="1" showInputMessage="1" showErrorMessage="1" sqref="C25:G25" xr:uid="{00000000-0002-0000-0200-00000A000000}">
      <formula1>INDIRECT($B$25)</formula1>
    </dataValidation>
    <dataValidation type="list" allowBlank="1" showInputMessage="1" showErrorMessage="1" sqref="C26:G26" xr:uid="{00000000-0002-0000-0200-00000B000000}">
      <formula1>INDIRECT($B$26)</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44"/>
  <sheetViews>
    <sheetView showGridLines="0" topLeftCell="A19" zoomScale="90" zoomScaleNormal="90" zoomScalePageLayoutView="70" workbookViewId="0">
      <selection activeCell="I21" sqref="I21"/>
    </sheetView>
  </sheetViews>
  <sheetFormatPr baseColWidth="10" defaultRowHeight="12.75" x14ac:dyDescent="0.2"/>
  <cols>
    <col min="1" max="1" width="2.85546875" customWidth="1"/>
    <col min="2" max="2" width="26.85546875" customWidth="1"/>
    <col min="3" max="3" width="15.85546875" customWidth="1"/>
    <col min="4" max="4" width="7.28515625" customWidth="1"/>
    <col min="5" max="5" width="10.140625" customWidth="1"/>
    <col min="6" max="6" width="9.7109375" customWidth="1"/>
    <col min="7" max="7" width="17.42578125" customWidth="1"/>
    <col min="8" max="8" width="28.5703125" customWidth="1"/>
    <col min="9" max="9" width="15.85546875" customWidth="1"/>
    <col min="10" max="10" width="9.42578125" customWidth="1"/>
    <col min="11" max="17" width="14" customWidth="1"/>
    <col min="18" max="18" width="13.85546875" style="4" customWidth="1"/>
  </cols>
  <sheetData>
    <row r="2" spans="2:26" ht="27" customHeight="1" x14ac:dyDescent="0.2">
      <c r="B2" s="131"/>
      <c r="C2" s="144" t="s">
        <v>100</v>
      </c>
      <c r="D2" s="145"/>
      <c r="E2" s="145"/>
      <c r="F2" s="145"/>
      <c r="G2" s="145"/>
      <c r="H2" s="145"/>
      <c r="I2" s="145"/>
      <c r="J2" s="145"/>
      <c r="K2" s="145"/>
      <c r="L2" s="145"/>
      <c r="M2" s="145"/>
      <c r="N2" s="145"/>
      <c r="O2" s="145"/>
      <c r="P2" s="146"/>
      <c r="Q2" s="205" t="s">
        <v>116</v>
      </c>
      <c r="R2" s="206"/>
    </row>
    <row r="3" spans="2:26" ht="9.75" customHeight="1" x14ac:dyDescent="0.2">
      <c r="B3" s="131"/>
      <c r="C3" s="147"/>
      <c r="D3" s="148"/>
      <c r="E3" s="148"/>
      <c r="F3" s="148"/>
      <c r="G3" s="148"/>
      <c r="H3" s="148"/>
      <c r="I3" s="148"/>
      <c r="J3" s="148"/>
      <c r="K3" s="148"/>
      <c r="L3" s="148"/>
      <c r="M3" s="148"/>
      <c r="N3" s="148"/>
      <c r="O3" s="148"/>
      <c r="P3" s="149"/>
      <c r="Q3" s="207"/>
      <c r="R3" s="208"/>
    </row>
    <row r="4" spans="2:26" ht="39.75" customHeight="1" x14ac:dyDescent="0.2">
      <c r="B4" s="131"/>
      <c r="C4" s="150"/>
      <c r="D4" s="151"/>
      <c r="E4" s="151"/>
      <c r="F4" s="151"/>
      <c r="G4" s="151"/>
      <c r="H4" s="151"/>
      <c r="I4" s="151"/>
      <c r="J4" s="151"/>
      <c r="K4" s="151"/>
      <c r="L4" s="151"/>
      <c r="M4" s="151"/>
      <c r="N4" s="151"/>
      <c r="O4" s="151"/>
      <c r="P4" s="152"/>
      <c r="Q4" s="209"/>
      <c r="R4" s="210"/>
    </row>
    <row r="5" spans="2:26" ht="13.5" thickBot="1" x14ac:dyDescent="0.25"/>
    <row r="6" spans="2:26" ht="38.25" customHeight="1" thickBot="1" x14ac:dyDescent="0.25">
      <c r="B6" s="233" t="str">
        <f>+EVALUACION!B6</f>
        <v>Objeto Contractual:  “PRESTAR LOS SERVICIOS PARA DESARROLLAR LAS ACTIVIDADES QUE FORTALEZCAN LOS SABERES Y LAS PRÁCTICAS ANCESTRALES EN MEDICINA, DE LOS PUEBLOS INDIGENAS DE LA LOCALIDAD DE CIUDAD BOLÍVAR EN EL MARCO DEL PLAN DE DESARROLLO LOCAL 2021-2024”.</v>
      </c>
      <c r="C6" s="234"/>
      <c r="D6" s="234"/>
      <c r="E6" s="234"/>
      <c r="F6" s="234"/>
      <c r="G6" s="234"/>
      <c r="H6" s="234"/>
      <c r="I6" s="234"/>
      <c r="J6" s="234"/>
      <c r="K6" s="234"/>
      <c r="L6" s="234"/>
      <c r="M6" s="234"/>
      <c r="N6" s="234"/>
      <c r="O6" s="234"/>
      <c r="P6" s="234"/>
      <c r="Q6" s="234"/>
      <c r="R6" s="235"/>
      <c r="S6" s="1"/>
      <c r="T6" s="1"/>
      <c r="U6" s="1"/>
      <c r="V6" s="1"/>
      <c r="W6" s="1"/>
      <c r="X6" s="1"/>
      <c r="Y6" s="1"/>
      <c r="Z6" s="1"/>
    </row>
    <row r="7" spans="2:26" ht="34.5" customHeight="1" x14ac:dyDescent="0.2">
      <c r="B7" s="236" t="s">
        <v>76</v>
      </c>
      <c r="C7" s="237"/>
      <c r="D7" s="237"/>
      <c r="E7" s="237"/>
      <c r="F7" s="237"/>
      <c r="G7" s="237"/>
      <c r="H7" s="237"/>
      <c r="I7" s="237"/>
      <c r="J7" s="237"/>
      <c r="K7" s="237"/>
      <c r="L7" s="237"/>
      <c r="M7" s="237"/>
      <c r="N7" s="237"/>
      <c r="O7" s="237"/>
      <c r="P7" s="237"/>
      <c r="Q7" s="237"/>
      <c r="R7" s="238"/>
    </row>
    <row r="8" spans="2:26" ht="15" customHeight="1" x14ac:dyDescent="0.25">
      <c r="B8" s="244" t="s">
        <v>77</v>
      </c>
      <c r="C8" s="245"/>
      <c r="D8" s="245"/>
      <c r="E8" s="245"/>
      <c r="F8" s="245"/>
      <c r="G8" s="245"/>
      <c r="H8" s="245"/>
      <c r="I8" s="245"/>
      <c r="J8" s="245"/>
      <c r="K8" s="245"/>
      <c r="L8" s="245"/>
      <c r="M8" s="245"/>
      <c r="N8" s="245"/>
      <c r="O8" s="245"/>
      <c r="P8" s="245"/>
      <c r="Q8" s="245"/>
      <c r="R8" s="245"/>
    </row>
    <row r="9" spans="2:26" ht="20.25" customHeight="1" x14ac:dyDescent="0.2">
      <c r="B9" s="242" t="s">
        <v>108</v>
      </c>
      <c r="C9" s="243"/>
      <c r="D9" s="243"/>
      <c r="E9" s="243"/>
      <c r="F9" s="243"/>
      <c r="G9" s="243"/>
      <c r="H9" s="243"/>
      <c r="I9" s="243"/>
      <c r="J9" s="243"/>
      <c r="K9" s="243"/>
      <c r="L9" s="243"/>
      <c r="M9" s="243"/>
      <c r="N9" s="243"/>
      <c r="O9" s="243"/>
      <c r="P9" s="243"/>
      <c r="Q9" s="243"/>
      <c r="R9" s="243"/>
    </row>
    <row r="10" spans="2:26" ht="15.75" x14ac:dyDescent="0.25">
      <c r="B10" s="244" t="s">
        <v>112</v>
      </c>
      <c r="C10" s="245"/>
      <c r="D10" s="245"/>
      <c r="E10" s="245"/>
      <c r="F10" s="245"/>
      <c r="G10" s="245"/>
      <c r="H10" s="245"/>
      <c r="I10" s="245"/>
      <c r="J10" s="245"/>
      <c r="K10" s="245"/>
      <c r="L10" s="245"/>
      <c r="M10" s="245"/>
      <c r="N10" s="245"/>
      <c r="O10" s="245"/>
      <c r="P10" s="245"/>
      <c r="Q10" s="245"/>
      <c r="R10" s="245"/>
    </row>
    <row r="11" spans="2:26" ht="2.25" customHeight="1" x14ac:dyDescent="0.2">
      <c r="B11" s="73"/>
      <c r="R11" s="3"/>
    </row>
    <row r="12" spans="2:26" ht="2.25" customHeight="1" x14ac:dyDescent="0.2">
      <c r="B12" s="8"/>
      <c r="R12" s="3"/>
    </row>
    <row r="13" spans="2:26" ht="2.25" customHeight="1" x14ac:dyDescent="0.2">
      <c r="B13" s="8"/>
      <c r="R13" s="3"/>
    </row>
    <row r="14" spans="2:26" ht="2.25" customHeight="1" thickBot="1" x14ac:dyDescent="0.25">
      <c r="B14" s="2"/>
      <c r="R14" s="3"/>
    </row>
    <row r="15" spans="2:26" ht="58.5" customHeight="1" thickBot="1" x14ac:dyDescent="0.25">
      <c r="B15" s="109" t="s">
        <v>58</v>
      </c>
      <c r="C15" s="241" t="s">
        <v>63</v>
      </c>
      <c r="D15" s="241"/>
      <c r="E15" s="241"/>
      <c r="F15" s="241"/>
      <c r="G15" s="182" t="s">
        <v>68</v>
      </c>
      <c r="H15" s="182"/>
      <c r="I15" s="80" t="s">
        <v>5</v>
      </c>
      <c r="J15" s="80" t="s">
        <v>3</v>
      </c>
      <c r="K15" s="80" t="s">
        <v>69</v>
      </c>
      <c r="L15" s="80" t="s">
        <v>66</v>
      </c>
      <c r="M15" s="80" t="s">
        <v>70</v>
      </c>
      <c r="N15" s="80" t="s">
        <v>71</v>
      </c>
      <c r="O15" s="80" t="s">
        <v>72</v>
      </c>
      <c r="P15" s="80" t="s">
        <v>73</v>
      </c>
      <c r="Q15" s="80" t="s">
        <v>96</v>
      </c>
      <c r="R15" s="11" t="s">
        <v>75</v>
      </c>
    </row>
    <row r="16" spans="2:26" s="27" customFormat="1" ht="111.75" customHeight="1" thickBot="1" x14ac:dyDescent="0.25">
      <c r="B16" s="110" t="str">
        <f>+EVALUACION!B17</f>
        <v>PLANEACIÓN</v>
      </c>
      <c r="C16" s="240" t="str">
        <f>+EVALUACION!C17</f>
        <v>Inadecuada identificación de las condiciones contractuales</v>
      </c>
      <c r="D16" s="240"/>
      <c r="E16" s="240"/>
      <c r="F16" s="240"/>
      <c r="G16" s="239" t="s">
        <v>167</v>
      </c>
      <c r="H16" s="239"/>
      <c r="I16" s="111">
        <f>+EVALUACION!I17</f>
        <v>1</v>
      </c>
      <c r="J16" s="111">
        <f>+EVALUACION!J17</f>
        <v>3</v>
      </c>
      <c r="K16" s="111">
        <f>+I16+J16</f>
        <v>4</v>
      </c>
      <c r="L16" s="111" t="str">
        <f>IF(K16&lt;=4,"BAJO",IF(K16=5,"MEDIO",IF(K16=6,"ALTO",IF(K16=7,"ALTO","EXTREMO"))))</f>
        <v>BAJO</v>
      </c>
      <c r="M16" s="111" t="s">
        <v>59</v>
      </c>
      <c r="N16" s="112" t="s">
        <v>138</v>
      </c>
      <c r="O16" s="112" t="s">
        <v>118</v>
      </c>
      <c r="P16" s="112" t="s">
        <v>120</v>
      </c>
      <c r="Q16" s="112" t="s">
        <v>119</v>
      </c>
      <c r="R16" s="36" t="s">
        <v>121</v>
      </c>
    </row>
    <row r="17" spans="2:23" s="27" customFormat="1" ht="108.75" customHeight="1" thickBot="1" x14ac:dyDescent="0.25">
      <c r="B17" s="110" t="str">
        <f>+EVALUACION!B18</f>
        <v>PLANEACIÓN</v>
      </c>
      <c r="C17" s="240" t="s">
        <v>35</v>
      </c>
      <c r="D17" s="240"/>
      <c r="E17" s="240"/>
      <c r="F17" s="240"/>
      <c r="G17" s="239" t="s">
        <v>167</v>
      </c>
      <c r="H17" s="239"/>
      <c r="I17" s="111">
        <f>+EVALUACION!I18</f>
        <v>1</v>
      </c>
      <c r="J17" s="111">
        <f>+EVALUACION!J18</f>
        <v>2</v>
      </c>
      <c r="K17" s="111">
        <f>+I17+J17</f>
        <v>3</v>
      </c>
      <c r="L17" s="111" t="str">
        <f>IF(K17&lt;=4,"BAJO",IF(K17=5,"MEDIO",IF(K17=6,"ALTO",IF(K17=7,"ALTO","EXTREMO"))))</f>
        <v>BAJO</v>
      </c>
      <c r="M17" s="111" t="s">
        <v>59</v>
      </c>
      <c r="N17" s="112" t="s">
        <v>138</v>
      </c>
      <c r="O17" s="112" t="s">
        <v>118</v>
      </c>
      <c r="P17" s="112" t="s">
        <v>120</v>
      </c>
      <c r="Q17" s="112" t="s">
        <v>119</v>
      </c>
      <c r="R17" s="36" t="s">
        <v>121</v>
      </c>
    </row>
    <row r="18" spans="2:23" s="27" customFormat="1" ht="98.25" customHeight="1" thickBot="1" x14ac:dyDescent="0.25">
      <c r="B18" s="110" t="str">
        <f>+EVALUACION!B19</f>
        <v>PLANEACIÓN</v>
      </c>
      <c r="C18" s="240" t="str">
        <f>+EVALUACION!C19</f>
        <v xml:space="preserve">Inadecuada  descripción del bien o servicio requerido </v>
      </c>
      <c r="D18" s="240"/>
      <c r="E18" s="240"/>
      <c r="F18" s="240"/>
      <c r="G18" s="239" t="s">
        <v>156</v>
      </c>
      <c r="H18" s="239"/>
      <c r="I18" s="111">
        <f>+EVALUACION!I19</f>
        <v>1</v>
      </c>
      <c r="J18" s="111">
        <f>+EVALUACION!J19</f>
        <v>3</v>
      </c>
      <c r="K18" s="111">
        <f>+I18+J18</f>
        <v>4</v>
      </c>
      <c r="L18" s="111" t="str">
        <f>IF(K18&lt;=4,"BAJO",IF(K18=5,"MEDIO",IF(K18=6,"ALTO",IF(K18=7,"ALTO","EXTREMO"))))</f>
        <v>BAJO</v>
      </c>
      <c r="M18" s="127" t="s">
        <v>59</v>
      </c>
      <c r="N18" s="112" t="s">
        <v>158</v>
      </c>
      <c r="O18" s="112" t="s">
        <v>118</v>
      </c>
      <c r="P18" s="112" t="s">
        <v>120</v>
      </c>
      <c r="Q18" s="112" t="s">
        <v>119</v>
      </c>
      <c r="R18" s="128" t="s">
        <v>157</v>
      </c>
    </row>
    <row r="19" spans="2:23" s="27" customFormat="1" ht="69" customHeight="1" x14ac:dyDescent="0.2">
      <c r="B19" s="113" t="str">
        <f>+EVALUACION!B20</f>
        <v>SELECCIÓN</v>
      </c>
      <c r="C19" s="232" t="str">
        <f>+EVALUACION!C20</f>
        <v>Falta de claridad en la elaboración de los actos administrativos</v>
      </c>
      <c r="D19" s="232"/>
      <c r="E19" s="232"/>
      <c r="F19" s="232"/>
      <c r="G19" s="213" t="s">
        <v>175</v>
      </c>
      <c r="H19" s="213"/>
      <c r="I19" s="84">
        <f>+EVALUACION!I20</f>
        <v>1</v>
      </c>
      <c r="J19" s="84">
        <f>+EVALUACION!J20</f>
        <v>3</v>
      </c>
      <c r="K19" s="84">
        <f>+I19+J19</f>
        <v>4</v>
      </c>
      <c r="L19" s="84" t="str">
        <f>IF(K19&lt;=4,"BAJO",IF(K19=5,"MEDIO",IF(K19=6,"ALTO",IF(K19=7,"ALTO","EXTREMO"))))</f>
        <v>BAJO</v>
      </c>
      <c r="M19" s="84" t="s">
        <v>59</v>
      </c>
      <c r="N19" s="112" t="s">
        <v>169</v>
      </c>
      <c r="O19" s="114" t="s">
        <v>170</v>
      </c>
      <c r="P19" s="114" t="s">
        <v>171</v>
      </c>
      <c r="Q19" s="114" t="s">
        <v>172</v>
      </c>
      <c r="R19" s="37" t="s">
        <v>173</v>
      </c>
    </row>
    <row r="20" spans="2:23" s="27" customFormat="1" ht="135.75" customHeight="1" x14ac:dyDescent="0.2">
      <c r="B20" s="113" t="str">
        <f>+EVALUACION!B21</f>
        <v>SELECCIÓN</v>
      </c>
      <c r="C20" s="232" t="str">
        <f>+EVALUACION!C21</f>
        <v>Inadecuado manejo administrativo del proceso contractual</v>
      </c>
      <c r="D20" s="232"/>
      <c r="E20" s="232"/>
      <c r="F20" s="232"/>
      <c r="G20" s="213" t="s">
        <v>176</v>
      </c>
      <c r="H20" s="213"/>
      <c r="I20" s="84">
        <f>+EVALUACION!I21</f>
        <v>2</v>
      </c>
      <c r="J20" s="84">
        <f>+EVALUACION!J21</f>
        <v>2</v>
      </c>
      <c r="K20" s="84">
        <f t="shared" ref="K20:K24" si="0">+I20+J20</f>
        <v>4</v>
      </c>
      <c r="L20" s="84" t="str">
        <f t="shared" ref="L20:L24" si="1">IF(K20&lt;=4,"BAJO",IF(K20=5,"MEDIO",IF(K20=6,"ALTO",IF(K20=7,"ALTO","EXTREMO"))))</f>
        <v>BAJO</v>
      </c>
      <c r="M20" s="84" t="s">
        <v>123</v>
      </c>
      <c r="N20" s="114" t="s">
        <v>139</v>
      </c>
      <c r="O20" s="114" t="s">
        <v>124</v>
      </c>
      <c r="P20" s="114" t="s">
        <v>125</v>
      </c>
      <c r="Q20" s="114" t="s">
        <v>122</v>
      </c>
      <c r="R20" s="37" t="s">
        <v>121</v>
      </c>
    </row>
    <row r="21" spans="2:23" s="27" customFormat="1" ht="89.25" customHeight="1" x14ac:dyDescent="0.2">
      <c r="B21" s="113" t="str">
        <f>+EVALUACION!B22</f>
        <v>CONTRATACIÓN</v>
      </c>
      <c r="C21" s="232" t="str">
        <f>+EVALUACION!C22</f>
        <v>Falta de constitución o constitución tardía de la garantía única. Aceptación de garantías que no se ajustan a lo contemplado en el contrato</v>
      </c>
      <c r="D21" s="232"/>
      <c r="E21" s="232"/>
      <c r="F21" s="232"/>
      <c r="G21" s="213" t="s">
        <v>136</v>
      </c>
      <c r="H21" s="213"/>
      <c r="I21" s="84">
        <f>+EVALUACION!I22</f>
        <v>4</v>
      </c>
      <c r="J21" s="84">
        <f>+EVALUACION!J22</f>
        <v>1</v>
      </c>
      <c r="K21" s="84">
        <f t="shared" si="0"/>
        <v>5</v>
      </c>
      <c r="L21" s="84" t="str">
        <f t="shared" si="1"/>
        <v>MEDIO</v>
      </c>
      <c r="M21" s="84" t="s">
        <v>59</v>
      </c>
      <c r="N21" s="114" t="s">
        <v>140</v>
      </c>
      <c r="O21" s="114" t="s">
        <v>126</v>
      </c>
      <c r="P21" s="114" t="s">
        <v>127</v>
      </c>
      <c r="Q21" s="114" t="s">
        <v>128</v>
      </c>
      <c r="R21" s="37" t="s">
        <v>129</v>
      </c>
    </row>
    <row r="22" spans="2:23" s="27" customFormat="1" ht="144.75" customHeight="1" x14ac:dyDescent="0.2">
      <c r="B22" s="113" t="str">
        <f>+EVALUACION!B23</f>
        <v>EJECUCIÓN</v>
      </c>
      <c r="C22" s="232" t="str">
        <f>+EVALUACION!C23</f>
        <v>Variación de los precios del mercado</v>
      </c>
      <c r="D22" s="232"/>
      <c r="E22" s="232"/>
      <c r="F22" s="232"/>
      <c r="G22" s="213" t="s">
        <v>137</v>
      </c>
      <c r="H22" s="213"/>
      <c r="I22" s="84">
        <f>+EVALUACION!I23</f>
        <v>3</v>
      </c>
      <c r="J22" s="84">
        <f>+EVALUACION!J23</f>
        <v>3</v>
      </c>
      <c r="K22" s="84">
        <f t="shared" si="0"/>
        <v>6</v>
      </c>
      <c r="L22" s="84" t="str">
        <f t="shared" si="1"/>
        <v>ALTO</v>
      </c>
      <c r="M22" s="84" t="s">
        <v>123</v>
      </c>
      <c r="N22" s="114" t="s">
        <v>141</v>
      </c>
      <c r="O22" s="114" t="s">
        <v>130</v>
      </c>
      <c r="P22" s="114" t="s">
        <v>131</v>
      </c>
      <c r="Q22" s="114" t="s">
        <v>132</v>
      </c>
      <c r="R22" s="37" t="s">
        <v>133</v>
      </c>
    </row>
    <row r="23" spans="2:23" s="27" customFormat="1" ht="128.25" customHeight="1" x14ac:dyDescent="0.2">
      <c r="B23" s="113" t="str">
        <f>+EVALUACION!B24</f>
        <v>EJECUCIÓN</v>
      </c>
      <c r="C23" s="232" t="str">
        <f>+EVALUACION!C24</f>
        <v>Variación en la disponibilidad o en el costo de los insumos necesarios para prestar los servicios.</v>
      </c>
      <c r="D23" s="232"/>
      <c r="E23" s="232"/>
      <c r="F23" s="232"/>
      <c r="G23" s="213" t="s">
        <v>145</v>
      </c>
      <c r="H23" s="213"/>
      <c r="I23" s="84">
        <f>+EVALUACION!I24</f>
        <v>3</v>
      </c>
      <c r="J23" s="84">
        <f>+EVALUACION!J24</f>
        <v>3</v>
      </c>
      <c r="K23" s="84">
        <f t="shared" si="0"/>
        <v>6</v>
      </c>
      <c r="L23" s="84" t="str">
        <f t="shared" si="1"/>
        <v>ALTO</v>
      </c>
      <c r="M23" s="84" t="s">
        <v>59</v>
      </c>
      <c r="N23" s="114" t="s">
        <v>142</v>
      </c>
      <c r="O23" s="114" t="s">
        <v>133</v>
      </c>
      <c r="P23" s="114" t="s">
        <v>131</v>
      </c>
      <c r="Q23" s="114" t="s">
        <v>134</v>
      </c>
      <c r="R23" s="37" t="s">
        <v>151</v>
      </c>
    </row>
    <row r="24" spans="2:23" s="27" customFormat="1" ht="166.5" customHeight="1" x14ac:dyDescent="0.2">
      <c r="B24" s="113" t="str">
        <f>+EVALUACION!B25</f>
        <v>EJECUCIÓN</v>
      </c>
      <c r="C24" s="232" t="str">
        <f>+EVALUACION!C25</f>
        <v>Incumplimiento de compromisos adquiridos por el contratista seleccionado con sus subcontratistas, suministradores de bienes y servicios.</v>
      </c>
      <c r="D24" s="232"/>
      <c r="E24" s="232"/>
      <c r="F24" s="232"/>
      <c r="G24" s="213" t="s">
        <v>146</v>
      </c>
      <c r="H24" s="213"/>
      <c r="I24" s="84">
        <f>+EVALUACION!I25</f>
        <v>3</v>
      </c>
      <c r="J24" s="84">
        <f>+EVALUACION!J25</f>
        <v>2</v>
      </c>
      <c r="K24" s="84">
        <f t="shared" si="0"/>
        <v>5</v>
      </c>
      <c r="L24" s="84" t="str">
        <f t="shared" si="1"/>
        <v>MEDIO</v>
      </c>
      <c r="M24" s="84" t="s">
        <v>59</v>
      </c>
      <c r="N24" s="114" t="s">
        <v>142</v>
      </c>
      <c r="O24" s="114" t="s">
        <v>147</v>
      </c>
      <c r="P24" s="114" t="s">
        <v>148</v>
      </c>
      <c r="Q24" s="114" t="s">
        <v>149</v>
      </c>
      <c r="R24" s="37" t="s">
        <v>150</v>
      </c>
    </row>
    <row r="25" spans="2:23" ht="12.75" customHeight="1" x14ac:dyDescent="0.2">
      <c r="B25" s="73"/>
      <c r="C25" s="74"/>
      <c r="D25" s="74"/>
      <c r="E25" s="74"/>
      <c r="F25" s="74"/>
      <c r="G25" s="74"/>
      <c r="H25" s="74"/>
      <c r="I25" s="74"/>
      <c r="J25" s="74"/>
      <c r="K25" s="74"/>
      <c r="L25" s="74"/>
      <c r="M25" s="74"/>
      <c r="N25" s="74"/>
      <c r="O25" s="74"/>
      <c r="P25" s="74"/>
      <c r="Q25" s="74"/>
      <c r="R25" s="3"/>
    </row>
    <row r="26" spans="2:23" x14ac:dyDescent="0.2">
      <c r="B26" s="73"/>
      <c r="C26" s="257" t="s">
        <v>14</v>
      </c>
      <c r="D26" s="257"/>
      <c r="E26" s="257"/>
      <c r="F26" s="257"/>
      <c r="G26" s="74"/>
      <c r="H26" s="217" t="s">
        <v>19</v>
      </c>
      <c r="I26" s="217"/>
      <c r="J26" s="217"/>
      <c r="K26" s="217"/>
      <c r="L26" s="115"/>
      <c r="M26" s="115"/>
      <c r="N26" s="115"/>
      <c r="O26" s="115"/>
      <c r="P26" s="115"/>
      <c r="Q26" s="115"/>
      <c r="R26" s="3"/>
    </row>
    <row r="27" spans="2:23" ht="19.5" customHeight="1" x14ac:dyDescent="0.2">
      <c r="B27" s="211" t="s">
        <v>2</v>
      </c>
      <c r="C27" s="260" t="s">
        <v>13</v>
      </c>
      <c r="D27" s="267"/>
      <c r="E27" s="261"/>
      <c r="F27" s="93" t="s">
        <v>12</v>
      </c>
      <c r="G27" s="74"/>
      <c r="H27" s="260" t="s">
        <v>18</v>
      </c>
      <c r="I27" s="261"/>
      <c r="J27" s="260" t="s">
        <v>12</v>
      </c>
      <c r="K27" s="261"/>
      <c r="L27" s="98"/>
      <c r="M27" s="98"/>
      <c r="N27" s="217" t="s">
        <v>14</v>
      </c>
      <c r="O27" s="217"/>
      <c r="P27" s="217"/>
      <c r="Q27" s="98"/>
      <c r="R27" s="3"/>
    </row>
    <row r="28" spans="2:23" ht="21" customHeight="1" x14ac:dyDescent="0.2">
      <c r="B28" s="211"/>
      <c r="C28" s="252" t="s">
        <v>7</v>
      </c>
      <c r="D28" s="253"/>
      <c r="E28" s="254"/>
      <c r="F28" s="95">
        <v>1</v>
      </c>
      <c r="G28" s="74"/>
      <c r="H28" s="252" t="s">
        <v>15</v>
      </c>
      <c r="I28" s="254"/>
      <c r="J28" s="252">
        <v>1</v>
      </c>
      <c r="K28" s="254"/>
      <c r="L28" s="98"/>
      <c r="M28" s="98"/>
      <c r="N28" s="258" t="s">
        <v>20</v>
      </c>
      <c r="O28" s="259"/>
      <c r="P28" s="107" t="s">
        <v>21</v>
      </c>
      <c r="Q28" s="98"/>
      <c r="R28" s="3"/>
    </row>
    <row r="29" spans="2:23" ht="15.75" customHeight="1" x14ac:dyDescent="0.2">
      <c r="B29" s="211"/>
      <c r="C29" s="252" t="s">
        <v>8</v>
      </c>
      <c r="D29" s="253"/>
      <c r="E29" s="254"/>
      <c r="F29" s="95">
        <v>2</v>
      </c>
      <c r="G29" s="74"/>
      <c r="H29" s="252" t="s">
        <v>16</v>
      </c>
      <c r="I29" s="254"/>
      <c r="J29" s="252">
        <v>2</v>
      </c>
      <c r="K29" s="254"/>
      <c r="L29" s="98"/>
      <c r="M29" s="98"/>
      <c r="N29" s="248" t="s">
        <v>22</v>
      </c>
      <c r="O29" s="249"/>
      <c r="P29" s="108" t="s">
        <v>23</v>
      </c>
      <c r="Q29" s="98"/>
      <c r="R29" s="3"/>
      <c r="T29" s="5"/>
      <c r="U29" s="5"/>
      <c r="V29" s="5"/>
      <c r="W29" s="5"/>
    </row>
    <row r="30" spans="2:23" ht="24.75" customHeight="1" x14ac:dyDescent="0.2">
      <c r="B30" s="211"/>
      <c r="C30" s="252" t="s">
        <v>9</v>
      </c>
      <c r="D30" s="253"/>
      <c r="E30" s="254"/>
      <c r="F30" s="95">
        <v>3</v>
      </c>
      <c r="G30" s="74"/>
      <c r="H30" s="252" t="s">
        <v>1</v>
      </c>
      <c r="I30" s="254"/>
      <c r="J30" s="252">
        <v>3</v>
      </c>
      <c r="K30" s="254"/>
      <c r="L30" s="98"/>
      <c r="M30" s="98"/>
      <c r="N30" s="223" t="s">
        <v>24</v>
      </c>
      <c r="O30" s="247"/>
      <c r="P30" s="108" t="s">
        <v>25</v>
      </c>
      <c r="Q30" s="98"/>
      <c r="R30" s="3"/>
    </row>
    <row r="31" spans="2:23" ht="18" customHeight="1" x14ac:dyDescent="0.2">
      <c r="B31" s="211"/>
      <c r="C31" s="252" t="s">
        <v>10</v>
      </c>
      <c r="D31" s="253"/>
      <c r="E31" s="254"/>
      <c r="F31" s="95">
        <v>4</v>
      </c>
      <c r="G31" s="74"/>
      <c r="H31" s="252" t="s">
        <v>17</v>
      </c>
      <c r="I31" s="254"/>
      <c r="J31" s="252">
        <v>4</v>
      </c>
      <c r="K31" s="254"/>
      <c r="L31" s="98"/>
      <c r="M31" s="98"/>
      <c r="N31" s="255">
        <v>5</v>
      </c>
      <c r="O31" s="256"/>
      <c r="P31" s="108" t="s">
        <v>26</v>
      </c>
      <c r="Q31" s="98"/>
      <c r="R31" s="3"/>
    </row>
    <row r="32" spans="2:23" ht="21" customHeight="1" thickBot="1" x14ac:dyDescent="0.25">
      <c r="B32" s="211"/>
      <c r="C32" s="252" t="s">
        <v>11</v>
      </c>
      <c r="D32" s="253"/>
      <c r="E32" s="254"/>
      <c r="F32" s="95">
        <v>5</v>
      </c>
      <c r="G32" s="74"/>
      <c r="H32" s="252" t="s">
        <v>0</v>
      </c>
      <c r="I32" s="254"/>
      <c r="J32" s="252">
        <v>5</v>
      </c>
      <c r="K32" s="254"/>
      <c r="L32" s="98"/>
      <c r="M32" s="98"/>
      <c r="N32" s="262" t="s">
        <v>27</v>
      </c>
      <c r="O32" s="263"/>
      <c r="P32" s="116" t="s">
        <v>28</v>
      </c>
      <c r="Q32" s="98"/>
      <c r="R32" s="3"/>
    </row>
    <row r="33" spans="2:18" x14ac:dyDescent="0.2">
      <c r="B33" s="73"/>
      <c r="C33" s="74"/>
      <c r="D33" s="74"/>
      <c r="E33" s="74"/>
      <c r="F33" s="74"/>
      <c r="G33" s="74"/>
      <c r="H33" s="74"/>
      <c r="I33" s="74"/>
      <c r="J33" s="74"/>
      <c r="K33" s="74"/>
      <c r="L33" s="74"/>
      <c r="M33" s="74"/>
      <c r="N33" s="74"/>
      <c r="O33" s="74"/>
      <c r="P33" s="74"/>
      <c r="Q33" s="74"/>
      <c r="R33" s="3"/>
    </row>
    <row r="34" spans="2:18" ht="18" customHeight="1" x14ac:dyDescent="0.2">
      <c r="B34" s="73"/>
      <c r="C34" s="217" t="s">
        <v>20</v>
      </c>
      <c r="D34" s="217"/>
      <c r="E34" s="217"/>
      <c r="F34" s="217"/>
      <c r="G34" s="217"/>
      <c r="H34" s="217"/>
      <c r="I34" s="217"/>
      <c r="J34" s="217"/>
      <c r="K34" s="217"/>
      <c r="L34" s="217"/>
      <c r="M34" s="217"/>
      <c r="N34" s="217"/>
      <c r="O34" s="217"/>
      <c r="P34" s="217"/>
      <c r="Q34" s="217"/>
      <c r="R34" s="3"/>
    </row>
    <row r="35" spans="2:18" ht="68.25" customHeight="1" x14ac:dyDescent="0.2">
      <c r="B35" s="73"/>
      <c r="C35" s="252" t="s">
        <v>78</v>
      </c>
      <c r="D35" s="253"/>
      <c r="E35" s="253"/>
      <c r="F35" s="254"/>
      <c r="G35" s="252" t="s">
        <v>80</v>
      </c>
      <c r="H35" s="254"/>
      <c r="I35" s="252" t="s">
        <v>87</v>
      </c>
      <c r="J35" s="253"/>
      <c r="K35" s="254"/>
      <c r="L35" s="252" t="s">
        <v>85</v>
      </c>
      <c r="M35" s="254"/>
      <c r="N35" s="252" t="s">
        <v>83</v>
      </c>
      <c r="O35" s="254"/>
      <c r="P35" s="252" t="s">
        <v>81</v>
      </c>
      <c r="Q35" s="254"/>
      <c r="R35" s="3"/>
    </row>
    <row r="36" spans="2:18" ht="60" customHeight="1" x14ac:dyDescent="0.2">
      <c r="B36" s="73"/>
      <c r="C36" s="252" t="s">
        <v>79</v>
      </c>
      <c r="D36" s="253"/>
      <c r="E36" s="253"/>
      <c r="F36" s="254"/>
      <c r="G36" s="252" t="s">
        <v>89</v>
      </c>
      <c r="H36" s="254"/>
      <c r="I36" s="252" t="s">
        <v>88</v>
      </c>
      <c r="J36" s="253"/>
      <c r="K36" s="254"/>
      <c r="L36" s="252" t="s">
        <v>86</v>
      </c>
      <c r="M36" s="254"/>
      <c r="N36" s="252" t="s">
        <v>84</v>
      </c>
      <c r="O36" s="254"/>
      <c r="P36" s="252" t="s">
        <v>82</v>
      </c>
      <c r="Q36" s="254"/>
      <c r="R36" s="3"/>
    </row>
    <row r="37" spans="2:18" x14ac:dyDescent="0.2">
      <c r="B37" s="73"/>
      <c r="C37" s="269" t="s">
        <v>13</v>
      </c>
      <c r="D37" s="270"/>
      <c r="E37" s="271"/>
      <c r="F37" s="275" t="s">
        <v>12</v>
      </c>
      <c r="G37" s="258" t="s">
        <v>15</v>
      </c>
      <c r="H37" s="259"/>
      <c r="I37" s="258" t="s">
        <v>16</v>
      </c>
      <c r="J37" s="278"/>
      <c r="K37" s="259"/>
      <c r="L37" s="258" t="s">
        <v>1</v>
      </c>
      <c r="M37" s="259"/>
      <c r="N37" s="258" t="s">
        <v>17</v>
      </c>
      <c r="O37" s="259"/>
      <c r="P37" s="260" t="s">
        <v>0</v>
      </c>
      <c r="Q37" s="261"/>
      <c r="R37" s="3"/>
    </row>
    <row r="38" spans="2:18" x14ac:dyDescent="0.2">
      <c r="B38" s="73"/>
      <c r="C38" s="272"/>
      <c r="D38" s="273"/>
      <c r="E38" s="274"/>
      <c r="F38" s="276"/>
      <c r="G38" s="264">
        <v>1</v>
      </c>
      <c r="H38" s="266"/>
      <c r="I38" s="264">
        <v>2</v>
      </c>
      <c r="J38" s="265"/>
      <c r="K38" s="266"/>
      <c r="L38" s="264">
        <v>3</v>
      </c>
      <c r="M38" s="266"/>
      <c r="N38" s="264">
        <v>4</v>
      </c>
      <c r="O38" s="266"/>
      <c r="P38" s="264">
        <v>5</v>
      </c>
      <c r="Q38" s="266"/>
      <c r="R38" s="3"/>
    </row>
    <row r="39" spans="2:18" ht="19.5" customHeight="1" x14ac:dyDescent="0.2">
      <c r="B39" s="73"/>
      <c r="C39" s="252" t="s">
        <v>7</v>
      </c>
      <c r="D39" s="253"/>
      <c r="E39" s="254"/>
      <c r="F39" s="102">
        <v>1</v>
      </c>
      <c r="G39" s="250">
        <v>2</v>
      </c>
      <c r="H39" s="251"/>
      <c r="I39" s="250">
        <v>3</v>
      </c>
      <c r="J39" s="277"/>
      <c r="K39" s="251"/>
      <c r="L39" s="250">
        <v>4</v>
      </c>
      <c r="M39" s="251"/>
      <c r="N39" s="255">
        <v>5</v>
      </c>
      <c r="O39" s="256"/>
      <c r="P39" s="223">
        <v>6</v>
      </c>
      <c r="Q39" s="247"/>
      <c r="R39" s="3"/>
    </row>
    <row r="40" spans="2:18" ht="21.75" customHeight="1" x14ac:dyDescent="0.2">
      <c r="B40" s="73"/>
      <c r="C40" s="252" t="s">
        <v>8</v>
      </c>
      <c r="D40" s="253"/>
      <c r="E40" s="254"/>
      <c r="F40" s="102">
        <v>2</v>
      </c>
      <c r="G40" s="250">
        <v>3</v>
      </c>
      <c r="H40" s="251"/>
      <c r="I40" s="250">
        <v>4</v>
      </c>
      <c r="J40" s="277"/>
      <c r="K40" s="251"/>
      <c r="L40" s="255">
        <v>5</v>
      </c>
      <c r="M40" s="256"/>
      <c r="N40" s="223">
        <v>6</v>
      </c>
      <c r="O40" s="247"/>
      <c r="P40" s="223">
        <v>7</v>
      </c>
      <c r="Q40" s="247"/>
      <c r="R40" s="3"/>
    </row>
    <row r="41" spans="2:18" ht="21" customHeight="1" x14ac:dyDescent="0.2">
      <c r="B41" s="73"/>
      <c r="C41" s="252" t="s">
        <v>9</v>
      </c>
      <c r="D41" s="253"/>
      <c r="E41" s="254"/>
      <c r="F41" s="102">
        <v>3</v>
      </c>
      <c r="G41" s="250">
        <v>4</v>
      </c>
      <c r="H41" s="251"/>
      <c r="I41" s="255">
        <v>5</v>
      </c>
      <c r="J41" s="268"/>
      <c r="K41" s="256"/>
      <c r="L41" s="223">
        <v>6</v>
      </c>
      <c r="M41" s="247"/>
      <c r="N41" s="223">
        <v>7</v>
      </c>
      <c r="O41" s="247"/>
      <c r="P41" s="248">
        <v>8</v>
      </c>
      <c r="Q41" s="249"/>
      <c r="R41" s="3"/>
    </row>
    <row r="42" spans="2:18" ht="21" customHeight="1" x14ac:dyDescent="0.2">
      <c r="B42" s="73"/>
      <c r="C42" s="252" t="s">
        <v>10</v>
      </c>
      <c r="D42" s="253"/>
      <c r="E42" s="254"/>
      <c r="F42" s="102">
        <v>4</v>
      </c>
      <c r="G42" s="255">
        <v>5</v>
      </c>
      <c r="H42" s="256"/>
      <c r="I42" s="223">
        <v>6</v>
      </c>
      <c r="J42" s="246"/>
      <c r="K42" s="247"/>
      <c r="L42" s="223">
        <v>7</v>
      </c>
      <c r="M42" s="247"/>
      <c r="N42" s="248">
        <v>8</v>
      </c>
      <c r="O42" s="249"/>
      <c r="P42" s="248">
        <v>9</v>
      </c>
      <c r="Q42" s="249"/>
      <c r="R42" s="3"/>
    </row>
    <row r="43" spans="2:18" ht="21" customHeight="1" x14ac:dyDescent="0.2">
      <c r="B43" s="73"/>
      <c r="C43" s="252" t="s">
        <v>11</v>
      </c>
      <c r="D43" s="253"/>
      <c r="E43" s="254"/>
      <c r="F43" s="102">
        <v>5</v>
      </c>
      <c r="G43" s="223">
        <v>6</v>
      </c>
      <c r="H43" s="247"/>
      <c r="I43" s="223">
        <v>7</v>
      </c>
      <c r="J43" s="246"/>
      <c r="K43" s="247"/>
      <c r="L43" s="248">
        <v>8</v>
      </c>
      <c r="M43" s="249"/>
      <c r="N43" s="248">
        <v>9</v>
      </c>
      <c r="O43" s="249"/>
      <c r="P43" s="248">
        <v>10</v>
      </c>
      <c r="Q43" s="249"/>
      <c r="R43" s="3"/>
    </row>
    <row r="44" spans="2:18" ht="13.5" thickBot="1" x14ac:dyDescent="0.25">
      <c r="B44" s="76"/>
      <c r="C44" s="77"/>
      <c r="D44" s="77"/>
      <c r="E44" s="77"/>
      <c r="F44" s="77"/>
      <c r="G44" s="77"/>
      <c r="H44" s="77"/>
      <c r="I44" s="77"/>
      <c r="J44" s="77"/>
      <c r="K44" s="77"/>
      <c r="L44" s="77"/>
      <c r="M44" s="77"/>
      <c r="N44" s="77"/>
      <c r="O44" s="77"/>
      <c r="P44" s="77"/>
      <c r="Q44" s="77"/>
      <c r="R44" s="9"/>
    </row>
  </sheetData>
  <mergeCells count="110">
    <mergeCell ref="I39:K39"/>
    <mergeCell ref="I35:K35"/>
    <mergeCell ref="I42:K42"/>
    <mergeCell ref="C34:Q34"/>
    <mergeCell ref="G37:H37"/>
    <mergeCell ref="G38:H38"/>
    <mergeCell ref="G39:H39"/>
    <mergeCell ref="L43:M43"/>
    <mergeCell ref="L41:M41"/>
    <mergeCell ref="L38:M38"/>
    <mergeCell ref="G43:H43"/>
    <mergeCell ref="I40:K40"/>
    <mergeCell ref="N38:O38"/>
    <mergeCell ref="N39:O39"/>
    <mergeCell ref="N40:O40"/>
    <mergeCell ref="N41:O41"/>
    <mergeCell ref="N42:O42"/>
    <mergeCell ref="L42:M42"/>
    <mergeCell ref="P39:Q39"/>
    <mergeCell ref="P40:Q40"/>
    <mergeCell ref="L39:M39"/>
    <mergeCell ref="L40:M40"/>
    <mergeCell ref="I37:K37"/>
    <mergeCell ref="P38:Q38"/>
    <mergeCell ref="I38:K38"/>
    <mergeCell ref="L37:M37"/>
    <mergeCell ref="N37:O37"/>
    <mergeCell ref="P37:Q37"/>
    <mergeCell ref="P41:Q41"/>
    <mergeCell ref="P42:Q42"/>
    <mergeCell ref="B27:B32"/>
    <mergeCell ref="C27:E27"/>
    <mergeCell ref="H27:I27"/>
    <mergeCell ref="C39:E39"/>
    <mergeCell ref="C40:E40"/>
    <mergeCell ref="C41:E41"/>
    <mergeCell ref="C35:F35"/>
    <mergeCell ref="C36:F36"/>
    <mergeCell ref="I41:K41"/>
    <mergeCell ref="C31:E31"/>
    <mergeCell ref="C32:E32"/>
    <mergeCell ref="H32:I32"/>
    <mergeCell ref="J32:K32"/>
    <mergeCell ref="C37:E38"/>
    <mergeCell ref="J31:K31"/>
    <mergeCell ref="F37:F38"/>
    <mergeCell ref="H31:I31"/>
    <mergeCell ref="G35:H35"/>
    <mergeCell ref="G36:H36"/>
    <mergeCell ref="N30:O30"/>
    <mergeCell ref="N35:O35"/>
    <mergeCell ref="N36:O36"/>
    <mergeCell ref="L35:M35"/>
    <mergeCell ref="L36:M36"/>
    <mergeCell ref="N31:O31"/>
    <mergeCell ref="N32:O32"/>
    <mergeCell ref="P35:Q35"/>
    <mergeCell ref="P36:Q36"/>
    <mergeCell ref="I43:K43"/>
    <mergeCell ref="P43:Q43"/>
    <mergeCell ref="N43:O43"/>
    <mergeCell ref="G40:H40"/>
    <mergeCell ref="C42:E42"/>
    <mergeCell ref="G41:H41"/>
    <mergeCell ref="G42:H42"/>
    <mergeCell ref="H28:I28"/>
    <mergeCell ref="C26:F26"/>
    <mergeCell ref="H26:K26"/>
    <mergeCell ref="I36:K36"/>
    <mergeCell ref="J28:K28"/>
    <mergeCell ref="C29:E29"/>
    <mergeCell ref="H29:I29"/>
    <mergeCell ref="C43:E43"/>
    <mergeCell ref="N27:P27"/>
    <mergeCell ref="N28:O28"/>
    <mergeCell ref="N29:O29"/>
    <mergeCell ref="C30:E30"/>
    <mergeCell ref="H30:I30"/>
    <mergeCell ref="J30:K30"/>
    <mergeCell ref="J27:K27"/>
    <mergeCell ref="C28:E28"/>
    <mergeCell ref="J29:K29"/>
    <mergeCell ref="B2:B4"/>
    <mergeCell ref="C16:F16"/>
    <mergeCell ref="C22:F22"/>
    <mergeCell ref="G22:H22"/>
    <mergeCell ref="C19:F19"/>
    <mergeCell ref="G19:H19"/>
    <mergeCell ref="C15:F15"/>
    <mergeCell ref="C2:P4"/>
    <mergeCell ref="Q2:R4"/>
    <mergeCell ref="B9:R9"/>
    <mergeCell ref="B8:R8"/>
    <mergeCell ref="B10:R10"/>
    <mergeCell ref="C18:F18"/>
    <mergeCell ref="G18:H18"/>
    <mergeCell ref="C24:F24"/>
    <mergeCell ref="G24:H24"/>
    <mergeCell ref="C20:F20"/>
    <mergeCell ref="G20:H20"/>
    <mergeCell ref="C21:F21"/>
    <mergeCell ref="G21:H21"/>
    <mergeCell ref="B6:R6"/>
    <mergeCell ref="B7:R7"/>
    <mergeCell ref="G16:H16"/>
    <mergeCell ref="G15:H15"/>
    <mergeCell ref="C23:F23"/>
    <mergeCell ref="G23:H23"/>
    <mergeCell ref="C17:F17"/>
    <mergeCell ref="G17:H17"/>
  </mergeCells>
  <conditionalFormatting sqref="J16:K24 M16:Q24">
    <cfRule type="expression" dxfId="12" priority="29" stopIfTrue="1">
      <formula>"""bajo"""</formula>
    </cfRule>
  </conditionalFormatting>
  <conditionalFormatting sqref="L16:L24">
    <cfRule type="cellIs" dxfId="11" priority="24" stopIfTrue="1" operator="equal">
      <formula>"EXTREMO"</formula>
    </cfRule>
    <cfRule type="cellIs" dxfId="10" priority="25" stopIfTrue="1" operator="equal">
      <formula>"ALTO"</formula>
    </cfRule>
    <cfRule type="cellIs" dxfId="9" priority="26" stopIfTrue="1" operator="equal">
      <formula>"MEDIO"</formula>
    </cfRule>
    <cfRule type="cellIs" dxfId="8" priority="27" stopIfTrue="1" operator="equal">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47"/>
  <sheetViews>
    <sheetView showGridLines="0" tabSelected="1" zoomScale="60" zoomScaleNormal="60" zoomScaleSheetLayoutView="25" zoomScalePageLayoutView="70" workbookViewId="0">
      <selection activeCell="N13" sqref="N13"/>
    </sheetView>
  </sheetViews>
  <sheetFormatPr baseColWidth="10" defaultRowHeight="14.25" x14ac:dyDescent="0.2"/>
  <cols>
    <col min="1" max="1" width="4.28515625" style="16" customWidth="1"/>
    <col min="2" max="2" width="21.7109375" style="16" customWidth="1"/>
    <col min="3" max="3" width="42" style="16" customWidth="1"/>
    <col min="4" max="4" width="17.7109375" style="16" customWidth="1"/>
    <col min="5" max="5" width="12.5703125" style="16" customWidth="1"/>
    <col min="6" max="6" width="11.7109375" style="16" customWidth="1"/>
    <col min="7" max="7" width="17.42578125" style="16" customWidth="1"/>
    <col min="8" max="8" width="5.140625" style="16" customWidth="1"/>
    <col min="9" max="9" width="4.28515625" style="16" customWidth="1"/>
    <col min="10" max="10" width="5.85546875" style="16" customWidth="1"/>
    <col min="11" max="11" width="5.28515625" style="16" customWidth="1"/>
    <col min="12" max="12" width="14.140625" style="16" customWidth="1"/>
    <col min="13" max="13" width="5.28515625" style="16" customWidth="1"/>
    <col min="14" max="14" width="58.85546875" style="16" customWidth="1"/>
    <col min="15" max="15" width="5.7109375" style="16" customWidth="1"/>
    <col min="16" max="16" width="6.42578125" style="16" customWidth="1"/>
    <col min="17" max="17" width="8.42578125" style="16" customWidth="1"/>
    <col min="18" max="18" width="6" style="16" customWidth="1"/>
    <col min="19" max="19" width="9.7109375" style="16" customWidth="1"/>
    <col min="20" max="20" width="12.85546875" style="16" customWidth="1"/>
    <col min="21" max="21" width="11.42578125" style="16"/>
    <col min="22" max="22" width="10.85546875" style="16" customWidth="1"/>
    <col min="23" max="23" width="15.7109375" style="16" customWidth="1"/>
    <col min="24" max="24" width="13.85546875" style="16" customWidth="1"/>
    <col min="25" max="16384" width="11.42578125" style="16"/>
  </cols>
  <sheetData>
    <row r="1" spans="2:24" s="14" customFormat="1" x14ac:dyDescent="0.2">
      <c r="S1" s="15"/>
    </row>
    <row r="2" spans="2:24" s="14" customFormat="1" ht="54" customHeight="1" x14ac:dyDescent="0.2">
      <c r="B2" s="297"/>
      <c r="C2" s="298" t="s">
        <v>100</v>
      </c>
      <c r="D2" s="298"/>
      <c r="E2" s="298"/>
      <c r="F2" s="298"/>
      <c r="G2" s="298"/>
      <c r="H2" s="298"/>
      <c r="I2" s="298"/>
      <c r="J2" s="298"/>
      <c r="K2" s="298"/>
      <c r="L2" s="298"/>
      <c r="M2" s="298"/>
      <c r="N2" s="298"/>
      <c r="O2" s="298"/>
      <c r="P2" s="298"/>
      <c r="Q2" s="298"/>
      <c r="R2" s="298"/>
      <c r="S2" s="298"/>
      <c r="T2" s="298"/>
      <c r="U2" s="298"/>
      <c r="V2" s="298"/>
      <c r="W2" s="205" t="s">
        <v>116</v>
      </c>
      <c r="X2" s="304"/>
    </row>
    <row r="3" spans="2:24" s="14" customFormat="1" ht="31.5" customHeight="1" x14ac:dyDescent="0.2">
      <c r="B3" s="297"/>
      <c r="C3" s="298"/>
      <c r="D3" s="298"/>
      <c r="E3" s="298"/>
      <c r="F3" s="298"/>
      <c r="G3" s="298"/>
      <c r="H3" s="298"/>
      <c r="I3" s="298"/>
      <c r="J3" s="298"/>
      <c r="K3" s="298"/>
      <c r="L3" s="298"/>
      <c r="M3" s="298"/>
      <c r="N3" s="298"/>
      <c r="O3" s="298"/>
      <c r="P3" s="298"/>
      <c r="Q3" s="298"/>
      <c r="R3" s="298"/>
      <c r="S3" s="298"/>
      <c r="T3" s="298"/>
      <c r="U3" s="298"/>
      <c r="V3" s="298"/>
      <c r="W3" s="305"/>
      <c r="X3" s="306"/>
    </row>
    <row r="4" spans="2:24" s="14" customFormat="1" ht="47.25" customHeight="1" x14ac:dyDescent="0.2">
      <c r="B4" s="297"/>
      <c r="C4" s="298"/>
      <c r="D4" s="298"/>
      <c r="E4" s="298"/>
      <c r="F4" s="298"/>
      <c r="G4" s="298"/>
      <c r="H4" s="298"/>
      <c r="I4" s="298"/>
      <c r="J4" s="298"/>
      <c r="K4" s="298"/>
      <c r="L4" s="298"/>
      <c r="M4" s="298"/>
      <c r="N4" s="298"/>
      <c r="O4" s="298"/>
      <c r="P4" s="298"/>
      <c r="Q4" s="298"/>
      <c r="R4" s="298"/>
      <c r="S4" s="298"/>
      <c r="T4" s="298"/>
      <c r="U4" s="298"/>
      <c r="V4" s="298"/>
      <c r="W4" s="307"/>
      <c r="X4" s="308"/>
    </row>
    <row r="5" spans="2:24" s="14" customFormat="1" ht="32.25" customHeight="1" thickBot="1" x14ac:dyDescent="0.25">
      <c r="B5" s="38"/>
      <c r="C5" s="38"/>
      <c r="D5" s="38"/>
      <c r="E5" s="38"/>
      <c r="F5" s="38"/>
      <c r="G5" s="38"/>
      <c r="H5" s="38"/>
      <c r="I5" s="38"/>
      <c r="J5" s="38"/>
      <c r="K5" s="38"/>
      <c r="L5" s="38"/>
      <c r="M5" s="38"/>
      <c r="N5" s="38"/>
      <c r="O5" s="38"/>
      <c r="P5" s="38"/>
      <c r="Q5" s="38"/>
      <c r="R5" s="38"/>
      <c r="S5" s="39"/>
      <c r="T5" s="38"/>
      <c r="U5" s="38"/>
      <c r="V5" s="38"/>
      <c r="W5" s="38"/>
      <c r="X5" s="38"/>
    </row>
    <row r="6" spans="2:24" ht="91.5" customHeight="1" x14ac:dyDescent="0.2">
      <c r="B6" s="284" t="str">
        <f>+EVALUACION!B6</f>
        <v>Objeto Contractual:  “PRESTAR LOS SERVICIOS PARA DESARROLLAR LAS ACTIVIDADES QUE FORTALEZCAN LOS SABERES Y LAS PRÁCTICAS ANCESTRALES EN MEDICINA, DE LOS PUEBLOS INDIGENAS DE LA LOCALIDAD DE CIUDAD BOLÍVAR EN EL MARCO DEL PLAN DE DESARROLLO LOCAL 2021-2024”.</v>
      </c>
      <c r="C6" s="285"/>
      <c r="D6" s="285"/>
      <c r="E6" s="285"/>
      <c r="F6" s="285"/>
      <c r="G6" s="285"/>
      <c r="H6" s="285"/>
      <c r="I6" s="285"/>
      <c r="J6" s="285"/>
      <c r="K6" s="285"/>
      <c r="L6" s="285"/>
      <c r="M6" s="285"/>
      <c r="N6" s="285"/>
      <c r="O6" s="285"/>
      <c r="P6" s="285"/>
      <c r="Q6" s="285"/>
      <c r="R6" s="285"/>
      <c r="S6" s="285"/>
      <c r="T6" s="285"/>
      <c r="U6" s="285"/>
      <c r="V6" s="285"/>
      <c r="W6" s="285"/>
      <c r="X6" s="286"/>
    </row>
    <row r="7" spans="2:24" ht="26.25" customHeight="1" x14ac:dyDescent="0.2">
      <c r="B7" s="309" t="s">
        <v>95</v>
      </c>
      <c r="C7" s="310"/>
      <c r="D7" s="310"/>
      <c r="E7" s="310"/>
      <c r="F7" s="310"/>
      <c r="G7" s="310"/>
      <c r="H7" s="310"/>
      <c r="I7" s="310"/>
      <c r="J7" s="310"/>
      <c r="K7" s="310"/>
      <c r="L7" s="310"/>
      <c r="M7" s="310"/>
      <c r="N7" s="310"/>
      <c r="O7" s="310"/>
      <c r="P7" s="310"/>
      <c r="Q7" s="310"/>
      <c r="R7" s="310"/>
      <c r="S7" s="310"/>
      <c r="T7" s="310"/>
      <c r="U7" s="310"/>
      <c r="V7" s="310"/>
      <c r="W7" s="310"/>
      <c r="X7" s="311"/>
    </row>
    <row r="8" spans="2:24" ht="20.25" customHeight="1" x14ac:dyDescent="0.2">
      <c r="B8" s="309"/>
      <c r="C8" s="310"/>
      <c r="D8" s="310"/>
      <c r="E8" s="310"/>
      <c r="F8" s="310"/>
      <c r="G8" s="310"/>
      <c r="H8" s="310"/>
      <c r="I8" s="310"/>
      <c r="J8" s="310"/>
      <c r="K8" s="310"/>
      <c r="L8" s="310"/>
      <c r="M8" s="310"/>
      <c r="N8" s="310"/>
      <c r="O8" s="310"/>
      <c r="P8" s="310"/>
      <c r="Q8" s="310"/>
      <c r="R8" s="310"/>
      <c r="S8" s="310"/>
      <c r="T8" s="310"/>
      <c r="U8" s="310"/>
      <c r="V8" s="310"/>
      <c r="W8" s="310"/>
      <c r="X8" s="311"/>
    </row>
    <row r="9" spans="2:24" ht="24.75" customHeight="1" thickBot="1" x14ac:dyDescent="0.25">
      <c r="B9" s="282"/>
      <c r="C9" s="283"/>
      <c r="D9" s="283"/>
      <c r="E9" s="283"/>
      <c r="F9" s="283"/>
      <c r="G9" s="283"/>
      <c r="H9" s="283"/>
      <c r="I9" s="283"/>
      <c r="J9" s="283"/>
      <c r="K9" s="283"/>
      <c r="L9" s="283"/>
      <c r="M9" s="283"/>
      <c r="N9" s="283"/>
      <c r="O9" s="283"/>
      <c r="P9" s="283"/>
      <c r="Q9" s="283"/>
      <c r="R9" s="283"/>
      <c r="X9" s="48"/>
    </row>
    <row r="10" spans="2:24" ht="106.5" customHeight="1" thickBot="1" x14ac:dyDescent="0.25">
      <c r="B10" s="28" t="s">
        <v>59</v>
      </c>
      <c r="C10" s="29" t="s">
        <v>63</v>
      </c>
      <c r="D10" s="30" t="s">
        <v>62</v>
      </c>
      <c r="E10" s="30" t="s">
        <v>60</v>
      </c>
      <c r="F10" s="30" t="s">
        <v>61</v>
      </c>
      <c r="G10" s="29" t="s">
        <v>64</v>
      </c>
      <c r="H10" s="30" t="s">
        <v>2</v>
      </c>
      <c r="I10" s="30" t="s">
        <v>3</v>
      </c>
      <c r="J10" s="30" t="s">
        <v>65</v>
      </c>
      <c r="K10" s="30" t="s">
        <v>66</v>
      </c>
      <c r="L10" s="30" t="s">
        <v>67</v>
      </c>
      <c r="M10" s="29" t="s">
        <v>4</v>
      </c>
      <c r="N10" s="29" t="s">
        <v>68</v>
      </c>
      <c r="O10" s="30" t="s">
        <v>2</v>
      </c>
      <c r="P10" s="30" t="s">
        <v>3</v>
      </c>
      <c r="Q10" s="30" t="s">
        <v>65</v>
      </c>
      <c r="R10" s="30" t="s">
        <v>66</v>
      </c>
      <c r="S10" s="29" t="s">
        <v>70</v>
      </c>
      <c r="T10" s="29" t="s">
        <v>71</v>
      </c>
      <c r="U10" s="29" t="s">
        <v>72</v>
      </c>
      <c r="V10" s="29" t="s">
        <v>73</v>
      </c>
      <c r="W10" s="29" t="s">
        <v>74</v>
      </c>
      <c r="X10" s="31" t="s">
        <v>75</v>
      </c>
    </row>
    <row r="11" spans="2:24" ht="152.25" customHeight="1" thickBot="1" x14ac:dyDescent="0.25">
      <c r="B11" s="32">
        <v>1</v>
      </c>
      <c r="C11" s="33" t="str">
        <f>+'EVALUACION CON CONTROLES'!C16:F16</f>
        <v>Inadecuada identificación de las condiciones contractuales</v>
      </c>
      <c r="D11" s="34" t="str">
        <f>+'EVALUACION CON CONTROLES'!B16</f>
        <v>PLANEACIÓN</v>
      </c>
      <c r="E11" s="34" t="s">
        <v>55</v>
      </c>
      <c r="F11" s="18" t="str">
        <f>VLOOKUP(C11,'IDENTIFICACION Y ANALISIS'!$B$19:$F$32,4,FALSE)</f>
        <v>Externo</v>
      </c>
      <c r="G11" s="33" t="str">
        <f>+EVALUACION!H17</f>
        <v>En el evento que ocurra puede generar una limitación para el oferente a contratar</v>
      </c>
      <c r="H11" s="33">
        <f>+EVALUACION!I17</f>
        <v>1</v>
      </c>
      <c r="I11" s="33">
        <f>+EVALUACION!J17</f>
        <v>3</v>
      </c>
      <c r="J11" s="33">
        <f>+EVALUACION!K17</f>
        <v>4</v>
      </c>
      <c r="K11" s="34" t="str">
        <f>+EVALUACION!L17</f>
        <v>BAJO</v>
      </c>
      <c r="L11" s="33" t="s">
        <v>97</v>
      </c>
      <c r="M11" s="34">
        <v>100</v>
      </c>
      <c r="N11" s="33" t="str">
        <f>+'EVALUACION CON CONTROLES'!G16</f>
        <v>El abogado de contratación, el profesional de planeación y demás personal designado por el alcalde local para adelantar el proceso de contratación, previo al comité de contratación, realizarán una revisión del proceso para garantizar la coherencia con los principios de la contratación pública La evidencia de la ejecución del control será el formato acta de reunión GDI-GPD-F029 o los correos electrónicos.</v>
      </c>
      <c r="O11" s="33">
        <f>+'EVALUACION CON CONTROLES'!I16</f>
        <v>1</v>
      </c>
      <c r="P11" s="33">
        <f>+'EVALUACION CON CONTROLES'!J16</f>
        <v>3</v>
      </c>
      <c r="Q11" s="33">
        <f>+'EVALUACION CON CONTROLES'!K16</f>
        <v>4</v>
      </c>
      <c r="R11" s="34" t="str">
        <f>+'EVALUACION CON CONTROLES'!L16</f>
        <v>BAJO</v>
      </c>
      <c r="S11" s="33" t="str">
        <f>+'EVALUACION CON CONTROLES'!M16</f>
        <v>No</v>
      </c>
      <c r="T11" s="33" t="str">
        <f>+'EVALUACION CON CONTROLES'!N16</f>
        <v>Profesional de planeación y abogado de la entidad</v>
      </c>
      <c r="U11" s="33" t="str">
        <f>+'EVALUACION CON CONTROLES'!O16</f>
        <v>En el seguimiento a la formulación, antes de la publicación del proceso</v>
      </c>
      <c r="V11" s="33" t="str">
        <f>+'EVALUACION CON CONTROLES'!P16</f>
        <v>Antes de a publicación del proceso de forma definitiva</v>
      </c>
      <c r="W11" s="33" t="str">
        <f>+'EVALUACION CON CONTROLES'!Q16</f>
        <v>Mediante mesas de trabajo de formulación o segimiento a la formulación</v>
      </c>
      <c r="X11" s="35" t="str">
        <f>+'EVALUACION CON CONTROLES'!R16</f>
        <v>Por unica vez</v>
      </c>
    </row>
    <row r="12" spans="2:24" ht="152.25" customHeight="1" x14ac:dyDescent="0.2">
      <c r="B12" s="129">
        <v>2</v>
      </c>
      <c r="C12" s="33" t="str">
        <f>+'EVALUACION CON CONTROLES'!C18:F18</f>
        <v xml:space="preserve">Inadecuada  descripción del bien o servicio requerido </v>
      </c>
      <c r="D12" s="34" t="str">
        <f>+'EVALUACION CON CONTROLES'!B18</f>
        <v>PLANEACIÓN</v>
      </c>
      <c r="E12" s="34" t="s">
        <v>55</v>
      </c>
      <c r="F12" s="18" t="str">
        <f>VLOOKUP(C12,'IDENTIFICACION Y ANALISIS'!$B$19:$F$32,4,FALSE)</f>
        <v>Externo</v>
      </c>
      <c r="G12" s="33" t="str">
        <f>+EVALUACION!H19</f>
        <v>En el evento en que se presenté se puede desencadenar una futura modificación contractual, lo cual generariía retraso en la ejecución del contrato</v>
      </c>
      <c r="H12" s="33">
        <f>+EVALUACION!I19</f>
        <v>1</v>
      </c>
      <c r="I12" s="33">
        <f>+EVALUACION!J19</f>
        <v>3</v>
      </c>
      <c r="J12" s="33">
        <f>+EVALUACION!K19</f>
        <v>4</v>
      </c>
      <c r="K12" s="34" t="str">
        <f>+EVALUACION!L19</f>
        <v>BAJO</v>
      </c>
      <c r="L12" s="130" t="s">
        <v>97</v>
      </c>
      <c r="M12" s="34">
        <v>100</v>
      </c>
      <c r="N12" s="33" t="str">
        <f>+'EVALUACION CON CONTROLES'!G18</f>
        <v>El profesional de planeación y demás personal designado por el alcalde local para adelantar el proceso, deberá realizar mesas de cocreación con la población a beneficiar con el proceso, con el fin de revisar el listado de necesidades y recomendaciones al anexo técnico. La evidencia de la ejecución del control será el formato acta de reunión GDI-GPD-F029 o los correos electrónicos.</v>
      </c>
      <c r="O12" s="33">
        <f>+'EVALUACION CON CONTROLES'!I18</f>
        <v>1</v>
      </c>
      <c r="P12" s="33">
        <f>+'EVALUACION CON CONTROLES'!J18</f>
        <v>3</v>
      </c>
      <c r="Q12" s="33">
        <f>+'EVALUACION CON CONTROLES'!K18</f>
        <v>4</v>
      </c>
      <c r="R12" s="34" t="str">
        <f>+'EVALUACION CON CONTROLES'!L18</f>
        <v>BAJO</v>
      </c>
      <c r="S12" s="33" t="str">
        <f>+'EVALUACION CON CONTROLES'!M18</f>
        <v>No</v>
      </c>
      <c r="T12" s="33" t="str">
        <f>+'EVALUACION CON CONTROLES'!N18</f>
        <v>Profesional de planeación y la comunidad identificada en la necesidad</v>
      </c>
      <c r="U12" s="33" t="str">
        <f>+'EVALUACION CON CONTROLES'!O18</f>
        <v>En el seguimiento a la formulación, antes de la publicación del proceso</v>
      </c>
      <c r="V12" s="33" t="str">
        <f>+'EVALUACION CON CONTROLES'!P18</f>
        <v>Antes de a publicación del proceso de forma definitiva</v>
      </c>
      <c r="W12" s="33" t="str">
        <f>+'EVALUACION CON CONTROLES'!Q18</f>
        <v>Mediante mesas de trabajo de formulación o segimiento a la formulación</v>
      </c>
      <c r="X12" s="35" t="str">
        <f>+'EVALUACION CON CONTROLES'!R18</f>
        <v xml:space="preserve">Se realizarrá minimo una mesa de co creación </v>
      </c>
    </row>
    <row r="13" spans="2:24" ht="139.5" customHeight="1" x14ac:dyDescent="0.2">
      <c r="B13" s="17">
        <v>3</v>
      </c>
      <c r="C13" s="19" t="str">
        <f>+'EVALUACION CON CONTROLES'!C19:F19</f>
        <v>Falta de claridad en la elaboración de los actos administrativos</v>
      </c>
      <c r="D13" s="18" t="str">
        <f>+'EVALUACION CON CONTROLES'!B19</f>
        <v>SELECCIÓN</v>
      </c>
      <c r="E13" s="18" t="e">
        <f>VLOOKUP(C13,'IDENTIFICACION Y ANALISIS'!$B$19:$F$32,3,FALSE)</f>
        <v>#N/A</v>
      </c>
      <c r="F13" s="18" t="e">
        <f>VLOOKUP(C13,'IDENTIFICACION Y ANALISIS'!$B$19:$F$32,4,FALSE)</f>
        <v>#N/A</v>
      </c>
      <c r="G13" s="19" t="str">
        <f>+EVALUACION!H20</f>
        <v>En el evento en que ocurra puede ocacionar una demora en el inicio del contratoa, afectando directamente a la población beneficiada.</v>
      </c>
      <c r="H13" s="19">
        <f>+EVALUACION!I20</f>
        <v>1</v>
      </c>
      <c r="I13" s="19">
        <f>+EVALUACION!J20</f>
        <v>3</v>
      </c>
      <c r="J13" s="19">
        <f>+EVALUACION!K20</f>
        <v>4</v>
      </c>
      <c r="K13" s="18" t="str">
        <f>+EVALUACION!L20</f>
        <v>BAJO</v>
      </c>
      <c r="L13" s="19" t="s">
        <v>97</v>
      </c>
      <c r="M13" s="18">
        <v>100</v>
      </c>
      <c r="N13" s="19" t="str">
        <f>+'EVALUACION CON CONTROLES'!G19</f>
        <v>El abogado de contratación realizará la verificación de los documentos necesarios para realizar los actos administrativos de conformidad con el ronograma del proceso y en virtud demantener la trasparencia en los procesor adelantados porla entidad, lo cual se deberá evidenciar a traves de correos, acatas o documentos de seguimiento</v>
      </c>
      <c r="O13" s="19">
        <f>+'EVALUACION CON CONTROLES'!I19</f>
        <v>1</v>
      </c>
      <c r="P13" s="19">
        <f>+'EVALUACION CON CONTROLES'!J19</f>
        <v>3</v>
      </c>
      <c r="Q13" s="19">
        <f>+'EVALUACION CON CONTROLES'!K19</f>
        <v>4</v>
      </c>
      <c r="R13" s="18" t="str">
        <f>+'EVALUACION CON CONTROLES'!L19</f>
        <v>BAJO</v>
      </c>
      <c r="S13" s="19" t="str">
        <f>+'EVALUACION CON CONTROLES'!M19</f>
        <v>No</v>
      </c>
      <c r="T13" s="19" t="str">
        <f>+'EVALUACION CON CONTROLES'!N19</f>
        <v>Profesional juridico encargado de realizar los actods administrativos</v>
      </c>
      <c r="U13" s="19" t="str">
        <f>+'EVALUACION CON CONTROLES'!O19</f>
        <v xml:space="preserve">De acuerdo con ls tiempos establecidos por el area de juridica </v>
      </c>
      <c r="V13" s="19" t="str">
        <f>+'EVALUACION CON CONTROLES'!P19</f>
        <v xml:space="preserve">En el momento que se requiera </v>
      </c>
      <c r="W13" s="19" t="str">
        <f>+'EVALUACION CON CONTROLES'!Q19</f>
        <v xml:space="preserve">Mediante las mesas de trabajo  </v>
      </c>
      <c r="X13" s="20" t="str">
        <f>+'EVALUACION CON CONTROLES'!R19</f>
        <v xml:space="preserve">Las veces que se requiera </v>
      </c>
    </row>
    <row r="14" spans="2:24" ht="106.5" customHeight="1" x14ac:dyDescent="0.2">
      <c r="B14" s="17">
        <v>4</v>
      </c>
      <c r="C14" s="19" t="str">
        <f>+'EVALUACION CON CONTROLES'!C20:F20</f>
        <v>Inadecuado manejo administrativo del proceso contractual</v>
      </c>
      <c r="D14" s="18" t="str">
        <f>+'EVALUACION CON CONTROLES'!B20</f>
        <v>SELECCIÓN</v>
      </c>
      <c r="E14" s="18" t="e">
        <f>VLOOKUP(C14,'IDENTIFICACION Y ANALISIS'!$B$19:$F$32,3,FALSE)</f>
        <v>#N/A</v>
      </c>
      <c r="F14" s="18" t="e">
        <f>VLOOKUP(C14,'IDENTIFICACION Y ANALISIS'!$B$19:$F$32,4,FALSE)</f>
        <v>#N/A</v>
      </c>
      <c r="G14" s="19" t="str">
        <f>+EVALUACION!H21</f>
        <v>En el evento en que ocurra puede ocacionar una demora en el inicio del contratoa, afectando directamente a la población beneficiada.</v>
      </c>
      <c r="H14" s="19">
        <f>+EVALUACION!I21</f>
        <v>2</v>
      </c>
      <c r="I14" s="19">
        <f>+EVALUACION!J21</f>
        <v>2</v>
      </c>
      <c r="J14" s="19">
        <f>+EVALUACION!K21</f>
        <v>4</v>
      </c>
      <c r="K14" s="18" t="str">
        <f>+EVALUACION!L21</f>
        <v>BAJO</v>
      </c>
      <c r="L14" s="19" t="s">
        <v>99</v>
      </c>
      <c r="M14" s="18" t="s">
        <v>135</v>
      </c>
      <c r="N14" s="19" t="str">
        <f>+'EVALUACION CON CONTROLES'!G20</f>
        <v>El abogado de contratación y el técnico de fomulación, realizaran la verificación de los documentos necesarios, que se encuentren en regla y adelantar las actividades administrativas que correspondan para realizar los actos administrativos de conformidad con el ronograma del proceso y en virtud demantener la trasparencia en los procesor adelantados porla entidad lo cual se deberá evidenciar a traves de correos, acatas o documentos de seguimiento</v>
      </c>
      <c r="O14" s="19">
        <f>+'EVALUACION CON CONTROLES'!I20</f>
        <v>2</v>
      </c>
      <c r="P14" s="19">
        <f>+'EVALUACION CON CONTROLES'!J20</f>
        <v>2</v>
      </c>
      <c r="Q14" s="19">
        <f>+'EVALUACION CON CONTROLES'!K20</f>
        <v>4</v>
      </c>
      <c r="R14" s="18" t="str">
        <f>+'EVALUACION CON CONTROLES'!L20</f>
        <v>BAJO</v>
      </c>
      <c r="S14" s="19" t="str">
        <f>+'EVALUACION CON CONTROLES'!M20</f>
        <v>Si</v>
      </c>
      <c r="T14" s="19" t="str">
        <f>+'EVALUACION CON CONTROLES'!N20</f>
        <v>Equipo evaluadore de la entidad (Financiero, profesional de planeación y Juridico) /Proponentes</v>
      </c>
      <c r="U14" s="19" t="str">
        <f>+'EVALUACION CON CONTROLES'!O20</f>
        <v xml:space="preserve">En el proceso de evaluación de las ofertas  </v>
      </c>
      <c r="V14" s="19" t="str">
        <f>+'EVALUACION CON CONTROLES'!P20</f>
        <v>Hasta concluir con la adjudicación del proceso</v>
      </c>
      <c r="W14" s="19" t="str">
        <f>+'EVALUACION CON CONTROLES'!Q20</f>
        <v xml:space="preserve">Mediante las mesas de trabajo de evaluación </v>
      </c>
      <c r="X14" s="20" t="str">
        <f>+'EVALUACION CON CONTROLES'!R20</f>
        <v>Por unica vez</v>
      </c>
    </row>
    <row r="15" spans="2:24" ht="106.5" customHeight="1" x14ac:dyDescent="0.2">
      <c r="B15" s="17">
        <v>5</v>
      </c>
      <c r="C15" s="19" t="str">
        <f>+'EVALUACION CON CONTROLES'!C21:F21</f>
        <v>Falta de constitución o constitución tardía de la garantía única. Aceptación de garantías que no se ajustan a lo contemplado en el contrato</v>
      </c>
      <c r="D15" s="18" t="str">
        <f>+'EVALUACION CON CONTROLES'!B21</f>
        <v>CONTRATACIÓN</v>
      </c>
      <c r="E15" s="18" t="str">
        <f>VLOOKUP(C15,'IDENTIFICACION Y ANALISIS'!$B$19:$F$32,3,FALSE)</f>
        <v>General</v>
      </c>
      <c r="F15" s="18" t="str">
        <f>VLOOKUP(C15,'IDENTIFICACION Y ANALISIS'!$B$19:$F$32,4,FALSE)</f>
        <v>Externo</v>
      </c>
      <c r="G15" s="19" t="str">
        <f>+EVALUACION!H22</f>
        <v>En el evento en que ocurra puede ocacionar una demora en el inicio del contrata, afectando directamente a la población beneficiada.</v>
      </c>
      <c r="H15" s="19">
        <f>+EVALUACION!I22</f>
        <v>4</v>
      </c>
      <c r="I15" s="19">
        <f>+EVALUACION!J22</f>
        <v>1</v>
      </c>
      <c r="J15" s="19">
        <f>+EVALUACION!K22</f>
        <v>5</v>
      </c>
      <c r="K15" s="18" t="str">
        <f>+EVALUACION!L22</f>
        <v>MEDIO</v>
      </c>
      <c r="L15" s="19" t="s">
        <v>99</v>
      </c>
      <c r="M15" s="18" t="s">
        <v>135</v>
      </c>
      <c r="N15" s="19" t="str">
        <f>+'EVALUACION CON CONTROLES'!G21</f>
        <v>El abogado de contratación designado por alcalde local para adelantar el proceso de contratación realizará una revisión integral a las garantías presentadas y que estas cumplan con lo exigido por la Entidad. La evidencia de la ejecución del control será la aprobación de las garantías en la plataforma SECOP (captura de pantalla del aplicativo).</v>
      </c>
      <c r="O15" s="19">
        <f>+'EVALUACION CON CONTROLES'!I21</f>
        <v>4</v>
      </c>
      <c r="P15" s="19">
        <f>+'EVALUACION CON CONTROLES'!J21</f>
        <v>1</v>
      </c>
      <c r="Q15" s="19">
        <f>+'EVALUACION CON CONTROLES'!K21</f>
        <v>5</v>
      </c>
      <c r="R15" s="18" t="str">
        <f>+'EVALUACION CON CONTROLES'!L21</f>
        <v>MEDIO</v>
      </c>
      <c r="S15" s="19" t="str">
        <f>+'EVALUACION CON CONTROLES'!M21</f>
        <v>No</v>
      </c>
      <c r="T15" s="19" t="str">
        <f>+'EVALUACION CON CONTROLES'!N21</f>
        <v xml:space="preserve">Abogado encargado del proceso y Apoyo a la supervisión/ Contratista </v>
      </c>
      <c r="U15" s="19" t="str">
        <f>+'EVALUACION CON CONTROLES'!O21</f>
        <v>Una vez se adjudique el proceso</v>
      </c>
      <c r="V15" s="19" t="str">
        <f>+'EVALUACION CON CONTROLES'!P21</f>
        <v xml:space="preserve">Hasta la aprobación de las garantias </v>
      </c>
      <c r="W15" s="19" t="str">
        <f>+'EVALUACION CON CONTROLES'!Q21</f>
        <v xml:space="preserve">Mediante la plataforma secop II </v>
      </c>
      <c r="X15" s="20" t="str">
        <f>+'EVALUACION CON CONTROLES'!R21</f>
        <v>Las veces que se requira hasta cumplir con la obligación</v>
      </c>
    </row>
    <row r="16" spans="2:24" ht="156" customHeight="1" x14ac:dyDescent="0.2">
      <c r="B16" s="17">
        <v>6</v>
      </c>
      <c r="C16" s="19" t="str">
        <f>+'EVALUACION CON CONTROLES'!C22:F22</f>
        <v>Variación de los precios del mercado</v>
      </c>
      <c r="D16" s="18" t="str">
        <f>+'EVALUACION CON CONTROLES'!B22</f>
        <v>EJECUCIÓN</v>
      </c>
      <c r="E16" s="18" t="str">
        <f>VLOOKUP(C16,'IDENTIFICACION Y ANALISIS'!$B$19:$F$32,3,FALSE)</f>
        <v>General</v>
      </c>
      <c r="F16" s="18" t="str">
        <f>VLOOKUP(C16,'IDENTIFICACION Y ANALISIS'!$B$19:$F$32,4,FALSE)</f>
        <v>Externo</v>
      </c>
      <c r="G16" s="19" t="str">
        <f>+EVALUACION!H23</f>
        <v>Puede generar un desequilibrio economico o el incumplimiento de las metas asociadas al proyecto</v>
      </c>
      <c r="H16" s="19">
        <f>+EVALUACION!I23</f>
        <v>3</v>
      </c>
      <c r="I16" s="19">
        <f>+EVALUACION!J23</f>
        <v>3</v>
      </c>
      <c r="J16" s="19">
        <f>+EVALUACION!K23</f>
        <v>6</v>
      </c>
      <c r="K16" s="18" t="str">
        <f>+EVALUACION!L23</f>
        <v>ALTO</v>
      </c>
      <c r="L16" s="19" t="s">
        <v>99</v>
      </c>
      <c r="M16" s="18" t="s">
        <v>135</v>
      </c>
      <c r="N16" s="19" t="str">
        <f>+'EVALUACION CON CONTROLES'!G22</f>
        <v>El supervisor/apoyo a la supervisión y el contratista realizarán un monitoreo periódico (definir la periodicidad: mensual, quincenal, semanal, diaria) a los precios de los bienes incluidos en la oferta económica. En caso de detectar subidas de precio que puedan afectar el equilibrio económico del contrato tomarán las medidas correspondientes. Como evidencia de la ejecución del control será el formato acta de reunión GDI-GPD-F029 donde se evidencien los monitoreos realizados.</v>
      </c>
      <c r="O16" s="19">
        <f>+'EVALUACION CON CONTROLES'!I22</f>
        <v>3</v>
      </c>
      <c r="P16" s="19">
        <f>+'EVALUACION CON CONTROLES'!J22</f>
        <v>3</v>
      </c>
      <c r="Q16" s="19">
        <f>+'EVALUACION CON CONTROLES'!K22</f>
        <v>6</v>
      </c>
      <c r="R16" s="18" t="str">
        <f>+'EVALUACION CON CONTROLES'!L22</f>
        <v>ALTO</v>
      </c>
      <c r="S16" s="19" t="str">
        <f>+'EVALUACION CON CONTROLES'!M22</f>
        <v>Si</v>
      </c>
      <c r="T16" s="19" t="str">
        <f>+'EVALUACION CON CONTROLES'!N22</f>
        <v>Supervisor / Apoyo a la supervisión /Contratista</v>
      </c>
      <c r="U16" s="19" t="str">
        <f>+'EVALUACION CON CONTROLES'!O22</f>
        <v>Una vez se evidencie que los costos del mercado cambiaron</v>
      </c>
      <c r="V16" s="19" t="str">
        <f>+'EVALUACION CON CONTROLES'!P22</f>
        <v>Una vexz se hayan entregado a satisfacción tos elementos, productos o serrvicios del contrato</v>
      </c>
      <c r="W16" s="19" t="str">
        <f>+'EVALUACION CON CONTROLES'!Q22</f>
        <v>Mediante reuniones de seguimiento o comité técnico del contrato</v>
      </c>
      <c r="X16" s="20" t="str">
        <f>+'EVALUACION CON CONTROLES'!R22</f>
        <v>Cuando se presente el evento</v>
      </c>
    </row>
    <row r="17" spans="2:24" ht="106.5" customHeight="1" x14ac:dyDescent="0.2">
      <c r="B17" s="17">
        <v>7</v>
      </c>
      <c r="C17" s="19" t="str">
        <f>+'EVALUACION CON CONTROLES'!C23:F23</f>
        <v>Variación en la disponibilidad o en el costo de los insumos necesarios para prestar los servicios.</v>
      </c>
      <c r="D17" s="18" t="str">
        <f>+'EVALUACION CON CONTROLES'!B23</f>
        <v>EJECUCIÓN</v>
      </c>
      <c r="E17" s="18" t="str">
        <f>VLOOKUP(C17,'IDENTIFICACION Y ANALISIS'!$B$19:$F$32,3,FALSE)</f>
        <v>General</v>
      </c>
      <c r="F17" s="18" t="str">
        <f>VLOOKUP(C17,'IDENTIFICACION Y ANALISIS'!$B$19:$F$32,4,FALSE)</f>
        <v>Externo</v>
      </c>
      <c r="G17" s="19" t="str">
        <f>+EVALUACION!H24</f>
        <v xml:space="preserve">En el caso en que ocurra puede generar una insatisfacción de la necesidad dado que los insumos requeridos son indispensables para la ejecución del proyecto. </v>
      </c>
      <c r="H17" s="19">
        <f>+EVALUACION!I24</f>
        <v>3</v>
      </c>
      <c r="I17" s="19">
        <f>+EVALUACION!J24</f>
        <v>3</v>
      </c>
      <c r="J17" s="19">
        <f>+EVALUACION!K24</f>
        <v>6</v>
      </c>
      <c r="K17" s="18" t="str">
        <f>+EVALUACION!L24</f>
        <v>ALTO</v>
      </c>
      <c r="L17" s="19" t="s">
        <v>99</v>
      </c>
      <c r="M17" s="18" t="s">
        <v>135</v>
      </c>
      <c r="N17" s="19" t="str">
        <f>+'EVALUACION CON CONTROLES'!G23</f>
        <v>El supervisor/apoyo a la supervisión realizará una revisión de las actividades adelantadas por el contratista, verificando los acuerdos, con los posibles proveedores de los insumos en medicina ancestral, así mismo verificar el cumplimiento de las especificaciones teécnicas  La evidencia de la ejecución del control será el formato acta de reunión GDI-GPD-F029 o los correos electrónicos, así como también el registro fotográfico en caso de ser necesario.</v>
      </c>
      <c r="O17" s="19">
        <f>+'EVALUACION CON CONTROLES'!I23</f>
        <v>3</v>
      </c>
      <c r="P17" s="19">
        <f>+'EVALUACION CON CONTROLES'!J23</f>
        <v>3</v>
      </c>
      <c r="Q17" s="19">
        <f>+'EVALUACION CON CONTROLES'!K23</f>
        <v>6</v>
      </c>
      <c r="R17" s="18" t="str">
        <f>+'EVALUACION CON CONTROLES'!L23</f>
        <v>ALTO</v>
      </c>
      <c r="S17" s="19" t="str">
        <f>+'EVALUACION CON CONTROLES'!M23</f>
        <v>No</v>
      </c>
      <c r="T17" s="19" t="str">
        <f>+'EVALUACION CON CONTROLES'!N23</f>
        <v>Supervisor /Apoyo a la supervisión /Contratista</v>
      </c>
      <c r="U17" s="19" t="str">
        <f>+'EVALUACION CON CONTROLES'!O23</f>
        <v>Cuando se presente el evento</v>
      </c>
      <c r="V17" s="19" t="str">
        <f>+'EVALUACION CON CONTROLES'!P23</f>
        <v>Una vexz se hayan entregado a satisfacción tos elementos, productos o serrvicios del contrato</v>
      </c>
      <c r="W17" s="19" t="str">
        <f>+'EVALUACION CON CONTROLES'!Q23</f>
        <v>Mediante seguimiento a la ejecución y en la entrega a almacen</v>
      </c>
      <c r="X17" s="20" t="str">
        <f>+'EVALUACION CON CONTROLES'!R23</f>
        <v xml:space="preserve">Se realizará seguimiento en el comité técnico y cuando se requiera </v>
      </c>
    </row>
    <row r="18" spans="2:24" ht="106.5" customHeight="1" x14ac:dyDescent="0.2">
      <c r="B18" s="17">
        <v>8</v>
      </c>
      <c r="C18" s="19" t="str">
        <f>+'EVALUACION CON CONTROLES'!C24:F24</f>
        <v>Incumplimiento de compromisos adquiridos por el contratista seleccionado con sus subcontratistas, suministradores de bienes y servicios.</v>
      </c>
      <c r="D18" s="18" t="str">
        <f>+'EVALUACION CON CONTROLES'!B24</f>
        <v>EJECUCIÓN</v>
      </c>
      <c r="E18" s="18" t="str">
        <f>VLOOKUP(C18,'IDENTIFICACION Y ANALISIS'!$B$19:$F$32,3,FALSE)</f>
        <v>Especifico</v>
      </c>
      <c r="F18" s="18" t="str">
        <f>VLOOKUP(C18,'IDENTIFICACION Y ANALISIS'!$B$19:$F$32,4,FALSE)</f>
        <v>Externo</v>
      </c>
      <c r="G18" s="19" t="str">
        <f>+EVALUACION!H25</f>
        <v xml:space="preserve">En el caso en que ocurra puede generar una insatisfacción de la necesidad dado que los insumos requeridos son indispensables para la ejecución del proyecto. </v>
      </c>
      <c r="H18" s="19">
        <f>+EVALUACION!I25</f>
        <v>3</v>
      </c>
      <c r="I18" s="19">
        <f>+EVALUACION!J25</f>
        <v>2</v>
      </c>
      <c r="J18" s="19">
        <f>+EVALUACION!K25</f>
        <v>5</v>
      </c>
      <c r="K18" s="18" t="str">
        <f>+EVALUACION!L25</f>
        <v>MEDIO</v>
      </c>
      <c r="L18" s="19" t="s">
        <v>99</v>
      </c>
      <c r="M18" s="18" t="s">
        <v>135</v>
      </c>
      <c r="N18" s="19" t="str">
        <f>+'EVALUACION CON CONTROLES'!G24</f>
        <v>El supervisor/apoyo a la supervisión realizará el seguimiento a los acuerdo, reuniones y compromisos adquiridos con la comunidad NARP, en el caso del cumplimiento o verificación de los insumos en medicina ancestral, garantizando que las muestras o insumos definitivos correspondan con los requerido en el nexo técnico. La evidencia de la ejecución del control será el formato acta de reunión GDI-GPD-F029 o los correos electrónicos, así como también el registro fotográfico en caso de ser necesario.</v>
      </c>
      <c r="O18" s="19">
        <f>+'EVALUACION CON CONTROLES'!I24</f>
        <v>3</v>
      </c>
      <c r="P18" s="19">
        <f>+'EVALUACION CON CONTROLES'!J24</f>
        <v>2</v>
      </c>
      <c r="Q18" s="19">
        <f>+'EVALUACION CON CONTROLES'!K24</f>
        <v>5</v>
      </c>
      <c r="R18" s="18" t="str">
        <f>+'EVALUACION CON CONTROLES'!L24</f>
        <v>MEDIO</v>
      </c>
      <c r="S18" s="19" t="str">
        <f>+'EVALUACION CON CONTROLES'!M24</f>
        <v>No</v>
      </c>
      <c r="T18" s="19" t="str">
        <f>+'EVALUACION CON CONTROLES'!N24</f>
        <v>Supervisor /Apoyo a la supervisión /Contratista</v>
      </c>
      <c r="U18" s="19" t="str">
        <f>+'EVALUACION CON CONTROLES'!O24</f>
        <v>Se daraá un tiempo mediante comité técnico para realizar la verificación de los insumos antes de la entrega final</v>
      </c>
      <c r="V18" s="19" t="str">
        <f>+'EVALUACION CON CONTROLES'!P24</f>
        <v xml:space="preserve">Una vexz se hayan entregado a satisfacción tos elementos, insumos o servicios </v>
      </c>
      <c r="W18" s="19" t="str">
        <f>+'EVALUACION CON CONTROLES'!Q24</f>
        <v>Mediante seguimiento a la ejecución y en la entrega a almacen (En el caso ue aplique)</v>
      </c>
      <c r="X18" s="20" t="str">
        <f>+'EVALUACION CON CONTROLES'!R24</f>
        <v>Según cronograma de entregas de los elementos, insumos o servicios.</v>
      </c>
    </row>
    <row r="19" spans="2:24" ht="13.5" customHeight="1" x14ac:dyDescent="0.2">
      <c r="B19" s="47"/>
      <c r="X19" s="48"/>
    </row>
    <row r="20" spans="2:24" ht="13.5" customHeight="1" x14ac:dyDescent="0.25">
      <c r="B20" s="47"/>
      <c r="E20" s="14"/>
      <c r="F20" s="287" t="s">
        <v>94</v>
      </c>
      <c r="G20" s="287"/>
      <c r="H20" s="14"/>
      <c r="I20" s="14"/>
      <c r="J20" s="288" t="s">
        <v>19</v>
      </c>
      <c r="K20" s="288"/>
      <c r="L20" s="288"/>
      <c r="M20" s="288"/>
      <c r="X20" s="48"/>
    </row>
    <row r="21" spans="2:24" ht="13.5" customHeight="1" x14ac:dyDescent="0.2">
      <c r="B21" s="47"/>
      <c r="E21" s="303" t="s">
        <v>2</v>
      </c>
      <c r="F21" s="43" t="s">
        <v>13</v>
      </c>
      <c r="G21" s="43" t="s">
        <v>12</v>
      </c>
      <c r="H21" s="14"/>
      <c r="I21" s="14"/>
      <c r="J21" s="318" t="s">
        <v>18</v>
      </c>
      <c r="K21" s="319"/>
      <c r="L21" s="318" t="s">
        <v>12</v>
      </c>
      <c r="M21" s="319"/>
      <c r="X21" s="48"/>
    </row>
    <row r="22" spans="2:24" ht="13.5" customHeight="1" x14ac:dyDescent="0.2">
      <c r="B22" s="47"/>
      <c r="E22" s="303"/>
      <c r="F22" s="19" t="s">
        <v>7</v>
      </c>
      <c r="G22" s="19">
        <v>1</v>
      </c>
      <c r="H22" s="14"/>
      <c r="I22" s="14"/>
      <c r="J22" s="291" t="s">
        <v>15</v>
      </c>
      <c r="K22" s="292"/>
      <c r="L22" s="293">
        <v>1</v>
      </c>
      <c r="M22" s="293"/>
      <c r="X22" s="48"/>
    </row>
    <row r="23" spans="2:24" ht="13.5" customHeight="1" x14ac:dyDescent="0.2">
      <c r="B23" s="47"/>
      <c r="E23" s="303"/>
      <c r="F23" s="19" t="s">
        <v>8</v>
      </c>
      <c r="G23" s="19">
        <v>2</v>
      </c>
      <c r="H23" s="14"/>
      <c r="I23" s="14"/>
      <c r="J23" s="291" t="s">
        <v>16</v>
      </c>
      <c r="K23" s="292"/>
      <c r="L23" s="293">
        <v>2</v>
      </c>
      <c r="M23" s="293"/>
      <c r="X23" s="48"/>
    </row>
    <row r="24" spans="2:24" ht="13.5" customHeight="1" x14ac:dyDescent="0.2">
      <c r="B24" s="47"/>
      <c r="E24" s="303"/>
      <c r="F24" s="19" t="s">
        <v>9</v>
      </c>
      <c r="G24" s="19">
        <v>3</v>
      </c>
      <c r="H24" s="14"/>
      <c r="I24" s="14"/>
      <c r="J24" s="291" t="s">
        <v>1</v>
      </c>
      <c r="K24" s="292"/>
      <c r="L24" s="293">
        <v>3</v>
      </c>
      <c r="M24" s="293"/>
      <c r="X24" s="48"/>
    </row>
    <row r="25" spans="2:24" ht="13.5" customHeight="1" x14ac:dyDescent="0.2">
      <c r="B25" s="47"/>
      <c r="E25" s="303"/>
      <c r="F25" s="19" t="s">
        <v>10</v>
      </c>
      <c r="G25" s="19">
        <v>4</v>
      </c>
      <c r="H25" s="14"/>
      <c r="I25" s="14"/>
      <c r="J25" s="291" t="s">
        <v>17</v>
      </c>
      <c r="K25" s="292"/>
      <c r="L25" s="293">
        <v>4</v>
      </c>
      <c r="M25" s="293"/>
      <c r="X25" s="48"/>
    </row>
    <row r="26" spans="2:24" ht="13.5" customHeight="1" x14ac:dyDescent="0.2">
      <c r="B26" s="47"/>
      <c r="E26" s="303"/>
      <c r="F26" s="19" t="s">
        <v>11</v>
      </c>
      <c r="G26" s="19">
        <v>5</v>
      </c>
      <c r="H26" s="14"/>
      <c r="I26" s="14"/>
      <c r="J26" s="291" t="s">
        <v>0</v>
      </c>
      <c r="K26" s="292"/>
      <c r="L26" s="293">
        <v>5</v>
      </c>
      <c r="M26" s="293"/>
      <c r="X26" s="48"/>
    </row>
    <row r="27" spans="2:24" ht="13.5" customHeight="1" x14ac:dyDescent="0.2">
      <c r="B27" s="47"/>
      <c r="D27" s="14"/>
      <c r="E27" s="14"/>
      <c r="F27" s="14"/>
      <c r="G27" s="14"/>
      <c r="H27" s="14"/>
      <c r="I27" s="14"/>
      <c r="J27" s="14"/>
      <c r="K27" s="14"/>
      <c r="L27" s="14"/>
      <c r="M27" s="14"/>
      <c r="X27" s="48"/>
    </row>
    <row r="28" spans="2:24" ht="13.5" customHeight="1" x14ac:dyDescent="0.25">
      <c r="B28" s="47"/>
      <c r="D28" s="288" t="s">
        <v>20</v>
      </c>
      <c r="E28" s="288"/>
      <c r="F28" s="288"/>
      <c r="G28" s="288"/>
      <c r="H28" s="288"/>
      <c r="I28" s="288"/>
      <c r="J28" s="288"/>
      <c r="K28" s="288"/>
      <c r="X28" s="48"/>
    </row>
    <row r="29" spans="2:24" ht="13.5" customHeight="1" x14ac:dyDescent="0.25">
      <c r="B29" s="47"/>
      <c r="D29" s="299" t="s">
        <v>13</v>
      </c>
      <c r="E29" s="299" t="s">
        <v>12</v>
      </c>
      <c r="F29" s="294" t="s">
        <v>15</v>
      </c>
      <c r="G29" s="294"/>
      <c r="H29" s="289" t="s">
        <v>16</v>
      </c>
      <c r="I29" s="290"/>
      <c r="J29" s="44" t="s">
        <v>1</v>
      </c>
      <c r="K29" s="44" t="s">
        <v>17</v>
      </c>
      <c r="L29" s="43" t="s">
        <v>0</v>
      </c>
      <c r="P29" s="288" t="s">
        <v>14</v>
      </c>
      <c r="Q29" s="288"/>
      <c r="R29" s="288"/>
      <c r="S29" s="288"/>
      <c r="T29" s="288"/>
      <c r="X29" s="48"/>
    </row>
    <row r="30" spans="2:24" ht="13.5" customHeight="1" x14ac:dyDescent="0.2">
      <c r="B30" s="47"/>
      <c r="D30" s="299"/>
      <c r="E30" s="299"/>
      <c r="F30" s="302">
        <v>1</v>
      </c>
      <c r="G30" s="302"/>
      <c r="H30" s="300">
        <v>2</v>
      </c>
      <c r="I30" s="301"/>
      <c r="J30" s="45">
        <v>3</v>
      </c>
      <c r="K30" s="45">
        <v>4</v>
      </c>
      <c r="L30" s="45">
        <v>5</v>
      </c>
      <c r="P30" s="294" t="s">
        <v>20</v>
      </c>
      <c r="Q30" s="294"/>
      <c r="R30" s="294"/>
      <c r="S30" s="294" t="s">
        <v>21</v>
      </c>
      <c r="T30" s="294"/>
      <c r="X30" s="48"/>
    </row>
    <row r="31" spans="2:24" ht="13.5" customHeight="1" x14ac:dyDescent="0.2">
      <c r="B31" s="47"/>
      <c r="D31" s="19" t="s">
        <v>7</v>
      </c>
      <c r="E31" s="21">
        <v>1</v>
      </c>
      <c r="F31" s="280">
        <v>2</v>
      </c>
      <c r="G31" s="280"/>
      <c r="H31" s="315">
        <v>3</v>
      </c>
      <c r="I31" s="316"/>
      <c r="J31" s="41">
        <v>4</v>
      </c>
      <c r="K31" s="46">
        <v>5</v>
      </c>
      <c r="L31" s="40">
        <v>6</v>
      </c>
      <c r="P31" s="281" t="s">
        <v>22</v>
      </c>
      <c r="Q31" s="281"/>
      <c r="R31" s="281"/>
      <c r="S31" s="279" t="s">
        <v>23</v>
      </c>
      <c r="T31" s="279"/>
      <c r="X31" s="48"/>
    </row>
    <row r="32" spans="2:24" ht="13.5" customHeight="1" x14ac:dyDescent="0.2">
      <c r="B32" s="47"/>
      <c r="D32" s="19" t="s">
        <v>8</v>
      </c>
      <c r="E32" s="21">
        <v>2</v>
      </c>
      <c r="F32" s="280">
        <v>3</v>
      </c>
      <c r="G32" s="280"/>
      <c r="H32" s="315">
        <v>4</v>
      </c>
      <c r="I32" s="316"/>
      <c r="J32" s="46">
        <v>5</v>
      </c>
      <c r="K32" s="40">
        <v>6</v>
      </c>
      <c r="L32" s="40">
        <v>7</v>
      </c>
      <c r="P32" s="312" t="s">
        <v>24</v>
      </c>
      <c r="Q32" s="312"/>
      <c r="R32" s="312"/>
      <c r="S32" s="279" t="s">
        <v>25</v>
      </c>
      <c r="T32" s="279"/>
      <c r="X32" s="48"/>
    </row>
    <row r="33" spans="2:24" ht="13.5" customHeight="1" x14ac:dyDescent="0.2">
      <c r="B33" s="47"/>
      <c r="D33" s="19" t="s">
        <v>9</v>
      </c>
      <c r="E33" s="21">
        <v>3</v>
      </c>
      <c r="F33" s="280">
        <v>4</v>
      </c>
      <c r="G33" s="280"/>
      <c r="H33" s="295">
        <v>5</v>
      </c>
      <c r="I33" s="296"/>
      <c r="J33" s="40">
        <v>6</v>
      </c>
      <c r="K33" s="40">
        <v>7</v>
      </c>
      <c r="L33" s="42">
        <v>8</v>
      </c>
      <c r="P33" s="317">
        <v>5</v>
      </c>
      <c r="Q33" s="317"/>
      <c r="R33" s="317"/>
      <c r="S33" s="279" t="s">
        <v>26</v>
      </c>
      <c r="T33" s="279"/>
      <c r="X33" s="48"/>
    </row>
    <row r="34" spans="2:24" ht="13.5" customHeight="1" x14ac:dyDescent="0.2">
      <c r="B34" s="47"/>
      <c r="D34" s="19" t="s">
        <v>10</v>
      </c>
      <c r="E34" s="21">
        <v>4</v>
      </c>
      <c r="F34" s="317">
        <v>5</v>
      </c>
      <c r="G34" s="317"/>
      <c r="H34" s="313">
        <v>6</v>
      </c>
      <c r="I34" s="314"/>
      <c r="J34" s="40">
        <v>7</v>
      </c>
      <c r="K34" s="42">
        <v>8</v>
      </c>
      <c r="L34" s="42">
        <v>9</v>
      </c>
      <c r="P34" s="280" t="s">
        <v>27</v>
      </c>
      <c r="Q34" s="280"/>
      <c r="R34" s="280"/>
      <c r="S34" s="279" t="s">
        <v>28</v>
      </c>
      <c r="T34" s="279"/>
      <c r="X34" s="48"/>
    </row>
    <row r="35" spans="2:24" ht="13.5" customHeight="1" x14ac:dyDescent="0.2">
      <c r="B35" s="47"/>
      <c r="D35" s="19" t="s">
        <v>11</v>
      </c>
      <c r="E35" s="21">
        <v>5</v>
      </c>
      <c r="F35" s="312">
        <v>6</v>
      </c>
      <c r="G35" s="312"/>
      <c r="H35" s="313">
        <v>7</v>
      </c>
      <c r="I35" s="314"/>
      <c r="J35" s="42">
        <v>8</v>
      </c>
      <c r="K35" s="42">
        <v>9</v>
      </c>
      <c r="L35" s="42">
        <v>10</v>
      </c>
      <c r="X35" s="48"/>
    </row>
    <row r="36" spans="2:24" ht="13.5" customHeight="1" thickBot="1" x14ac:dyDescent="0.25">
      <c r="B36" s="22"/>
      <c r="C36" s="23"/>
      <c r="D36" s="24"/>
      <c r="E36" s="24"/>
      <c r="F36" s="24"/>
      <c r="G36" s="24"/>
      <c r="H36" s="24"/>
      <c r="I36" s="24"/>
      <c r="J36" s="24"/>
      <c r="K36" s="24"/>
      <c r="L36" s="24"/>
      <c r="M36" s="24"/>
      <c r="N36" s="23"/>
      <c r="O36" s="23"/>
      <c r="P36" s="23"/>
      <c r="Q36" s="23"/>
      <c r="R36" s="23"/>
      <c r="S36" s="23"/>
      <c r="T36" s="23"/>
      <c r="U36" s="23"/>
      <c r="V36" s="23"/>
      <c r="W36" s="23"/>
      <c r="X36" s="25"/>
    </row>
    <row r="37" spans="2:24" ht="16.5" customHeight="1" x14ac:dyDescent="0.2">
      <c r="D37" s="14"/>
      <c r="F37" s="14"/>
      <c r="G37" s="14"/>
      <c r="H37" s="14"/>
      <c r="I37" s="14"/>
      <c r="J37" s="14"/>
      <c r="K37" s="14"/>
      <c r="L37" s="14"/>
      <c r="M37" s="14"/>
      <c r="N37" s="14"/>
      <c r="O37" s="14"/>
      <c r="P37" s="14"/>
      <c r="Q37" s="14"/>
      <c r="R37" s="14"/>
    </row>
    <row r="38" spans="2:24" ht="16.5" customHeight="1" x14ac:dyDescent="0.2">
      <c r="D38" s="14"/>
      <c r="F38" s="14"/>
      <c r="G38" s="14"/>
      <c r="H38" s="14"/>
      <c r="I38" s="14"/>
      <c r="J38" s="14"/>
      <c r="K38" s="14"/>
      <c r="L38" s="14"/>
      <c r="M38" s="14"/>
      <c r="N38" s="14"/>
      <c r="O38" s="14"/>
      <c r="P38" s="14"/>
      <c r="Q38" s="14"/>
      <c r="R38" s="14"/>
    </row>
    <row r="39" spans="2:24" ht="12.75" customHeight="1" x14ac:dyDescent="0.2">
      <c r="D39" s="14"/>
      <c r="F39" s="14"/>
      <c r="G39" s="14"/>
      <c r="H39" s="14"/>
      <c r="I39" s="14"/>
      <c r="J39" s="14"/>
      <c r="K39" s="14"/>
      <c r="L39" s="14"/>
      <c r="M39" s="14"/>
      <c r="N39" s="14"/>
      <c r="O39" s="14"/>
      <c r="P39" s="14"/>
      <c r="Q39" s="14"/>
      <c r="R39" s="14"/>
    </row>
    <row r="40" spans="2:24" hidden="1" x14ac:dyDescent="0.2">
      <c r="B40" s="16" t="s">
        <v>98</v>
      </c>
      <c r="D40" s="14"/>
      <c r="F40" s="14"/>
      <c r="G40" s="14"/>
      <c r="H40" s="14"/>
      <c r="I40" s="14"/>
      <c r="J40" s="14"/>
      <c r="K40" s="14"/>
      <c r="L40" s="14"/>
      <c r="M40" s="14"/>
      <c r="N40" s="14"/>
      <c r="O40" s="14"/>
      <c r="P40" s="14"/>
      <c r="Q40" s="14"/>
      <c r="R40" s="14"/>
    </row>
    <row r="41" spans="2:24" ht="15" hidden="1" x14ac:dyDescent="0.25">
      <c r="B41" s="16" t="s">
        <v>97</v>
      </c>
      <c r="D41" s="26"/>
      <c r="F41" s="14"/>
      <c r="G41" s="26"/>
      <c r="H41" s="26"/>
      <c r="I41" s="26"/>
      <c r="J41" s="26"/>
      <c r="K41" s="26"/>
      <c r="L41" s="26"/>
      <c r="M41" s="26"/>
      <c r="N41" s="26"/>
      <c r="O41" s="26"/>
      <c r="P41" s="26"/>
      <c r="Q41" s="26"/>
      <c r="R41" s="26"/>
    </row>
    <row r="42" spans="2:24" ht="28.5" hidden="1" x14ac:dyDescent="0.2">
      <c r="B42" s="16" t="s">
        <v>99</v>
      </c>
      <c r="D42" s="14"/>
      <c r="F42" s="14"/>
      <c r="G42" s="14"/>
      <c r="H42" s="14"/>
      <c r="I42" s="14"/>
      <c r="J42" s="14"/>
      <c r="K42" s="14"/>
      <c r="L42" s="14"/>
      <c r="M42" s="14"/>
      <c r="N42" s="14"/>
      <c r="O42" s="14"/>
      <c r="P42" s="14"/>
      <c r="Q42" s="14"/>
      <c r="R42" s="14"/>
    </row>
    <row r="43" spans="2:24" x14ac:dyDescent="0.2">
      <c r="D43" s="14"/>
      <c r="F43" s="14"/>
      <c r="G43" s="14"/>
      <c r="H43" s="14"/>
      <c r="I43" s="14"/>
      <c r="J43" s="14"/>
      <c r="K43" s="14"/>
      <c r="L43" s="14"/>
      <c r="M43" s="14"/>
      <c r="N43" s="14"/>
      <c r="O43" s="14"/>
      <c r="P43" s="14"/>
      <c r="Q43" s="14"/>
      <c r="R43" s="14"/>
    </row>
    <row r="44" spans="2:24" x14ac:dyDescent="0.2">
      <c r="D44" s="14"/>
      <c r="F44" s="14"/>
      <c r="G44" s="14"/>
      <c r="H44" s="14"/>
      <c r="I44" s="14"/>
      <c r="J44" s="14"/>
      <c r="K44" s="14"/>
      <c r="L44" s="14"/>
      <c r="M44" s="14"/>
      <c r="N44" s="14"/>
      <c r="O44" s="14"/>
      <c r="P44" s="14"/>
      <c r="Q44" s="14"/>
      <c r="R44" s="14"/>
    </row>
    <row r="45" spans="2:24" x14ac:dyDescent="0.2">
      <c r="D45" s="14"/>
      <c r="F45" s="14"/>
      <c r="G45" s="14"/>
      <c r="H45" s="14"/>
      <c r="I45" s="14"/>
      <c r="J45" s="14"/>
      <c r="K45" s="14"/>
      <c r="L45" s="14"/>
      <c r="M45" s="14"/>
      <c r="N45" s="14"/>
      <c r="O45" s="14"/>
      <c r="P45" s="14"/>
      <c r="Q45" s="14"/>
      <c r="R45" s="14"/>
    </row>
    <row r="46" spans="2:24" ht="12.75" customHeight="1" x14ac:dyDescent="0.2">
      <c r="D46" s="14"/>
    </row>
    <row r="47" spans="2:24" x14ac:dyDescent="0.2">
      <c r="D47" s="14"/>
    </row>
  </sheetData>
  <mergeCells count="49">
    <mergeCell ref="W2:X4"/>
    <mergeCell ref="B7:X8"/>
    <mergeCell ref="F35:G35"/>
    <mergeCell ref="H35:I35"/>
    <mergeCell ref="P30:R30"/>
    <mergeCell ref="H32:I32"/>
    <mergeCell ref="H31:I31"/>
    <mergeCell ref="F33:G33"/>
    <mergeCell ref="F34:G34"/>
    <mergeCell ref="P33:R33"/>
    <mergeCell ref="H34:I34"/>
    <mergeCell ref="P32:R32"/>
    <mergeCell ref="L21:M21"/>
    <mergeCell ref="J21:K21"/>
    <mergeCell ref="J24:K24"/>
    <mergeCell ref="S30:T30"/>
    <mergeCell ref="J25:K25"/>
    <mergeCell ref="P29:T29"/>
    <mergeCell ref="B2:B4"/>
    <mergeCell ref="C2:V4"/>
    <mergeCell ref="E29:E30"/>
    <mergeCell ref="H30:I30"/>
    <mergeCell ref="J26:K26"/>
    <mergeCell ref="L26:M26"/>
    <mergeCell ref="D29:D30"/>
    <mergeCell ref="F30:G30"/>
    <mergeCell ref="E21:E26"/>
    <mergeCell ref="S31:T31"/>
    <mergeCell ref="F31:G31"/>
    <mergeCell ref="S32:T32"/>
    <mergeCell ref="S33:T33"/>
    <mergeCell ref="H33:I33"/>
    <mergeCell ref="F32:G32"/>
    <mergeCell ref="S34:T34"/>
    <mergeCell ref="P34:R34"/>
    <mergeCell ref="P31:R31"/>
    <mergeCell ref="B9:R9"/>
    <mergeCell ref="B6:X6"/>
    <mergeCell ref="F20:G20"/>
    <mergeCell ref="J20:M20"/>
    <mergeCell ref="H29:I29"/>
    <mergeCell ref="J22:K22"/>
    <mergeCell ref="J23:K23"/>
    <mergeCell ref="L24:M24"/>
    <mergeCell ref="L25:M25"/>
    <mergeCell ref="D28:K28"/>
    <mergeCell ref="F29:G29"/>
    <mergeCell ref="L22:M22"/>
    <mergeCell ref="L23:M23"/>
  </mergeCells>
  <phoneticPr fontId="1" type="noConversion"/>
  <conditionalFormatting sqref="K11:K18">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18">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18" xr:uid="{00000000-0002-0000-0400-000000000000}">
      <formula1>OPCIONES</formula1>
    </dataValidation>
  </dataValidations>
  <printOptions horizontalCentered="1" verticalCentered="1"/>
  <pageMargins left="0.25" right="0.25" top="0.75" bottom="0.75" header="0.3" footer="0.3"/>
  <pageSetup scale="45" orientation="landscape" verticalDpi="4294967295"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Deyanira Lorena Inchima Chantre</cp:lastModifiedBy>
  <cp:lastPrinted>2021-08-05T16:35:29Z</cp:lastPrinted>
  <dcterms:created xsi:type="dcterms:W3CDTF">2007-06-14T01:55:06Z</dcterms:created>
  <dcterms:modified xsi:type="dcterms:W3CDTF">2024-12-12T21:34:51Z</dcterms:modified>
</cp:coreProperties>
</file>