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CaritoBaquero\Downloads\"/>
    </mc:Choice>
  </mc:AlternateContent>
  <xr:revisionPtr revIDLastSave="0" documentId="13_ncr:1_{11C4C122-2AFC-4B7F-B5FF-49405ACC7085}" xr6:coauthVersionLast="47" xr6:coauthVersionMax="47" xr10:uidLastSave="{00000000-0000-0000-0000-000000000000}"/>
  <bookViews>
    <workbookView xWindow="-110" yWindow="-110" windowWidth="19420" windowHeight="10300" activeTab="1" xr2:uid="{00000000-000D-0000-FFFF-FFFF00000000}"/>
  </bookViews>
  <sheets>
    <sheet name="Evaluación Técnica " sheetId="21" r:id="rId1"/>
    <sheet name="Evaluación económica" sheetId="20" r:id="rId2"/>
  </sheets>
  <definedNames>
    <definedName name="_xlnm.Print_Area" localSheetId="1">'Evaluación económica'!$A$1:$K$28</definedName>
    <definedName name="_xlnm.Print_Area" localSheetId="0">'Evaluación Técnica '!$A$2:$K$25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21" l="1"/>
  <c r="H14" i="21"/>
  <c r="H13" i="21"/>
  <c r="H21" i="20" l="1"/>
  <c r="H17" i="20" l="1"/>
  <c r="H18" i="20"/>
  <c r="H19" i="20"/>
  <c r="H20" i="20"/>
  <c r="H16" i="20"/>
  <c r="H14" i="20"/>
  <c r="H13" i="20"/>
</calcChain>
</file>

<file path=xl/sharedStrings.xml><?xml version="1.0" encoding="utf-8"?>
<sst xmlns="http://schemas.openxmlformats.org/spreadsheetml/2006/main" count="100" uniqueCount="78">
  <si>
    <t>AGENCIA NACIONAL DE TIERRAS</t>
  </si>
  <si>
    <t>PROCESO DE INVITACIÓN PÚBLICA DE MÍNIMA CUANTÍA ANT-MC-021-2024</t>
  </si>
  <si>
    <r>
      <t xml:space="preserve">OBJETO: </t>
    </r>
    <r>
      <rPr>
        <sz val="10"/>
        <color theme="1"/>
        <rFont val="Arial"/>
        <family val="2"/>
      </rPr>
      <t>Prestar el servicio de mantenimiento preventivo y correctivo para la Planta Eléctrica marca Olympian GEP 110-4 KVA (Caterpillar) ubicada en la sede principal de la Agencia Nacional de Tierras – ANT, de acuerdo con las especificaciones definidas por la Entidad.</t>
    </r>
  </si>
  <si>
    <t>PROPONENTE</t>
  </si>
  <si>
    <t>OFERTA DE MENOR VALOR</t>
  </si>
  <si>
    <t>NOMBRE</t>
  </si>
  <si>
    <t>Marino Duarte Silva</t>
  </si>
  <si>
    <t xml:space="preserve">IDENTIFICACIÓN </t>
  </si>
  <si>
    <t>91487470-1</t>
  </si>
  <si>
    <t xml:space="preserve">CRITERIOS DE EVALUACIÓN </t>
  </si>
  <si>
    <r>
      <t xml:space="preserve">2.1. EXPERIENCIA DEL PROPONENTE: </t>
    </r>
    <r>
      <rPr>
        <sz val="10"/>
        <rFont val="Arial"/>
        <family val="2"/>
      </rPr>
      <t>contratos ejecutados, terminados y/o liquidados con entidades públicas o empresas privadas antes de la fecha de cierre del presente proceso de selección y presentación de ofertas, cuyo objeto y/o alcance y/u obligaciones acredite mantenimiento de planta eléctrica. El valor de la sumatoria de las certificaciones que acreditan la experiencia técnica habilitante deberá ser igual o
superior al 100% del presupuesto oficial, expresado en salarios mínimos legales mensuales vigentes (SMLMV), esto es 47,78 SMLMV.</t>
    </r>
  </si>
  <si>
    <t>RELACIÓN DE CONTRATOS</t>
  </si>
  <si>
    <t>CONTRATANTE</t>
  </si>
  <si>
    <t>OBJETO</t>
  </si>
  <si>
    <t>FECHA DE INICIO</t>
  </si>
  <si>
    <t>FECHA TERMINACIÓN</t>
  </si>
  <si>
    <t xml:space="preserve">VALOR CONTRATO EN PESOS </t>
  </si>
  <si>
    <t>CONTRATISTA</t>
  </si>
  <si>
    <t>VALOR EXPRESADO EN SMMLV</t>
  </si>
  <si>
    <t>PORCENTAJE DE PARTICIPACIÓN</t>
  </si>
  <si>
    <t>VALORACIÓN CUMPLE/NO CUMPLE</t>
  </si>
  <si>
    <t>OBSERVACIONES</t>
  </si>
  <si>
    <t xml:space="preserve">Contrato No. 1 -  BGA-104-2022 </t>
  </si>
  <si>
    <t xml:space="preserve"> Rama Judicial - Dirección Ejecutiva Seccional de Administración de Bucaramanga </t>
  </si>
  <si>
    <t>Contratar en nombre de la NACIÓN – CONSEJO SUPERIOR DE LA JUDICATURA – DIRECCIÓN EJECUTIVA SECCIONAL DE ADMINISTRACIÓN JUDICIAL DE BUCARAMANGA, el mantenimiento de las plantas y subestaciones eléctricas de los Palacios de Justicia de Bucaramanga, Barrancabermeja, San Gil y El Socorro a cargo de la Dirección Ejecutiva Seccional de Administración Judicial Bucaramanga, así como el suministro, montaje e instalación del sistema de transferencia eléctrica automática de los Palacios de justicia de Bucaramanga y El Socorro, en las condiciones técnicas, de calidad y cantidades exigidas por la entidad.</t>
  </si>
  <si>
    <t>CUMPLE</t>
  </si>
  <si>
    <r>
      <rPr>
        <sz val="10"/>
        <rFont val="Arial"/>
        <family val="2"/>
      </rPr>
      <t xml:space="preserve">El proponente </t>
    </r>
    <r>
      <rPr>
        <b/>
        <sz val="10"/>
        <rFont val="Arial"/>
        <family val="2"/>
      </rPr>
      <t>CUMPLE</t>
    </r>
    <r>
      <rPr>
        <sz val="10"/>
        <rFont val="Arial"/>
        <family val="2"/>
      </rPr>
      <t xml:space="preserve"> con lo solicitado en el numeral 2.1. EXPERIENCIA DEL PROPONENTE, por medio del Contrato No.BGA-104-2022 de la Rama Judicial - Dirección Ejecutiva Seccional de Administración de Bucaramanga, el cual se incluye en archivo denominado en la oferta “CERTIFICACION MANTTO PLANTAS ELECTRICAS,SUBEST. RAMA JUDICIAL 2022.pdf”.
En consecuencia, el proponente CUMPLE con este requerimiento.</t>
    </r>
  </si>
  <si>
    <t>Contrato No. 2 - 11757-3</t>
  </si>
  <si>
    <t>Corporación Autónoma Regional Para La Defensa De La Meseta De Bucaramanga</t>
  </si>
  <si>
    <t>Contratar el servicio de mantenimiento preventivo y correctivo de los equipos electromecánicos (planta eléctrica 350 Kva con motor a gas CAT 3406, ups , motobombas) de propiedad de la CDMB</t>
  </si>
  <si>
    <r>
      <rPr>
        <sz val="10"/>
        <rFont val="Arial"/>
        <family val="2"/>
      </rPr>
      <t xml:space="preserve">El proponente </t>
    </r>
    <r>
      <rPr>
        <b/>
        <sz val="10"/>
        <rFont val="Arial"/>
        <family val="2"/>
      </rPr>
      <t>CUMPLE</t>
    </r>
    <r>
      <rPr>
        <sz val="10"/>
        <rFont val="Arial"/>
        <family val="2"/>
      </rPr>
      <t xml:space="preserve"> con lo solicitado en el numeral 2.1. EXPERIENCIA DEL PROPONENTE, por medio del Contrato No.11757-3 de la Corporación Autónoma Regional Para La Defensa De La Meseta De Bucaramanga, el cual se incluye en archivo denominado en la oferta “CERTIFICACION MANTTO PLANTA ELECTRICA, MOTOBOMBAS,UPS-CDMB  2018.pdf”.
En consecuencia, el proponente CUMPLE con este requerimiento.</t>
    </r>
  </si>
  <si>
    <t>Contrato No. 3 - 74-7-10016-17</t>
  </si>
  <si>
    <t>Policía Metropolitana de Bucaramanga</t>
  </si>
  <si>
    <t>Prestación de servicio para mantenimiento preventivo y correctivo de las plantas eléctricas que hacen parte del esquema de contingencia eléctrica de la plataforma tecnológica de la de Policía Metropolitana de Bucaramanga, el Departamento de Policía de Santander y del Departamento de Policía Magdalena Medio.</t>
  </si>
  <si>
    <r>
      <rPr>
        <sz val="10"/>
        <color rgb="FF000000"/>
        <rFont val="Arial"/>
      </rPr>
      <t xml:space="preserve">El proponente </t>
    </r>
    <r>
      <rPr>
        <b/>
        <sz val="10"/>
        <color rgb="FF000000"/>
        <rFont val="Arial"/>
      </rPr>
      <t>CUMPLE</t>
    </r>
    <r>
      <rPr>
        <sz val="10"/>
        <color rgb="FF000000"/>
        <rFont val="Arial"/>
      </rPr>
      <t xml:space="preserve"> con lo solicitado en el numeral 2.1. EXPERIENCIA DEL PROPONENTE, por medio del Contrato No.74-7-10016-17 de la Policía Metropolitana de Bucaramanga, el cual se incluye en archivo denominado en la oferta “CERTIFICACION MANTTO PLANTA ELECTRICA - POLICIA 2017.pdf”.
En consecuencia, el proponente CUMPLE con este requerimiento.</t>
    </r>
  </si>
  <si>
    <t>1.1. ANEXO FICHA TÉCNICA - CARACTERÍSTICAS TÉCNICAS DE OBLIGATORIO CUMPLIMIENTO (ANEXO)</t>
  </si>
  <si>
    <t>DOCUMENTO SOLICITADO</t>
  </si>
  <si>
    <t>El proponente deberá presentar junto con su propuesta el formato de Anexo Ficha técnica debidamente diligenciado, contenido en la presente invitación pública, en donde manifiesta que cumple con la totalidad de las especificaciones y características técnicas allí descritas y con el lleno de los requisitos mínimos exigidos en el mismo.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t>
  </si>
  <si>
    <t xml:space="preserve">CUMPLE </t>
  </si>
  <si>
    <r>
      <t>El proponente</t>
    </r>
    <r>
      <rPr>
        <b/>
        <sz val="10"/>
        <rFont val="Arial"/>
        <family val="2"/>
      </rPr>
      <t xml:space="preserve"> CUMPLE</t>
    </r>
    <r>
      <rPr>
        <sz val="10"/>
        <rFont val="Arial"/>
        <family val="2"/>
      </rPr>
      <t xml:space="preserve"> con lo solicitado en el presente requisito habilitante técnico toda vez que allegó el documento ANEXO TÉCNICO diligenciado y suscrito por el Representante Legal donde acredita que cumple con las especificaciones y características técnicas allí descritas, las cuales son de obligatorio cumplimiento y corresponden a los servicios ofertados y requeridos por la entidad. Documento adjunto "Anexo No. 1 - Ficha Técnica.pdf"
En consecuencia, el proponente CUMPLE con este requerimiento.
</t>
    </r>
  </si>
  <si>
    <t>CONCLUSIÓN</t>
  </si>
  <si>
    <t>HABILITADO</t>
  </si>
  <si>
    <t>El proponente se encuentra como HABILITADO, al cumplir con los requisitos técnicos establecidos en la Invitación Pública.</t>
  </si>
  <si>
    <t>SANTIAGO RUIZ RIOS  / MIGUEL ANGEL MESA RIVERA</t>
  </si>
  <si>
    <t>Evaluadores técnicos</t>
  </si>
  <si>
    <t>Revisó: Leidy Yineth Mora Buitrago - Contratista SG - EIST</t>
  </si>
  <si>
    <t>Revisó: Roberto Andres Zabala Barrera - Contratista SG - EIST</t>
  </si>
  <si>
    <r>
      <rPr>
        <b/>
        <sz val="10"/>
        <color theme="1"/>
        <rFont val="Arial"/>
        <family val="2"/>
      </rPr>
      <t>OBJETO:</t>
    </r>
    <r>
      <rPr>
        <sz val="10"/>
        <color theme="1"/>
        <rFont val="Arial"/>
        <family val="2"/>
      </rPr>
      <t xml:space="preserve"> Prestar el servicio de mantenimiento preventivo y correctivo para la Planta Eléctrica marca Olympian GEP 110-4 KVA (Caterpillar) ubicada en la sede principal de la Agencia Nacional de Tierras – ANT, de acuerdo con las especificaciones definidas por la Entidad.</t>
    </r>
  </si>
  <si>
    <t>1. Plataforma Transaccional SECOP II -  ÍTEM 1.MANTENIMIENTO PREVENTIVO MARCA OLYMPIAM GEP 110-4 KVA (CATERPILAR))</t>
  </si>
  <si>
    <t>ÍTEM</t>
  </si>
  <si>
    <t xml:space="preserve">DESCRIPCIÒN </t>
  </si>
  <si>
    <t xml:space="preserve">CANTIDAD </t>
  </si>
  <si>
    <t>PRESUPUESTO OFICIAL ANT (ítems)</t>
  </si>
  <si>
    <t>FRECUENCIA/UNIDAD DE MEDIDA</t>
  </si>
  <si>
    <t>PRECIO UNITARIO +IVA</t>
  </si>
  <si>
    <t>PRECIO FINAL</t>
  </si>
  <si>
    <t>Rutina de mantenimiento preventivo Planta Eléctrica marca Olympian GEP 110-4 KVA (Caterpillar) ubicada en la sede principal de la Agencia Nacional de Tierras – ANT, de acuerdo con las especificaciones definidas por la Entidad.</t>
  </si>
  <si>
    <t>VALOR TOTAL OFERTADO  ÍTEM 1 MANTENIMIENTO PREVENTIVO MARCA OLYMPIAM GEP 110-4 KVA (CATERPILAR))</t>
  </si>
  <si>
    <t>2.  Formato 17. OFERTA ECONOMICA DEL ITEM 2 DE LA BOLSA DE REPUESTOS</t>
  </si>
  <si>
    <t>2.1</t>
  </si>
  <si>
    <t>Reemplazo de la Transferencia y los elementos para su conexión</t>
  </si>
  <si>
    <t>2.2</t>
  </si>
  <si>
    <t>Reemplazo del Precalentador</t>
  </si>
  <si>
    <t>2.3</t>
  </si>
  <si>
    <t>Reemplazo del Sistema de arranque (Motor de arranque, Alternador)</t>
  </si>
  <si>
    <t>2.4</t>
  </si>
  <si>
    <t>Reemplazo del Tablero de control PowerWizard</t>
  </si>
  <si>
    <t>2.5</t>
  </si>
  <si>
    <t>Reemplazo del radiador</t>
  </si>
  <si>
    <t>VALOR TOTAL OFERTADO  ÍTEM 2 DE LA BOLSA DE REPUESTOS</t>
  </si>
  <si>
    <t>KELLY JOHANA DÍAZ MORENO</t>
  </si>
  <si>
    <t>Evaluador Económico</t>
  </si>
  <si>
    <t>EVALUACIÓN TÉCNICA DEFINITIVA</t>
  </si>
  <si>
    <t>EVALUACIÓN ECONÓMICA DEFINITIVA</t>
  </si>
  <si>
    <r>
      <t>El proponente</t>
    </r>
    <r>
      <rPr>
        <b/>
        <sz val="10"/>
        <color rgb="FFFF0000"/>
        <rFont val="Arial"/>
        <family val="2"/>
      </rPr>
      <t xml:space="preserve"> NO CUMPLE</t>
    </r>
    <r>
      <rPr>
        <sz val="10"/>
        <color rgb="FFFF0000"/>
        <rFont val="Arial"/>
        <family val="2"/>
      </rPr>
      <t xml:space="preserve"> el requisito habilitante solicitado en la Invitación Publica, toda vez que dentro de los plazos establecidos en el cronograma del proceso, no aporta documentación destinada a subsanar los requerimientos realizados por la Entidad en el informe preliminar de evaluación publicado el 20 de diciembre de 2024. En consecuencia, la oferta presentada queda incursa en causal de rechazo contemplada en el Numeral 4 del Numeral 6 CAUSALES DE RECHAZO DE LAS PROPUESTAS de la Invitación Pública, así:
</t>
    </r>
    <r>
      <rPr>
        <i/>
        <sz val="10"/>
        <color rgb="FFFF0000"/>
        <rFont val="Arial"/>
        <family val="2"/>
      </rPr>
      <t xml:space="preserve">"(...) 6) CAUSALES DE RECHAZO DE LAS PROPUESTAS. 
(...) 4. Cuando el proponente no subsane en debida forma, de conformidad con lo previsto en el párrafo segundo del parágrafo 1° del artículo 5 de la Ley 1882 de 2018, o cuando allegadas las aclaraciones, observaciones y documentos no se ajusten a lo solicitado en la invitación publica, o la información presentada y/o aclarada sea inconsistente o contradictoria o induzca en error a la entidad.".
</t>
    </r>
  </si>
  <si>
    <r>
      <t xml:space="preserve">El proponente </t>
    </r>
    <r>
      <rPr>
        <b/>
        <sz val="10"/>
        <color rgb="FFFF0000"/>
        <rFont val="Arial"/>
        <family val="2"/>
      </rPr>
      <t>NO CUMPLE</t>
    </r>
    <r>
      <rPr>
        <sz val="10"/>
        <color rgb="FFFF0000"/>
        <rFont val="Arial"/>
        <family val="2"/>
      </rPr>
      <t xml:space="preserve"> el requisito habilitante solicitado en la Invitación Publica, toda vez que dentro de los plazos establecidos en el cronograma del proceso, no aporta documentación destinada a subsanar los requerimientos realizados por la Entidad en el informe preliminar de evaluación publicado el 20 de diciembre de 2024. En consecuencia, la oferta presentada queda incursa en causal de rechazo contemplada en el Numeral 4 del Numeral 6 CAUSALES DE RECHAZO DE LAS PROPUESTAS de la Invitación Pública, así:
"(...) 6) CAUSALES DE RECHAZO DE LAS PROPUESTAS. 
(...) 4. Cuando el proponente no subsane en debida forma, de conformidad con lo previsto en el párrafo segundo del parágrafo 1° del artículo 5 de la Ley 1882 de 2018, o cuando allegadas las aclaraciones, observaciones y documentos no se ajusten a lo solicitado en la invitación publica, o la información presentada y/o aclarada sea inconsistente o contradictoria o induzca en error a la entidad.".</t>
    </r>
  </si>
  <si>
    <t xml:space="preserve">RECHAZADO
El proponente se encuenta como RECHAZADO TÉCNICAMENTE, al no haber allegado dentro del plazo establecido en el cronograma del proceso, término que es PRECLUSIVO Y PERENTORIO, las clarificaciones y/o documentos requeridos en la evaluación técnica preliminar publicada el 20 de diciembre de 2024. En consecuencia, se rechaza de plano la oferta presentada. </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</si>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</sst>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_-[$$-240A]\ * #,##0.00_-;\-[$$-240A]\ * #,##0.00_-;_-[$$-240A]\ * &quot;-&quot;??_-;_-@_-"/>
    <numFmt numFmtId="166" formatCode="_-&quot;$&quot;\ * #,##0_-;\-&quot;$&quot;\ * #,##0_-;_-&quot;$&quot;\ * &quot;-&quot;??_-;_-@_-"/>
  </numFmts>
  <fonts count="14" x14ac:knownFonts="1">
    <font>
      <sz val="11"/>
      <color theme="1"/>
      <name val="Calibri"/>
      <family val="2"/>
      <scheme val="minor"/>
    </font>
    <font>
      <sz val="10"/>
      <color theme="1"/>
      <name val="Arial"/>
      <family val="2"/>
    </font>
    <font>
      <b/>
      <sz val="10"/>
      <color theme="1"/>
      <name val="Arial"/>
      <family val="2"/>
    </font>
    <font>
      <b/>
      <sz val="10"/>
      <name val="Arial"/>
      <family val="2"/>
    </font>
    <font>
      <sz val="10"/>
      <name val="Arial"/>
      <family val="2"/>
    </font>
    <font>
      <sz val="10"/>
      <color rgb="FF000000"/>
      <name val="Arial"/>
      <family val="2"/>
    </font>
    <font>
      <sz val="12"/>
      <color theme="1"/>
      <name val="Arial"/>
      <family val="2"/>
    </font>
    <font>
      <b/>
      <sz val="10"/>
      <color rgb="FFFF0000"/>
      <name val="Arial"/>
      <family val="2"/>
    </font>
    <font>
      <sz val="10"/>
      <color rgb="FFFF0000"/>
      <name val="Arial"/>
      <family val="2"/>
    </font>
    <font>
      <sz val="8"/>
      <name val="Calibri"/>
      <family val="2"/>
      <scheme val="minor"/>
    </font>
    <font>
      <b/>
      <sz val="13"/>
      <name val="Arial"/>
      <family val="2"/>
    </font>
    <font>
      <sz val="10"/>
      <color rgb="FF000000"/>
      <name val="Arial"/>
    </font>
    <font>
      <b/>
      <sz val="10"/>
      <color rgb="FF000000"/>
      <name val="Arial"/>
    </font>
    <font>
      <i/>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9" tint="0.39997558519241921"/>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111">
    <xf numFmtId="0" fontId="0" fillId="0" borderId="0" xfId="0"/>
    <xf numFmtId="0" fontId="1" fillId="0" borderId="0" xfId="0" applyFont="1" applyAlignment="1">
      <alignment wrapText="1"/>
    </xf>
    <xf numFmtId="0" fontId="4" fillId="0" borderId="5" xfId="0" applyFont="1" applyBorder="1" applyAlignment="1">
      <alignment horizontal="center" vertical="center" wrapText="1"/>
    </xf>
    <xf numFmtId="0" fontId="2" fillId="0" borderId="10" xfId="0" applyFont="1" applyBorder="1" applyAlignment="1">
      <alignment horizontal="center"/>
    </xf>
    <xf numFmtId="0" fontId="2" fillId="0" borderId="11" xfId="0" applyFont="1" applyBorder="1" applyAlignment="1">
      <alignment horizontal="center"/>
    </xf>
    <xf numFmtId="0" fontId="6" fillId="0" borderId="0" xfId="0" applyFont="1" applyAlignment="1">
      <alignment wrapText="1"/>
    </xf>
    <xf numFmtId="165" fontId="4" fillId="0" borderId="5"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justify" vertical="center" wrapText="1"/>
    </xf>
    <xf numFmtId="0" fontId="2" fillId="0" borderId="0" xfId="0" applyFont="1" applyAlignment="1">
      <alignment horizontal="center"/>
    </xf>
    <xf numFmtId="164" fontId="1" fillId="0" borderId="0" xfId="0" applyNumberFormat="1" applyFont="1" applyAlignment="1">
      <alignment wrapText="1"/>
    </xf>
    <xf numFmtId="0" fontId="2" fillId="0" borderId="5" xfId="0" applyFont="1" applyBorder="1" applyAlignment="1">
      <alignment horizontal="center" vertical="center" wrapText="1"/>
    </xf>
    <xf numFmtId="0" fontId="1" fillId="0" borderId="0" xfId="0" applyFont="1" applyAlignment="1">
      <alignment vertical="center" wrapText="1"/>
    </xf>
    <xf numFmtId="0" fontId="2" fillId="0" borderId="17" xfId="0" applyFont="1" applyBorder="1"/>
    <xf numFmtId="0" fontId="2" fillId="0" borderId="17" xfId="0" applyFont="1" applyBorder="1" applyAlignment="1">
      <alignment horizontal="center"/>
    </xf>
    <xf numFmtId="0" fontId="2" fillId="0" borderId="16" xfId="0" applyFont="1" applyBorder="1"/>
    <xf numFmtId="0" fontId="2" fillId="0" borderId="21" xfId="0" applyFont="1" applyBorder="1" applyAlignment="1">
      <alignment horizontal="center"/>
    </xf>
    <xf numFmtId="0" fontId="2" fillId="0" borderId="18" xfId="0" applyFont="1" applyBorder="1"/>
    <xf numFmtId="0" fontId="2" fillId="0" borderId="19" xfId="0" applyFont="1" applyBorder="1"/>
    <xf numFmtId="0" fontId="2" fillId="0" borderId="19" xfId="0" applyFont="1" applyBorder="1" applyAlignment="1">
      <alignment horizontal="center"/>
    </xf>
    <xf numFmtId="0" fontId="2" fillId="0" borderId="22" xfId="0" applyFont="1" applyBorder="1" applyAlignment="1">
      <alignment horizontal="center"/>
    </xf>
    <xf numFmtId="0" fontId="3" fillId="4" borderId="4" xfId="0" applyFont="1" applyFill="1" applyBorder="1" applyAlignment="1">
      <alignment horizontal="left"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3" borderId="5" xfId="0" applyFont="1" applyFill="1" applyBorder="1" applyAlignment="1">
      <alignment vertical="center" wrapText="1"/>
    </xf>
    <xf numFmtId="0" fontId="3" fillId="3" borderId="6" xfId="0" applyFont="1" applyFill="1" applyBorder="1" applyAlignment="1">
      <alignment vertical="center" wrapText="1"/>
    </xf>
    <xf numFmtId="165" fontId="2" fillId="0" borderId="11" xfId="0" applyNumberFormat="1" applyFont="1" applyBorder="1" applyAlignment="1">
      <alignment horizontal="center"/>
    </xf>
    <xf numFmtId="0" fontId="1" fillId="0" borderId="5" xfId="0" applyFont="1" applyBorder="1" applyAlignment="1">
      <alignment horizontal="justify" vertical="center" wrapText="1"/>
    </xf>
    <xf numFmtId="0" fontId="3" fillId="3" borderId="15" xfId="0" applyFont="1" applyFill="1" applyBorder="1" applyAlignment="1">
      <alignment horizontal="center" vertical="center" wrapText="1"/>
    </xf>
    <xf numFmtId="0" fontId="3" fillId="3" borderId="7" xfId="0" applyFont="1" applyFill="1" applyBorder="1" applyAlignment="1">
      <alignment horizontal="center" vertical="center" wrapText="1"/>
    </xf>
    <xf numFmtId="166" fontId="1" fillId="0" borderId="0" xfId="0" applyNumberFormat="1" applyFont="1" applyAlignment="1">
      <alignment wrapText="1"/>
    </xf>
    <xf numFmtId="164" fontId="3" fillId="2" borderId="6" xfId="0" applyNumberFormat="1" applyFont="1" applyFill="1" applyBorder="1" applyAlignment="1">
      <alignment horizontal="justify" vertical="center" wrapText="1"/>
    </xf>
    <xf numFmtId="14" fontId="4" fillId="0" borderId="5" xfId="0" applyNumberFormat="1" applyFont="1" applyBorder="1" applyAlignment="1">
      <alignment horizontal="center" vertical="center" wrapText="1"/>
    </xf>
    <xf numFmtId="164" fontId="4" fillId="0" borderId="5" xfId="0" applyNumberFormat="1" applyFont="1" applyBorder="1" applyAlignment="1">
      <alignment horizontal="center" vertical="center" wrapText="1"/>
    </xf>
    <xf numFmtId="4" fontId="4" fillId="0" borderId="5" xfId="0" applyNumberFormat="1" applyFont="1" applyBorder="1" applyAlignment="1">
      <alignment horizontal="center" vertical="center" wrapText="1"/>
    </xf>
    <xf numFmtId="9" fontId="4" fillId="0" borderId="5" xfId="0" applyNumberFormat="1" applyFont="1" applyBorder="1" applyAlignment="1">
      <alignment horizontal="center" vertical="center" wrapText="1"/>
    </xf>
    <xf numFmtId="164" fontId="3" fillId="2" borderId="5" xfId="0" applyNumberFormat="1" applyFont="1" applyFill="1" applyBorder="1" applyAlignment="1">
      <alignment horizontal="center" vertical="center" wrapText="1"/>
    </xf>
    <xf numFmtId="0" fontId="4" fillId="0" borderId="5"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7" xfId="0" applyFont="1" applyBorder="1" applyAlignment="1">
      <alignment horizontal="center" vertical="center" wrapText="1"/>
    </xf>
    <xf numFmtId="165" fontId="1" fillId="0" borderId="0" xfId="0" applyNumberFormat="1" applyFont="1" applyAlignment="1">
      <alignment wrapText="1"/>
    </xf>
    <xf numFmtId="164" fontId="12" fillId="2" borderId="6" xfId="0" applyNumberFormat="1" applyFont="1" applyFill="1" applyBorder="1" applyAlignment="1">
      <alignment horizontal="justify" vertical="center" wrapText="1"/>
    </xf>
    <xf numFmtId="0" fontId="2" fillId="0" borderId="16" xfId="0" applyFont="1" applyBorder="1" applyAlignment="1">
      <alignment horizontal="center"/>
    </xf>
    <xf numFmtId="0" fontId="2" fillId="0" borderId="17" xfId="0" applyFont="1" applyBorder="1" applyAlignment="1">
      <alignment horizontal="center"/>
    </xf>
    <xf numFmtId="0" fontId="2" fillId="0" borderId="21" xfId="0" applyFont="1" applyBorder="1" applyAlignment="1">
      <alignment horizontal="center"/>
    </xf>
    <xf numFmtId="0" fontId="2" fillId="0" borderId="10" xfId="0" applyFont="1" applyBorder="1" applyAlignment="1">
      <alignment horizontal="center"/>
    </xf>
    <xf numFmtId="0" fontId="2" fillId="0" borderId="0" xfId="0" applyFont="1" applyAlignment="1">
      <alignment horizontal="center"/>
    </xf>
    <xf numFmtId="0" fontId="2" fillId="0" borderId="11" xfId="0" applyFont="1" applyBorder="1" applyAlignment="1">
      <alignment horizontal="center"/>
    </xf>
    <xf numFmtId="3" fontId="4" fillId="0" borderId="5" xfId="0" applyNumberFormat="1"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3" fillId="5" borderId="4" xfId="0" applyFont="1" applyFill="1" applyBorder="1" applyAlignment="1">
      <alignment horizontal="left" vertical="center" wrapText="1"/>
    </xf>
    <xf numFmtId="0" fontId="3" fillId="5" borderId="5" xfId="0" applyFont="1" applyFill="1" applyBorder="1" applyAlignment="1">
      <alignment horizontal="left" vertical="center" wrapText="1"/>
    </xf>
    <xf numFmtId="0" fontId="3" fillId="5" borderId="6"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3" fillId="3" borderId="24" xfId="0" applyFont="1" applyFill="1" applyBorder="1" applyAlignment="1">
      <alignment horizontal="left" vertical="center" wrapText="1"/>
    </xf>
    <xf numFmtId="0" fontId="3" fillId="3" borderId="25" xfId="0" applyFont="1" applyFill="1" applyBorder="1" applyAlignment="1">
      <alignment horizontal="left" vertical="center" wrapText="1"/>
    </xf>
    <xf numFmtId="0" fontId="3" fillId="3" borderId="26" xfId="0" applyFont="1" applyFill="1" applyBorder="1" applyAlignment="1">
      <alignment horizontal="left" vertical="center" wrapText="1"/>
    </xf>
    <xf numFmtId="0" fontId="3" fillId="5" borderId="27" xfId="0" applyFont="1" applyFill="1" applyBorder="1" applyAlignment="1">
      <alignment horizontal="left" vertical="center" wrapText="1"/>
    </xf>
    <xf numFmtId="0" fontId="3" fillId="5" borderId="25" xfId="0" applyFont="1" applyFill="1" applyBorder="1" applyAlignment="1">
      <alignment horizontal="left" vertical="center" wrapText="1"/>
    </xf>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0" borderId="8" xfId="0" applyFont="1" applyBorder="1" applyAlignment="1">
      <alignment horizontal="left"/>
    </xf>
    <xf numFmtId="0" fontId="2" fillId="0" borderId="9" xfId="0" applyFont="1" applyBorder="1" applyAlignment="1">
      <alignment horizontal="left"/>
    </xf>
    <xf numFmtId="0" fontId="2" fillId="0" borderId="23"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xf numFmtId="0" fontId="2" fillId="0" borderId="14" xfId="0" applyFont="1" applyBorder="1" applyAlignment="1">
      <alignment horizontal="left"/>
    </xf>
    <xf numFmtId="0" fontId="7" fillId="0" borderId="5"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5" xfId="0" applyFont="1" applyBorder="1" applyAlignment="1">
      <alignment horizontal="center" vertical="center" wrapText="1"/>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3" fillId="2" borderId="20"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7" fillId="2" borderId="15" xfId="0" applyFont="1" applyFill="1" applyBorder="1" applyAlignment="1">
      <alignment horizontal="justify" vertical="center" wrapText="1"/>
    </xf>
    <xf numFmtId="0" fontId="7" fillId="2" borderId="7"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23" xfId="0" applyFont="1" applyBorder="1" applyAlignment="1">
      <alignment horizontal="center"/>
    </xf>
    <xf numFmtId="0" fontId="3" fillId="5" borderId="27"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605424</xdr:colOff>
      <xdr:row>23</xdr:row>
      <xdr:rowOff>20878</xdr:rowOff>
    </xdr:from>
    <xdr:to>
      <xdr:col>2</xdr:col>
      <xdr:colOff>768262</xdr:colOff>
      <xdr:row>23</xdr:row>
      <xdr:rowOff>156576</xdr:rowOff>
    </xdr:to>
    <xdr:pic>
      <xdr:nvPicPr>
        <xdr:cNvPr id="2" name="Imagen 1">
          <a:extLst>
            <a:ext uri="{FF2B5EF4-FFF2-40B4-BE49-F238E27FC236}">
              <a16:creationId xmlns:a16="http://schemas.microsoft.com/office/drawing/2014/main" id="{D354D445-0E63-48D9-83F2-44EF6E6AF0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62924" y="14879878"/>
          <a:ext cx="162838" cy="135698"/>
        </a:xfrm>
        <a:prstGeom prst="rect">
          <a:avLst/>
        </a:prstGeom>
      </xdr:spPr>
    </xdr:pic>
    <xdr:clientData/>
  </xdr:twoCellAnchor>
  <xdr:twoCellAnchor editAs="oneCell">
    <xdr:from>
      <xdr:col>2</xdr:col>
      <xdr:colOff>887259</xdr:colOff>
      <xdr:row>24</xdr:row>
      <xdr:rowOff>31314</xdr:rowOff>
    </xdr:from>
    <xdr:to>
      <xdr:col>2</xdr:col>
      <xdr:colOff>1020419</xdr:colOff>
      <xdr:row>24</xdr:row>
      <xdr:rowOff>114821</xdr:rowOff>
    </xdr:to>
    <xdr:pic>
      <xdr:nvPicPr>
        <xdr:cNvPr id="3" name="Imagen 2">
          <a:extLst>
            <a:ext uri="{FF2B5EF4-FFF2-40B4-BE49-F238E27FC236}">
              <a16:creationId xmlns:a16="http://schemas.microsoft.com/office/drawing/2014/main" id="{DFC309C9-A8D5-4A48-A367-9E779628DF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44759" y="15088434"/>
          <a:ext cx="133160" cy="83507"/>
        </a:xfrm>
        <a:prstGeom prst="rect">
          <a:avLst/>
        </a:prstGeom>
      </xdr:spPr>
    </xdr:pic>
    <xdr:clientData/>
  </xdr:twoCellAnchor>
  <xdr:twoCellAnchor editAs="oneCell">
    <xdr:from>
      <xdr:col>9</xdr:col>
      <xdr:colOff>923925</xdr:colOff>
      <xdr:row>19</xdr:row>
      <xdr:rowOff>381000</xdr:rowOff>
    </xdr:from>
    <xdr:to>
      <xdr:col>10</xdr:col>
      <xdr:colOff>819150</xdr:colOff>
      <xdr:row>20</xdr:row>
      <xdr:rowOff>438150</xdr:rowOff>
    </xdr:to>
    <xdr:pic>
      <xdr:nvPicPr>
        <xdr:cNvPr id="4" name="Imagen 3">
          <a:extLst>
            <a:ext uri="{FF2B5EF4-FFF2-40B4-BE49-F238E27FC236}">
              <a16:creationId xmlns:a16="http://schemas.microsoft.com/office/drawing/2014/main" id="{5F1F9DC0-020A-0B16-F777-9C120A8E21FC}"/>
            </a:ext>
            <a:ext uri="{147F2762-F138-4A5C-976F-8EAC2B608ADB}">
              <a16:predDERef xmlns:a16="http://schemas.microsoft.com/office/drawing/2014/main" pred="{DFC309C9-A8D5-4A48-A367-9E779628DF5F}"/>
            </a:ext>
          </a:extLst>
        </xdr:cNvPr>
        <xdr:cNvPicPr>
          <a:picLocks noChangeAspect="1"/>
        </xdr:cNvPicPr>
      </xdr:nvPicPr>
      <xdr:blipFill>
        <a:blip xmlns:r="http://schemas.openxmlformats.org/officeDocument/2006/relationships" r:embed="rId3"/>
        <a:stretch>
          <a:fillRect/>
        </a:stretch>
      </xdr:blipFill>
      <xdr:spPr>
        <a:xfrm>
          <a:off x="16173450" y="11734800"/>
          <a:ext cx="1419225" cy="657225"/>
        </a:xfrm>
        <a:prstGeom prst="rect">
          <a:avLst/>
        </a:prstGeom>
      </xdr:spPr>
    </xdr:pic>
    <xdr:clientData/>
  </xdr:twoCellAnchor>
  <xdr:twoCellAnchor editAs="oneCell">
    <xdr:from>
      <xdr:col>8</xdr:col>
      <xdr:colOff>1362075</xdr:colOff>
      <xdr:row>19</xdr:row>
      <xdr:rowOff>266700</xdr:rowOff>
    </xdr:from>
    <xdr:to>
      <xdr:col>9</xdr:col>
      <xdr:colOff>247650</xdr:colOff>
      <xdr:row>20</xdr:row>
      <xdr:rowOff>419100</xdr:rowOff>
    </xdr:to>
    <xdr:pic>
      <xdr:nvPicPr>
        <xdr:cNvPr id="5" name="Imagen 4">
          <a:extLst>
            <a:ext uri="{FF2B5EF4-FFF2-40B4-BE49-F238E27FC236}">
              <a16:creationId xmlns:a16="http://schemas.microsoft.com/office/drawing/2014/main" id="{D5655C71-AB92-627B-3154-0CE68DB4EE14}"/>
            </a:ext>
            <a:ext uri="{147F2762-F138-4A5C-976F-8EAC2B608ADB}">
              <a16:predDERef xmlns:a16="http://schemas.microsoft.com/office/drawing/2014/main" pred="{5F1F9DC0-020A-0B16-F777-9C120A8E21FC}"/>
            </a:ext>
          </a:extLst>
        </xdr:cNvPr>
        <xdr:cNvPicPr>
          <a:picLocks noChangeAspect="1"/>
        </xdr:cNvPicPr>
      </xdr:nvPicPr>
      <xdr:blipFill>
        <a:blip xmlns:r="http://schemas.openxmlformats.org/officeDocument/2006/relationships" r:embed="rId4"/>
        <a:stretch>
          <a:fillRect/>
        </a:stretch>
      </xdr:blipFill>
      <xdr:spPr>
        <a:xfrm>
          <a:off x="15049500" y="11620500"/>
          <a:ext cx="447675" cy="752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1258567</xdr:colOff>
      <xdr:row>26</xdr:row>
      <xdr:rowOff>20878</xdr:rowOff>
    </xdr:from>
    <xdr:to>
      <xdr:col>2</xdr:col>
      <xdr:colOff>1421405</xdr:colOff>
      <xdr:row>26</xdr:row>
      <xdr:rowOff>156576</xdr:rowOff>
    </xdr:to>
    <xdr:pic>
      <xdr:nvPicPr>
        <xdr:cNvPr id="3" name="Imagen 2">
          <a:extLst>
            <a:ext uri="{FF2B5EF4-FFF2-40B4-BE49-F238E27FC236}">
              <a16:creationId xmlns:a16="http://schemas.microsoft.com/office/drawing/2014/main" id="{6432F9AE-2D8D-456A-96BC-C079F04F2C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14681" y="6062449"/>
          <a:ext cx="162838" cy="135698"/>
        </a:xfrm>
        <a:prstGeom prst="rect">
          <a:avLst/>
        </a:prstGeom>
      </xdr:spPr>
    </xdr:pic>
    <xdr:clientData/>
  </xdr:twoCellAnchor>
  <xdr:twoCellAnchor editAs="oneCell">
    <xdr:from>
      <xdr:col>2</xdr:col>
      <xdr:colOff>1513106</xdr:colOff>
      <xdr:row>27</xdr:row>
      <xdr:rowOff>32658</xdr:rowOff>
    </xdr:from>
    <xdr:to>
      <xdr:col>2</xdr:col>
      <xdr:colOff>1641912</xdr:colOff>
      <xdr:row>27</xdr:row>
      <xdr:rowOff>116165</xdr:rowOff>
    </xdr:to>
    <xdr:pic>
      <xdr:nvPicPr>
        <xdr:cNvPr id="5" name="Imagen 4">
          <a:extLst>
            <a:ext uri="{FF2B5EF4-FFF2-40B4-BE49-F238E27FC236}">
              <a16:creationId xmlns:a16="http://schemas.microsoft.com/office/drawing/2014/main" id="{5C9141EF-867D-45AF-834C-F1CC2D00C21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69220" y="6248401"/>
          <a:ext cx="128806" cy="83507"/>
        </a:xfrm>
        <a:prstGeom prst="rect">
          <a:avLst/>
        </a:prstGeom>
      </xdr:spPr>
    </xdr:pic>
    <xdr:clientData/>
  </xdr:twoCellAnchor>
  <xdr:twoCellAnchor editAs="oneCell">
    <xdr:from>
      <xdr:col>4</xdr:col>
      <xdr:colOff>1228725</xdr:colOff>
      <xdr:row>23</xdr:row>
      <xdr:rowOff>47625</xdr:rowOff>
    </xdr:from>
    <xdr:to>
      <xdr:col>5</xdr:col>
      <xdr:colOff>171450</xdr:colOff>
      <xdr:row>23</xdr:row>
      <xdr:rowOff>485775</xdr:rowOff>
    </xdr:to>
    <xdr:pic>
      <xdr:nvPicPr>
        <xdr:cNvPr id="7" name="Imagen 1">
          <a:extLst>
            <a:ext uri="{FF2B5EF4-FFF2-40B4-BE49-F238E27FC236}">
              <a16:creationId xmlns:a16="http://schemas.microsoft.com/office/drawing/2014/main" id="{98B5FE9B-4F07-F968-C26D-C93F09230297}"/>
            </a:ext>
            <a:ext uri="{147F2762-F138-4A5C-976F-8EAC2B608ADB}">
              <a16:predDERef xmlns:a16="http://schemas.microsoft.com/office/drawing/2014/main" pred="{5C9141EF-867D-45AF-834C-F1CC2D00C215}"/>
            </a:ext>
          </a:extLst>
        </xdr:cNvPr>
        <xdr:cNvPicPr>
          <a:picLocks noChangeAspect="1"/>
        </xdr:cNvPicPr>
      </xdr:nvPicPr>
      <xdr:blipFill>
        <a:blip xmlns:r="http://schemas.openxmlformats.org/officeDocument/2006/relationships" r:embed="rId3"/>
        <a:stretch>
          <a:fillRect/>
        </a:stretch>
      </xdr:blipFill>
      <xdr:spPr>
        <a:xfrm>
          <a:off x="9305925" y="13487400"/>
          <a:ext cx="571500"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84A92-4A45-4CBC-82CC-46597125306F}">
  <sheetPr>
    <tabColor theme="9" tint="0.59999389629810485"/>
    <pageSetUpPr fitToPage="1"/>
  </sheetPr>
  <dimension ref="A1:L25"/>
  <sheetViews>
    <sheetView showGridLines="0" zoomScale="60" zoomScaleNormal="60" workbookViewId="0">
      <selection activeCell="C13" sqref="C13"/>
    </sheetView>
  </sheetViews>
  <sheetFormatPr baseColWidth="10" defaultColWidth="11.453125" defaultRowHeight="12.5" x14ac:dyDescent="0.25"/>
  <cols>
    <col min="1" max="1" width="33.26953125" style="1" bestFit="1" customWidth="1"/>
    <col min="2" max="2" width="22.453125" style="1" customWidth="1"/>
    <col min="3" max="3" width="44.81640625" style="1" customWidth="1"/>
    <col min="4" max="4" width="16.54296875" style="1" bestFit="1" customWidth="1"/>
    <col min="5" max="5" width="17.7265625" style="1" customWidth="1"/>
    <col min="6" max="6" width="18.453125" style="1" customWidth="1"/>
    <col min="7" max="7" width="32.453125" style="1" bestFit="1" customWidth="1"/>
    <col min="8" max="8" width="19.54296875" style="1" bestFit="1" customWidth="1"/>
    <col min="9" max="9" width="23.453125" style="1" customWidth="1"/>
    <col min="10" max="10" width="22.81640625" style="1" customWidth="1"/>
    <col min="11" max="11" width="234.54296875" style="1" customWidth="1"/>
    <col min="12" max="12" width="38.453125" style="1" customWidth="1"/>
    <col min="13" max="16384" width="11.453125" style="1"/>
  </cols>
  <sheetData>
    <row r="1" spans="1:12" ht="13" thickBot="1" x14ac:dyDescent="0.3"/>
    <row r="2" spans="1:12" ht="20.5" customHeight="1" x14ac:dyDescent="0.25">
      <c r="A2" s="69" t="s">
        <v>0</v>
      </c>
      <c r="B2" s="70"/>
      <c r="C2" s="70"/>
      <c r="D2" s="70"/>
      <c r="E2" s="70"/>
      <c r="F2" s="70"/>
      <c r="G2" s="70"/>
      <c r="H2" s="70"/>
      <c r="I2" s="70"/>
      <c r="J2" s="70"/>
      <c r="K2" s="71"/>
    </row>
    <row r="3" spans="1:12" ht="18.649999999999999" customHeight="1" x14ac:dyDescent="0.25">
      <c r="A3" s="68" t="s">
        <v>1</v>
      </c>
      <c r="B3" s="72"/>
      <c r="C3" s="72"/>
      <c r="D3" s="72"/>
      <c r="E3" s="72"/>
      <c r="F3" s="72"/>
      <c r="G3" s="72"/>
      <c r="H3" s="72"/>
      <c r="I3" s="72"/>
      <c r="J3" s="72"/>
      <c r="K3" s="73"/>
    </row>
    <row r="4" spans="1:12" ht="13" x14ac:dyDescent="0.25">
      <c r="A4" s="74" t="s">
        <v>2</v>
      </c>
      <c r="B4" s="75"/>
      <c r="C4" s="75"/>
      <c r="D4" s="75"/>
      <c r="E4" s="75"/>
      <c r="F4" s="75"/>
      <c r="G4" s="75"/>
      <c r="H4" s="75"/>
      <c r="I4" s="75"/>
      <c r="J4" s="75"/>
      <c r="K4" s="76"/>
    </row>
    <row r="5" spans="1:12" ht="35.5" customHeight="1" x14ac:dyDescent="0.25">
      <c r="A5" s="68" t="s">
        <v>72</v>
      </c>
      <c r="B5" s="72"/>
      <c r="C5" s="72"/>
      <c r="D5" s="72"/>
      <c r="E5" s="72"/>
      <c r="F5" s="72"/>
      <c r="G5" s="72"/>
      <c r="H5" s="72"/>
      <c r="I5" s="72"/>
      <c r="J5" s="72"/>
      <c r="K5" s="73"/>
    </row>
    <row r="6" spans="1:12" ht="15" customHeight="1" x14ac:dyDescent="0.25">
      <c r="A6" s="25" t="s">
        <v>3</v>
      </c>
      <c r="B6" s="51" t="s">
        <v>4</v>
      </c>
      <c r="C6" s="51"/>
      <c r="D6" s="51"/>
      <c r="E6" s="51"/>
      <c r="F6" s="51"/>
      <c r="G6" s="51"/>
      <c r="H6" s="51"/>
      <c r="I6" s="51"/>
      <c r="J6" s="51"/>
      <c r="K6" s="52"/>
    </row>
    <row r="7" spans="1:12" x14ac:dyDescent="0.25">
      <c r="A7" s="68" t="s">
        <v>5</v>
      </c>
      <c r="B7" s="51" t="s">
        <v>6</v>
      </c>
      <c r="C7" s="51"/>
      <c r="D7" s="51"/>
      <c r="E7" s="51"/>
      <c r="F7" s="51"/>
      <c r="G7" s="51"/>
      <c r="H7" s="51"/>
      <c r="I7" s="51"/>
      <c r="J7" s="51"/>
      <c r="K7" s="52"/>
    </row>
    <row r="8" spans="1:12" ht="9" customHeight="1" x14ac:dyDescent="0.25">
      <c r="A8" s="68"/>
      <c r="B8" s="51"/>
      <c r="C8" s="51"/>
      <c r="D8" s="51"/>
      <c r="E8" s="51"/>
      <c r="F8" s="51"/>
      <c r="G8" s="51"/>
      <c r="H8" s="51"/>
      <c r="I8" s="51"/>
      <c r="J8" s="51"/>
      <c r="K8" s="52"/>
    </row>
    <row r="9" spans="1:12" ht="22.15" customHeight="1" x14ac:dyDescent="0.25">
      <c r="A9" s="25" t="s">
        <v>7</v>
      </c>
      <c r="B9" s="50" t="s">
        <v>8</v>
      </c>
      <c r="C9" s="50"/>
      <c r="D9" s="50"/>
      <c r="E9" s="50"/>
      <c r="F9" s="50"/>
      <c r="G9" s="51"/>
      <c r="H9" s="51"/>
      <c r="I9" s="51"/>
      <c r="J9" s="51"/>
      <c r="K9" s="52"/>
    </row>
    <row r="10" spans="1:12" ht="25.4" customHeight="1" x14ac:dyDescent="0.25">
      <c r="A10" s="56" t="s">
        <v>9</v>
      </c>
      <c r="B10" s="57"/>
      <c r="C10" s="57"/>
      <c r="D10" s="57"/>
      <c r="E10" s="57"/>
      <c r="F10" s="57"/>
      <c r="G10" s="57"/>
      <c r="H10" s="57"/>
      <c r="I10" s="57"/>
      <c r="J10" s="57"/>
      <c r="K10" s="58"/>
    </row>
    <row r="11" spans="1:12" ht="38.5" customHeight="1" x14ac:dyDescent="0.25">
      <c r="A11" s="53" t="s">
        <v>10</v>
      </c>
      <c r="B11" s="54"/>
      <c r="C11" s="54"/>
      <c r="D11" s="54"/>
      <c r="E11" s="54"/>
      <c r="F11" s="54"/>
      <c r="G11" s="54"/>
      <c r="H11" s="54"/>
      <c r="I11" s="54"/>
      <c r="J11" s="54"/>
      <c r="K11" s="55"/>
    </row>
    <row r="12" spans="1:12" ht="56.25" customHeight="1" x14ac:dyDescent="0.25">
      <c r="A12" s="23" t="s">
        <v>11</v>
      </c>
      <c r="B12" s="24" t="s">
        <v>12</v>
      </c>
      <c r="C12" s="24" t="s">
        <v>13</v>
      </c>
      <c r="D12" s="24" t="s">
        <v>14</v>
      </c>
      <c r="E12" s="24" t="s">
        <v>15</v>
      </c>
      <c r="F12" s="24" t="s">
        <v>16</v>
      </c>
      <c r="G12" s="24" t="s">
        <v>17</v>
      </c>
      <c r="H12" s="24" t="s">
        <v>18</v>
      </c>
      <c r="I12" s="24" t="s">
        <v>19</v>
      </c>
      <c r="J12" s="26" t="s">
        <v>20</v>
      </c>
      <c r="K12" s="27" t="s">
        <v>21</v>
      </c>
    </row>
    <row r="13" spans="1:12" ht="204.65" customHeight="1" x14ac:dyDescent="0.25">
      <c r="A13" s="8" t="s">
        <v>22</v>
      </c>
      <c r="B13" s="2" t="s">
        <v>23</v>
      </c>
      <c r="C13" s="39" t="s">
        <v>24</v>
      </c>
      <c r="D13" s="34">
        <v>44893</v>
      </c>
      <c r="E13" s="34">
        <v>44918</v>
      </c>
      <c r="F13" s="35">
        <v>90775945.530000001</v>
      </c>
      <c r="G13" s="2" t="s">
        <v>6</v>
      </c>
      <c r="H13" s="36">
        <f>F13/1000000</f>
        <v>90.775945530000001</v>
      </c>
      <c r="I13" s="37">
        <v>1</v>
      </c>
      <c r="J13" s="38" t="s">
        <v>25</v>
      </c>
      <c r="K13" s="33" t="s">
        <v>26</v>
      </c>
      <c r="L13" s="11"/>
    </row>
    <row r="14" spans="1:12" ht="93" customHeight="1" x14ac:dyDescent="0.25">
      <c r="A14" s="8" t="s">
        <v>27</v>
      </c>
      <c r="B14" s="2" t="s">
        <v>28</v>
      </c>
      <c r="C14" s="39" t="s">
        <v>29</v>
      </c>
      <c r="D14" s="34">
        <v>43285</v>
      </c>
      <c r="E14" s="34">
        <v>43407</v>
      </c>
      <c r="F14" s="35">
        <v>149953700</v>
      </c>
      <c r="G14" s="2" t="s">
        <v>6</v>
      </c>
      <c r="H14" s="36">
        <f>F14/781242</f>
        <v>191.94270149326329</v>
      </c>
      <c r="I14" s="37">
        <v>1</v>
      </c>
      <c r="J14" s="38" t="s">
        <v>25</v>
      </c>
      <c r="K14" s="33" t="s">
        <v>30</v>
      </c>
      <c r="L14" s="11"/>
    </row>
    <row r="15" spans="1:12" ht="100.15" customHeight="1" x14ac:dyDescent="0.25">
      <c r="A15" s="8" t="s">
        <v>31</v>
      </c>
      <c r="B15" s="2" t="s">
        <v>32</v>
      </c>
      <c r="C15" s="39" t="s">
        <v>33</v>
      </c>
      <c r="D15" s="34">
        <v>42823</v>
      </c>
      <c r="E15" s="34">
        <v>43069</v>
      </c>
      <c r="F15" s="35">
        <v>71000000</v>
      </c>
      <c r="G15" s="2" t="s">
        <v>6</v>
      </c>
      <c r="H15" s="36">
        <f>F15/1000000</f>
        <v>71</v>
      </c>
      <c r="I15" s="37">
        <v>1</v>
      </c>
      <c r="J15" s="38" t="s">
        <v>25</v>
      </c>
      <c r="K15" s="43" t="s">
        <v>34</v>
      </c>
      <c r="L15" s="11"/>
    </row>
    <row r="16" spans="1:12" ht="45.65" customHeight="1" x14ac:dyDescent="0.25">
      <c r="A16" s="66" t="s">
        <v>35</v>
      </c>
      <c r="B16" s="67"/>
      <c r="C16" s="67"/>
      <c r="D16" s="67"/>
      <c r="E16" s="67"/>
      <c r="F16" s="67"/>
      <c r="G16" s="67"/>
      <c r="H16" s="67"/>
      <c r="I16" s="67"/>
      <c r="J16" s="67"/>
      <c r="K16" s="67"/>
    </row>
    <row r="17" spans="1:11" ht="45.65" customHeight="1" x14ac:dyDescent="0.25">
      <c r="A17" s="63" t="s">
        <v>36</v>
      </c>
      <c r="B17" s="64"/>
      <c r="C17" s="64"/>
      <c r="D17" s="64"/>
      <c r="E17" s="64"/>
      <c r="F17" s="64"/>
      <c r="G17" s="64"/>
      <c r="H17" s="64"/>
      <c r="I17" s="65"/>
      <c r="J17" s="30" t="s">
        <v>20</v>
      </c>
      <c r="K17" s="31" t="s">
        <v>21</v>
      </c>
    </row>
    <row r="18" spans="1:11" ht="75.5" x14ac:dyDescent="0.25">
      <c r="A18" s="59" t="s">
        <v>37</v>
      </c>
      <c r="B18" s="60"/>
      <c r="C18" s="60"/>
      <c r="D18" s="60"/>
      <c r="E18" s="60"/>
      <c r="F18" s="60"/>
      <c r="G18" s="60"/>
      <c r="H18" s="60"/>
      <c r="I18" s="60"/>
      <c r="J18" s="12" t="s">
        <v>38</v>
      </c>
      <c r="K18" s="9" t="s">
        <v>39</v>
      </c>
    </row>
    <row r="19" spans="1:11" s="13" customFormat="1" ht="51" customHeight="1" x14ac:dyDescent="0.35">
      <c r="A19" s="61" t="s">
        <v>40</v>
      </c>
      <c r="B19" s="62"/>
      <c r="C19" s="62"/>
      <c r="D19" s="62"/>
      <c r="E19" s="62"/>
      <c r="F19" s="62"/>
      <c r="G19" s="62"/>
      <c r="H19" s="62"/>
      <c r="I19" s="62"/>
      <c r="J19" s="40" t="s">
        <v>41</v>
      </c>
      <c r="K19" s="41" t="s">
        <v>42</v>
      </c>
    </row>
    <row r="20" spans="1:11" ht="47.25" customHeight="1" x14ac:dyDescent="0.3">
      <c r="A20" s="44"/>
      <c r="B20" s="45"/>
      <c r="C20" s="45"/>
      <c r="D20" s="45"/>
      <c r="E20" s="45"/>
      <c r="F20" s="45"/>
      <c r="G20" s="45"/>
      <c r="H20" s="45"/>
      <c r="I20" s="45"/>
      <c r="J20" s="45"/>
      <c r="K20" s="46"/>
    </row>
    <row r="21" spans="1:11" ht="40.5" customHeight="1" x14ac:dyDescent="0.35">
      <c r="A21" s="3"/>
      <c r="B21" s="10"/>
      <c r="G21" s="10"/>
      <c r="H21" s="10"/>
      <c r="I21" s="10"/>
      <c r="J21"/>
      <c r="K21" s="4"/>
    </row>
    <row r="22" spans="1:11" ht="13" x14ac:dyDescent="0.3">
      <c r="A22" s="47" t="s">
        <v>43</v>
      </c>
      <c r="B22" s="48"/>
      <c r="C22" s="48"/>
      <c r="D22" s="48"/>
      <c r="E22" s="48"/>
      <c r="F22" s="48"/>
      <c r="G22" s="48"/>
      <c r="H22" s="48"/>
      <c r="I22" s="48"/>
      <c r="J22" s="48"/>
      <c r="K22" s="49"/>
    </row>
    <row r="23" spans="1:11" ht="15.75" customHeight="1" x14ac:dyDescent="0.3">
      <c r="A23" s="47" t="s">
        <v>44</v>
      </c>
      <c r="B23" s="48"/>
      <c r="C23" s="48"/>
      <c r="D23" s="48"/>
      <c r="E23" s="48"/>
      <c r="F23" s="48"/>
      <c r="G23" s="48"/>
      <c r="H23" s="48"/>
      <c r="I23" s="48"/>
      <c r="J23" s="48"/>
      <c r="K23" s="49"/>
    </row>
    <row r="24" spans="1:11" ht="13" x14ac:dyDescent="0.3">
      <c r="A24" s="16" t="s">
        <v>45</v>
      </c>
      <c r="B24" s="14"/>
      <c r="C24" s="14"/>
      <c r="D24" s="15"/>
      <c r="E24" s="15"/>
      <c r="F24" s="15"/>
      <c r="G24" s="15"/>
      <c r="H24" s="15"/>
      <c r="I24" s="15"/>
      <c r="J24" s="15"/>
      <c r="K24" s="17"/>
    </row>
    <row r="25" spans="1:11" ht="13.5" thickBot="1" x14ac:dyDescent="0.35">
      <c r="A25" s="18" t="s">
        <v>46</v>
      </c>
      <c r="B25" s="19"/>
      <c r="C25" s="19"/>
      <c r="D25" s="20"/>
      <c r="E25" s="20"/>
      <c r="F25" s="20"/>
      <c r="G25" s="20"/>
      <c r="H25" s="20"/>
      <c r="I25" s="20"/>
      <c r="J25" s="20"/>
      <c r="K25" s="21"/>
    </row>
  </sheetData>
  <sheetProtection algorithmName="SHA-512" hashValue="aY3FhpL9dzSbp5IdqNJ4nS40oFGML2J5jTLJFKpki4cwoJzL33/sEY5iqJ9KvzP4apSpDYHtmG2cTbAF+lZGxA==" saltValue="+dgoBzrMhEry9L1TaVK6MA==" spinCount="100000" sheet="1" objects="1" scenarios="1" selectLockedCells="1" selectUnlockedCells="1"/>
  <mergeCells count="17">
    <mergeCell ref="A7:A8"/>
    <mergeCell ref="B7:K8"/>
    <mergeCell ref="A2:K2"/>
    <mergeCell ref="A3:K3"/>
    <mergeCell ref="A4:K4"/>
    <mergeCell ref="A5:K5"/>
    <mergeCell ref="B6:K6"/>
    <mergeCell ref="A20:K20"/>
    <mergeCell ref="A22:K22"/>
    <mergeCell ref="A23:K23"/>
    <mergeCell ref="B9:K9"/>
    <mergeCell ref="A11:K11"/>
    <mergeCell ref="A10:K10"/>
    <mergeCell ref="A18:I18"/>
    <mergeCell ref="A19:I19"/>
    <mergeCell ref="A17:I17"/>
    <mergeCell ref="A16:K16"/>
  </mergeCells>
  <phoneticPr fontId="9" type="noConversion"/>
  <pageMargins left="0.7" right="0.7" top="0.75" bottom="0.75" header="0.3" footer="0.3"/>
  <pageSetup paperSize="8" scale="4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F0F0E-9F0B-4377-8A72-917F0A6B07AE}">
  <dimension ref="B1:L28"/>
  <sheetViews>
    <sheetView tabSelected="1" view="pageBreakPreview" topLeftCell="D20" zoomScale="80" zoomScaleNormal="80" zoomScaleSheetLayoutView="80" workbookViewId="0">
      <selection activeCell="I22" sqref="I22:J22"/>
    </sheetView>
  </sheetViews>
  <sheetFormatPr baseColWidth="10" defaultColWidth="11.26953125" defaultRowHeight="12.5" x14ac:dyDescent="0.25"/>
  <cols>
    <col min="1" max="1" width="3.7265625" style="1" customWidth="1"/>
    <col min="2" max="2" width="35" style="1" customWidth="1"/>
    <col min="3" max="3" width="67.7265625" style="1" customWidth="1"/>
    <col min="4" max="4" width="14.7265625" style="1" customWidth="1"/>
    <col min="5" max="5" width="24.453125" style="1" customWidth="1"/>
    <col min="6" max="6" width="27" style="1" customWidth="1"/>
    <col min="7" max="7" width="22.26953125" style="1" customWidth="1"/>
    <col min="8" max="8" width="22.7265625" style="1" customWidth="1"/>
    <col min="9" max="9" width="13.7265625" style="1" customWidth="1"/>
    <col min="10" max="10" width="56.453125" style="1" customWidth="1"/>
    <col min="11" max="11" width="3.54296875" style="1" customWidth="1"/>
    <col min="12" max="16384" width="11.26953125" style="1"/>
  </cols>
  <sheetData>
    <row r="1" spans="2:12" ht="16" thickBot="1" x14ac:dyDescent="0.4">
      <c r="B1" s="5"/>
      <c r="C1" s="5"/>
      <c r="D1" s="5"/>
      <c r="E1" s="5"/>
      <c r="F1" s="5"/>
      <c r="G1" s="5"/>
      <c r="H1" s="5"/>
      <c r="I1" s="5"/>
      <c r="J1" s="5"/>
    </row>
    <row r="2" spans="2:12" ht="13" x14ac:dyDescent="0.25">
      <c r="B2" s="93" t="s">
        <v>0</v>
      </c>
      <c r="C2" s="94"/>
      <c r="D2" s="94"/>
      <c r="E2" s="94"/>
      <c r="F2" s="94"/>
      <c r="G2" s="94"/>
      <c r="H2" s="94"/>
      <c r="I2" s="94"/>
      <c r="J2" s="95"/>
    </row>
    <row r="3" spans="2:12" ht="13.15" customHeight="1" x14ac:dyDescent="0.25">
      <c r="B3" s="74" t="s">
        <v>1</v>
      </c>
      <c r="C3" s="75"/>
      <c r="D3" s="75"/>
      <c r="E3" s="75"/>
      <c r="F3" s="75"/>
      <c r="G3" s="75"/>
      <c r="H3" s="75"/>
      <c r="I3" s="75"/>
      <c r="J3" s="76"/>
    </row>
    <row r="4" spans="2:12" x14ac:dyDescent="0.25">
      <c r="B4" s="96" t="s">
        <v>47</v>
      </c>
      <c r="C4" s="97"/>
      <c r="D4" s="97"/>
      <c r="E4" s="97"/>
      <c r="F4" s="97"/>
      <c r="G4" s="97"/>
      <c r="H4" s="97"/>
      <c r="I4" s="97"/>
      <c r="J4" s="98"/>
    </row>
    <row r="5" spans="2:12" ht="13" x14ac:dyDescent="0.25">
      <c r="B5" s="74" t="s">
        <v>73</v>
      </c>
      <c r="C5" s="75"/>
      <c r="D5" s="75"/>
      <c r="E5" s="75"/>
      <c r="F5" s="75"/>
      <c r="G5" s="75"/>
      <c r="H5" s="75"/>
      <c r="I5" s="75"/>
      <c r="J5" s="76"/>
    </row>
    <row r="6" spans="2:12" ht="15" customHeight="1" x14ac:dyDescent="0.25">
      <c r="B6" s="22" t="s">
        <v>3</v>
      </c>
      <c r="C6" s="51" t="s">
        <v>4</v>
      </c>
      <c r="D6" s="51"/>
      <c r="E6" s="51"/>
      <c r="F6" s="51"/>
      <c r="G6" s="51"/>
      <c r="H6" s="51"/>
      <c r="I6" s="51"/>
      <c r="J6" s="52"/>
    </row>
    <row r="7" spans="2:12" ht="13" x14ac:dyDescent="0.25">
      <c r="B7" s="22" t="s">
        <v>5</v>
      </c>
      <c r="C7" s="51" t="s">
        <v>6</v>
      </c>
      <c r="D7" s="51"/>
      <c r="E7" s="51"/>
      <c r="F7" s="51"/>
      <c r="G7" s="51"/>
      <c r="H7" s="51"/>
      <c r="I7" s="51"/>
      <c r="J7" s="52"/>
    </row>
    <row r="8" spans="2:12" ht="13" x14ac:dyDescent="0.25">
      <c r="B8" s="22" t="s">
        <v>7</v>
      </c>
      <c r="C8" s="51" t="s">
        <v>8</v>
      </c>
      <c r="D8" s="51"/>
      <c r="E8" s="51"/>
      <c r="F8" s="51"/>
      <c r="G8" s="51"/>
      <c r="H8" s="51"/>
      <c r="I8" s="51"/>
      <c r="J8" s="52"/>
    </row>
    <row r="9" spans="2:12" x14ac:dyDescent="0.25">
      <c r="B9" s="99"/>
      <c r="C9" s="100"/>
      <c r="D9" s="100"/>
      <c r="E9" s="100"/>
      <c r="F9" s="100"/>
      <c r="G9" s="100"/>
      <c r="H9" s="100"/>
      <c r="I9" s="100"/>
      <c r="J9" s="101"/>
    </row>
    <row r="10" spans="2:12" ht="31.5" customHeight="1" x14ac:dyDescent="0.25">
      <c r="B10" s="56" t="s">
        <v>9</v>
      </c>
      <c r="C10" s="57"/>
      <c r="D10" s="57"/>
      <c r="E10" s="57"/>
      <c r="F10" s="57"/>
      <c r="G10" s="57"/>
      <c r="H10" s="57"/>
      <c r="I10" s="57"/>
      <c r="J10" s="58"/>
    </row>
    <row r="11" spans="2:12" ht="37.9" customHeight="1" x14ac:dyDescent="0.25">
      <c r="B11" s="105" t="s">
        <v>48</v>
      </c>
      <c r="C11" s="106"/>
      <c r="D11" s="106"/>
      <c r="E11" s="106"/>
      <c r="F11" s="106"/>
      <c r="G11" s="106"/>
      <c r="H11" s="106"/>
      <c r="I11" s="106"/>
      <c r="J11" s="107"/>
    </row>
    <row r="12" spans="2:12" ht="52.5" customHeight="1" x14ac:dyDescent="0.25">
      <c r="B12" s="23" t="s">
        <v>49</v>
      </c>
      <c r="C12" s="24" t="s">
        <v>50</v>
      </c>
      <c r="D12" s="24" t="s">
        <v>51</v>
      </c>
      <c r="E12" s="24" t="s">
        <v>52</v>
      </c>
      <c r="F12" s="24" t="s">
        <v>53</v>
      </c>
      <c r="G12" s="24" t="s">
        <v>54</v>
      </c>
      <c r="H12" s="24" t="s">
        <v>55</v>
      </c>
      <c r="I12" s="26" t="s">
        <v>20</v>
      </c>
      <c r="J12" s="27" t="s">
        <v>21</v>
      </c>
    </row>
    <row r="13" spans="2:12" ht="227.5" customHeight="1" x14ac:dyDescent="0.25">
      <c r="B13" s="8">
        <v>1</v>
      </c>
      <c r="C13" s="29" t="s">
        <v>56</v>
      </c>
      <c r="D13" s="2">
        <v>1</v>
      </c>
      <c r="E13" s="7">
        <v>9107500</v>
      </c>
      <c r="F13" s="2">
        <v>1</v>
      </c>
      <c r="G13" s="6">
        <v>4720000</v>
      </c>
      <c r="H13" s="6">
        <f>+G13*D13</f>
        <v>4720000</v>
      </c>
      <c r="I13" s="83" t="s">
        <v>77</v>
      </c>
      <c r="J13" s="84" t="s">
        <v>74</v>
      </c>
      <c r="L13" s="42"/>
    </row>
    <row r="14" spans="2:12" ht="33" customHeight="1" x14ac:dyDescent="0.25">
      <c r="B14" s="56" t="s">
        <v>57</v>
      </c>
      <c r="C14" s="57"/>
      <c r="D14" s="57"/>
      <c r="E14" s="57"/>
      <c r="F14" s="57"/>
      <c r="G14" s="57"/>
      <c r="H14" s="6">
        <f>SUM(H9:H13)</f>
        <v>4720000</v>
      </c>
      <c r="I14" s="83"/>
      <c r="J14" s="84"/>
    </row>
    <row r="15" spans="2:12" ht="37.9" customHeight="1" x14ac:dyDescent="0.25">
      <c r="B15" s="108" t="s">
        <v>58</v>
      </c>
      <c r="C15" s="109"/>
      <c r="D15" s="109"/>
      <c r="E15" s="109"/>
      <c r="F15" s="109"/>
      <c r="G15" s="109"/>
      <c r="H15" s="109"/>
      <c r="I15" s="109"/>
      <c r="J15" s="110"/>
    </row>
    <row r="16" spans="2:12" ht="103.15" customHeight="1" x14ac:dyDescent="0.25">
      <c r="B16" s="8" t="s">
        <v>59</v>
      </c>
      <c r="C16" s="29" t="s">
        <v>60</v>
      </c>
      <c r="D16" s="2">
        <v>1</v>
      </c>
      <c r="E16" s="7">
        <v>24355863</v>
      </c>
      <c r="F16" s="2">
        <v>1</v>
      </c>
      <c r="G16" s="6">
        <v>23800000</v>
      </c>
      <c r="H16" s="6">
        <f>+G16*D16</f>
        <v>23800000</v>
      </c>
      <c r="I16" s="83" t="s">
        <v>77</v>
      </c>
      <c r="J16" s="84" t="s">
        <v>75</v>
      </c>
    </row>
    <row r="17" spans="2:11" ht="103.15" customHeight="1" x14ac:dyDescent="0.25">
      <c r="B17" s="8" t="s">
        <v>61</v>
      </c>
      <c r="C17" s="29" t="s">
        <v>62</v>
      </c>
      <c r="D17" s="2">
        <v>1</v>
      </c>
      <c r="E17" s="7">
        <v>1958145</v>
      </c>
      <c r="F17" s="2">
        <v>1</v>
      </c>
      <c r="G17" s="6">
        <v>1785000</v>
      </c>
      <c r="H17" s="6">
        <f t="shared" ref="H17:H20" si="0">+G17*D17</f>
        <v>1785000</v>
      </c>
      <c r="I17" s="85"/>
      <c r="J17" s="84"/>
    </row>
    <row r="18" spans="2:11" ht="103.15" customHeight="1" x14ac:dyDescent="0.25">
      <c r="B18" s="8" t="s">
        <v>63</v>
      </c>
      <c r="C18" s="29" t="s">
        <v>64</v>
      </c>
      <c r="D18" s="2">
        <v>1</v>
      </c>
      <c r="E18" s="7">
        <v>7764119</v>
      </c>
      <c r="F18" s="2">
        <v>1</v>
      </c>
      <c r="G18" s="6">
        <v>7735000</v>
      </c>
      <c r="H18" s="6">
        <f t="shared" si="0"/>
        <v>7735000</v>
      </c>
      <c r="I18" s="85"/>
      <c r="J18" s="84"/>
    </row>
    <row r="19" spans="2:11" ht="103.15" customHeight="1" x14ac:dyDescent="0.25">
      <c r="B19" s="8" t="s">
        <v>65</v>
      </c>
      <c r="C19" s="29" t="s">
        <v>66</v>
      </c>
      <c r="D19" s="2">
        <v>1</v>
      </c>
      <c r="E19" s="7">
        <v>8747195</v>
      </c>
      <c r="F19" s="2">
        <v>1</v>
      </c>
      <c r="G19" s="6">
        <v>8568000</v>
      </c>
      <c r="H19" s="6">
        <f t="shared" si="0"/>
        <v>8568000</v>
      </c>
      <c r="I19" s="85"/>
      <c r="J19" s="84"/>
    </row>
    <row r="20" spans="2:11" ht="103.15" customHeight="1" x14ac:dyDescent="0.25">
      <c r="B20" s="8" t="s">
        <v>67</v>
      </c>
      <c r="C20" s="29" t="s">
        <v>68</v>
      </c>
      <c r="D20" s="2">
        <v>1</v>
      </c>
      <c r="E20" s="7">
        <v>10182012</v>
      </c>
      <c r="F20" s="2">
        <v>1</v>
      </c>
      <c r="G20" s="6">
        <v>10115000</v>
      </c>
      <c r="H20" s="6">
        <f t="shared" si="0"/>
        <v>10115000</v>
      </c>
      <c r="I20" s="85"/>
      <c r="J20" s="84"/>
    </row>
    <row r="21" spans="2:11" ht="33" customHeight="1" x14ac:dyDescent="0.25">
      <c r="B21" s="56" t="s">
        <v>69</v>
      </c>
      <c r="C21" s="57"/>
      <c r="D21" s="57"/>
      <c r="E21" s="57"/>
      <c r="F21" s="57"/>
      <c r="G21" s="57"/>
      <c r="H21" s="6">
        <f>SUM(H16:H20)</f>
        <v>52003000</v>
      </c>
      <c r="I21" s="85"/>
      <c r="J21" s="84"/>
    </row>
    <row r="22" spans="2:11" ht="113.5" customHeight="1" x14ac:dyDescent="0.25">
      <c r="B22" s="89" t="s">
        <v>40</v>
      </c>
      <c r="C22" s="90"/>
      <c r="D22" s="90"/>
      <c r="E22" s="90"/>
      <c r="F22" s="90"/>
      <c r="G22" s="90"/>
      <c r="H22" s="90"/>
      <c r="I22" s="91" t="s">
        <v>76</v>
      </c>
      <c r="J22" s="92"/>
    </row>
    <row r="23" spans="2:11" ht="47.25" customHeight="1" x14ac:dyDescent="0.3">
      <c r="B23" s="102"/>
      <c r="C23" s="103"/>
      <c r="D23" s="103"/>
      <c r="E23" s="103"/>
      <c r="F23" s="103"/>
      <c r="G23" s="103"/>
      <c r="H23" s="103"/>
      <c r="I23" s="103"/>
      <c r="J23" s="104"/>
    </row>
    <row r="24" spans="2:11" ht="40.5" customHeight="1" x14ac:dyDescent="0.3">
      <c r="B24" s="3"/>
      <c r="C24" s="10"/>
      <c r="G24" s="32"/>
      <c r="I24" s="10"/>
      <c r="J24" s="28"/>
    </row>
    <row r="25" spans="2:11" ht="15.5" x14ac:dyDescent="0.35">
      <c r="B25" s="47" t="s">
        <v>70</v>
      </c>
      <c r="C25" s="48"/>
      <c r="D25" s="48"/>
      <c r="E25" s="48"/>
      <c r="F25" s="48"/>
      <c r="G25" s="48"/>
      <c r="H25" s="48"/>
      <c r="I25" s="48"/>
      <c r="J25" s="49"/>
      <c r="K25" s="5"/>
    </row>
    <row r="26" spans="2:11" ht="15.75" customHeight="1" thickBot="1" x14ac:dyDescent="0.35">
      <c r="B26" s="86" t="s">
        <v>71</v>
      </c>
      <c r="C26" s="87"/>
      <c r="D26" s="87"/>
      <c r="E26" s="87"/>
      <c r="F26" s="87"/>
      <c r="G26" s="87"/>
      <c r="H26" s="87"/>
      <c r="I26" s="87"/>
      <c r="J26" s="88"/>
      <c r="K26" s="10"/>
    </row>
    <row r="27" spans="2:11" ht="14.5" customHeight="1" x14ac:dyDescent="0.3">
      <c r="B27" s="77" t="s">
        <v>45</v>
      </c>
      <c r="C27" s="78"/>
      <c r="D27" s="78"/>
      <c r="E27" s="78"/>
      <c r="F27" s="78"/>
      <c r="G27" s="78"/>
      <c r="H27" s="78"/>
      <c r="I27" s="78"/>
      <c r="J27" s="79"/>
      <c r="K27" s="10"/>
    </row>
    <row r="28" spans="2:11" ht="15" customHeight="1" thickBot="1" x14ac:dyDescent="0.35">
      <c r="B28" s="80" t="s">
        <v>46</v>
      </c>
      <c r="C28" s="81"/>
      <c r="D28" s="81"/>
      <c r="E28" s="81"/>
      <c r="F28" s="81"/>
      <c r="G28" s="81"/>
      <c r="H28" s="81"/>
      <c r="I28" s="81"/>
      <c r="J28" s="82"/>
      <c r="K28" s="10"/>
    </row>
  </sheetData>
  <sheetProtection algorithmName="SHA-512" hashValue="XLdfIq8JQFlEZv8c1OHgI1csU32grATMkUFOrioTzpII+YNkxKraGFs+HLhkTIvhmZuN3AaYAnFjc0gAtyEv+w==" saltValue="XI2eakRAtRJIAXGcsATbmg==" spinCount="100000" sheet="1" objects="1" scenarios="1" selectLockedCells="1" selectUnlockedCells="1"/>
  <mergeCells count="24">
    <mergeCell ref="C7:J7"/>
    <mergeCell ref="B10:J10"/>
    <mergeCell ref="C8:J8"/>
    <mergeCell ref="B9:J9"/>
    <mergeCell ref="B23:J23"/>
    <mergeCell ref="B11:J11"/>
    <mergeCell ref="B15:J15"/>
    <mergeCell ref="B2:J2"/>
    <mergeCell ref="B3:J3"/>
    <mergeCell ref="B4:J4"/>
    <mergeCell ref="B5:J5"/>
    <mergeCell ref="C6:J6"/>
    <mergeCell ref="B27:J27"/>
    <mergeCell ref="B28:J28"/>
    <mergeCell ref="B21:G21"/>
    <mergeCell ref="B14:G14"/>
    <mergeCell ref="I13:I14"/>
    <mergeCell ref="J13:J14"/>
    <mergeCell ref="I16:I21"/>
    <mergeCell ref="J16:J21"/>
    <mergeCell ref="B26:J26"/>
    <mergeCell ref="B22:H22"/>
    <mergeCell ref="I22:J22"/>
    <mergeCell ref="B25:J25"/>
  </mergeCells>
  <pageMargins left="0.25" right="0.25" top="0.75" bottom="0.75" header="0.3" footer="0.3"/>
  <pageSetup scale="3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Evaluación Técnica </vt:lpstr>
      <vt:lpstr>Evaluación económica</vt:lpstr>
      <vt:lpstr>'Evaluación económica'!Área_de_impresión</vt:lpstr>
      <vt:lpstr>'Evaluación Técnica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Bibiana Cala Esquivel</dc:creator>
  <cp:keywords/>
  <dc:description/>
  <cp:lastModifiedBy>Diana Carolina Baquero Mendoza</cp:lastModifiedBy>
  <cp:revision/>
  <dcterms:created xsi:type="dcterms:W3CDTF">2021-10-26T20:47:51Z</dcterms:created>
  <dcterms:modified xsi:type="dcterms:W3CDTF">2024-12-24T20:36:36Z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2024-10-04T21:33:34Z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d74f15f6-00ce-45f9-ade6-fb5e86e6c95b</vt:lpwstr>
  </property>
  <property fmtid="{D5CDD505-2E9C-101B-9397-08002B2CF9AE}" pid="7" name="MSIP_Label_defa4170-0d19-0005-0004-bc88714345d2_ActionId">
    <vt:lpwstr>b9af9bec-8df1-4c1e-a770-eabaa4461092</vt:lpwstr>
  </property>
  <property fmtid="{D5CDD505-2E9C-101B-9397-08002B2CF9AE}" pid="8" name="MSIP_Label_defa4170-0d19-0005-0004-bc88714345d2_ContentBits">
    <vt:lpwstr>0</vt:lpwstr>
  </property>
</Properties>
</file>