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LIO.VILLA\OneDrive - Secretaria Distrital de Gobierno\USME\FORMULACIONES\2024\ANIMALES\SOBRES ECONOMICOS\"/>
    </mc:Choice>
  </mc:AlternateContent>
  <workbookProtection workbookAlgorithmName="SHA-512" workbookHashValue="5+gq9U0IctvUT0i7Bg0kU+ORVeIo25lbLKYdRDN6yFvFeJNjI2ANe9KtMIlR2NNpYot4sIrEOPGO+iqFr78TCA==" workbookSaltValue="Yr/anfr/eJ8Iuuoa5tFoRQ==" workbookSpinCount="100000" lockStructure="1"/>
  <bookViews>
    <workbookView xWindow="0" yWindow="0" windowWidth="28800" windowHeight="11310" tabRatio="721"/>
  </bookViews>
  <sheets>
    <sheet name="PROPUESTA ECONOMICA" sheetId="44" r:id="rId1"/>
    <sheet name="NO MODIFICABLES" sheetId="42" r:id="rId2"/>
  </sheets>
  <externalReferences>
    <externalReference r:id="rId3"/>
    <externalReference r:id="rId4"/>
  </externalReferences>
  <definedNames>
    <definedName name="\a">#REF!</definedName>
    <definedName name="\b">#REF!</definedName>
    <definedName name="\c">#REF!</definedName>
    <definedName name="\l">#REF!</definedName>
    <definedName name="_Fill" hidden="1">#REF!</definedName>
    <definedName name="_xlnm._FilterDatabase" localSheetId="1" hidden="1">'NO MODIFICABLES'!#REF!</definedName>
    <definedName name="_xlnm._FilterDatabase" localSheetId="0" hidden="1">'PROPUESTA ECONOMICA'!$A$11:$P$180</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1">'NO MODIFICABLES'!$A$1:$I$8</definedName>
    <definedName name="_xlnm.Print_Area" localSheetId="0">'PROPUESTA ECONOMICA'!$A$1:$P$191</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62913"/>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82" i="44" l="1"/>
  <c r="O182" i="44"/>
  <c r="M13" i="44"/>
  <c r="F2" i="42"/>
  <c r="G2" i="42" s="1"/>
  <c r="M12" i="44" l="1"/>
  <c r="N12" i="44" s="1"/>
  <c r="G180" i="44"/>
  <c r="F180" i="44"/>
  <c r="F179" i="44"/>
  <c r="G179" i="44" s="1"/>
  <c r="F178" i="44"/>
  <c r="G178" i="44" s="1"/>
  <c r="F177" i="44"/>
  <c r="G177" i="44" s="1"/>
  <c r="F176" i="44"/>
  <c r="G176" i="44" s="1"/>
  <c r="F175" i="44"/>
  <c r="G175" i="44" s="1"/>
  <c r="F174" i="44"/>
  <c r="G174" i="44" s="1"/>
  <c r="F173" i="44"/>
  <c r="G173" i="44" s="1"/>
  <c r="F172" i="44"/>
  <c r="G172" i="44" s="1"/>
  <c r="F171" i="44"/>
  <c r="G171" i="44" s="1"/>
  <c r="F170" i="44"/>
  <c r="G170" i="44" s="1"/>
  <c r="F169" i="44"/>
  <c r="G169" i="44" s="1"/>
  <c r="F168" i="44"/>
  <c r="G168" i="44" s="1"/>
  <c r="F167" i="44"/>
  <c r="G167" i="44" s="1"/>
  <c r="F166" i="44"/>
  <c r="G166" i="44" s="1"/>
  <c r="F165" i="44"/>
  <c r="G165" i="44" s="1"/>
  <c r="F164" i="44"/>
  <c r="G164" i="44" s="1"/>
  <c r="F163" i="44"/>
  <c r="G163" i="44" s="1"/>
  <c r="F162" i="44"/>
  <c r="G162" i="44" s="1"/>
  <c r="F161" i="44"/>
  <c r="G161" i="44" s="1"/>
  <c r="F160" i="44"/>
  <c r="G160" i="44" s="1"/>
  <c r="F159" i="44"/>
  <c r="G159" i="44" s="1"/>
  <c r="F158" i="44"/>
  <c r="G158" i="44" s="1"/>
  <c r="F157" i="44"/>
  <c r="G157" i="44" s="1"/>
  <c r="F156" i="44"/>
  <c r="G156" i="44" s="1"/>
  <c r="F155" i="44"/>
  <c r="G155" i="44" s="1"/>
  <c r="F154" i="44"/>
  <c r="G154" i="44" s="1"/>
  <c r="F153" i="44"/>
  <c r="G153" i="44" s="1"/>
  <c r="F152" i="44"/>
  <c r="G152" i="44" s="1"/>
  <c r="F151" i="44"/>
  <c r="G151" i="44" s="1"/>
  <c r="F150" i="44"/>
  <c r="G150" i="44" s="1"/>
  <c r="F149" i="44"/>
  <c r="G149" i="44" s="1"/>
  <c r="F148" i="44"/>
  <c r="G148" i="44" s="1"/>
  <c r="F147" i="44"/>
  <c r="G147" i="44" s="1"/>
  <c r="F146" i="44"/>
  <c r="G146" i="44" s="1"/>
  <c r="F145" i="44"/>
  <c r="G145" i="44" s="1"/>
  <c r="F144" i="44"/>
  <c r="G144" i="44" s="1"/>
  <c r="F143" i="44"/>
  <c r="G143" i="44" s="1"/>
  <c r="F142" i="44"/>
  <c r="G142" i="44" s="1"/>
  <c r="F141" i="44"/>
  <c r="G141" i="44" s="1"/>
  <c r="F140" i="44"/>
  <c r="G140" i="44" s="1"/>
  <c r="F139" i="44"/>
  <c r="G139" i="44" s="1"/>
  <c r="F138" i="44"/>
  <c r="G138" i="44" s="1"/>
  <c r="F137" i="44"/>
  <c r="G137" i="44" s="1"/>
  <c r="F136" i="44"/>
  <c r="G136" i="44" s="1"/>
  <c r="F135" i="44"/>
  <c r="G135" i="44" s="1"/>
  <c r="F134" i="44"/>
  <c r="G134" i="44" s="1"/>
  <c r="F133" i="44"/>
  <c r="G133" i="44" s="1"/>
  <c r="F132" i="44"/>
  <c r="G132" i="44" s="1"/>
  <c r="F131" i="44"/>
  <c r="G131" i="44" s="1"/>
  <c r="F130" i="44"/>
  <c r="G130" i="44" s="1"/>
  <c r="F129" i="44"/>
  <c r="G129" i="44" s="1"/>
  <c r="F128" i="44"/>
  <c r="G128" i="44" s="1"/>
  <c r="F127" i="44"/>
  <c r="G127" i="44" s="1"/>
  <c r="F126" i="44"/>
  <c r="G126" i="44" s="1"/>
  <c r="F125" i="44"/>
  <c r="G125" i="44" s="1"/>
  <c r="F124" i="44"/>
  <c r="G124" i="44" s="1"/>
  <c r="F123" i="44"/>
  <c r="G123" i="44" s="1"/>
  <c r="F122" i="44"/>
  <c r="G122" i="44" s="1"/>
  <c r="F121" i="44"/>
  <c r="G121" i="44" s="1"/>
  <c r="F120" i="44"/>
  <c r="G120" i="44" s="1"/>
  <c r="F119" i="44"/>
  <c r="G119" i="44" s="1"/>
  <c r="F118" i="44"/>
  <c r="G118" i="44" s="1"/>
  <c r="F117" i="44"/>
  <c r="G117" i="44" s="1"/>
  <c r="F116" i="44"/>
  <c r="G116" i="44" s="1"/>
  <c r="F115" i="44"/>
  <c r="G115" i="44" s="1"/>
  <c r="F114" i="44"/>
  <c r="G114" i="44" s="1"/>
  <c r="F113" i="44"/>
  <c r="G113" i="44" s="1"/>
  <c r="F112" i="44"/>
  <c r="G112" i="44" s="1"/>
  <c r="F111" i="44"/>
  <c r="G111" i="44" s="1"/>
  <c r="F110" i="44"/>
  <c r="G110" i="44" s="1"/>
  <c r="F109" i="44"/>
  <c r="G109" i="44" s="1"/>
  <c r="F108" i="44"/>
  <c r="G108" i="44" s="1"/>
  <c r="F107" i="44"/>
  <c r="G107" i="44" s="1"/>
  <c r="F106" i="44"/>
  <c r="G106" i="44" s="1"/>
  <c r="F105" i="44"/>
  <c r="G105" i="44" s="1"/>
  <c r="F104" i="44"/>
  <c r="G104" i="44" s="1"/>
  <c r="F103" i="44"/>
  <c r="G103" i="44" s="1"/>
  <c r="F102" i="44"/>
  <c r="G102" i="44" s="1"/>
  <c r="F101" i="44"/>
  <c r="G101" i="44" s="1"/>
  <c r="F100" i="44"/>
  <c r="G100" i="44" s="1"/>
  <c r="F99" i="44"/>
  <c r="G99" i="44" s="1"/>
  <c r="F98" i="44"/>
  <c r="G98" i="44" s="1"/>
  <c r="F97" i="44"/>
  <c r="G97" i="44" s="1"/>
  <c r="F96" i="44"/>
  <c r="G96" i="44" s="1"/>
  <c r="F95" i="44"/>
  <c r="G95" i="44" s="1"/>
  <c r="F94" i="44"/>
  <c r="G94" i="44" s="1"/>
  <c r="F93" i="44"/>
  <c r="G93" i="44" s="1"/>
  <c r="F92" i="44"/>
  <c r="G92" i="44" s="1"/>
  <c r="F91" i="44"/>
  <c r="G91" i="44" s="1"/>
  <c r="F90" i="44"/>
  <c r="G90" i="44" s="1"/>
  <c r="F89" i="44"/>
  <c r="G89" i="44" s="1"/>
  <c r="F88" i="44"/>
  <c r="G88" i="44" s="1"/>
  <c r="F87" i="44"/>
  <c r="G87" i="44" s="1"/>
  <c r="F86" i="44"/>
  <c r="G86" i="44" s="1"/>
  <c r="F85" i="44"/>
  <c r="G85" i="44" s="1"/>
  <c r="F84" i="44"/>
  <c r="G84" i="44" s="1"/>
  <c r="F83" i="44"/>
  <c r="G83" i="44" s="1"/>
  <c r="F82" i="44"/>
  <c r="G82" i="44" s="1"/>
  <c r="F81" i="44"/>
  <c r="G81" i="44" s="1"/>
  <c r="F80" i="44"/>
  <c r="G80" i="44" s="1"/>
  <c r="F79" i="44"/>
  <c r="G79" i="44" s="1"/>
  <c r="F78" i="44"/>
  <c r="G78" i="44" s="1"/>
  <c r="F77" i="44"/>
  <c r="G77" i="44" s="1"/>
  <c r="F76" i="44"/>
  <c r="G76" i="44" s="1"/>
  <c r="F75" i="44"/>
  <c r="G75" i="44" s="1"/>
  <c r="F74" i="44"/>
  <c r="G74" i="44" s="1"/>
  <c r="F73" i="44"/>
  <c r="G73" i="44" s="1"/>
  <c r="F72" i="44"/>
  <c r="G72" i="44" s="1"/>
  <c r="F71" i="44"/>
  <c r="G71" i="44" s="1"/>
  <c r="F70" i="44"/>
  <c r="G70" i="44" s="1"/>
  <c r="F69" i="44"/>
  <c r="G69" i="44" s="1"/>
  <c r="F68" i="44"/>
  <c r="G68" i="44" s="1"/>
  <c r="F67" i="44"/>
  <c r="G67" i="44" s="1"/>
  <c r="F66" i="44"/>
  <c r="G66" i="44" s="1"/>
  <c r="F65" i="44"/>
  <c r="G65" i="44" s="1"/>
  <c r="F64" i="44"/>
  <c r="G64" i="44" s="1"/>
  <c r="F63" i="44"/>
  <c r="G63" i="44" s="1"/>
  <c r="F62" i="44"/>
  <c r="G62" i="44" s="1"/>
  <c r="F61" i="44"/>
  <c r="G61" i="44" s="1"/>
  <c r="F60" i="44"/>
  <c r="G60" i="44" s="1"/>
  <c r="F59" i="44"/>
  <c r="G59" i="44" s="1"/>
  <c r="F58" i="44"/>
  <c r="G58" i="44" s="1"/>
  <c r="F57" i="44"/>
  <c r="G57" i="44" s="1"/>
  <c r="F56" i="44"/>
  <c r="G56" i="44" s="1"/>
  <c r="F55" i="44"/>
  <c r="G55" i="44" s="1"/>
  <c r="F54" i="44"/>
  <c r="G54" i="44" s="1"/>
  <c r="F53" i="44"/>
  <c r="G53" i="44" s="1"/>
  <c r="F52" i="44"/>
  <c r="G52" i="44" s="1"/>
  <c r="F51" i="44"/>
  <c r="G51" i="44" s="1"/>
  <c r="H21" i="44"/>
  <c r="F12" i="44"/>
  <c r="N13" i="44"/>
  <c r="H14" i="44" l="1"/>
  <c r="O20" i="44" l="1"/>
  <c r="O18" i="44"/>
  <c r="O17" i="44"/>
  <c r="O16" i="44"/>
  <c r="O15" i="44"/>
  <c r="O14" i="44"/>
  <c r="M21" i="44"/>
  <c r="J171" i="44"/>
  <c r="J167" i="44"/>
  <c r="J163" i="44"/>
  <c r="J159" i="44"/>
  <c r="J155" i="44"/>
  <c r="J151" i="44"/>
  <c r="J147" i="44"/>
  <c r="J143" i="44"/>
  <c r="J139" i="44"/>
  <c r="J135" i="44"/>
  <c r="J131" i="44"/>
  <c r="J127" i="44"/>
  <c r="J123" i="44"/>
  <c r="J119" i="44"/>
  <c r="J115" i="44"/>
  <c r="J111" i="44"/>
  <c r="J107" i="44"/>
  <c r="J103" i="44"/>
  <c r="J99" i="44"/>
  <c r="J95" i="44"/>
  <c r="J91" i="44"/>
  <c r="J87" i="44"/>
  <c r="J83" i="44"/>
  <c r="J79" i="44"/>
  <c r="J75" i="44"/>
  <c r="J71" i="44"/>
  <c r="J67" i="44"/>
  <c r="J63" i="44"/>
  <c r="J59" i="44"/>
  <c r="J55" i="44"/>
  <c r="J51" i="44"/>
  <c r="J43" i="44"/>
  <c r="I17" i="44"/>
  <c r="J180" i="44"/>
  <c r="J179" i="44"/>
  <c r="J178" i="44"/>
  <c r="J177" i="44"/>
  <c r="J176" i="44"/>
  <c r="J175" i="44"/>
  <c r="J174" i="44"/>
  <c r="J173" i="44"/>
  <c r="J172" i="44"/>
  <c r="J170" i="44"/>
  <c r="J169" i="44"/>
  <c r="J168" i="44"/>
  <c r="J166" i="44"/>
  <c r="J165" i="44"/>
  <c r="J164" i="44"/>
  <c r="J162" i="44"/>
  <c r="J161" i="44"/>
  <c r="J160" i="44"/>
  <c r="J158" i="44"/>
  <c r="J157" i="44"/>
  <c r="J156" i="44"/>
  <c r="J154" i="44"/>
  <c r="J153" i="44"/>
  <c r="J152" i="44"/>
  <c r="J150" i="44"/>
  <c r="J149" i="44"/>
  <c r="J148" i="44"/>
  <c r="J146" i="44"/>
  <c r="J145" i="44"/>
  <c r="J144" i="44"/>
  <c r="J142" i="44"/>
  <c r="J141" i="44"/>
  <c r="J140" i="44"/>
  <c r="J138" i="44"/>
  <c r="J137" i="44"/>
  <c r="J136" i="44"/>
  <c r="J134" i="44"/>
  <c r="J133" i="44"/>
  <c r="J132" i="44"/>
  <c r="J130" i="44"/>
  <c r="J129" i="44"/>
  <c r="J128" i="44"/>
  <c r="J126" i="44"/>
  <c r="J125" i="44"/>
  <c r="J124" i="44"/>
  <c r="J122" i="44"/>
  <c r="J121" i="44"/>
  <c r="J120" i="44"/>
  <c r="J118" i="44"/>
  <c r="J117" i="44"/>
  <c r="J116" i="44"/>
  <c r="J114" i="44"/>
  <c r="J113" i="44"/>
  <c r="J112" i="44"/>
  <c r="J110" i="44"/>
  <c r="J109" i="44"/>
  <c r="J108" i="44"/>
  <c r="J106" i="44"/>
  <c r="J105" i="44"/>
  <c r="J104" i="44"/>
  <c r="J102" i="44"/>
  <c r="J101" i="44"/>
  <c r="J100" i="44"/>
  <c r="J98" i="44"/>
  <c r="J97" i="44"/>
  <c r="J96" i="44"/>
  <c r="J94" i="44"/>
  <c r="J93" i="44"/>
  <c r="J92" i="44"/>
  <c r="J90" i="44"/>
  <c r="J89" i="44"/>
  <c r="J88" i="44"/>
  <c r="J86" i="44"/>
  <c r="J85" i="44"/>
  <c r="J84" i="44"/>
  <c r="J82" i="44"/>
  <c r="J81" i="44"/>
  <c r="J80" i="44"/>
  <c r="J78" i="44"/>
  <c r="J77" i="44"/>
  <c r="J76" i="44"/>
  <c r="J74" i="44"/>
  <c r="J73" i="44"/>
  <c r="J72" i="44"/>
  <c r="J70" i="44"/>
  <c r="J69" i="44"/>
  <c r="J68" i="44"/>
  <c r="J66" i="44"/>
  <c r="J65" i="44"/>
  <c r="J64" i="44"/>
  <c r="J62" i="44"/>
  <c r="J61" i="44"/>
  <c r="J60" i="44"/>
  <c r="J58" i="44"/>
  <c r="J57" i="44"/>
  <c r="J56" i="44"/>
  <c r="J54" i="44"/>
  <c r="J53" i="44"/>
  <c r="J52" i="44"/>
  <c r="H49" i="44"/>
  <c r="J49" i="44" s="1"/>
  <c r="H48" i="44"/>
  <c r="J48" i="44" s="1"/>
  <c r="H47" i="44"/>
  <c r="J47" i="44" s="1"/>
  <c r="H46" i="44"/>
  <c r="J46" i="44" s="1"/>
  <c r="H45" i="44"/>
  <c r="J45" i="44" s="1"/>
  <c r="H44" i="44"/>
  <c r="J44" i="44" s="1"/>
  <c r="H43" i="44"/>
  <c r="H42" i="44"/>
  <c r="J42" i="44" s="1"/>
  <c r="H41" i="44"/>
  <c r="J41" i="44" s="1"/>
  <c r="H40" i="44"/>
  <c r="J40" i="44" s="1"/>
  <c r="H39" i="44"/>
  <c r="J39" i="44" s="1"/>
  <c r="H38" i="44"/>
  <c r="J38" i="44" s="1"/>
  <c r="H37" i="44"/>
  <c r="J37" i="44" s="1"/>
  <c r="H36" i="44"/>
  <c r="J36" i="44" s="1"/>
  <c r="H35" i="44"/>
  <c r="J35" i="44" s="1"/>
  <c r="H34" i="44"/>
  <c r="J34" i="44" s="1"/>
  <c r="H33" i="44"/>
  <c r="J33" i="44" s="1"/>
  <c r="H32" i="44"/>
  <c r="J32" i="44" s="1"/>
  <c r="H31" i="44"/>
  <c r="J31" i="44" s="1"/>
  <c r="H30" i="44"/>
  <c r="J30" i="44" s="1"/>
  <c r="H29" i="44"/>
  <c r="J29" i="44" s="1"/>
  <c r="H28" i="44"/>
  <c r="J28" i="44" s="1"/>
  <c r="H27" i="44"/>
  <c r="J27" i="44" s="1"/>
  <c r="H26" i="44"/>
  <c r="J26" i="44" s="1"/>
  <c r="H25" i="44"/>
  <c r="J25" i="44" s="1"/>
  <c r="H24" i="44"/>
  <c r="J24" i="44" s="1"/>
  <c r="H23" i="44"/>
  <c r="J23" i="44" s="1"/>
  <c r="H22" i="44"/>
  <c r="J22" i="44" s="1"/>
  <c r="J21" i="44"/>
  <c r="H20" i="44"/>
  <c r="J20" i="44" s="1"/>
  <c r="H19" i="44"/>
  <c r="J19" i="44" s="1"/>
  <c r="H18" i="44"/>
  <c r="J18" i="44" s="1"/>
  <c r="H17" i="44"/>
  <c r="J17" i="44" s="1"/>
  <c r="I180" i="44"/>
  <c r="I179" i="44"/>
  <c r="I178" i="44"/>
  <c r="I177" i="44"/>
  <c r="I176" i="44"/>
  <c r="I175" i="44"/>
  <c r="I174" i="44"/>
  <c r="I173" i="44"/>
  <c r="I172" i="44"/>
  <c r="I171" i="44"/>
  <c r="I170" i="44"/>
  <c r="I169" i="44"/>
  <c r="I168" i="44"/>
  <c r="I167" i="44"/>
  <c r="I166" i="44"/>
  <c r="I165" i="44"/>
  <c r="I164" i="44"/>
  <c r="I163" i="44"/>
  <c r="I162" i="44"/>
  <c r="I161" i="44"/>
  <c r="I160" i="44"/>
  <c r="I159" i="44"/>
  <c r="I158" i="44"/>
  <c r="I157" i="44"/>
  <c r="I156" i="44"/>
  <c r="I155" i="44"/>
  <c r="I154" i="44"/>
  <c r="I153" i="44"/>
  <c r="I152" i="44"/>
  <c r="I151" i="44"/>
  <c r="I150" i="44"/>
  <c r="I149" i="44"/>
  <c r="I148" i="44"/>
  <c r="I147" i="44"/>
  <c r="I146" i="44"/>
  <c r="I145" i="44"/>
  <c r="I144" i="44"/>
  <c r="I143" i="44"/>
  <c r="I142" i="44"/>
  <c r="I141" i="44"/>
  <c r="I140" i="44"/>
  <c r="I139" i="44"/>
  <c r="I138" i="44"/>
  <c r="I137" i="44"/>
  <c r="I136" i="44"/>
  <c r="I135" i="44"/>
  <c r="I134" i="44"/>
  <c r="I133" i="44"/>
  <c r="I132" i="44"/>
  <c r="I131" i="44"/>
  <c r="I130" i="44"/>
  <c r="I129" i="44"/>
  <c r="I128" i="44"/>
  <c r="I127" i="44"/>
  <c r="I126" i="44"/>
  <c r="I125" i="44"/>
  <c r="I124" i="44"/>
  <c r="I123" i="44"/>
  <c r="I122" i="44"/>
  <c r="I121" i="44"/>
  <c r="I120" i="44"/>
  <c r="I119" i="44"/>
  <c r="I118" i="44"/>
  <c r="I117" i="44"/>
  <c r="I116" i="44"/>
  <c r="I115" i="44"/>
  <c r="I114" i="44"/>
  <c r="I113" i="44"/>
  <c r="I112" i="44"/>
  <c r="I111" i="44"/>
  <c r="I110" i="44"/>
  <c r="I109" i="44"/>
  <c r="I108" i="44"/>
  <c r="I107" i="44"/>
  <c r="I106" i="44"/>
  <c r="I105" i="44"/>
  <c r="I104" i="44"/>
  <c r="I103" i="44"/>
  <c r="I102" i="44"/>
  <c r="I101" i="44"/>
  <c r="I100" i="44"/>
  <c r="I99" i="44"/>
  <c r="I98" i="44"/>
  <c r="I97" i="44"/>
  <c r="I96" i="44"/>
  <c r="I95" i="44"/>
  <c r="I94" i="44"/>
  <c r="I93" i="44"/>
  <c r="I92" i="44"/>
  <c r="I91" i="44"/>
  <c r="I90" i="44"/>
  <c r="I89" i="44"/>
  <c r="I88" i="44"/>
  <c r="I87" i="44"/>
  <c r="I86" i="44"/>
  <c r="I85" i="44"/>
  <c r="I84" i="44"/>
  <c r="I83" i="44"/>
  <c r="I82" i="44"/>
  <c r="I81" i="44"/>
  <c r="I80" i="44"/>
  <c r="I79" i="44"/>
  <c r="I78" i="44"/>
  <c r="I77" i="44"/>
  <c r="I76" i="44"/>
  <c r="I75" i="44"/>
  <c r="I74" i="44"/>
  <c r="I73" i="44"/>
  <c r="I72" i="44"/>
  <c r="I71" i="44"/>
  <c r="I70" i="44"/>
  <c r="I69" i="44"/>
  <c r="I68" i="44"/>
  <c r="I67" i="44"/>
  <c r="I66" i="44"/>
  <c r="I65" i="44"/>
  <c r="I64" i="44"/>
  <c r="I63" i="44"/>
  <c r="I62" i="44"/>
  <c r="I61" i="44"/>
  <c r="I60" i="44"/>
  <c r="I59" i="44"/>
  <c r="I58" i="44"/>
  <c r="I57" i="44"/>
  <c r="I56" i="44"/>
  <c r="I55" i="44"/>
  <c r="I54" i="44"/>
  <c r="I53" i="44"/>
  <c r="I52" i="44"/>
  <c r="I51" i="44"/>
  <c r="I49" i="44"/>
  <c r="I48" i="44"/>
  <c r="I47" i="44"/>
  <c r="I46" i="44"/>
  <c r="I45" i="44"/>
  <c r="I44" i="44"/>
  <c r="I43" i="44"/>
  <c r="I42" i="44"/>
  <c r="I41" i="44"/>
  <c r="I40" i="44"/>
  <c r="I39" i="44"/>
  <c r="I38" i="44"/>
  <c r="I37" i="44"/>
  <c r="I36" i="44"/>
  <c r="I35" i="44"/>
  <c r="I34" i="44"/>
  <c r="I33" i="44"/>
  <c r="I32" i="44"/>
  <c r="I31" i="44"/>
  <c r="I30" i="44"/>
  <c r="I29" i="44"/>
  <c r="I28" i="44"/>
  <c r="I27" i="44"/>
  <c r="I26" i="44"/>
  <c r="I25" i="44"/>
  <c r="I24" i="44"/>
  <c r="I23" i="44"/>
  <c r="I22" i="44"/>
  <c r="I21" i="44"/>
  <c r="I20" i="44"/>
  <c r="I19" i="44"/>
  <c r="I18" i="44"/>
  <c r="I16" i="44"/>
  <c r="J16" i="44" s="1"/>
  <c r="I15" i="44"/>
  <c r="J15" i="44" s="1"/>
  <c r="I14" i="44"/>
  <c r="J14" i="44" s="1"/>
  <c r="H16" i="44"/>
  <c r="H15" i="44"/>
  <c r="G12" i="44"/>
  <c r="H12" i="44" s="1"/>
  <c r="I12" i="44" l="1"/>
  <c r="N21" i="44"/>
  <c r="P21" i="44"/>
  <c r="O12" i="44"/>
  <c r="J12" i="44" l="1"/>
  <c r="M20" i="44"/>
  <c r="N20" i="44" s="1"/>
  <c r="M16" i="44"/>
  <c r="P16" i="44" s="1"/>
  <c r="M15" i="44"/>
  <c r="N15" i="44" s="1"/>
  <c r="M14" i="44"/>
  <c r="N14" i="44" s="1"/>
  <c r="P14" i="44" l="1"/>
  <c r="P15" i="44"/>
  <c r="I13" i="44"/>
  <c r="I182" i="44" s="1"/>
  <c r="G13" i="44" l="1"/>
  <c r="F13" i="44"/>
  <c r="I2" i="42" l="1"/>
  <c r="M157" i="44" l="1"/>
  <c r="N157" i="44" s="1"/>
  <c r="M83" i="44"/>
  <c r="N83" i="44" s="1"/>
  <c r="M84" i="44"/>
  <c r="N84" i="44" s="1"/>
  <c r="M85" i="44"/>
  <c r="M86" i="44"/>
  <c r="N86" i="44" s="1"/>
  <c r="M87" i="44"/>
  <c r="M88" i="44"/>
  <c r="N88" i="44" s="1"/>
  <c r="M89" i="44"/>
  <c r="M90" i="44"/>
  <c r="N90" i="44" s="1"/>
  <c r="M91" i="44"/>
  <c r="N91" i="44" s="1"/>
  <c r="M92" i="44"/>
  <c r="N92" i="44" s="1"/>
  <c r="M93" i="44"/>
  <c r="N93" i="44" s="1"/>
  <c r="M94" i="44"/>
  <c r="N94" i="44" s="1"/>
  <c r="M95" i="44"/>
  <c r="N95" i="44" s="1"/>
  <c r="M96" i="44"/>
  <c r="N96" i="44" s="1"/>
  <c r="M97" i="44"/>
  <c r="N97" i="44" s="1"/>
  <c r="M98" i="44"/>
  <c r="N98" i="44" s="1"/>
  <c r="M99" i="44"/>
  <c r="M100" i="44"/>
  <c r="N100" i="44" s="1"/>
  <c r="M101" i="44"/>
  <c r="P101" i="44" s="1"/>
  <c r="M102" i="44"/>
  <c r="M103" i="44"/>
  <c r="M104" i="44"/>
  <c r="N104" i="44" s="1"/>
  <c r="M105" i="44"/>
  <c r="N105" i="44" s="1"/>
  <c r="M106" i="44"/>
  <c r="N106" i="44" s="1"/>
  <c r="M107" i="44"/>
  <c r="N107" i="44" s="1"/>
  <c r="M108" i="44"/>
  <c r="N108" i="44" s="1"/>
  <c r="M109" i="44"/>
  <c r="M110" i="44"/>
  <c r="N110" i="44" s="1"/>
  <c r="M111" i="44"/>
  <c r="M112" i="44"/>
  <c r="N112" i="44" s="1"/>
  <c r="M113" i="44"/>
  <c r="N113" i="44" s="1"/>
  <c r="M114" i="44"/>
  <c r="M115" i="44"/>
  <c r="N115" i="44" s="1"/>
  <c r="M116" i="44"/>
  <c r="N116" i="44" s="1"/>
  <c r="M117" i="44"/>
  <c r="N117" i="44" s="1"/>
  <c r="M118" i="44"/>
  <c r="N118" i="44" s="1"/>
  <c r="M119" i="44"/>
  <c r="N119" i="44" s="1"/>
  <c r="M120" i="44"/>
  <c r="N120" i="44" s="1"/>
  <c r="M121" i="44"/>
  <c r="N121" i="44" s="1"/>
  <c r="M122" i="44"/>
  <c r="N122" i="44" s="1"/>
  <c r="M123" i="44"/>
  <c r="N123" i="44" s="1"/>
  <c r="M124" i="44"/>
  <c r="M125" i="44"/>
  <c r="M126" i="44"/>
  <c r="N126" i="44" s="1"/>
  <c r="M127" i="44"/>
  <c r="N127" i="44" s="1"/>
  <c r="M128" i="44"/>
  <c r="N128" i="44" s="1"/>
  <c r="M129" i="44"/>
  <c r="N129" i="44" s="1"/>
  <c r="M130" i="44"/>
  <c r="N130" i="44" s="1"/>
  <c r="M131" i="44"/>
  <c r="N131" i="44" s="1"/>
  <c r="M132" i="44"/>
  <c r="N132" i="44" s="1"/>
  <c r="M133" i="44"/>
  <c r="N133" i="44" s="1"/>
  <c r="M134" i="44"/>
  <c r="M135" i="44"/>
  <c r="N135" i="44" s="1"/>
  <c r="M136" i="44"/>
  <c r="N136" i="44" s="1"/>
  <c r="M137" i="44"/>
  <c r="M138" i="44"/>
  <c r="N138" i="44" s="1"/>
  <c r="M139" i="44"/>
  <c r="N139" i="44" s="1"/>
  <c r="M140" i="44"/>
  <c r="N140" i="44" s="1"/>
  <c r="M141" i="44"/>
  <c r="M142" i="44"/>
  <c r="N142" i="44" s="1"/>
  <c r="M143" i="44"/>
  <c r="N143" i="44" s="1"/>
  <c r="M144" i="44"/>
  <c r="N144" i="44" s="1"/>
  <c r="M145" i="44"/>
  <c r="P145" i="44" s="1"/>
  <c r="M146" i="44"/>
  <c r="N146" i="44" s="1"/>
  <c r="M147" i="44"/>
  <c r="M148" i="44"/>
  <c r="N148" i="44" s="1"/>
  <c r="M149" i="44"/>
  <c r="M150" i="44"/>
  <c r="N150" i="44" s="1"/>
  <c r="M151" i="44"/>
  <c r="N151" i="44" s="1"/>
  <c r="M152" i="44"/>
  <c r="N152" i="44" s="1"/>
  <c r="M18" i="44"/>
  <c r="M19" i="44"/>
  <c r="O19" i="44"/>
  <c r="M22" i="44"/>
  <c r="N22" i="44" s="1"/>
  <c r="M23" i="44"/>
  <c r="N23" i="44" s="1"/>
  <c r="M24" i="44"/>
  <c r="N24" i="44" s="1"/>
  <c r="M25" i="44"/>
  <c r="N25" i="44" s="1"/>
  <c r="M26" i="44"/>
  <c r="M27" i="44"/>
  <c r="N27" i="44" s="1"/>
  <c r="M28" i="44"/>
  <c r="M29" i="44"/>
  <c r="N29" i="44" s="1"/>
  <c r="M30" i="44"/>
  <c r="N30" i="44" s="1"/>
  <c r="M31" i="44"/>
  <c r="M32" i="44"/>
  <c r="N32" i="44" s="1"/>
  <c r="M33" i="44"/>
  <c r="N33" i="44" s="1"/>
  <c r="M34" i="44"/>
  <c r="N34" i="44" s="1"/>
  <c r="M35" i="44"/>
  <c r="M36" i="44"/>
  <c r="N36" i="44" s="1"/>
  <c r="M37" i="44"/>
  <c r="N37" i="44" s="1"/>
  <c r="M38" i="44"/>
  <c r="M39" i="44"/>
  <c r="M40" i="44"/>
  <c r="N40" i="44" s="1"/>
  <c r="M41" i="44"/>
  <c r="M42" i="44"/>
  <c r="N42" i="44" s="1"/>
  <c r="M43" i="44"/>
  <c r="N43" i="44" s="1"/>
  <c r="M44" i="44"/>
  <c r="N44" i="44" s="1"/>
  <c r="M45" i="44"/>
  <c r="N45" i="44" s="1"/>
  <c r="M46" i="44"/>
  <c r="N46" i="44" s="1"/>
  <c r="M47" i="44"/>
  <c r="M48" i="44"/>
  <c r="N48" i="44" s="1"/>
  <c r="M49" i="44"/>
  <c r="N49" i="44" s="1"/>
  <c r="M50" i="44"/>
  <c r="M51" i="44"/>
  <c r="N51" i="44" s="1"/>
  <c r="M52" i="44"/>
  <c r="N52" i="44" s="1"/>
  <c r="M53" i="44"/>
  <c r="N53" i="44" s="1"/>
  <c r="M54" i="44"/>
  <c r="N54" i="44" s="1"/>
  <c r="M55" i="44"/>
  <c r="N55" i="44" s="1"/>
  <c r="M56" i="44"/>
  <c r="N56" i="44" s="1"/>
  <c r="M57" i="44"/>
  <c r="N57" i="44" s="1"/>
  <c r="M58" i="44"/>
  <c r="N58" i="44" s="1"/>
  <c r="M59" i="44"/>
  <c r="N59" i="44" s="1"/>
  <c r="M60" i="44"/>
  <c r="N60" i="44" s="1"/>
  <c r="M61" i="44"/>
  <c r="N61" i="44" s="1"/>
  <c r="M62" i="44"/>
  <c r="N62" i="44" s="1"/>
  <c r="M63" i="44"/>
  <c r="N63" i="44" s="1"/>
  <c r="M64" i="44"/>
  <c r="N64" i="44" s="1"/>
  <c r="M65" i="44"/>
  <c r="N65" i="44" s="1"/>
  <c r="M66" i="44"/>
  <c r="N66" i="44" s="1"/>
  <c r="M67" i="44"/>
  <c r="N67" i="44" s="1"/>
  <c r="M68" i="44"/>
  <c r="N68" i="44" s="1"/>
  <c r="M69" i="44"/>
  <c r="N69" i="44" s="1"/>
  <c r="M70" i="44"/>
  <c r="N70" i="44" s="1"/>
  <c r="M71" i="44"/>
  <c r="M72" i="44"/>
  <c r="P72" i="44" s="1"/>
  <c r="M73" i="44"/>
  <c r="N73" i="44" s="1"/>
  <c r="M74" i="44"/>
  <c r="N74" i="44" s="1"/>
  <c r="M75" i="44"/>
  <c r="N75" i="44" s="1"/>
  <c r="M76" i="44"/>
  <c r="N76" i="44" s="1"/>
  <c r="M77" i="44"/>
  <c r="N77" i="44" s="1"/>
  <c r="M78" i="44"/>
  <c r="N78" i="44" s="1"/>
  <c r="M79" i="44"/>
  <c r="M80" i="44"/>
  <c r="N80" i="44" s="1"/>
  <c r="M81" i="44"/>
  <c r="N81" i="44" s="1"/>
  <c r="M82" i="44"/>
  <c r="M153" i="44"/>
  <c r="N153" i="44" s="1"/>
  <c r="M154" i="44"/>
  <c r="N154" i="44" s="1"/>
  <c r="M155" i="44"/>
  <c r="N155" i="44" s="1"/>
  <c r="M156" i="44"/>
  <c r="N156" i="44" s="1"/>
  <c r="M158" i="44"/>
  <c r="M159" i="44"/>
  <c r="M160" i="44"/>
  <c r="N160" i="44" s="1"/>
  <c r="M161" i="44"/>
  <c r="N161" i="44" s="1"/>
  <c r="M162" i="44"/>
  <c r="N162" i="44" s="1"/>
  <c r="M163" i="44"/>
  <c r="N163" i="44" s="1"/>
  <c r="M164" i="44"/>
  <c r="M165" i="44"/>
  <c r="M166" i="44"/>
  <c r="N166" i="44" s="1"/>
  <c r="M167" i="44"/>
  <c r="N167" i="44" s="1"/>
  <c r="M168" i="44"/>
  <c r="N168" i="44" s="1"/>
  <c r="M169" i="44"/>
  <c r="M170" i="44"/>
  <c r="N170" i="44" s="1"/>
  <c r="M171" i="44"/>
  <c r="N171" i="44" s="1"/>
  <c r="M172" i="44"/>
  <c r="P172" i="44" s="1"/>
  <c r="M173" i="44"/>
  <c r="N173" i="44" s="1"/>
  <c r="M174" i="44"/>
  <c r="N174" i="44" s="1"/>
  <c r="M175" i="44"/>
  <c r="N175" i="44" s="1"/>
  <c r="M176" i="44"/>
  <c r="M177" i="44"/>
  <c r="N177" i="44" s="1"/>
  <c r="M178" i="44"/>
  <c r="N178" i="44" s="1"/>
  <c r="M179" i="44"/>
  <c r="N179" i="44" s="1"/>
  <c r="M180" i="44"/>
  <c r="N180" i="44" s="1"/>
  <c r="H3" i="42"/>
  <c r="N18" i="44" l="1"/>
  <c r="P18" i="44"/>
  <c r="N158" i="44"/>
  <c r="P158" i="44"/>
  <c r="N19" i="44"/>
  <c r="P19" i="44"/>
  <c r="N26" i="44"/>
  <c r="P26" i="44"/>
  <c r="N87" i="44"/>
  <c r="P87" i="44"/>
  <c r="N141" i="44"/>
  <c r="P141" i="44"/>
  <c r="N103" i="44"/>
  <c r="P103" i="44"/>
  <c r="N82" i="44"/>
  <c r="P82" i="44"/>
  <c r="N31" i="44"/>
  <c r="P31" i="44"/>
  <c r="N134" i="44"/>
  <c r="P134" i="44"/>
  <c r="N165" i="44"/>
  <c r="P165" i="44"/>
  <c r="N114" i="44"/>
  <c r="P114" i="44"/>
  <c r="N109" i="44"/>
  <c r="P109" i="44"/>
  <c r="N71" i="44"/>
  <c r="P71" i="44"/>
  <c r="N39" i="44"/>
  <c r="P39" i="44"/>
  <c r="N164" i="44"/>
  <c r="P164" i="44"/>
  <c r="N176" i="44"/>
  <c r="P176" i="44"/>
  <c r="N159" i="44"/>
  <c r="P159" i="44"/>
  <c r="N102" i="44"/>
  <c r="P102" i="44"/>
  <c r="N47" i="44"/>
  <c r="P47" i="44"/>
  <c r="N28" i="44"/>
  <c r="P28" i="44"/>
  <c r="I3" i="42"/>
  <c r="I5" i="42" s="1"/>
  <c r="N72" i="44"/>
  <c r="N89" i="44"/>
  <c r="N137" i="44"/>
  <c r="N124" i="44"/>
  <c r="N101" i="44"/>
  <c r="N111" i="44"/>
  <c r="N99" i="44"/>
  <c r="N149" i="44"/>
  <c r="N172" i="44"/>
  <c r="N169" i="44"/>
  <c r="N147" i="44"/>
  <c r="N125" i="44"/>
  <c r="N41" i="44"/>
  <c r="N50" i="44"/>
  <c r="N145" i="44"/>
  <c r="N85" i="44"/>
  <c r="N79" i="44"/>
  <c r="N38" i="44"/>
  <c r="N35" i="44"/>
  <c r="M17" i="44" l="1"/>
  <c r="P17" i="44" s="1"/>
  <c r="N16" i="44"/>
  <c r="N17" i="44" l="1"/>
  <c r="H13" i="44"/>
  <c r="J13" i="44" s="1"/>
  <c r="J182" i="44" s="1"/>
  <c r="O13" i="44" l="1"/>
  <c r="P13" i="44"/>
  <c r="P12" i="44" l="1"/>
  <c r="P168" i="44"/>
  <c r="P146" i="44"/>
  <c r="P55" i="44"/>
  <c r="P48" i="44"/>
  <c r="P117" i="44"/>
  <c r="P112" i="44"/>
  <c r="P56" i="44"/>
  <c r="P152" i="44"/>
  <c r="P76" i="44"/>
  <c r="P36" i="44"/>
  <c r="P65" i="44"/>
  <c r="P70" i="44"/>
  <c r="P131" i="44"/>
  <c r="P179" i="44"/>
  <c r="P46" i="44"/>
  <c r="P73" i="44"/>
  <c r="P129" i="44"/>
  <c r="P180" i="44"/>
  <c r="P104" i="44"/>
  <c r="P155" i="44"/>
  <c r="P44" i="44"/>
  <c r="P38" i="44"/>
  <c r="P99" i="44"/>
  <c r="P91" i="44"/>
  <c r="P142" i="44"/>
  <c r="P95" i="44"/>
  <c r="P127" i="44"/>
  <c r="P148" i="44"/>
  <c r="P175" i="44"/>
  <c r="P126" i="44"/>
  <c r="P100" i="44"/>
  <c r="P81" i="44"/>
  <c r="P177" i="44"/>
  <c r="P150" i="44"/>
  <c r="P63" i="44"/>
  <c r="P123" i="44"/>
  <c r="P22" i="44"/>
  <c r="P174" i="44"/>
  <c r="P149" i="44"/>
  <c r="P54" i="44"/>
  <c r="P163" i="44"/>
  <c r="P24" i="44"/>
  <c r="P130" i="44"/>
  <c r="P136" i="44"/>
  <c r="P74" i="44"/>
  <c r="P53" i="44"/>
  <c r="P171" i="44"/>
  <c r="P137" i="44"/>
  <c r="P115" i="44"/>
  <c r="P94" i="44"/>
  <c r="P75" i="44"/>
  <c r="P116" i="44"/>
  <c r="P157" i="44"/>
  <c r="P27" i="44"/>
  <c r="P160" i="44"/>
  <c r="P111" i="44"/>
  <c r="P93" i="44"/>
  <c r="P105" i="44"/>
  <c r="P66" i="44"/>
  <c r="P153" i="44"/>
  <c r="P51" i="44"/>
  <c r="P61" i="44"/>
  <c r="P89" i="44"/>
  <c r="P124" i="44"/>
  <c r="P167" i="44"/>
  <c r="P23" i="44"/>
  <c r="P41" i="44"/>
  <c r="P173" i="44"/>
  <c r="P40" i="44"/>
  <c r="P49" i="44"/>
  <c r="P132" i="44"/>
  <c r="P34" i="44"/>
  <c r="P69" i="44"/>
  <c r="P178" i="44"/>
  <c r="P162" i="44"/>
  <c r="P84" i="44"/>
  <c r="P68" i="44"/>
  <c r="P52" i="44"/>
  <c r="P35" i="44"/>
  <c r="P29" i="44"/>
  <c r="P37" i="44"/>
  <c r="P107" i="44"/>
  <c r="P25" i="44"/>
  <c r="P42" i="44"/>
  <c r="P119" i="44"/>
  <c r="P151" i="44"/>
  <c r="P143" i="44"/>
  <c r="P121" i="44"/>
  <c r="P125" i="44"/>
  <c r="P113" i="44"/>
  <c r="P156" i="44"/>
  <c r="P166" i="44"/>
  <c r="P79" i="44"/>
  <c r="P96" i="44"/>
  <c r="P108" i="44"/>
  <c r="P77" i="44"/>
  <c r="P110" i="44"/>
  <c r="P80" i="44"/>
  <c r="P98" i="44"/>
  <c r="P88" i="44"/>
  <c r="P83" i="44"/>
  <c r="P60" i="44"/>
  <c r="P45" i="44"/>
  <c r="P147" i="44"/>
  <c r="P32" i="44"/>
  <c r="P169" i="44"/>
  <c r="P144" i="44"/>
  <c r="P139" i="44"/>
  <c r="P33" i="44"/>
  <c r="P106" i="44"/>
  <c r="P97" i="44"/>
  <c r="P135" i="44"/>
  <c r="P128" i="44"/>
  <c r="P122" i="44" l="1"/>
  <c r="P78" i="44"/>
  <c r="P67" i="44"/>
  <c r="P30" i="44"/>
  <c r="P154" i="44"/>
  <c r="P20" i="44"/>
  <c r="P138" i="44"/>
  <c r="P118" i="44"/>
  <c r="P85" i="44"/>
  <c r="P57" i="44"/>
  <c r="P64" i="44"/>
  <c r="P170" i="44"/>
  <c r="P62" i="44"/>
  <c r="P86" i="44"/>
  <c r="P161" i="44"/>
  <c r="P43" i="44"/>
  <c r="P140" i="44"/>
  <c r="P120" i="44"/>
  <c r="P92" i="44"/>
  <c r="P133" i="44"/>
  <c r="P58" i="44"/>
  <c r="P59" i="44"/>
  <c r="P90" i="44"/>
  <c r="P50" i="44"/>
  <c r="F50" i="44"/>
  <c r="J50" i="44"/>
  <c r="G50" i="44" l="1"/>
  <c r="P182" i="44"/>
  <c r="I50" i="44"/>
</calcChain>
</file>

<file path=xl/comments1.xml><?xml version="1.0" encoding="utf-8"?>
<comments xmlns="http://schemas.openxmlformats.org/spreadsheetml/2006/main">
  <authors>
    <author>julio Armando Villa Hernandez</author>
  </authors>
  <commentList>
    <comment ref="O182" authorId="0" shapeId="0">
      <text>
        <r>
          <rPr>
            <b/>
            <sz val="9"/>
            <color indexed="81"/>
            <rFont val="Tahoma"/>
            <family val="2"/>
          </rPr>
          <t>julio Armando Villa Hernandez:</t>
        </r>
        <r>
          <rPr>
            <sz val="9"/>
            <color indexed="81"/>
            <rFont val="Tahoma"/>
            <family val="2"/>
          </rPr>
          <t xml:space="preserve">
</t>
        </r>
      </text>
    </comment>
  </commentList>
</comments>
</file>

<file path=xl/sharedStrings.xml><?xml version="1.0" encoding="utf-8"?>
<sst xmlns="http://schemas.openxmlformats.org/spreadsheetml/2006/main" count="718" uniqueCount="222">
  <si>
    <t>FONDO DE DESARROLLO LOCAL DE USME</t>
  </si>
  <si>
    <t>FORMATO PROPUESTA ECONÓMICA</t>
  </si>
  <si>
    <t>OBJETO DEL CONTRATO</t>
  </si>
  <si>
    <t>PRESUPUESTO OFICIAL</t>
  </si>
  <si>
    <t>No.</t>
  </si>
  <si>
    <t xml:space="preserve">PRODUCTO Y/O SERVICIO </t>
  </si>
  <si>
    <t>DESCRIPCIÓN</t>
  </si>
  <si>
    <t>Unidad
de Medida</t>
  </si>
  <si>
    <t>Cant.</t>
  </si>
  <si>
    <t>VALOR UNITARIO DE REFERENCIA
ENTIDAD ESTATAL
(Antes de IVA)</t>
  </si>
  <si>
    <t xml:space="preserve">IVA
</t>
  </si>
  <si>
    <t>VALOR UNITARIO DE REFERENCIA 
ENTIDAD ESTATAL 
(IVA Incluido)</t>
  </si>
  <si>
    <t>VALOR TOTAL 
(Antes de IVA)</t>
  </si>
  <si>
    <t>VALOR TOTAL 
(IVA Incluido)</t>
  </si>
  <si>
    <t>Precio UNITARIO 
OFERTADO
(Antes de IVA)</t>
  </si>
  <si>
    <r>
      <t>IVA
(</t>
    </r>
    <r>
      <rPr>
        <b/>
        <sz val="8"/>
        <color rgb="FFFF0000"/>
        <rFont val="Arial"/>
        <family val="2"/>
      </rPr>
      <t>Indicar el valor si aplica</t>
    </r>
    <r>
      <rPr>
        <b/>
        <sz val="8"/>
        <color indexed="8"/>
        <rFont val="Arial"/>
        <family val="2"/>
      </rPr>
      <t>)</t>
    </r>
  </si>
  <si>
    <t>VALOR UNITARIO OFERTADO
(IVA Incluido)</t>
  </si>
  <si>
    <t>Precio TOTAL 
OFERTADO
(IVA Incluido)</t>
  </si>
  <si>
    <t>VALOR TOTAL OFERTADO 
(Antes de IVA)</t>
  </si>
  <si>
    <t>VALIDACIÓN DE LA OFERTA PRESENTADA</t>
  </si>
  <si>
    <t>GLOBAL</t>
  </si>
  <si>
    <t xml:space="preserve">UNIDAD </t>
  </si>
  <si>
    <t>VALOR TOTAL SUMATORIA DE LOS ITEMS ANTES DE IVA</t>
  </si>
  <si>
    <t xml:space="preserve">Valor a Evaluar por la Entidad </t>
  </si>
  <si>
    <t>NOMBRE DEL PROPONENTE:</t>
  </si>
  <si>
    <t>NIT DEL PROPONENTE:</t>
  </si>
  <si>
    <t>FIRMA DEL REPRESENTANTE LEGAL:</t>
  </si>
  <si>
    <t>NOMBRE DEL REPRESENTANTE LEGAL:</t>
  </si>
  <si>
    <t>ITEM</t>
  </si>
  <si>
    <t>VALOR TOTAL DE REFERENCIA 
ENTIDAD ESTATAL 
(IVA Incluido)</t>
  </si>
  <si>
    <t xml:space="preserve"> ITEMS NO MODIFICABLE</t>
  </si>
  <si>
    <t xml:space="preserve">Valor sumatoria Unitarios </t>
  </si>
  <si>
    <t>RECURSO HUMANO</t>
  </si>
  <si>
    <t>PAPELERIA</t>
  </si>
  <si>
    <t>PUBLICIDAD</t>
  </si>
  <si>
    <t>COMPONENTE 1: ESTERILIZACIONES CANINOS Y FELINOS</t>
  </si>
  <si>
    <t xml:space="preserve">COMPONENTE 2:  URGENCIAS VETERINARIAS </t>
  </si>
  <si>
    <t>COMPONENTE 3:  APOYO Y FORTALECIMIENTO A LOS HOGARES DE PASO, REFUGIOS, ALBERGUES Y FUNDACIONES: (ALIMENTO PARA CANINOS Y FELINOS)</t>
  </si>
  <si>
    <t>Coordinador(a) General</t>
  </si>
  <si>
    <t>Apoyo administrativo</t>
  </si>
  <si>
    <t>Seis (6) Auxiliares Logístico Animalista</t>
  </si>
  <si>
    <t xml:space="preserve">Fotocopias </t>
  </si>
  <si>
    <t>Afiches  1/4</t>
  </si>
  <si>
    <t>MES</t>
  </si>
  <si>
    <t xml:space="preserve">
UNIDADES MÓVILES </t>
  </si>
  <si>
    <t xml:space="preserve">PROCEDIMIENTO DE ESTERILIZACIÓN </t>
  </si>
  <si>
    <t>BOLSA</t>
  </si>
  <si>
    <t xml:space="preserve">BOLSAS DE URGENCIA </t>
  </si>
  <si>
    <t>Global</t>
  </si>
  <si>
    <t xml:space="preserve">  APOYO Y FORTALECIMIENTO A LOS HOGARES DE PASO, REFUGIOS, ALBERGUES Y FUNDACIONES: (ALIMENTO PARA CANINOS Y FELINOS)</t>
  </si>
  <si>
    <t xml:space="preserve">URGENCIA </t>
  </si>
  <si>
    <t xml:space="preserve">  APOYO Y FORTALECIMIENTO</t>
  </si>
  <si>
    <t>Consulta clinica general por paciente: incluye exploración clínica veterinaria completa, diligenciamiento de formato físico, papelería, personal necesario para la atención,  transporte de caninos o felinos con urgencia vital que requieran ser recogidos en cualquier punto de la localidad y dirigido a la clinica veterinaria definida para su atención. El servicio debe estar disponible 24/7. Se debe dar respuesta de atencion eón sitio en menos de 30 min a partir de la solicitud del servicio. Incluye trayecto desde la recogida a veterinaria.</t>
  </si>
  <si>
    <t>UNIDAD DE CUIDADOS INTENSIVOS DIARIA PACIENTE ALLA GRANDE (&gt;25 KG</t>
  </si>
  <si>
    <t>UNIDAD DE CUIDADOS INTENSIVOS DIARIA PACIENTE TALLA MEDIANA (&gt;10 KG - 25 KG)</t>
  </si>
  <si>
    <t>UNIDAD DE CUIDADOS INTENSIVOS DIARIA PACIENTE TALLA PEQUEÑA (0 KG – 10 KG</t>
  </si>
  <si>
    <t>SEDACIÓN PACIENTE TALLA GRANDE (&gt;25 KG)</t>
  </si>
  <si>
    <t>SEDACIÓN PACIENTE TALLA MEDIANA (&gt;10 KG - 25 KG)</t>
  </si>
  <si>
    <t>SEDACIÓN PACIENTE TALLA PEQUEÑA (0 KG – 10 KG)</t>
  </si>
  <si>
    <t>EUTANASIA PACIENTE TALLA GRANDE (&gt;25 KG)</t>
  </si>
  <si>
    <t>EUTANASIA PACIENTE TALLA MEDIANA (&gt;10 KG - 25 KG)</t>
  </si>
  <si>
    <t>EUTANASIA PACIENTE TALLA PEQUEÑA (0 KG – 10 KG</t>
  </si>
  <si>
    <t xml:space="preserve">HOSPITALIZACIÓN DIARIA PACIENTE TALLA GRANDE (&gt;25 KG) </t>
  </si>
  <si>
    <t>HOSPITALIZACIÓN DIARIA PACIENTE TALLA MEDIANA (&gt;10 KG – 25 KG)</t>
  </si>
  <si>
    <t>HOSPITALIZACIÓN DIARIA PACIENTE TALLA PEQUEÑO (0 KG – 10 KG)</t>
  </si>
  <si>
    <t xml:space="preserve">ALOJAMIENTO DIARIO PACIENTE TALLA GRANDE (&gt;25 KG) </t>
  </si>
  <si>
    <t>ALOJAMIENTO DIARIO PACIENTE TALLA MEDIANA (&gt;10 KG – 25 KG)</t>
  </si>
  <si>
    <t>ALOJAMIENTO DIARIO PACIENTE TALLA PEQUEÑO (0 KG – 10 KG)</t>
  </si>
  <si>
    <t>DISPOSICIÓN DEL CADAVER DE ACUERDO CON EL PESO - VALOR POR KILOGRAMO</t>
  </si>
  <si>
    <t>ALT – SGPT</t>
  </si>
  <si>
    <t>ANÁLISIS CITOQUIMICO DE LIQUIDOS Y FLUIDOS ( CEFALORAQUIDEO, PERITONEAL, ETC)</t>
  </si>
  <si>
    <t>ANTIBIOGRAMA PARA MICROORGANISMOS DE EXTREMA RESISTENCIA</t>
  </si>
  <si>
    <t>AST – SGOT</t>
  </si>
  <si>
    <t>BRUCELLA CANIS (ANTICUERPOS CROMATOGRAFIA)</t>
  </si>
  <si>
    <t>BRUCELLA CANIS (ANTICUERPOS IGG INMUNOFLUORESCENCIA INDIRECTA)</t>
  </si>
  <si>
    <t>BUN</t>
  </si>
  <si>
    <t>COLESTEROL TOTAL</t>
  </si>
  <si>
    <t>COPROLÓGICO</t>
  </si>
  <si>
    <t>COPROSCÓPICO</t>
  </si>
  <si>
    <t>CREATININA</t>
  </si>
  <si>
    <t>CULTIVO PARA HONGOS</t>
  </si>
  <si>
    <t>CULTIVO PARA SECRECIONES CON RECUENTO DE COLONIAS + ANTIBIOGRAMA</t>
  </si>
  <si>
    <t>DISTEMPER CANINO (CROMATOGRAFÍA DETECCIÓN DE ANTÍGENO)</t>
  </si>
  <si>
    <t>DISTEMPER CANINO (PCR ISOTÉRMICA)</t>
  </si>
  <si>
    <t>FOSFATASA ALCALINA</t>
  </si>
  <si>
    <t>FROTIS PARA HEMOPARÁSITOS</t>
  </si>
  <si>
    <t>GAMA GLUTAMIL TRANSFERASA (GGT</t>
  </si>
  <si>
    <t>GLICEMIA</t>
  </si>
  <si>
    <t>GLICEMIA (CURVA 3 MUESTRAS)</t>
  </si>
  <si>
    <t>HEMOGRAMA</t>
  </si>
  <si>
    <t>HISTOPATOLOGÍA DE ÓRGANOS Y TEJIDOS</t>
  </si>
  <si>
    <t>HORMONA ESTIMULANTE DE TIROIDES (TSH CANINA O FELINA)</t>
  </si>
  <si>
    <t>INSULINA</t>
  </si>
  <si>
    <t>LEPTOSPIRA SP. (MAT – 13 SEROVARES</t>
  </si>
  <si>
    <t>LIPASA PANCREATICA FELINA - CANINA</t>
  </si>
  <si>
    <t>NECROPSIA</t>
  </si>
  <si>
    <t>PANLEUCOPENIA FELINA ( INMUNOFLUORESCENCIA INDIRECTA)</t>
  </si>
  <si>
    <t>PERFIL GENERAL 1 (CUADRO HEMÁTICO, ALT, CREATININA, TPT)</t>
  </si>
  <si>
    <t>PERFIL GENERAL 2 (CUADRO HEMÁTICO, ALT, CREATININA, TPT, UROANÁLISIS)</t>
  </si>
  <si>
    <t>PERFIL CONVULSIVO CANINOS ( CUADRO HEMÁTICO, GLICEMIA, ALT, BUN, GGT)</t>
  </si>
  <si>
    <t>PERFIL CONVULSIVO FELINOS ( CUADRO HEMÁTICO, GLICEMIA, ALT, BUN, GGT, TOXOPLASMA)</t>
  </si>
  <si>
    <t>PERFIL DIABÉTICO (GLICEMIA, BUN, CREATININA)</t>
  </si>
  <si>
    <t>PERFIL GERIÁTRICO CUADRO HEMÁTICO, COLESTEROL TOTAL, UROANÁLISIS, GLICEMIA, FOSFATASA ALCALINA Y GGT</t>
  </si>
  <si>
    <t>PERFIL HEPÁTICO (ALT, AST, GGT, PROTEÍNAS TOTALES Y DIFERENCIADAS)</t>
  </si>
  <si>
    <t>PERFIL PANCREÁTICO (AMILASA, LIPASA CUANTITATIVA, GLICEMIA)</t>
  </si>
  <si>
    <t>PERFIL RENAL (BUN, CRETININA, UREA, UROANÁLISIS Y CUADRO HEMATICO)</t>
  </si>
  <si>
    <t>PERFIL TIROIDEO (T4 LIBRE, T4 TOTAL, T3 TOTAL, TSH Y COLESTEROL)</t>
  </si>
  <si>
    <t>PERITONITIS INFECCIOSA FELINA (ANTICUERPOS IGG INMUNOFLUORESCENCIA INDIRECTA, INCLUYE RELACIÓN ALBÚMINAGLOBULINAS)</t>
  </si>
  <si>
    <t>PERITONITIS INFECCIOSA FELINA (PCR ISOTÉRMICA)</t>
  </si>
  <si>
    <t>PROTEÍNAS TOTALES Y DIFERENCIADAS</t>
  </si>
  <si>
    <t>RASPADO DE PIEL</t>
  </si>
  <si>
    <t>RELACIÓN BUN - CREATININA</t>
  </si>
  <si>
    <t>TEST INMUNODEFICIENCIA VIRAL FELINA (CROMATOGRAFÍA DETECCIÓN DE ANTICUERPO) Y LEUCEMIA VIRAL FELINA (CROMATOGRAFÍA DETECCIÓN DE ANTÍGENO)</t>
  </si>
  <si>
    <t>TEST PARVOVIRUS CANINO (CROMATOGRAFÍA DETECCIÓN DE ANTÍGENO)</t>
  </si>
  <si>
    <t>TEST PARVOVIRUS CANINO + CORONAVIRUS CANINO + GIARDIA (CROMATOGRAFÍA DETECCIÓN DE ANTÍGENO)</t>
  </si>
  <si>
    <t>TEST PARVOVIRUS CANINO + DISTEMPER CANINO (CROMATOGRAFÍA DETECCIÓN DE ANTÍGENO)</t>
  </si>
  <si>
    <t>TEST SNAP 4DX PLUS IDEX CANINO HEMOPARÁSITOS</t>
  </si>
  <si>
    <t>TEST SNAP IDEX FELINO ( INMUNODEFICIENCIA VIRAL FELINA + LEUCEMIA VIRAL FELINA + DIROFILIARIA)</t>
  </si>
  <si>
    <t>TOXOPLASMA GONDII (ANTICUERPOS IGG INMUNOFLUORESCENCIA INDIRECTA)</t>
  </si>
  <si>
    <t>TRIGLICÉRIDOS</t>
  </si>
  <si>
    <t>TRIPSINA INMUNORREACTIVA</t>
  </si>
  <si>
    <t>UROANÁLISIS</t>
  </si>
  <si>
    <t xml:space="preserve">UROCULTIVO – CON UROANÁLISIS, RECUENTO DE COLONIAS, ANTIBIOGRAMA Y COLORACIÓN DE GRAM </t>
  </si>
  <si>
    <t>ECOCARDIOGRAMA DOPPLER</t>
  </si>
  <si>
    <t>ECOGRAFÍA ABDOMINAL</t>
  </si>
  <si>
    <t>RADIOGRAFIA GRANDE (PACIENTE TALLA GRANDE (&gt;25 KG))</t>
  </si>
  <si>
    <t>RADIOGRAFIA MEDIANA (PACIENTE TALLA MEDIANA (&gt;10 KG – 25 KG))</t>
  </si>
  <si>
    <t>RADIOGRAFIA PEQUEÑA (PACIENTE TALLA PEQUEÑA (0 KG – 10 KG))</t>
  </si>
  <si>
    <t>RADIOGRAFIA CON MEDIO DE CONTRASTE SULFATO DE BARIO - TRANSITO INTESTINAL (INCLUYE 6 RX)</t>
  </si>
  <si>
    <t>SUTURA SIMPLE (SUTURA DE PIEL QUE NO INVOLUCRA TEJIDO MUSCULAR) - INCLUYE ANESTESIA</t>
  </si>
  <si>
    <t>SUTURA COMPLEJA (SUTURA QUE INVOLUCRA TEJIDO MUSCULAR O REALIZACIÓN DE COLGAJO CUTÁNEO) - INCLUYE ANESTESIA</t>
  </si>
  <si>
    <t>CURETAJE CUTANEO - INCLUYE ANESTESIA</t>
  </si>
  <si>
    <t>ABLACIÓN CABEZA DE CABEZA FEMORA</t>
  </si>
  <si>
    <t>AMPUTACIÓN DE MIEMBRO ANTERIOR O POSTERIOR PACIENTE GRANDE (&gt;25 KG)</t>
  </si>
  <si>
    <t>AMPUTACIÓN DE MIEMBRO ANTERIOR O POSTERIOR PACIENTE MEDIANO (&gt;10 KG – 25 KG)</t>
  </si>
  <si>
    <t>AMPUTACIÓN DE MIEMBRO ANTERIOR O POSTERIOR PACIENTE PEQUEÑO (0 KG – 10 KG)</t>
  </si>
  <si>
    <t>AMPUTACION DE UNA O MAS FALANGES</t>
  </si>
  <si>
    <t>ARTRODESIS</t>
  </si>
  <si>
    <t>CAUDECTOMÍA</t>
  </si>
  <si>
    <t>CERCLAJE</t>
  </si>
  <si>
    <t>CORRECCION RUPTURA LIGAMENTO CRUZADO</t>
  </si>
  <si>
    <t>NEUROCIRUGÍA (HEMILAMINECTOMÍA)</t>
  </si>
  <si>
    <t>OSTEOSÍNTESIS CON CLAVOS Y/O TORNILLO PACIENTE GRANDE (&gt;25 KG)</t>
  </si>
  <si>
    <t>OSTEOSÍNTESIS CON CLAVOS Y/O TORNILLO PACIENTE MEDIANO (&gt;10 KG - 25 KG)</t>
  </si>
  <si>
    <t>OSTEOSÍNTESIS CON CLAVOS Y/O TORNILLO PACIENTE PEQUEÑO (0 KG – 10 KG)</t>
  </si>
  <si>
    <t>OSTEOSÍNTESIS CON FIJADOR ESQUELÉTICO EXTERNO PACIENTE GRANDE (&gt;25 KG)</t>
  </si>
  <si>
    <t>OSTEOSÍNTESIS CON FIJADOR ESQUELÉTICO EXTERNO PACIENTE MEDIANO (&gt;10 KG - 25 KG)</t>
  </si>
  <si>
    <t>OSTEOSÍNTESIS CON FIJADOR ESQUELÉTICO EXTERNO PACIENTE PEQUEÑO (0 KG – 10 KG)</t>
  </si>
  <si>
    <t>OSTEOSÍNTESIS CON PLACA Y TORNILLOS PACIENTE GRANDE (&gt;25 KG)</t>
  </si>
  <si>
    <t>OSTEOSÍNTESIS CON PLACA Y TORNILLOS PACIENTE MEDIANO (&gt;10 KG - 25 KG)</t>
  </si>
  <si>
    <t>OSTEOSÍNTESIS CON PLACA Y TORNILLOS PACIENTE PEQUEÑO (0 KG – 10 KG)</t>
  </si>
  <si>
    <t>REDUCCIÓN ABIERTA DE LUXACIONES ARTICULARES.</t>
  </si>
  <si>
    <t>REDUCCIÓN CERRADA DE LUXACIONES ARTICULARES</t>
  </si>
  <si>
    <t>RETIRO DE MATERIAL ORTOPEDICO (INCLUYE ANESTESIA)</t>
  </si>
  <si>
    <t>TENORRAFIA</t>
  </si>
  <si>
    <t>AMPUTACIÓN DE PENE</t>
  </si>
  <si>
    <t>CESAREA</t>
  </si>
  <si>
    <t>CISTOTOMIA</t>
  </si>
  <si>
    <t>CORRECCION ECTROPION BILATERAL</t>
  </si>
  <si>
    <t>CORRECCION ECTROPIÓN UNILATERAL</t>
  </si>
  <si>
    <t>CORRECCION CLINICA PROLAPSO RECTAL</t>
  </si>
  <si>
    <t>CORRECCION ENTROPION BILATERAL</t>
  </si>
  <si>
    <t>CORRECCION ENTROPIÓN UNILATERAL</t>
  </si>
  <si>
    <t>CORRECCION HERNIA DIAFRAGMÁTICA</t>
  </si>
  <si>
    <t>CORRECCION HERNIA ESCROTAL</t>
  </si>
  <si>
    <t>CORRECCION HERNIA INGUINAL</t>
  </si>
  <si>
    <t>CORRECCION HERNIA INGUINAL (MALLA QUIRÚRGICA POLIPROPILENO)</t>
  </si>
  <si>
    <t>CORRECCION HERNIA PERINEAL</t>
  </si>
  <si>
    <t>CORRECCION HERNIA PERINEAL (MALLA QUIRÚRGICA POLIPROPILENO)</t>
  </si>
  <si>
    <t>CORRECCION HERNIA UMBILICAL</t>
  </si>
  <si>
    <t>CORRECCION HERNIA UMBILICAL (MALLA QUIRÚRGICA POLIPROPILENO)</t>
  </si>
  <si>
    <t>CORRECCIÓN QUIRÚRGICA PIOMETRA</t>
  </si>
  <si>
    <t>CORRECCION QUIRURGICA PROLAPSO RECTAL</t>
  </si>
  <si>
    <t>ENTEROANASTOMOSIS</t>
  </si>
  <si>
    <t>ENTEROTOMÍA</t>
  </si>
  <si>
    <t>ENUCLEACIÓN</t>
  </si>
  <si>
    <t>ESCISIÓN DE MASA CUTANEA PEQUEÑA (HASTA 5 CENTIMETROS DE LONGITUD)</t>
  </si>
  <si>
    <t>ESCISIÓN MASA CUTÁNEA GRANDE (MAS DE 25 CENTIMETROS DE LONGITUD)</t>
  </si>
  <si>
    <t>ESCISIÓN MASA CUTANEA MEDIANA (HASTA 20 CENTIMETROS DE LONGITUD)</t>
  </si>
  <si>
    <t>ESPLENECTOMÍA</t>
  </si>
  <si>
    <t>EXODONCIA RADICAL</t>
  </si>
  <si>
    <t>FLAP CONJUNTIVAL POR OJO</t>
  </si>
  <si>
    <t>GASTROPEXIA</t>
  </si>
  <si>
    <t>LAPAROTOMIA EXPLORATORIA</t>
  </si>
  <si>
    <t>MASTECTOMÍA PARCIAL</t>
  </si>
  <si>
    <t>MASTECTOMÍA RADICAL</t>
  </si>
  <si>
    <t>ORQUIECTOMIA</t>
  </si>
  <si>
    <t>OVARIOHISTERECTOMIA</t>
  </si>
  <si>
    <t>BAÑO COSMETICO</t>
  </si>
  <si>
    <t>BAÑO TERAPEUTICO</t>
  </si>
  <si>
    <t>COLOCACIÓN DE TUBO DE TÓRAX</t>
  </si>
  <si>
    <t>COLOCACIÓN DE TUBO ESOFÁGICO</t>
  </si>
  <si>
    <t>COLONOSCOPIA</t>
  </si>
  <si>
    <t>ENEMA</t>
  </si>
  <si>
    <t>LAVADO GÁSTRICO</t>
  </si>
  <si>
    <t>NEBULIZACIÓN</t>
  </si>
  <si>
    <t>PROFILAXIS ORAL</t>
  </si>
  <si>
    <t>QUIMIOTERAPIA PACIENTE GRANDE (&gt;25 KG)</t>
  </si>
  <si>
    <t>QUIMIOTERAPIA PACIENTE MEDIANO (&gt;10 KG - 25 KG)</t>
  </si>
  <si>
    <t>QUIMIOTERAPIA PACIENTE PEQUEÑO (0 KG – 10 KG)</t>
  </si>
  <si>
    <t>TORACOCENTESIS (INCLUYE ANÁLISIS DE LÍQUIDO EXTRAÍDO (RECUENTO CELULAR, PROTEÍNAS Y BIOQUÍMICA))</t>
  </si>
  <si>
    <t>TRANSFUSIÓN SANGUINEA (POR BOLSA)</t>
  </si>
  <si>
    <t>TRAQUEOTOMÍA</t>
  </si>
  <si>
    <t>URETROSTOMÍA</t>
  </si>
  <si>
    <t>VENDAJE DE EMMER</t>
  </si>
  <si>
    <t>VENDAJE DE INMOVILIZACIÓN</t>
  </si>
  <si>
    <t>VENDAJE DE ROBERT JONES</t>
  </si>
  <si>
    <t xml:space="preserve">ALIMENTO PARA PERROS ADULTOS </t>
  </si>
  <si>
    <t xml:space="preserve">ALIMENTO PARA PERROS CACHORROS </t>
  </si>
  <si>
    <t>ARENA SANITARIA</t>
  </si>
  <si>
    <t>ALIMENTO PARA GATO ADULTO</t>
  </si>
  <si>
    <t>ALIMENTO PARA GATO CACHORRO</t>
  </si>
  <si>
    <t xml:space="preserve">BULTO </t>
  </si>
  <si>
    <t>Precio referencia para ejecución</t>
  </si>
  <si>
    <t>URGENCIAS VETERINARIAS</t>
  </si>
  <si>
    <t># OPERARIO / MES</t>
  </si>
  <si>
    <t>SELECCIÓN POR SUBASTA INVERSA</t>
  </si>
  <si>
    <r>
      <rPr>
        <b/>
        <u/>
        <sz val="16"/>
        <color rgb="FFFF0000"/>
        <rFont val="Calibri"/>
        <family val="2"/>
      </rPr>
      <t>I M P O R T A N T E:</t>
    </r>
    <r>
      <rPr>
        <sz val="16"/>
        <rFont val="Calibri"/>
        <family val="2"/>
      </rPr>
      <t xml:space="preserve">
</t>
    </r>
    <r>
      <rPr>
        <sz val="12"/>
        <rFont val="Calibri"/>
        <family val="2"/>
      </rPr>
      <t xml:space="preserve">
</t>
    </r>
    <r>
      <rPr>
        <b/>
        <sz val="12"/>
        <rFont val="Calibri"/>
        <family val="2"/>
      </rPr>
      <t>Nota 1:</t>
    </r>
    <r>
      <rPr>
        <sz val="12"/>
        <rFont val="Calibri"/>
        <family val="2"/>
      </rPr>
      <t xml:space="preserve"> El presente documento deberá ser enviado en formato ".xls" y "pdf" para la evaluación correspondiente a cargo de la Entidad. 
</t>
    </r>
    <r>
      <rPr>
        <b/>
        <sz val="12"/>
        <rFont val="Calibri"/>
        <family val="2"/>
      </rPr>
      <t>Nota 2:</t>
    </r>
    <r>
      <rPr>
        <sz val="12"/>
        <rFont val="Calibri"/>
        <family val="2"/>
      </rPr>
      <t xml:space="preserve"> Las propuestas deben cotizarse en pesos colombianos, incluidos todos los costos directos e indirectos y los impuestos a que haya lugar si aplica para la adecuada ejecución. 
</t>
    </r>
    <r>
      <rPr>
        <b/>
        <sz val="12"/>
        <rFont val="Calibri"/>
        <family val="2"/>
      </rPr>
      <t>Nota 3:</t>
    </r>
    <r>
      <rPr>
        <sz val="12"/>
        <rFont val="Calibri"/>
        <family val="2"/>
      </rPr>
      <t xml:space="preserve"> Los valores unitarios y subtotales no podrán ser mayores a los definidos en el presupuesto oficial.
</t>
    </r>
    <r>
      <rPr>
        <b/>
        <sz val="12"/>
        <rFont val="Calibri"/>
        <family val="2"/>
      </rPr>
      <t>Nota 4:</t>
    </r>
    <r>
      <rPr>
        <sz val="12"/>
        <rFont val="Calibri"/>
        <family val="2"/>
      </rPr>
      <t xml:space="preserve"> La propuesta económica no debe presentar centavos, por tanto, el proponente deberá aproximarla al peso, ya sea por exceso si es mayor a 0.50, o por defecto si es menor o igual a 0.50.
</t>
    </r>
    <r>
      <rPr>
        <b/>
        <sz val="12"/>
        <rFont val="Calibri"/>
        <family val="2"/>
      </rPr>
      <t>Nota 5</t>
    </r>
    <r>
      <rPr>
        <sz val="12"/>
        <rFont val="Calibri"/>
        <family val="2"/>
      </rPr>
      <t xml:space="preserve">: Cuando el proponente no oferte todos los ítems requeridos en la oferta económica estará incurso en causal de rechazo de acuerdo con lo establecido en el presente proceso.
</t>
    </r>
    <r>
      <rPr>
        <b/>
        <sz val="12"/>
        <rFont val="Calibri"/>
        <family val="2"/>
      </rPr>
      <t>Nota 6:</t>
    </r>
    <r>
      <rPr>
        <sz val="12"/>
        <rFont val="Calibri"/>
        <family val="2"/>
      </rPr>
      <t xml:space="preserve"> Si la propuesta económica presentada por el contratista presenta diferencias y/o modificaciones en aspectos relativos a cantidades o especificaciones técnicas de los ítems a contratar, LA OFERTA SERA RECHAZADA
</t>
    </r>
    <r>
      <rPr>
        <b/>
        <sz val="12"/>
        <rFont val="Calibri"/>
        <family val="2"/>
      </rPr>
      <t xml:space="preserve">Nota 7: </t>
    </r>
    <r>
      <rPr>
        <sz val="12"/>
        <rFont val="Calibri"/>
        <family val="2"/>
      </rPr>
      <t xml:space="preserve">En caso de que el diligenciamiento del cuadro anterior presente errores en las operaciones aritméticas (suma, resta, multiplicación), estos serán corregidos por el Fondo y el valor corregido será de forzosa aceptación por parte del oferente y con este valor corregido se calificara la oferta.  (A. Las operaciones aritméticas a que haya lugar en la propuesta económica, cuando exista un error que surja de un cálculo meramente aritmético cuando la operación ha sido erróneamente realizada.)  (B. El ajuste al peso ya sea por exceso o por defecto de los precios unitarios contenidos en la propuesta económica y del valor del IVA, así: cuando la fracción decimal del peso sea igual o superior a punto cinco (0.5) se aproximará por exceso al número entero siguiente del peso y cuando la fracción decimal del peso sea inferior a punto cinco (0.5) se aproximará por defecto al número entero)
</t>
    </r>
    <r>
      <rPr>
        <b/>
        <sz val="12"/>
        <rFont val="Calibri"/>
        <family val="2"/>
      </rPr>
      <t>Nota 8</t>
    </r>
    <r>
      <rPr>
        <sz val="12"/>
        <rFont val="Calibri"/>
        <family val="2"/>
      </rPr>
      <t xml:space="preserve">: No ofrecer el valor de un precio unitario u ofrecerlo en cero (0) pesos o demostrar que sean artificialmente bajos tanto en precio unitarios como en totales. LA OFERTA SERA RECHAZADA.
</t>
    </r>
    <r>
      <rPr>
        <b/>
        <sz val="12"/>
        <rFont val="Calibri"/>
        <family val="2"/>
      </rPr>
      <t>Nota 9:</t>
    </r>
    <r>
      <rPr>
        <sz val="12"/>
        <rFont val="Calibri"/>
        <family val="2"/>
      </rPr>
      <t xml:space="preserve"> No presentar oferta económica o presentar más de una oferta económica o realizar un ofrecimiento del IVA diferente al establecido legalmente, sin tener la calidad tributaria que se lo permita. LA OFERTA SERA RECHAZADA
</t>
    </r>
    <r>
      <rPr>
        <b/>
        <sz val="12"/>
        <rFont val="Calibri"/>
        <family val="2"/>
      </rPr>
      <t>Nota 10:</t>
    </r>
    <r>
      <rPr>
        <sz val="12"/>
        <rFont val="Calibri"/>
        <family val="2"/>
      </rPr>
      <t xml:space="preserve"> Los valores EN CASILLA "TOTAL DE OFERTA PRECIOS UNITARIOS CON IVA INCLUIDO" no podrán ser mayores a los definidos en el presupuesto oficial. LA OFERTA SERA RECHAZADA
</t>
    </r>
    <r>
      <rPr>
        <b/>
        <sz val="12"/>
        <rFont val="Calibri"/>
        <family val="2"/>
      </rPr>
      <t>Nota 11:</t>
    </r>
    <r>
      <rPr>
        <sz val="12"/>
        <rFont val="Calibri"/>
        <family val="2"/>
      </rPr>
      <t xml:space="preserve"> </t>
    </r>
    <r>
      <rPr>
        <b/>
        <sz val="12"/>
        <color rgb="FFFF0000"/>
        <rFont val="Calibri"/>
        <family val="2"/>
      </rPr>
      <t>Los ítems 1 y 2 de la propuesta económica NO SON modificables y el detalle se encuentra en la pestaña "NO MODIFICABLES" del presente anexo.</t>
    </r>
    <r>
      <rPr>
        <sz val="12"/>
        <rFont val="Calibri"/>
        <family val="2"/>
      </rPr>
      <t xml:space="preserve">
</t>
    </r>
    <r>
      <rPr>
        <b/>
        <sz val="12"/>
        <rFont val="Calibri"/>
        <family val="2"/>
      </rPr>
      <t>Nota 12:</t>
    </r>
    <r>
      <rPr>
        <sz val="12"/>
        <rFont val="Calibri"/>
        <family val="2"/>
      </rPr>
      <t xml:space="preserve"> Cuando se presentan ÍTEMS de iguales características técnicas, se deberá diligenciar el mismo valor en toda la oferta; si se presenta la situación de diferencias en los precios de los bienes ofertados, la entidad realizará el ajuste aritmético con el menor valor y este concepto será el relacionado para efectos de la evaluación económica.
</t>
    </r>
    <r>
      <rPr>
        <b/>
        <sz val="12"/>
        <rFont val="Calibri"/>
        <family val="2"/>
      </rPr>
      <t>Nota 13:</t>
    </r>
    <r>
      <rPr>
        <sz val="12"/>
        <rFont val="Calibri"/>
        <family val="2"/>
      </rPr>
      <t xml:space="preserve"> El proponente deberá diligenciar ÚNICAMENTE las casillas en color amarillo.
</t>
    </r>
    <r>
      <rPr>
        <b/>
        <sz val="12"/>
        <rFont val="Calibri"/>
        <family val="2"/>
      </rPr>
      <t>Nota 14:</t>
    </r>
    <r>
      <rPr>
        <b/>
        <sz val="12"/>
        <color rgb="FFFF0000"/>
        <rFont val="Calibri"/>
        <family val="2"/>
      </rPr>
      <t xml:space="preserve"> Las celdas de la N21  a la N180 serán tenidas en cuenta UNICAMENTE para la ejecución del contrato, sin embargo. el proponente DEBERÁ OFERTAR LOS UNITARIOS, para referencia de la Entidad.</t>
    </r>
    <r>
      <rPr>
        <sz val="12"/>
        <rFont val="Calibri"/>
        <family val="2"/>
      </rPr>
      <t xml:space="preserve"> </t>
    </r>
    <r>
      <rPr>
        <b/>
        <u/>
        <sz val="12"/>
        <rFont val="Calibri"/>
        <family val="2"/>
      </rPr>
      <t xml:space="preserve">
</t>
    </r>
  </si>
  <si>
    <t>CONTRATAR LA ADQUISICIÓN DE ELEMENTOS Y SERVICIOS REQUERIDOS QUE FOMENTEN LA PROTECCIÓN Y ATENCIÓN EN URGENCIAS VETERINARIAS ASÍ COMO LAS ACCIONES DE ESTERILIZACIÓN EN LA LOCALIDAD DE USME.</t>
  </si>
  <si>
    <r>
      <t>FDLUSME-SASI-</t>
    </r>
    <r>
      <rPr>
        <sz val="10"/>
        <color rgb="FFFF0000"/>
        <rFont val="Arial"/>
        <family val="2"/>
      </rPr>
      <t>030</t>
    </r>
    <r>
      <rPr>
        <sz val="10"/>
        <rFont val="Arial"/>
        <family val="2"/>
      </rPr>
      <t>-2024</t>
    </r>
  </si>
  <si>
    <t>Unión Temporal Bienestar Animal Usme</t>
  </si>
  <si>
    <t>Cristian Camilo Anchique Caro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</si>
</sst>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 #,##0.00\ &quot;€&quot;_-;\-* #,##0.00\ &quot;€&quot;_-;_-* &quot;-&quot;??\ &quot;€&quot;_-;_-@_-"/>
    <numFmt numFmtId="167" formatCode="_-* #,##0.00\ _€_-;\-* #,##0.00\ _€_-;_-* &quot;-&quot;??\ _€_-;_-@_-"/>
    <numFmt numFmtId="168" formatCode="_(* #,##0_);_(* \(#,##0\);_(* &quot;-&quot;_);_(@_)"/>
    <numFmt numFmtId="169" formatCode="_([$$-240A]\ * #,##0.00_);_([$$-240A]\ * \(#,##0.00\);_([$$-240A]\ * &quot;-&quot;??_);_(@_)"/>
    <numFmt numFmtId="170" formatCode="[$$-240A]\ #,##0"/>
    <numFmt numFmtId="171" formatCode="[$$-240A]\ #,##0.00"/>
    <numFmt numFmtId="172" formatCode="_-&quot;$&quot;\ * #,##0.00_-;\-&quot;$&quot;\ * #,##0.00_-;_-&quot;$&quot;\ * &quot;-&quot;_-;_-@_-"/>
    <numFmt numFmtId="173" formatCode="_-* #,##0_-;\-* #,##0_-;_-* &quot;-&quot;??_-;_-@_-"/>
    <numFmt numFmtId="174" formatCode="_-&quot;$&quot;\ * #,##0_-;\-&quot;$&quot;\ * #,##0_-;_-&quot;$&quot;\ * &quot;-&quot;??_-;_-@_-"/>
    <numFmt numFmtId="175" formatCode="_-&quot;$&quot;\ * #,##0.0_-;\-&quot;$&quot;\ * #,##0.0_-;_-&quot;$&quot;\ * &quot;-&quot;??_-;_-@_-"/>
    <numFmt numFmtId="176" formatCode="_-&quot;$&quot;\ * #,##0.0_-;\-&quot;$&quot;\ * #,##0.0_-;_-&quot;$&quot;\ * &quot;-&quot;?_-;_-@_-"/>
  </numFmts>
  <fonts count="5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b/>
      <sz val="8"/>
      <name val="Arial"/>
      <family val="2"/>
    </font>
    <font>
      <sz val="10"/>
      <color indexed="8"/>
      <name val="MS Sans Serif"/>
      <family val="2"/>
    </font>
    <font>
      <sz val="12"/>
      <color theme="1"/>
      <name val="Calibri"/>
      <family val="2"/>
      <scheme val="minor"/>
    </font>
    <font>
      <b/>
      <sz val="10"/>
      <color indexed="8"/>
      <name val="Arial"/>
      <family val="2"/>
    </font>
    <font>
      <b/>
      <sz val="8"/>
      <color indexed="8"/>
      <name val="Arial"/>
      <family val="2"/>
    </font>
    <font>
      <b/>
      <sz val="8"/>
      <color rgb="FFFF0000"/>
      <name val="Arial"/>
      <family val="2"/>
    </font>
    <font>
      <sz val="10"/>
      <color rgb="FFFF0000"/>
      <name val="Arial"/>
      <family val="2"/>
    </font>
    <font>
      <sz val="12"/>
      <name val="Calibri"/>
      <family val="2"/>
    </font>
    <font>
      <sz val="11"/>
      <color theme="1"/>
      <name val="Garamond"/>
      <family val="1"/>
    </font>
    <font>
      <b/>
      <sz val="11"/>
      <color theme="1"/>
      <name val="Garamond"/>
      <family val="1"/>
    </font>
    <font>
      <sz val="10"/>
      <name val="Arial"/>
      <family val="2"/>
    </font>
    <font>
      <sz val="14"/>
      <name val="Arial"/>
      <family val="2"/>
    </font>
    <font>
      <sz val="12"/>
      <name val="Arial"/>
      <family val="2"/>
    </font>
    <font>
      <sz val="9"/>
      <name val="Arial"/>
      <family val="2"/>
    </font>
    <font>
      <sz val="14"/>
      <name val="Arial Narrow"/>
      <family val="2"/>
    </font>
    <font>
      <sz val="12"/>
      <name val="Arial Narrow"/>
      <family val="2"/>
    </font>
    <font>
      <b/>
      <sz val="9"/>
      <color indexed="8"/>
      <name val="Arial"/>
      <family val="2"/>
    </font>
    <font>
      <b/>
      <sz val="16"/>
      <name val="Arial"/>
      <family val="2"/>
    </font>
    <font>
      <b/>
      <sz val="12"/>
      <name val="Arial"/>
      <family val="2"/>
    </font>
    <font>
      <b/>
      <sz val="12"/>
      <color theme="1"/>
      <name val="Garamond"/>
      <family val="1"/>
    </font>
    <font>
      <b/>
      <u/>
      <sz val="12"/>
      <name val="Calibri"/>
      <family val="2"/>
    </font>
    <font>
      <sz val="11"/>
      <name val="Arial"/>
      <family val="2"/>
    </font>
    <font>
      <sz val="10"/>
      <name val="Arial"/>
      <family val="2"/>
    </font>
    <font>
      <sz val="11"/>
      <color theme="1"/>
      <name val="Calibri"/>
      <family val="2"/>
    </font>
    <font>
      <sz val="9"/>
      <color theme="1"/>
      <name val="Calibri"/>
      <family val="2"/>
    </font>
    <font>
      <sz val="10"/>
      <name val="Arial"/>
      <family val="2"/>
    </font>
    <font>
      <b/>
      <sz val="10"/>
      <name val="Arial"/>
      <family val="2"/>
    </font>
    <font>
      <sz val="16"/>
      <name val="Calibri"/>
      <family val="2"/>
    </font>
    <font>
      <b/>
      <u/>
      <sz val="16"/>
      <color rgb="FFFF0000"/>
      <name val="Calibri"/>
      <family val="2"/>
    </font>
    <font>
      <b/>
      <sz val="12"/>
      <name val="Calibri"/>
      <family val="2"/>
    </font>
    <font>
      <sz val="10"/>
      <color theme="1"/>
      <name val="Garamond"/>
      <family val="1"/>
    </font>
    <font>
      <b/>
      <sz val="10"/>
      <color rgb="FF000000"/>
      <name val="Arial"/>
      <family val="2"/>
    </font>
    <font>
      <sz val="10"/>
      <color rgb="FF000000"/>
      <name val="Arial"/>
      <family val="2"/>
    </font>
    <font>
      <sz val="10"/>
      <color indexed="8"/>
      <name val="Arial"/>
      <family val="2"/>
    </font>
    <font>
      <sz val="12"/>
      <color theme="1"/>
      <name val="Garamond"/>
      <family val="1"/>
    </font>
    <font>
      <sz val="12"/>
      <name val="Garamond"/>
      <family val="1"/>
    </font>
    <font>
      <b/>
      <sz val="10"/>
      <color theme="0"/>
      <name val="Arial"/>
      <family val="2"/>
    </font>
    <font>
      <b/>
      <sz val="12"/>
      <color rgb="FFFF0000"/>
      <name val="Calibri"/>
      <family val="2"/>
    </font>
    <font>
      <sz val="12"/>
      <color rgb="FF000000"/>
      <name val="Calibri"/>
      <family val="2"/>
    </font>
    <font>
      <sz val="9"/>
      <color indexed="81"/>
      <name val="Tahoma"/>
      <family val="2"/>
    </font>
    <font>
      <b/>
      <sz val="9"/>
      <color indexed="81"/>
      <name val="Tahoma"/>
      <family val="2"/>
    </font>
    <font>
      <sz val="25"/>
      <name val="Arial"/>
      <family val="2"/>
    </font>
  </fonts>
  <fills count="10">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rgb="FFEFEFEF"/>
        <bgColor rgb="FFEFEFEF"/>
      </patternFill>
    </fill>
    <fill>
      <patternFill patternType="solid">
        <fgColor rgb="FFFFC000"/>
        <bgColor indexed="64"/>
      </patternFill>
    </fill>
    <fill>
      <patternFill patternType="solid">
        <fgColor theme="7" tint="0.39997558519241921"/>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diagonal/>
    </border>
    <border>
      <left/>
      <right style="thin">
        <color rgb="FF000000"/>
      </right>
      <top style="thin">
        <color rgb="FF000000"/>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5">
    <xf numFmtId="0" fontId="0" fillId="0" borderId="0"/>
    <xf numFmtId="167" fontId="8" fillId="0" borderId="0" applyFont="0" applyFill="0" applyBorder="0" applyAlignment="0" applyProtection="0"/>
    <xf numFmtId="166" fontId="8" fillId="0" borderId="0" applyFont="0" applyFill="0" applyBorder="0" applyAlignment="0" applyProtection="0"/>
    <xf numFmtId="0" fontId="7" fillId="0" borderId="0"/>
    <xf numFmtId="9" fontId="7" fillId="0" borderId="0" applyFont="0" applyFill="0" applyBorder="0" applyAlignment="0" applyProtection="0"/>
    <xf numFmtId="9" fontId="8" fillId="0" borderId="0" applyFont="0" applyFill="0" applyBorder="0" applyAlignment="0" applyProtection="0"/>
    <xf numFmtId="0" fontId="9" fillId="0" borderId="0"/>
    <xf numFmtId="168" fontId="10" fillId="0" borderId="0" applyFont="0" applyFill="0" applyBorder="0" applyAlignment="0" applyProtection="0"/>
    <xf numFmtId="9" fontId="7" fillId="0" borderId="0" applyFont="0" applyFill="0" applyBorder="0" applyAlignment="0" applyProtection="0"/>
    <xf numFmtId="166" fontId="7" fillId="0" borderId="0" applyFont="0" applyFill="0" applyBorder="0" applyAlignment="0" applyProtection="0"/>
    <xf numFmtId="167" fontId="7"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6" fontId="6" fillId="0" borderId="0" applyFont="0" applyFill="0" applyBorder="0" applyAlignment="0" applyProtection="0"/>
    <xf numFmtId="0" fontId="13" fillId="0" borderId="0"/>
    <xf numFmtId="0" fontId="4" fillId="0" borderId="0"/>
    <xf numFmtId="0" fontId="6" fillId="0" borderId="0"/>
    <xf numFmtId="167"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14" fillId="0" borderId="0"/>
    <xf numFmtId="0" fontId="2" fillId="0" borderId="0"/>
    <xf numFmtId="0" fontId="2" fillId="0" borderId="0"/>
    <xf numFmtId="41"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xf numFmtId="43" fontId="22" fillId="0" borderId="0" applyFont="0" applyFill="0" applyBorder="0" applyAlignment="0" applyProtection="0"/>
    <xf numFmtId="164" fontId="34" fillId="0" borderId="0" applyFont="0" applyFill="0" applyBorder="0" applyAlignment="0" applyProtection="0"/>
    <xf numFmtId="44" fontId="37" fillId="0" borderId="0" applyFont="0" applyFill="0" applyBorder="0" applyAlignment="0" applyProtection="0"/>
  </cellStyleXfs>
  <cellXfs count="134">
    <xf numFmtId="0" fontId="0" fillId="0" borderId="0" xfId="0"/>
    <xf numFmtId="0" fontId="6" fillId="0" borderId="0" xfId="0" applyFont="1" applyProtection="1">
      <protection hidden="1"/>
    </xf>
    <xf numFmtId="0" fontId="6" fillId="2" borderId="0" xfId="0" applyFont="1" applyFill="1" applyProtection="1">
      <protection hidden="1"/>
    </xf>
    <xf numFmtId="0" fontId="6" fillId="2" borderId="0" xfId="12" applyFill="1"/>
    <xf numFmtId="0" fontId="6" fillId="2" borderId="1" xfId="12" applyFill="1" applyBorder="1" applyAlignment="1">
      <alignment horizontal="center" vertical="center" wrapText="1"/>
    </xf>
    <xf numFmtId="42" fontId="6" fillId="0" borderId="1" xfId="22" applyFill="1" applyBorder="1" applyAlignment="1">
      <alignment horizontal="center" vertical="center" wrapText="1"/>
    </xf>
    <xf numFmtId="0" fontId="20" fillId="0" borderId="1" xfId="0" applyFont="1" applyBorder="1" applyAlignment="1">
      <alignment horizontal="center" vertical="center" wrapText="1"/>
    </xf>
    <xf numFmtId="0" fontId="15" fillId="4" borderId="1" xfId="12" applyFont="1" applyFill="1" applyBorder="1" applyAlignment="1">
      <alignment horizontal="center" vertical="center" wrapText="1"/>
    </xf>
    <xf numFmtId="0" fontId="16" fillId="4" borderId="1" xfId="12" applyFont="1" applyFill="1" applyBorder="1" applyAlignment="1">
      <alignment horizontal="center" vertical="center" wrapText="1"/>
    </xf>
    <xf numFmtId="0" fontId="12" fillId="3" borderId="1" xfId="12" applyFont="1" applyFill="1" applyBorder="1" applyAlignment="1">
      <alignment horizontal="center" vertical="center" wrapText="1"/>
    </xf>
    <xf numFmtId="0" fontId="12" fillId="4" borderId="1" xfId="12" applyFont="1" applyFill="1" applyBorder="1" applyAlignment="1">
      <alignment horizontal="center" vertical="center" wrapText="1"/>
    </xf>
    <xf numFmtId="0" fontId="16" fillId="3" borderId="1" xfId="12" applyFont="1" applyFill="1" applyBorder="1" applyAlignment="1">
      <alignment horizontal="center" vertical="center" wrapText="1"/>
    </xf>
    <xf numFmtId="173" fontId="20" fillId="2" borderId="1" xfId="32" applyNumberFormat="1" applyFont="1" applyFill="1" applyBorder="1" applyAlignment="1">
      <alignment horizontal="center" vertical="center"/>
    </xf>
    <xf numFmtId="0" fontId="6" fillId="0" borderId="0" xfId="12"/>
    <xf numFmtId="0" fontId="25" fillId="2" borderId="0" xfId="12" applyFont="1" applyFill="1" applyAlignment="1">
      <alignment horizontal="center"/>
    </xf>
    <xf numFmtId="0" fontId="25" fillId="2" borderId="0" xfId="12" applyFont="1" applyFill="1"/>
    <xf numFmtId="0" fontId="25" fillId="2" borderId="21" xfId="12" applyFont="1" applyFill="1" applyBorder="1"/>
    <xf numFmtId="0" fontId="25" fillId="2" borderId="18" xfId="12" applyFont="1" applyFill="1" applyBorder="1"/>
    <xf numFmtId="0" fontId="25" fillId="2" borderId="22" xfId="12" applyFont="1" applyFill="1" applyBorder="1"/>
    <xf numFmtId="0" fontId="25" fillId="2" borderId="2" xfId="12" applyFont="1" applyFill="1" applyBorder="1"/>
    <xf numFmtId="0" fontId="6" fillId="2" borderId="2" xfId="12" applyFill="1" applyBorder="1"/>
    <xf numFmtId="0" fontId="6" fillId="2" borderId="2" xfId="12" applyFill="1" applyBorder="1" applyAlignment="1">
      <alignment horizontal="center" vertical="center" wrapText="1"/>
    </xf>
    <xf numFmtId="171" fontId="6" fillId="2" borderId="0" xfId="12" applyNumberFormat="1" applyFill="1"/>
    <xf numFmtId="0" fontId="6" fillId="2" borderId="0" xfId="0" applyFont="1" applyFill="1"/>
    <xf numFmtId="169" fontId="27" fillId="2" borderId="0" xfId="15" applyNumberFormat="1" applyFont="1" applyFill="1" applyBorder="1" applyAlignment="1" applyProtection="1">
      <alignment vertical="center" wrapText="1"/>
      <protection locked="0" hidden="1"/>
    </xf>
    <xf numFmtId="0" fontId="6" fillId="2" borderId="0" xfId="12" applyFill="1" applyAlignment="1">
      <alignment horizontal="center"/>
    </xf>
    <xf numFmtId="0" fontId="28" fillId="4" borderId="1" xfId="12" applyFont="1" applyFill="1" applyBorder="1" applyAlignment="1">
      <alignment horizontal="center" wrapText="1"/>
    </xf>
    <xf numFmtId="173" fontId="29" fillId="0" borderId="27" xfId="12" applyNumberFormat="1" applyFont="1" applyBorder="1" applyAlignment="1">
      <alignment vertical="center"/>
    </xf>
    <xf numFmtId="0" fontId="6" fillId="2" borderId="0" xfId="12" applyFill="1" applyAlignment="1">
      <alignment horizontal="center" vertical="center"/>
    </xf>
    <xf numFmtId="0" fontId="21" fillId="6" borderId="1" xfId="0" applyFont="1" applyFill="1" applyBorder="1" applyAlignment="1">
      <alignment horizontal="center" vertical="center" wrapText="1"/>
    </xf>
    <xf numFmtId="0" fontId="21" fillId="6" borderId="1" xfId="0" applyFont="1" applyFill="1" applyBorder="1" applyAlignment="1">
      <alignment horizontal="center" vertical="center"/>
    </xf>
    <xf numFmtId="3" fontId="6" fillId="5" borderId="1" xfId="23" applyNumberFormat="1" applyFill="1" applyBorder="1" applyAlignment="1">
      <alignment horizontal="right" vertical="center" wrapText="1"/>
    </xf>
    <xf numFmtId="3" fontId="6" fillId="5" borderId="1" xfId="22" applyNumberFormat="1" applyFill="1" applyBorder="1" applyAlignment="1">
      <alignment horizontal="right" vertical="center" wrapText="1"/>
    </xf>
    <xf numFmtId="172" fontId="18" fillId="2" borderId="0" xfId="12" applyNumberFormat="1" applyFont="1" applyFill="1" applyAlignment="1">
      <alignment horizontal="left" vertical="center" wrapText="1"/>
    </xf>
    <xf numFmtId="0" fontId="10" fillId="7" borderId="31" xfId="0" applyFont="1" applyFill="1" applyBorder="1" applyAlignment="1">
      <alignment horizontal="center" vertical="center" wrapText="1"/>
    </xf>
    <xf numFmtId="0" fontId="10" fillId="7" borderId="1" xfId="0" applyFont="1" applyFill="1" applyBorder="1" applyAlignment="1">
      <alignment horizontal="center" vertical="center" wrapText="1"/>
    </xf>
    <xf numFmtId="0" fontId="35" fillId="7" borderId="29" xfId="0" applyFont="1" applyFill="1" applyBorder="1" applyAlignment="1">
      <alignment horizontal="center" vertical="center" wrapText="1"/>
    </xf>
    <xf numFmtId="0" fontId="10" fillId="7" borderId="30" xfId="0" applyFont="1" applyFill="1" applyBorder="1" applyAlignment="1">
      <alignment horizontal="center" vertical="center" wrapText="1"/>
    </xf>
    <xf numFmtId="0" fontId="10" fillId="7" borderId="33" xfId="0" applyFont="1" applyFill="1" applyBorder="1" applyAlignment="1">
      <alignment horizontal="center" vertical="center" wrapText="1"/>
    </xf>
    <xf numFmtId="0" fontId="10" fillId="7" borderId="34" xfId="0" applyFont="1" applyFill="1" applyBorder="1" applyAlignment="1">
      <alignment horizontal="center" vertical="center" wrapText="1"/>
    </xf>
    <xf numFmtId="0" fontId="36" fillId="7" borderId="31" xfId="0" applyFont="1" applyFill="1" applyBorder="1" applyAlignment="1">
      <alignment horizontal="center" vertical="center" wrapText="1"/>
    </xf>
    <xf numFmtId="0" fontId="35" fillId="7" borderId="31" xfId="0" applyFont="1" applyFill="1" applyBorder="1" applyAlignment="1">
      <alignment horizontal="center" vertical="center" wrapText="1"/>
    </xf>
    <xf numFmtId="0" fontId="35" fillId="7" borderId="32" xfId="0" applyFont="1" applyFill="1" applyBorder="1" applyAlignment="1">
      <alignment horizontal="center" vertical="center" wrapText="1"/>
    </xf>
    <xf numFmtId="0" fontId="15" fillId="4" borderId="26" xfId="12" applyFont="1" applyFill="1" applyBorder="1" applyAlignment="1">
      <alignment horizontal="center" vertical="center" wrapText="1"/>
    </xf>
    <xf numFmtId="0" fontId="15" fillId="4" borderId="35" xfId="12" applyFont="1" applyFill="1" applyBorder="1" applyAlignment="1">
      <alignment horizontal="center" vertical="center" wrapText="1"/>
    </xf>
    <xf numFmtId="0" fontId="6" fillId="0" borderId="1" xfId="12" applyBorder="1"/>
    <xf numFmtId="165" fontId="6" fillId="2" borderId="0" xfId="12" applyNumberFormat="1" applyFill="1"/>
    <xf numFmtId="172" fontId="24" fillId="8" borderId="1" xfId="12" applyNumberFormat="1" applyFont="1" applyFill="1" applyBorder="1" applyAlignment="1">
      <alignment vertical="center"/>
    </xf>
    <xf numFmtId="172" fontId="38" fillId="5" borderId="1" xfId="12" applyNumberFormat="1" applyFont="1" applyFill="1" applyBorder="1" applyAlignment="1">
      <alignment vertical="center" wrapText="1"/>
    </xf>
    <xf numFmtId="0" fontId="11" fillId="2" borderId="18" xfId="12" applyFont="1" applyFill="1" applyBorder="1" applyAlignment="1">
      <alignment horizontal="center" vertical="center"/>
    </xf>
    <xf numFmtId="0" fontId="11" fillId="2" borderId="0" xfId="12" applyFont="1" applyFill="1" applyAlignment="1">
      <alignment horizontal="center" vertical="center"/>
    </xf>
    <xf numFmtId="0" fontId="38" fillId="2" borderId="0" xfId="12" applyFont="1" applyFill="1" applyAlignment="1">
      <alignment horizontal="center" vertical="center"/>
    </xf>
    <xf numFmtId="0" fontId="38" fillId="2" borderId="0" xfId="12" applyFont="1" applyFill="1" applyAlignment="1">
      <alignment horizontal="center" vertical="center" wrapText="1"/>
    </xf>
    <xf numFmtId="0" fontId="38" fillId="0" borderId="0" xfId="12" applyFont="1" applyAlignment="1">
      <alignment horizontal="center" vertical="center"/>
    </xf>
    <xf numFmtId="4" fontId="6" fillId="5" borderId="1" xfId="23" applyNumberFormat="1" applyFill="1" applyBorder="1" applyAlignment="1">
      <alignment horizontal="right" vertical="center" wrapText="1"/>
    </xf>
    <xf numFmtId="4" fontId="6" fillId="5" borderId="1" xfId="22" applyNumberFormat="1" applyFill="1" applyBorder="1" applyAlignment="1">
      <alignment horizontal="right" vertical="center" wrapText="1"/>
    </xf>
    <xf numFmtId="43" fontId="6" fillId="2" borderId="0" xfId="12" applyNumberFormat="1" applyFill="1"/>
    <xf numFmtId="0" fontId="43" fillId="0" borderId="1" xfId="0" applyFont="1" applyBorder="1" applyAlignment="1">
      <alignment horizontal="center" vertical="center" wrapText="1"/>
    </xf>
    <xf numFmtId="0" fontId="38" fillId="2" borderId="1" xfId="0" applyFont="1" applyFill="1" applyBorder="1" applyAlignment="1">
      <alignment horizontal="center" vertical="center" wrapText="1"/>
    </xf>
    <xf numFmtId="164" fontId="0" fillId="2" borderId="1" xfId="33" applyFont="1" applyFill="1" applyBorder="1" applyAlignment="1">
      <alignment horizontal="center" vertical="center"/>
    </xf>
    <xf numFmtId="164" fontId="34" fillId="2" borderId="1" xfId="33" applyFill="1" applyBorder="1" applyAlignment="1">
      <alignment horizontal="center" vertical="center"/>
    </xf>
    <xf numFmtId="0" fontId="20" fillId="2" borderId="1" xfId="0" applyFont="1" applyFill="1" applyBorder="1" applyAlignment="1">
      <alignment horizontal="center" vertical="center" wrapText="1"/>
    </xf>
    <xf numFmtId="174" fontId="44" fillId="0" borderId="1" xfId="34" applyNumberFormat="1" applyFont="1" applyBorder="1" applyAlignment="1">
      <alignment horizontal="center" vertical="center"/>
    </xf>
    <xf numFmtId="44" fontId="44" fillId="0" borderId="1" xfId="34" applyFont="1" applyBorder="1" applyAlignment="1">
      <alignment horizontal="center" vertical="center"/>
    </xf>
    <xf numFmtId="0" fontId="45" fillId="4" borderId="0" xfId="12" applyFont="1" applyFill="1" applyAlignment="1">
      <alignment horizontal="center" vertical="center" wrapText="1"/>
    </xf>
    <xf numFmtId="174" fontId="20" fillId="0" borderId="1" xfId="34" applyNumberFormat="1" applyFont="1" applyFill="1" applyBorder="1" applyAlignment="1">
      <alignment horizontal="center" vertical="center"/>
    </xf>
    <xf numFmtId="174" fontId="46" fillId="0" borderId="1" xfId="34" applyNumberFormat="1" applyFont="1" applyFill="1" applyBorder="1" applyAlignment="1">
      <alignment horizontal="center" vertical="center"/>
    </xf>
    <xf numFmtId="42" fontId="6" fillId="2" borderId="1" xfId="22" applyFill="1" applyBorder="1" applyAlignment="1">
      <alignment horizontal="center" vertical="center" wrapText="1"/>
    </xf>
    <xf numFmtId="174" fontId="46" fillId="0" borderId="1" xfId="34" applyNumberFormat="1" applyFont="1" applyFill="1" applyBorder="1" applyAlignment="1">
      <alignment horizontal="center" vertical="center" wrapText="1"/>
    </xf>
    <xf numFmtId="164" fontId="24" fillId="2" borderId="1" xfId="33" applyFont="1" applyFill="1" applyBorder="1" applyAlignment="1">
      <alignment horizontal="center" vertical="center"/>
    </xf>
    <xf numFmtId="174" fontId="47" fillId="0" borderId="1" xfId="34" applyNumberFormat="1" applyFont="1" applyFill="1" applyBorder="1" applyAlignment="1">
      <alignment horizontal="center" vertical="center" wrapText="1"/>
    </xf>
    <xf numFmtId="42" fontId="0" fillId="2" borderId="1" xfId="33" applyNumberFormat="1" applyFont="1" applyFill="1" applyBorder="1" applyAlignment="1">
      <alignment horizontal="center" vertical="center"/>
    </xf>
    <xf numFmtId="42" fontId="34" fillId="2" borderId="1" xfId="33" applyNumberFormat="1" applyFill="1" applyBorder="1" applyAlignment="1">
      <alignment horizontal="center" vertical="center"/>
    </xf>
    <xf numFmtId="174" fontId="46" fillId="2" borderId="1" xfId="34" applyNumberFormat="1" applyFont="1" applyFill="1" applyBorder="1" applyAlignment="1">
      <alignment horizontal="center" vertical="center"/>
    </xf>
    <xf numFmtId="174" fontId="6" fillId="5" borderId="1" xfId="22" applyNumberFormat="1" applyFill="1" applyBorder="1" applyAlignment="1">
      <alignment horizontal="right" vertical="center" wrapText="1"/>
    </xf>
    <xf numFmtId="174" fontId="6" fillId="5" borderId="1" xfId="23" applyNumberFormat="1" applyFill="1" applyBorder="1" applyAlignment="1">
      <alignment horizontal="right" vertical="center" wrapText="1"/>
    </xf>
    <xf numFmtId="3" fontId="48" fillId="9" borderId="1" xfId="22" applyNumberFormat="1" applyFont="1" applyFill="1" applyBorder="1" applyAlignment="1">
      <alignment horizontal="center" vertical="center" wrapText="1"/>
    </xf>
    <xf numFmtId="174" fontId="46" fillId="0" borderId="1" xfId="33" applyNumberFormat="1" applyFont="1" applyFill="1" applyBorder="1" applyAlignment="1">
      <alignment horizontal="center" vertical="center"/>
    </xf>
    <xf numFmtId="44" fontId="6" fillId="0" borderId="0" xfId="34" applyFont="1"/>
    <xf numFmtId="43" fontId="6" fillId="0" borderId="0" xfId="12" applyNumberFormat="1"/>
    <xf numFmtId="3" fontId="50" fillId="0" borderId="0" xfId="0" applyNumberFormat="1" applyFont="1"/>
    <xf numFmtId="44" fontId="6" fillId="2" borderId="0" xfId="12" applyNumberFormat="1" applyFill="1" applyAlignment="1">
      <alignment horizontal="center"/>
    </xf>
    <xf numFmtId="175" fontId="31" fillId="6" borderId="1" xfId="34" applyNumberFormat="1" applyFont="1" applyFill="1" applyBorder="1" applyAlignment="1">
      <alignment horizontal="center" vertical="center"/>
    </xf>
    <xf numFmtId="44" fontId="42" fillId="3" borderId="1" xfId="34" applyFont="1" applyFill="1" applyBorder="1" applyAlignment="1">
      <alignment horizontal="center" vertical="center" wrapText="1"/>
    </xf>
    <xf numFmtId="164" fontId="34" fillId="3" borderId="1" xfId="33" applyFill="1" applyBorder="1" applyAlignment="1">
      <alignment horizontal="center" vertical="center"/>
    </xf>
    <xf numFmtId="42" fontId="34" fillId="3" borderId="1" xfId="33" applyNumberFormat="1" applyFill="1" applyBorder="1" applyAlignment="1">
      <alignment horizontal="center" vertical="center"/>
    </xf>
    <xf numFmtId="175" fontId="46" fillId="0" borderId="1" xfId="33" applyNumberFormat="1" applyFont="1" applyBorder="1" applyAlignment="1">
      <alignment horizontal="center" vertical="center"/>
    </xf>
    <xf numFmtId="175" fontId="47" fillId="0" borderId="1" xfId="33" applyNumberFormat="1" applyFont="1" applyBorder="1" applyAlignment="1">
      <alignment horizontal="center" vertical="center"/>
    </xf>
    <xf numFmtId="174" fontId="31" fillId="6" borderId="1" xfId="34" applyNumberFormat="1" applyFont="1" applyFill="1" applyBorder="1" applyAlignment="1">
      <alignment horizontal="center" vertical="center"/>
    </xf>
    <xf numFmtId="44" fontId="24" fillId="8" borderId="1" xfId="12" applyNumberFormat="1" applyFont="1" applyFill="1" applyBorder="1" applyAlignment="1">
      <alignment vertical="center"/>
    </xf>
    <xf numFmtId="172" fontId="42" fillId="3" borderId="1" xfId="34" applyNumberFormat="1" applyFont="1" applyFill="1" applyBorder="1" applyAlignment="1">
      <alignment horizontal="center" vertical="center" wrapText="1"/>
    </xf>
    <xf numFmtId="172" fontId="0" fillId="3" borderId="1" xfId="33" applyNumberFormat="1" applyFont="1" applyFill="1" applyBorder="1" applyAlignment="1">
      <alignment horizontal="center" vertical="center"/>
    </xf>
    <xf numFmtId="172" fontId="30" fillId="5" borderId="1" xfId="12" applyNumberFormat="1" applyFont="1" applyFill="1" applyBorder="1" applyAlignment="1">
      <alignment vertical="center" wrapText="1"/>
    </xf>
    <xf numFmtId="175" fontId="6" fillId="2" borderId="0" xfId="12" applyNumberFormat="1" applyFill="1"/>
    <xf numFmtId="176" fontId="6" fillId="2" borderId="0" xfId="12" applyNumberFormat="1" applyFill="1"/>
    <xf numFmtId="175" fontId="53" fillId="2" borderId="0" xfId="12" applyNumberFormat="1" applyFont="1" applyFill="1"/>
    <xf numFmtId="44" fontId="6" fillId="2" borderId="0" xfId="12" applyNumberFormat="1" applyFill="1"/>
    <xf numFmtId="0" fontId="11" fillId="4" borderId="9" xfId="12" applyFont="1" applyFill="1" applyBorder="1" applyAlignment="1">
      <alignment horizontal="center" vertical="center"/>
    </xf>
    <xf numFmtId="0" fontId="11" fillId="4" borderId="10" xfId="12" applyFont="1" applyFill="1" applyBorder="1" applyAlignment="1">
      <alignment horizontal="center" vertical="center"/>
    </xf>
    <xf numFmtId="0" fontId="11" fillId="4" borderId="28" xfId="12" applyFont="1" applyFill="1" applyBorder="1" applyAlignment="1">
      <alignment horizontal="center" vertical="center"/>
    </xf>
    <xf numFmtId="170" fontId="30" fillId="0" borderId="1" xfId="12" applyNumberFormat="1" applyFont="1" applyBorder="1" applyAlignment="1">
      <alignment horizontal="center" vertical="center"/>
    </xf>
    <xf numFmtId="0" fontId="25" fillId="2" borderId="2" xfId="12" applyFont="1" applyFill="1" applyBorder="1" applyAlignment="1">
      <alignment horizontal="center"/>
    </xf>
    <xf numFmtId="0" fontId="25" fillId="2" borderId="0" xfId="12" applyFont="1" applyFill="1" applyAlignment="1">
      <alignment horizontal="center"/>
    </xf>
    <xf numFmtId="0" fontId="15" fillId="4" borderId="26" xfId="12" applyFont="1" applyFill="1" applyBorder="1" applyAlignment="1">
      <alignment horizontal="center" vertical="center" wrapText="1"/>
    </xf>
    <xf numFmtId="0" fontId="15" fillId="4" borderId="36" xfId="12" applyFont="1" applyFill="1" applyBorder="1" applyAlignment="1">
      <alignment horizontal="center" vertical="center" wrapText="1"/>
    </xf>
    <xf numFmtId="0" fontId="15" fillId="4" borderId="35" xfId="12" applyFont="1" applyFill="1" applyBorder="1" applyAlignment="1">
      <alignment horizontal="center" vertical="center" wrapText="1"/>
    </xf>
    <xf numFmtId="0" fontId="23" fillId="2" borderId="6" xfId="12" applyFont="1" applyFill="1" applyBorder="1" applyAlignment="1">
      <alignment horizontal="center"/>
    </xf>
    <xf numFmtId="0" fontId="23" fillId="2" borderId="7" xfId="12" applyFont="1" applyFill="1" applyBorder="1" applyAlignment="1">
      <alignment horizontal="center"/>
    </xf>
    <xf numFmtId="0" fontId="23" fillId="2" borderId="8" xfId="12" applyFont="1" applyFill="1" applyBorder="1" applyAlignment="1">
      <alignment horizontal="center"/>
    </xf>
    <xf numFmtId="0" fontId="6" fillId="2" borderId="11" xfId="12" applyFill="1" applyBorder="1" applyAlignment="1">
      <alignment horizontal="center"/>
    </xf>
    <xf numFmtId="0" fontId="6" fillId="2" borderId="0" xfId="12" applyFill="1" applyAlignment="1">
      <alignment horizontal="center"/>
    </xf>
    <xf numFmtId="0" fontId="6" fillId="2" borderId="12" xfId="12" applyFill="1" applyBorder="1" applyAlignment="1">
      <alignment horizontal="center"/>
    </xf>
    <xf numFmtId="170" fontId="33" fillId="0" borderId="1" xfId="12" applyNumberFormat="1" applyFont="1" applyBorder="1" applyAlignment="1">
      <alignment horizontal="center" vertical="center" wrapText="1"/>
    </xf>
    <xf numFmtId="169" fontId="26" fillId="2" borderId="13" xfId="15" applyNumberFormat="1" applyFont="1" applyFill="1" applyBorder="1" applyAlignment="1" applyProtection="1">
      <alignment horizontal="left" vertical="center" wrapText="1"/>
      <protection locked="0" hidden="1"/>
    </xf>
    <xf numFmtId="169" fontId="26" fillId="2" borderId="1" xfId="15" applyNumberFormat="1" applyFont="1" applyFill="1" applyBorder="1" applyAlignment="1" applyProtection="1">
      <alignment horizontal="left" vertical="center" wrapText="1"/>
      <protection locked="0" hidden="1"/>
    </xf>
    <xf numFmtId="169" fontId="26" fillId="2" borderId="1" xfId="15" applyNumberFormat="1" applyFont="1" applyFill="1" applyBorder="1" applyAlignment="1" applyProtection="1">
      <alignment horizontal="center" vertical="center" wrapText="1"/>
      <protection locked="0" hidden="1"/>
    </xf>
    <xf numFmtId="169" fontId="26" fillId="2" borderId="26" xfId="15" applyNumberFormat="1" applyFont="1" applyFill="1" applyBorder="1" applyAlignment="1" applyProtection="1">
      <alignment horizontal="center" vertical="center" wrapText="1"/>
      <protection locked="0" hidden="1"/>
    </xf>
    <xf numFmtId="169" fontId="26" fillId="2" borderId="14" xfId="15" applyNumberFormat="1" applyFont="1" applyFill="1" applyBorder="1" applyAlignment="1" applyProtection="1">
      <alignment horizontal="center" vertical="center" wrapText="1"/>
      <protection locked="0" hidden="1"/>
    </xf>
    <xf numFmtId="169" fontId="26" fillId="2" borderId="15" xfId="15" applyNumberFormat="1" applyFont="1" applyFill="1" applyBorder="1" applyAlignment="1" applyProtection="1">
      <alignment horizontal="left" vertical="center" wrapText="1"/>
      <protection locked="0" hidden="1"/>
    </xf>
    <xf numFmtId="169" fontId="26" fillId="2" borderId="16" xfId="15" applyNumberFormat="1" applyFont="1" applyFill="1" applyBorder="1" applyAlignment="1" applyProtection="1">
      <alignment horizontal="left" vertical="center" wrapText="1"/>
      <protection locked="0" hidden="1"/>
    </xf>
    <xf numFmtId="169" fontId="26" fillId="2" borderId="16" xfId="15" applyNumberFormat="1" applyFont="1" applyFill="1" applyBorder="1" applyAlignment="1" applyProtection="1">
      <alignment horizontal="center" vertical="center" wrapText="1"/>
      <protection locked="0" hidden="1"/>
    </xf>
    <xf numFmtId="169" fontId="26" fillId="2" borderId="25" xfId="15" applyNumberFormat="1" applyFont="1" applyFill="1" applyBorder="1" applyAlignment="1" applyProtection="1">
      <alignment horizontal="center" vertical="center" wrapText="1"/>
      <protection locked="0" hidden="1"/>
    </xf>
    <xf numFmtId="169" fontId="26" fillId="2" borderId="17" xfId="15" applyNumberFormat="1" applyFont="1" applyFill="1" applyBorder="1" applyAlignment="1" applyProtection="1">
      <alignment horizontal="center" vertical="center" wrapText="1"/>
      <protection locked="0" hidden="1"/>
    </xf>
    <xf numFmtId="0" fontId="19" fillId="2" borderId="3" xfId="0" applyFont="1" applyFill="1" applyBorder="1" applyAlignment="1">
      <alignment horizontal="left" vertical="top" wrapText="1"/>
    </xf>
    <xf numFmtId="0" fontId="19" fillId="2" borderId="4" xfId="0" applyFont="1" applyFill="1" applyBorder="1" applyAlignment="1">
      <alignment horizontal="left" vertical="top" wrapText="1"/>
    </xf>
    <xf numFmtId="0" fontId="19" fillId="2" borderId="5" xfId="0" applyFont="1" applyFill="1" applyBorder="1" applyAlignment="1">
      <alignment horizontal="left" vertical="top" wrapText="1"/>
    </xf>
    <xf numFmtId="169" fontId="26" fillId="2" borderId="20" xfId="15" applyNumberFormat="1" applyFont="1" applyFill="1" applyBorder="1" applyAlignment="1" applyProtection="1">
      <alignment horizontal="left" vertical="center" wrapText="1"/>
      <protection locked="0" hidden="1"/>
    </xf>
    <xf numFmtId="169" fontId="26" fillId="2" borderId="19" xfId="15" applyNumberFormat="1" applyFont="1" applyFill="1" applyBorder="1" applyAlignment="1" applyProtection="1">
      <alignment horizontal="left" vertical="center" wrapText="1"/>
      <protection locked="0" hidden="1"/>
    </xf>
    <xf numFmtId="169" fontId="26" fillId="2" borderId="19" xfId="15" applyNumberFormat="1" applyFont="1" applyFill="1" applyBorder="1" applyAlignment="1" applyProtection="1">
      <alignment horizontal="center" vertical="center" wrapText="1"/>
      <protection locked="0" hidden="1"/>
    </xf>
    <xf numFmtId="169" fontId="26" fillId="2" borderId="24" xfId="15" applyNumberFormat="1" applyFont="1" applyFill="1" applyBorder="1" applyAlignment="1" applyProtection="1">
      <alignment horizontal="center" vertical="center" wrapText="1"/>
      <protection locked="0" hidden="1"/>
    </xf>
    <xf numFmtId="169" fontId="26" fillId="2" borderId="23" xfId="15" applyNumberFormat="1" applyFont="1" applyFill="1" applyBorder="1" applyAlignment="1" applyProtection="1">
      <alignment horizontal="center" vertical="center" wrapText="1"/>
      <protection locked="0" hidden="1"/>
    </xf>
    <xf numFmtId="0" fontId="30" fillId="0" borderId="3" xfId="12" applyFont="1" applyBorder="1" applyAlignment="1">
      <alignment horizontal="right" vertical="center"/>
    </xf>
    <xf numFmtId="0" fontId="30" fillId="0" borderId="4" xfId="12" applyFont="1" applyBorder="1" applyAlignment="1">
      <alignment horizontal="right" vertical="center"/>
    </xf>
    <xf numFmtId="0" fontId="30" fillId="0" borderId="5" xfId="12" applyFont="1" applyBorder="1" applyAlignment="1">
      <alignment horizontal="right" vertical="center"/>
    </xf>
  </cellXfs>
  <cellStyles count="35">
    <cellStyle name="Millares" xfId="32" builtinId="3"/>
    <cellStyle name="Millares [0] 2" xfId="7"/>
    <cellStyle name="Millares [0] 2 2" xfId="27"/>
    <cellStyle name="Millares 2" xfId="1"/>
    <cellStyle name="Millares 3" xfId="10"/>
    <cellStyle name="Millares 3 2" xfId="19"/>
    <cellStyle name="Moneda" xfId="34" builtinId="4"/>
    <cellStyle name="Moneda [0]" xfId="33" builtinId="7"/>
    <cellStyle name="Moneda [0] 2" xfId="22"/>
    <cellStyle name="Moneda [0] 2 3 2" xfId="23"/>
    <cellStyle name="Moneda [0] 3" xfId="28"/>
    <cellStyle name="Moneda 2" xfId="2"/>
    <cellStyle name="Moneda 3" xfId="9"/>
    <cellStyle name="Moneda 3 2" xfId="15"/>
    <cellStyle name="Moneda 4" xfId="30"/>
    <cellStyle name="Normal" xfId="0" builtinId="0"/>
    <cellStyle name="Normal 2" xfId="3"/>
    <cellStyle name="Normal 2 2" xfId="12"/>
    <cellStyle name="Normal 2 2 2" xfId="6"/>
    <cellStyle name="Normal 2 2 2 2" xfId="26"/>
    <cellStyle name="Normal 2 2 3" xfId="25"/>
    <cellStyle name="Normal 2 3" xfId="16"/>
    <cellStyle name="Normal 2 3 2" xfId="24"/>
    <cellStyle name="Normal 2 4" xfId="21"/>
    <cellStyle name="Normal 2 5" xfId="31"/>
    <cellStyle name="Normal 3" xfId="11"/>
    <cellStyle name="Normal 3 2" xfId="18"/>
    <cellStyle name="Normal 4" xfId="13"/>
    <cellStyle name="Normal 5" xfId="17"/>
    <cellStyle name="Porcentaje 2" xfId="8"/>
    <cellStyle name="Porcentaje 2 2" xfId="14"/>
    <cellStyle name="Porcentaje 3" xfId="20"/>
    <cellStyle name="Porcentaje 4" xfId="29"/>
    <cellStyle name="Porcentual 2" xfId="4"/>
    <cellStyle name="Porcentual 3" xfId="5"/>
  </cellStyles>
  <dxfs count="4">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500762</xdr:colOff>
      <xdr:row>0</xdr:row>
      <xdr:rowOff>44852</xdr:rowOff>
    </xdr:from>
    <xdr:ext cx="2062055" cy="656616"/>
    <xdr:pic>
      <xdr:nvPicPr>
        <xdr:cNvPr id="5580" name="Imagen 5579">
          <a:extLst>
            <a:ext uri="{FF2B5EF4-FFF2-40B4-BE49-F238E27FC236}">
              <a16:creationId xmlns:a16="http://schemas.microsoft.com/office/drawing/2014/main" id="{00000000-0008-0000-0000-0000CC1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9856" y="44852"/>
          <a:ext cx="2062055" cy="6566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414618</xdr:colOff>
      <xdr:row>0</xdr:row>
      <xdr:rowOff>153778</xdr:rowOff>
    </xdr:from>
    <xdr:ext cx="591474" cy="571485"/>
    <xdr:pic>
      <xdr:nvPicPr>
        <xdr:cNvPr id="7864" name="Imagen 565">
          <a:extLst>
            <a:ext uri="{FF2B5EF4-FFF2-40B4-BE49-F238E27FC236}">
              <a16:creationId xmlns:a16="http://schemas.microsoft.com/office/drawing/2014/main" id="{00000000-0008-0000-0000-0000B81E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492693" y="153778"/>
          <a:ext cx="591474" cy="571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2</xdr:col>
      <xdr:colOff>0</xdr:colOff>
      <xdr:row>38</xdr:row>
      <xdr:rowOff>1028700</xdr:rowOff>
    </xdr:from>
    <xdr:to>
      <xdr:col>2</xdr:col>
      <xdr:colOff>304800</xdr:colOff>
      <xdr:row>39</xdr:row>
      <xdr:rowOff>263374</xdr:rowOff>
    </xdr:to>
    <xdr:sp macro="" textlink="">
      <xdr:nvSpPr>
        <xdr:cNvPr id="2"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3136900" y="32473900"/>
          <a:ext cx="304800" cy="304148"/>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2</xdr:col>
      <xdr:colOff>0</xdr:colOff>
      <xdr:row>38</xdr:row>
      <xdr:rowOff>1028700</xdr:rowOff>
    </xdr:from>
    <xdr:to>
      <xdr:col>2</xdr:col>
      <xdr:colOff>304800</xdr:colOff>
      <xdr:row>39</xdr:row>
      <xdr:rowOff>263374</xdr:rowOff>
    </xdr:to>
    <xdr:sp macro="" textlink="">
      <xdr:nvSpPr>
        <xdr:cNvPr id="3"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3136900" y="32473900"/>
          <a:ext cx="304800" cy="304148"/>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40</xdr:row>
      <xdr:rowOff>0</xdr:rowOff>
    </xdr:from>
    <xdr:to>
      <xdr:col>4</xdr:col>
      <xdr:colOff>304800</xdr:colOff>
      <xdr:row>40</xdr:row>
      <xdr:rowOff>304800</xdr:rowOff>
    </xdr:to>
    <xdr:sp macro="" textlink="">
      <xdr:nvSpPr>
        <xdr:cNvPr id="4" name="AutoShape 12" descr="Imagen 1 de 1 de Hilo Miyuki K4570 #03 Gris X 50m">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6578600" y="33566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41</xdr:row>
      <xdr:rowOff>0</xdr:rowOff>
    </xdr:from>
    <xdr:ext cx="304800" cy="304800"/>
    <xdr:sp macro="" textlink="">
      <xdr:nvSpPr>
        <xdr:cNvPr id="5" name="AutoShape 12" descr="Imagen 1 de 1 de Hilo Miyuki K4570 #03 Gris X 50m">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6578600" y="3505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4</xdr:col>
      <xdr:colOff>0</xdr:colOff>
      <xdr:row>42</xdr:row>
      <xdr:rowOff>0</xdr:rowOff>
    </xdr:from>
    <xdr:to>
      <xdr:col>4</xdr:col>
      <xdr:colOff>304800</xdr:colOff>
      <xdr:row>42</xdr:row>
      <xdr:rowOff>304800</xdr:rowOff>
    </xdr:to>
    <xdr:sp macro="" textlink="">
      <xdr:nvSpPr>
        <xdr:cNvPr id="6" name="AutoShape 13" descr="Imagen 2 de 2 de Arte - Beadsmith Fireline - Hilo Trenzado Para Cuentas, 10 L">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6578600" y="36169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43</xdr:row>
      <xdr:rowOff>0</xdr:rowOff>
    </xdr:from>
    <xdr:ext cx="304800" cy="304800"/>
    <xdr:sp macro="" textlink="">
      <xdr:nvSpPr>
        <xdr:cNvPr id="7" name="AutoShape 13" descr="Imagen 2 de 2 de Arte - Beadsmith Fireline - Hilo Trenzado Para Cuentas, 10 L">
          <a:extLst>
            <a:ext uri="{FF2B5EF4-FFF2-40B4-BE49-F238E27FC236}">
              <a16:creationId xmlns:a16="http://schemas.microsoft.com/office/drawing/2014/main" id="{00000000-0008-0000-0000-000007000000}"/>
            </a:ext>
          </a:extLst>
        </xdr:cNvPr>
        <xdr:cNvSpPr>
          <a:spLocks noChangeAspect="1" noChangeArrowheads="1"/>
        </xdr:cNvSpPr>
      </xdr:nvSpPr>
      <xdr:spPr bwMode="auto">
        <a:xfrm>
          <a:off x="6578600" y="3677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8" name="AutoShape 13" descr="Imagen 2 de 2 de Arte - Beadsmith Fireline - Hilo Trenzado Para Cuentas, 10 L">
          <a:extLst>
            <a:ext uri="{FF2B5EF4-FFF2-40B4-BE49-F238E27FC236}">
              <a16:creationId xmlns:a16="http://schemas.microsoft.com/office/drawing/2014/main" id="{00000000-0008-0000-0000-000008000000}"/>
            </a:ext>
          </a:extLst>
        </xdr:cNvPr>
        <xdr:cNvSpPr>
          <a:spLocks noChangeAspect="1" noChangeArrowheads="1"/>
        </xdr:cNvSpPr>
      </xdr:nvSpPr>
      <xdr:spPr bwMode="auto">
        <a:xfrm>
          <a:off x="6578600" y="3677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9" name="AutoShape 13" descr="Imagen 2 de 2 de Arte - Beadsmith Fireline - Hilo Trenzado Para Cuentas, 10 L">
          <a:extLst>
            <a:ext uri="{FF2B5EF4-FFF2-40B4-BE49-F238E27FC236}">
              <a16:creationId xmlns:a16="http://schemas.microsoft.com/office/drawing/2014/main" id="{00000000-0008-0000-0000-000009000000}"/>
            </a:ext>
          </a:extLst>
        </xdr:cNvPr>
        <xdr:cNvSpPr>
          <a:spLocks noChangeAspect="1" noChangeArrowheads="1"/>
        </xdr:cNvSpPr>
      </xdr:nvSpPr>
      <xdr:spPr bwMode="auto">
        <a:xfrm>
          <a:off x="6578600" y="3677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10" name="AutoShape 13" descr="Imagen 2 de 2 de Arte - Beadsmith Fireline - Hilo Trenzado Para Cuentas, 10 L">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6578600" y="3677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43</xdr:row>
      <xdr:rowOff>0</xdr:rowOff>
    </xdr:from>
    <xdr:ext cx="304800" cy="304800"/>
    <xdr:sp macro="" textlink="">
      <xdr:nvSpPr>
        <xdr:cNvPr id="11" name="AutoShape 13" descr="Imagen 2 de 2 de Arte - Beadsmith Fireline - Hilo Trenzado Para Cuentas, 10 L">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6578600" y="36779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6</xdr:col>
      <xdr:colOff>301759</xdr:colOff>
      <xdr:row>181</xdr:row>
      <xdr:rowOff>376997</xdr:rowOff>
    </xdr:from>
    <xdr:to>
      <xdr:col>7</xdr:col>
      <xdr:colOff>68077</xdr:colOff>
      <xdr:row>181</xdr:row>
      <xdr:rowOff>627528</xdr:rowOff>
    </xdr:to>
    <xdr:sp macro="" textlink="">
      <xdr:nvSpPr>
        <xdr:cNvPr id="12" name="Flecha derecha 11">
          <a:extLst>
            <a:ext uri="{FF2B5EF4-FFF2-40B4-BE49-F238E27FC236}">
              <a16:creationId xmlns:a16="http://schemas.microsoft.com/office/drawing/2014/main" id="{00000000-0008-0000-0000-00000C000000}"/>
            </a:ext>
          </a:extLst>
        </xdr:cNvPr>
        <xdr:cNvSpPr/>
      </xdr:nvSpPr>
      <xdr:spPr>
        <a:xfrm rot="10800000">
          <a:off x="7820906" y="96557085"/>
          <a:ext cx="1111024" cy="250531"/>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13</xdr:col>
      <xdr:colOff>122464</xdr:colOff>
      <xdr:row>181</xdr:row>
      <xdr:rowOff>299358</xdr:rowOff>
    </xdr:from>
    <xdr:to>
      <xdr:col>13</xdr:col>
      <xdr:colOff>1170214</xdr:colOff>
      <xdr:row>181</xdr:row>
      <xdr:rowOff>544287</xdr:rowOff>
    </xdr:to>
    <xdr:sp macro="" textlink="">
      <xdr:nvSpPr>
        <xdr:cNvPr id="15" name="Flecha derecha 14">
          <a:extLst>
            <a:ext uri="{FF2B5EF4-FFF2-40B4-BE49-F238E27FC236}">
              <a16:creationId xmlns:a16="http://schemas.microsoft.com/office/drawing/2014/main" id="{00000000-0008-0000-0000-00000F000000}"/>
            </a:ext>
          </a:extLst>
        </xdr:cNvPr>
        <xdr:cNvSpPr/>
      </xdr:nvSpPr>
      <xdr:spPr>
        <a:xfrm>
          <a:off x="18410464" y="182349322"/>
          <a:ext cx="1047750" cy="244929"/>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9</xdr:col>
      <xdr:colOff>704161</xdr:colOff>
      <xdr:row>187</xdr:row>
      <xdr:rowOff>35026</xdr:rowOff>
    </xdr:from>
    <xdr:to>
      <xdr:col>10</xdr:col>
      <xdr:colOff>540329</xdr:colOff>
      <xdr:row>187</xdr:row>
      <xdr:rowOff>1023521</xdr:rowOff>
    </xdr:to>
    <xdr:pic>
      <xdr:nvPicPr>
        <xdr:cNvPr id="14" name="Imagen 13">
          <a:extLst>
            <a:ext uri="{FF2B5EF4-FFF2-40B4-BE49-F238E27FC236}">
              <a16:creationId xmlns:a16="http://schemas.microsoft.com/office/drawing/2014/main" id="{CE08CC8E-4B86-913B-0B79-92CE9C78C91F}"/>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l="67912" t="28700" r="22920" b="60725"/>
        <a:stretch>
          <a:fillRect/>
        </a:stretch>
      </xdr:blipFill>
      <xdr:spPr bwMode="auto">
        <a:xfrm>
          <a:off x="13256379" y="103902553"/>
          <a:ext cx="1554133" cy="98849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189"/>
  <sheetViews>
    <sheetView tabSelected="1" topLeftCell="E1" zoomScale="80" zoomScaleNormal="80" workbookViewId="0">
      <pane ySplit="11" topLeftCell="A180" activePane="bottomLeft" state="frozen"/>
      <selection pane="bottomLeft" activeCell="M20" sqref="M20"/>
    </sheetView>
  </sheetViews>
  <sheetFormatPr baseColWidth="10" defaultColWidth="9.140625" defaultRowHeight="12.75" x14ac:dyDescent="0.2"/>
  <cols>
    <col min="1" max="1" width="5.42578125" style="13" customWidth="1"/>
    <col min="2" max="2" width="17.85546875" style="53" customWidth="1"/>
    <col min="3" max="3" width="49.42578125" style="13" customWidth="1"/>
    <col min="4" max="4" width="11" style="13" customWidth="1"/>
    <col min="5" max="5" width="7" style="13" customWidth="1"/>
    <col min="6" max="6" width="27" style="13" bestFit="1" customWidth="1"/>
    <col min="7" max="7" width="27.7109375" style="13" customWidth="1"/>
    <col min="8" max="8" width="30.28515625" style="13" customWidth="1"/>
    <col min="9" max="9" width="30.140625" style="13" customWidth="1"/>
    <col min="10" max="10" width="25.140625" style="13" customWidth="1"/>
    <col min="11" max="11" width="25.42578125" style="13" customWidth="1"/>
    <col min="12" max="12" width="23.140625" style="13" customWidth="1"/>
    <col min="13" max="13" width="30.5703125" style="13" customWidth="1"/>
    <col min="14" max="14" width="27.5703125" style="13" customWidth="1"/>
    <col min="15" max="15" width="30.140625" style="13" customWidth="1"/>
    <col min="16" max="16" width="16.85546875" style="13" customWidth="1"/>
    <col min="17" max="17" width="40.140625" style="13" bestFit="1" customWidth="1"/>
    <col min="18" max="18" width="16.7109375" style="13" bestFit="1" customWidth="1"/>
    <col min="19" max="257" width="11.42578125" style="13" customWidth="1"/>
    <col min="258" max="16384" width="9.140625" style="13"/>
  </cols>
  <sheetData>
    <row r="1" spans="1:17" ht="23.25" customHeight="1" x14ac:dyDescent="0.25">
      <c r="A1" s="106" t="s">
        <v>0</v>
      </c>
      <c r="B1" s="107"/>
      <c r="C1" s="107"/>
      <c r="D1" s="107"/>
      <c r="E1" s="107"/>
      <c r="F1" s="107"/>
      <c r="G1" s="107"/>
      <c r="H1" s="107"/>
      <c r="I1" s="107"/>
      <c r="J1" s="107"/>
      <c r="K1" s="107"/>
      <c r="L1" s="107"/>
      <c r="M1" s="107"/>
      <c r="N1" s="107"/>
      <c r="O1" s="107"/>
      <c r="P1" s="108"/>
    </row>
    <row r="2" spans="1:17" x14ac:dyDescent="0.2">
      <c r="A2" s="109" t="s">
        <v>1</v>
      </c>
      <c r="B2" s="110"/>
      <c r="C2" s="110"/>
      <c r="D2" s="110"/>
      <c r="E2" s="110"/>
      <c r="F2" s="110"/>
      <c r="G2" s="110"/>
      <c r="H2" s="110"/>
      <c r="I2" s="110"/>
      <c r="J2" s="110"/>
      <c r="K2" s="110"/>
      <c r="L2" s="110"/>
      <c r="M2" s="110"/>
      <c r="N2" s="110"/>
      <c r="O2" s="110"/>
      <c r="P2" s="111"/>
    </row>
    <row r="3" spans="1:17" x14ac:dyDescent="0.2">
      <c r="A3" s="109" t="s">
        <v>216</v>
      </c>
      <c r="B3" s="110"/>
      <c r="C3" s="110"/>
      <c r="D3" s="110"/>
      <c r="E3" s="110"/>
      <c r="F3" s="110"/>
      <c r="G3" s="110"/>
      <c r="H3" s="110"/>
      <c r="I3" s="110"/>
      <c r="J3" s="110"/>
      <c r="K3" s="110"/>
      <c r="L3" s="110"/>
      <c r="M3" s="110"/>
      <c r="N3" s="110"/>
      <c r="O3" s="110"/>
      <c r="P3" s="111"/>
    </row>
    <row r="4" spans="1:17" s="3" customFormat="1" x14ac:dyDescent="0.2">
      <c r="A4" s="109" t="s">
        <v>219</v>
      </c>
      <c r="B4" s="110"/>
      <c r="C4" s="110"/>
      <c r="D4" s="110"/>
      <c r="E4" s="110"/>
      <c r="F4" s="110"/>
      <c r="G4" s="110"/>
      <c r="H4" s="110"/>
      <c r="I4" s="110"/>
      <c r="J4" s="110"/>
      <c r="K4" s="110"/>
      <c r="L4" s="110"/>
      <c r="M4" s="110"/>
      <c r="N4" s="110"/>
      <c r="O4" s="110"/>
      <c r="P4" s="111"/>
    </row>
    <row r="5" spans="1:17" s="3" customFormat="1" ht="8.25" customHeight="1" thickBot="1" x14ac:dyDescent="0.25">
      <c r="A5" s="16"/>
      <c r="B5" s="49"/>
      <c r="C5" s="17"/>
      <c r="D5" s="17"/>
      <c r="E5" s="17"/>
      <c r="F5" s="17"/>
      <c r="G5" s="17"/>
      <c r="H5" s="17"/>
      <c r="I5" s="17"/>
      <c r="J5" s="17"/>
      <c r="K5" s="17"/>
      <c r="L5" s="17"/>
      <c r="M5" s="17"/>
      <c r="N5" s="17"/>
      <c r="O5" s="17"/>
      <c r="P5" s="18"/>
    </row>
    <row r="6" spans="1:17" s="3" customFormat="1" ht="8.25" customHeight="1" thickBot="1" x14ac:dyDescent="0.25">
      <c r="A6" s="19"/>
      <c r="B6" s="50"/>
      <c r="C6" s="15"/>
      <c r="D6" s="15"/>
      <c r="E6" s="15"/>
      <c r="F6" s="15"/>
      <c r="G6" s="15"/>
      <c r="H6" s="15"/>
      <c r="I6" s="15"/>
      <c r="J6" s="15"/>
      <c r="K6" s="15"/>
      <c r="L6" s="15"/>
      <c r="M6" s="15"/>
      <c r="N6" s="15"/>
      <c r="O6" s="15"/>
      <c r="P6" s="15"/>
    </row>
    <row r="7" spans="1:17" s="3" customFormat="1" ht="52.5" customHeight="1" thickBot="1" x14ac:dyDescent="0.25">
      <c r="A7" s="97" t="s">
        <v>2</v>
      </c>
      <c r="B7" s="98"/>
      <c r="C7" s="99"/>
      <c r="D7" s="112" t="s">
        <v>218</v>
      </c>
      <c r="E7" s="112"/>
      <c r="F7" s="112"/>
      <c r="G7" s="112"/>
      <c r="H7" s="112"/>
      <c r="I7" s="112"/>
      <c r="J7" s="112"/>
      <c r="K7" s="112"/>
      <c r="L7" s="112"/>
      <c r="M7" s="112"/>
      <c r="N7" s="112"/>
      <c r="O7" s="112"/>
      <c r="P7" s="112"/>
    </row>
    <row r="8" spans="1:17" s="3" customFormat="1" ht="8.25" customHeight="1" thickBot="1" x14ac:dyDescent="0.25">
      <c r="A8" s="19"/>
      <c r="B8" s="50"/>
      <c r="C8" s="15"/>
      <c r="D8" s="15"/>
      <c r="E8" s="15"/>
      <c r="F8" s="15"/>
      <c r="G8" s="15"/>
      <c r="H8" s="15"/>
      <c r="I8" s="15"/>
      <c r="J8" s="15"/>
      <c r="K8" s="15"/>
    </row>
    <row r="9" spans="1:17" s="3" customFormat="1" ht="28.5" customHeight="1" thickBot="1" x14ac:dyDescent="0.25">
      <c r="A9" s="97" t="s">
        <v>3</v>
      </c>
      <c r="B9" s="98"/>
      <c r="C9" s="99"/>
      <c r="D9" s="100">
        <v>915855152</v>
      </c>
      <c r="E9" s="100"/>
      <c r="F9" s="100"/>
      <c r="G9" s="100"/>
      <c r="H9" s="100"/>
      <c r="I9" s="100"/>
      <c r="J9" s="100"/>
      <c r="K9" s="100"/>
      <c r="L9" s="15"/>
      <c r="M9" s="15"/>
      <c r="N9" s="15"/>
      <c r="O9" s="15"/>
      <c r="P9" s="15"/>
    </row>
    <row r="10" spans="1:17" s="3" customFormat="1" ht="7.5" customHeight="1" x14ac:dyDescent="0.2">
      <c r="A10" s="101"/>
      <c r="B10" s="102"/>
      <c r="C10" s="102"/>
      <c r="D10" s="14"/>
      <c r="E10" s="14"/>
      <c r="F10" s="14"/>
      <c r="G10" s="14"/>
      <c r="H10" s="14"/>
      <c r="I10" s="14"/>
      <c r="J10" s="14"/>
      <c r="K10" s="14"/>
      <c r="L10" s="14"/>
      <c r="M10" s="14"/>
      <c r="N10" s="14"/>
      <c r="O10" s="14"/>
      <c r="P10" s="14"/>
    </row>
    <row r="11" spans="1:17" s="28" customFormat="1" ht="63" customHeight="1" x14ac:dyDescent="0.2">
      <c r="A11" s="7" t="s">
        <v>4</v>
      </c>
      <c r="B11" s="7" t="s">
        <v>5</v>
      </c>
      <c r="C11" s="7" t="s">
        <v>6</v>
      </c>
      <c r="D11" s="7" t="s">
        <v>7</v>
      </c>
      <c r="E11" s="7" t="s">
        <v>8</v>
      </c>
      <c r="F11" s="8" t="s">
        <v>9</v>
      </c>
      <c r="G11" s="8" t="s">
        <v>10</v>
      </c>
      <c r="H11" s="8" t="s">
        <v>11</v>
      </c>
      <c r="I11" s="8" t="s">
        <v>12</v>
      </c>
      <c r="J11" s="8" t="s">
        <v>13</v>
      </c>
      <c r="K11" s="9" t="s">
        <v>14</v>
      </c>
      <c r="L11" s="11" t="s">
        <v>15</v>
      </c>
      <c r="M11" s="10" t="s">
        <v>16</v>
      </c>
      <c r="N11" s="10" t="s">
        <v>17</v>
      </c>
      <c r="O11" s="8" t="s">
        <v>18</v>
      </c>
      <c r="P11" s="8" t="s">
        <v>19</v>
      </c>
    </row>
    <row r="12" spans="1:17" s="3" customFormat="1" ht="15.75" x14ac:dyDescent="0.2">
      <c r="A12" s="4">
        <v>1</v>
      </c>
      <c r="B12" s="29" t="s">
        <v>50</v>
      </c>
      <c r="C12" s="29" t="s">
        <v>214</v>
      </c>
      <c r="D12" s="29" t="s">
        <v>20</v>
      </c>
      <c r="E12" s="30">
        <v>1</v>
      </c>
      <c r="F12" s="82">
        <f>'NO MODIFICABLES'!F2</f>
        <v>125437850</v>
      </c>
      <c r="G12" s="82">
        <f>'NO MODIFICABLES'!G2</f>
        <v>23833192</v>
      </c>
      <c r="H12" s="82">
        <f>F12+G12</f>
        <v>149271042</v>
      </c>
      <c r="I12" s="82">
        <f>H12</f>
        <v>149271042</v>
      </c>
      <c r="J12" s="82">
        <f>I12*E12</f>
        <v>149271042</v>
      </c>
      <c r="K12" s="82">
        <v>125437850</v>
      </c>
      <c r="L12" s="82">
        <v>23833192</v>
      </c>
      <c r="M12" s="82">
        <f>L12+K12</f>
        <v>149271042</v>
      </c>
      <c r="N12" s="88">
        <f>M12*E12</f>
        <v>149271042</v>
      </c>
      <c r="O12" s="82">
        <f>K12*E12</f>
        <v>125437850</v>
      </c>
      <c r="P12" s="5" t="str">
        <f>IF(M12&gt;H12,"REVISAR PROPUESTA","OK")</f>
        <v>OK</v>
      </c>
      <c r="Q12" s="94"/>
    </row>
    <row r="13" spans="1:17" s="3" customFormat="1" ht="75" customHeight="1" x14ac:dyDescent="0.2">
      <c r="A13" s="4">
        <v>2</v>
      </c>
      <c r="B13" s="29" t="s">
        <v>51</v>
      </c>
      <c r="C13" s="29" t="s">
        <v>49</v>
      </c>
      <c r="D13" s="29" t="s">
        <v>20</v>
      </c>
      <c r="E13" s="30">
        <v>1</v>
      </c>
      <c r="F13" s="82">
        <f>'NO MODIFICABLES'!F3</f>
        <v>50420168</v>
      </c>
      <c r="G13" s="82">
        <f>'NO MODIFICABLES'!G3</f>
        <v>9579832</v>
      </c>
      <c r="H13" s="82">
        <f>F13+G13</f>
        <v>60000000</v>
      </c>
      <c r="I13" s="82">
        <f>'NO MODIFICABLES'!F3</f>
        <v>50420168</v>
      </c>
      <c r="J13" s="82">
        <f t="shared" ref="J13" si="0">E13*H13</f>
        <v>60000000</v>
      </c>
      <c r="K13" s="82">
        <v>50420168</v>
      </c>
      <c r="L13" s="82">
        <v>9579832</v>
      </c>
      <c r="M13" s="82">
        <f>L13+K13</f>
        <v>60000000</v>
      </c>
      <c r="N13" s="82">
        <f>M13*E13</f>
        <v>60000000</v>
      </c>
      <c r="O13" s="82">
        <f>K13*E13</f>
        <v>50420168</v>
      </c>
      <c r="P13" s="5" t="str">
        <f t="shared" ref="P13:P43" si="1">IF(M13&gt;H13,"REVISAR PROPUESTA","OK")</f>
        <v>OK</v>
      </c>
    </row>
    <row r="14" spans="1:17" s="3" customFormat="1" ht="25.5" x14ac:dyDescent="0.2">
      <c r="A14" s="4">
        <v>3</v>
      </c>
      <c r="B14" s="57" t="s">
        <v>32</v>
      </c>
      <c r="C14" s="6" t="s">
        <v>38</v>
      </c>
      <c r="D14" s="7" t="s">
        <v>43</v>
      </c>
      <c r="E14" s="36">
        <v>9</v>
      </c>
      <c r="F14" s="68">
        <v>7000000</v>
      </c>
      <c r="G14" s="69">
        <v>0</v>
      </c>
      <c r="H14" s="86">
        <f>G14+F14</f>
        <v>7000000</v>
      </c>
      <c r="I14" s="77">
        <f>F14*E14</f>
        <v>63000000</v>
      </c>
      <c r="J14" s="66">
        <f>I14</f>
        <v>63000000</v>
      </c>
      <c r="K14" s="90">
        <v>3950000</v>
      </c>
      <c r="L14" s="83">
        <v>0</v>
      </c>
      <c r="M14" s="54">
        <f>L14+K14</f>
        <v>3950000</v>
      </c>
      <c r="N14" s="55">
        <f>_xlfn.CEILING.MATH(M14*E14)</f>
        <v>35550000</v>
      </c>
      <c r="O14" s="74">
        <f>E14*K14</f>
        <v>35550000</v>
      </c>
      <c r="P14" s="5" t="str">
        <f>IF(M14&gt;H14,"REVISAR PROPUESTA","OK")</f>
        <v>OK</v>
      </c>
    </row>
    <row r="15" spans="1:17" s="3" customFormat="1" ht="29.25" customHeight="1" x14ac:dyDescent="0.2">
      <c r="A15" s="4">
        <v>4</v>
      </c>
      <c r="B15" s="57" t="s">
        <v>32</v>
      </c>
      <c r="C15" s="6" t="s">
        <v>39</v>
      </c>
      <c r="D15" s="7" t="s">
        <v>43</v>
      </c>
      <c r="E15" s="36">
        <v>9</v>
      </c>
      <c r="F15" s="68">
        <v>2500000</v>
      </c>
      <c r="G15" s="69">
        <v>0</v>
      </c>
      <c r="H15" s="86">
        <f>G15+F15</f>
        <v>2500000</v>
      </c>
      <c r="I15" s="77">
        <f t="shared" ref="I15:I16" si="2">F15*E15</f>
        <v>22500000</v>
      </c>
      <c r="J15" s="66">
        <f>I15</f>
        <v>22500000</v>
      </c>
      <c r="K15" s="90">
        <v>2000000</v>
      </c>
      <c r="L15" s="83">
        <v>0</v>
      </c>
      <c r="M15" s="31">
        <f>L15+K15</f>
        <v>2000000</v>
      </c>
      <c r="N15" s="32">
        <f t="shared" ref="N15:N37" si="3">_xlfn.CEILING.MATH(M15*E15)</f>
        <v>18000000</v>
      </c>
      <c r="O15" s="74">
        <f>E15*K15</f>
        <v>18000000</v>
      </c>
      <c r="P15" s="5" t="str">
        <f t="shared" si="1"/>
        <v>OK</v>
      </c>
    </row>
    <row r="16" spans="1:17" s="3" customFormat="1" ht="38.25" x14ac:dyDescent="0.2">
      <c r="A16" s="4">
        <v>5</v>
      </c>
      <c r="B16" s="57" t="s">
        <v>32</v>
      </c>
      <c r="C16" s="6" t="s">
        <v>40</v>
      </c>
      <c r="D16" s="7" t="s">
        <v>215</v>
      </c>
      <c r="E16" s="36">
        <v>54</v>
      </c>
      <c r="F16" s="68">
        <v>1700000</v>
      </c>
      <c r="G16" s="69">
        <v>0</v>
      </c>
      <c r="H16" s="86">
        <f>G16+F16</f>
        <v>1700000</v>
      </c>
      <c r="I16" s="77">
        <f t="shared" si="2"/>
        <v>91800000</v>
      </c>
      <c r="J16" s="66">
        <f>I16</f>
        <v>91800000</v>
      </c>
      <c r="K16" s="90">
        <v>1700000</v>
      </c>
      <c r="L16" s="83">
        <v>0</v>
      </c>
      <c r="M16" s="31">
        <f>L16+K16</f>
        <v>1700000</v>
      </c>
      <c r="N16" s="32">
        <f t="shared" si="3"/>
        <v>91800000</v>
      </c>
      <c r="O16" s="74">
        <f>E16*K16</f>
        <v>91800000</v>
      </c>
      <c r="P16" s="5" t="str">
        <f t="shared" si="1"/>
        <v>OK</v>
      </c>
    </row>
    <row r="17" spans="1:18" s="3" customFormat="1" ht="15.75" x14ac:dyDescent="0.2">
      <c r="A17" s="4">
        <v>6</v>
      </c>
      <c r="B17" s="57" t="s">
        <v>33</v>
      </c>
      <c r="C17" s="6" t="s">
        <v>41</v>
      </c>
      <c r="D17" s="7" t="s">
        <v>21</v>
      </c>
      <c r="E17" s="36">
        <v>2840</v>
      </c>
      <c r="F17" s="70">
        <v>252</v>
      </c>
      <c r="G17" s="70">
        <v>48</v>
      </c>
      <c r="H17" s="87">
        <f>F17+G17</f>
        <v>300</v>
      </c>
      <c r="I17" s="77">
        <f>F17*E17</f>
        <v>715680</v>
      </c>
      <c r="J17" s="73">
        <f t="shared" ref="J17:J23" si="4">H17*E17</f>
        <v>852000</v>
      </c>
      <c r="K17" s="90">
        <v>252</v>
      </c>
      <c r="L17" s="83">
        <v>48</v>
      </c>
      <c r="M17" s="31">
        <f t="shared" ref="M17:M63" si="5">L17+K17</f>
        <v>300</v>
      </c>
      <c r="N17" s="32">
        <f t="shared" si="3"/>
        <v>852000</v>
      </c>
      <c r="O17" s="74">
        <f>E17*K17</f>
        <v>715680</v>
      </c>
      <c r="P17" s="5" t="str">
        <f>IF(M17&gt;H17,"REVISAR PROPUESTA","OK")</f>
        <v>OK</v>
      </c>
    </row>
    <row r="18" spans="1:18" s="3" customFormat="1" ht="15.75" x14ac:dyDescent="0.2">
      <c r="A18" s="4">
        <v>7</v>
      </c>
      <c r="B18" s="57" t="s">
        <v>34</v>
      </c>
      <c r="C18" s="6" t="s">
        <v>42</v>
      </c>
      <c r="D18" s="7" t="s">
        <v>21</v>
      </c>
      <c r="E18" s="36">
        <v>200</v>
      </c>
      <c r="F18" s="68">
        <v>2521</v>
      </c>
      <c r="G18" s="68">
        <v>479</v>
      </c>
      <c r="H18" s="87">
        <f t="shared" ref="H18:H49" si="6">F18+G18</f>
        <v>3000</v>
      </c>
      <c r="I18" s="77">
        <f t="shared" ref="I18:I19" si="7">F18*E18</f>
        <v>504200</v>
      </c>
      <c r="J18" s="73">
        <f t="shared" si="4"/>
        <v>600000</v>
      </c>
      <c r="K18" s="90">
        <v>2521</v>
      </c>
      <c r="L18" s="83">
        <v>479</v>
      </c>
      <c r="M18" s="31">
        <f t="shared" si="5"/>
        <v>3000</v>
      </c>
      <c r="N18" s="32">
        <f t="shared" si="3"/>
        <v>600000</v>
      </c>
      <c r="O18" s="74">
        <f>E18*K18</f>
        <v>504200</v>
      </c>
      <c r="P18" s="5" t="str">
        <f t="shared" si="1"/>
        <v>OK</v>
      </c>
    </row>
    <row r="19" spans="1:18" s="3" customFormat="1" ht="51" x14ac:dyDescent="0.2">
      <c r="A19" s="4">
        <v>8</v>
      </c>
      <c r="B19" s="58" t="s">
        <v>35</v>
      </c>
      <c r="C19" s="6" t="s">
        <v>44</v>
      </c>
      <c r="D19" s="7" t="s">
        <v>21</v>
      </c>
      <c r="E19" s="36">
        <v>26</v>
      </c>
      <c r="F19" s="59">
        <v>846920</v>
      </c>
      <c r="G19" s="60">
        <v>160915</v>
      </c>
      <c r="H19" s="87">
        <f t="shared" si="6"/>
        <v>1007835</v>
      </c>
      <c r="I19" s="77">
        <f t="shared" si="7"/>
        <v>22019920</v>
      </c>
      <c r="J19" s="73">
        <f>H19*E19</f>
        <v>26203710</v>
      </c>
      <c r="K19" s="91">
        <v>500000</v>
      </c>
      <c r="L19" s="84">
        <v>95000</v>
      </c>
      <c r="M19" s="31">
        <f t="shared" si="5"/>
        <v>595000</v>
      </c>
      <c r="N19" s="32">
        <f t="shared" si="3"/>
        <v>15470000</v>
      </c>
      <c r="O19" s="74">
        <f t="shared" ref="O19" si="8">E19*K19</f>
        <v>13000000</v>
      </c>
      <c r="P19" s="5" t="str">
        <f t="shared" si="1"/>
        <v>OK</v>
      </c>
    </row>
    <row r="20" spans="1:18" s="3" customFormat="1" ht="51" x14ac:dyDescent="0.2">
      <c r="A20" s="4">
        <v>9</v>
      </c>
      <c r="B20" s="58" t="s">
        <v>35</v>
      </c>
      <c r="C20" s="61" t="s">
        <v>45</v>
      </c>
      <c r="D20" s="7" t="s">
        <v>21</v>
      </c>
      <c r="E20" s="7">
        <v>2600</v>
      </c>
      <c r="F20" s="71">
        <v>162129</v>
      </c>
      <c r="G20" s="72">
        <v>30805</v>
      </c>
      <c r="H20" s="87">
        <f t="shared" si="6"/>
        <v>192934</v>
      </c>
      <c r="I20" s="77">
        <f>F20*E20</f>
        <v>421535400</v>
      </c>
      <c r="J20" s="73">
        <f>H20*E20</f>
        <v>501628400</v>
      </c>
      <c r="K20" s="91">
        <v>107600</v>
      </c>
      <c r="L20" s="85">
        <v>20444</v>
      </c>
      <c r="M20" s="31">
        <f t="shared" si="5"/>
        <v>128044</v>
      </c>
      <c r="N20" s="31">
        <f t="shared" si="3"/>
        <v>332914400</v>
      </c>
      <c r="O20" s="75">
        <f>E20*K20</f>
        <v>279760000</v>
      </c>
      <c r="P20" s="67" t="str">
        <f t="shared" si="1"/>
        <v>OK</v>
      </c>
    </row>
    <row r="21" spans="1:18" s="3" customFormat="1" ht="150" x14ac:dyDescent="0.2">
      <c r="A21" s="4">
        <v>10</v>
      </c>
      <c r="B21" s="58" t="s">
        <v>36</v>
      </c>
      <c r="C21" s="61" t="s">
        <v>52</v>
      </c>
      <c r="D21" s="7" t="s">
        <v>21</v>
      </c>
      <c r="E21" s="36">
        <v>1</v>
      </c>
      <c r="F21" s="71">
        <v>100128</v>
      </c>
      <c r="G21" s="72">
        <v>19024</v>
      </c>
      <c r="H21" s="87">
        <f>F21+G21</f>
        <v>119152</v>
      </c>
      <c r="I21" s="77">
        <f t="shared" ref="I21:I84" si="9">F21*E21</f>
        <v>100128</v>
      </c>
      <c r="J21" s="73">
        <f t="shared" si="4"/>
        <v>119152</v>
      </c>
      <c r="K21" s="91">
        <v>100128</v>
      </c>
      <c r="L21" s="85">
        <v>19024</v>
      </c>
      <c r="M21" s="31">
        <f>L21+K21</f>
        <v>119152</v>
      </c>
      <c r="N21" s="32">
        <f>_xlfn.CEILING.MATH(M21*E21)</f>
        <v>119152</v>
      </c>
      <c r="O21" s="76" t="s">
        <v>213</v>
      </c>
      <c r="P21" s="5" t="str">
        <f>IF(M21&gt;H21,"REVISAR PROPUESTA","OK")</f>
        <v>OK</v>
      </c>
      <c r="R21" s="93"/>
    </row>
    <row r="22" spans="1:18" s="3" customFormat="1" ht="38.25" x14ac:dyDescent="0.2">
      <c r="A22" s="4">
        <v>11</v>
      </c>
      <c r="B22" s="58" t="s">
        <v>36</v>
      </c>
      <c r="C22" s="6" t="s">
        <v>53</v>
      </c>
      <c r="D22" s="7" t="s">
        <v>21</v>
      </c>
      <c r="E22" s="36">
        <v>1</v>
      </c>
      <c r="F22" s="71">
        <v>353048</v>
      </c>
      <c r="G22" s="72">
        <v>67079</v>
      </c>
      <c r="H22" s="87">
        <f t="shared" si="6"/>
        <v>420127</v>
      </c>
      <c r="I22" s="77">
        <f t="shared" si="9"/>
        <v>353048</v>
      </c>
      <c r="J22" s="73">
        <f t="shared" si="4"/>
        <v>420127</v>
      </c>
      <c r="K22" s="91">
        <v>353048</v>
      </c>
      <c r="L22" s="85">
        <v>67079</v>
      </c>
      <c r="M22" s="31">
        <f t="shared" si="5"/>
        <v>420127</v>
      </c>
      <c r="N22" s="32">
        <f t="shared" si="3"/>
        <v>420127</v>
      </c>
      <c r="O22" s="76" t="s">
        <v>213</v>
      </c>
      <c r="P22" s="5" t="str">
        <f t="shared" si="1"/>
        <v>OK</v>
      </c>
    </row>
    <row r="23" spans="1:18" s="3" customFormat="1" ht="38.25" x14ac:dyDescent="0.2">
      <c r="A23" s="4">
        <v>12</v>
      </c>
      <c r="B23" s="58" t="s">
        <v>36</v>
      </c>
      <c r="C23" s="6" t="s">
        <v>54</v>
      </c>
      <c r="D23" s="7" t="s">
        <v>21</v>
      </c>
      <c r="E23" s="36">
        <v>1</v>
      </c>
      <c r="F23" s="71">
        <v>320355</v>
      </c>
      <c r="G23" s="72">
        <v>60868</v>
      </c>
      <c r="H23" s="87">
        <f t="shared" si="6"/>
        <v>381223</v>
      </c>
      <c r="I23" s="77">
        <f t="shared" si="9"/>
        <v>320355</v>
      </c>
      <c r="J23" s="73">
        <f t="shared" si="4"/>
        <v>381223</v>
      </c>
      <c r="K23" s="91">
        <v>320355</v>
      </c>
      <c r="L23" s="85">
        <v>60868</v>
      </c>
      <c r="M23" s="31">
        <f t="shared" si="5"/>
        <v>381223</v>
      </c>
      <c r="N23" s="32">
        <f t="shared" si="3"/>
        <v>381223</v>
      </c>
      <c r="O23" s="76" t="s">
        <v>213</v>
      </c>
      <c r="P23" s="5" t="str">
        <f t="shared" si="1"/>
        <v>OK</v>
      </c>
    </row>
    <row r="24" spans="1:18" s="3" customFormat="1" ht="38.25" x14ac:dyDescent="0.2">
      <c r="A24" s="4">
        <v>13</v>
      </c>
      <c r="B24" s="58" t="s">
        <v>36</v>
      </c>
      <c r="C24" s="6" t="s">
        <v>55</v>
      </c>
      <c r="D24" s="7" t="s">
        <v>21</v>
      </c>
      <c r="E24" s="36">
        <v>1</v>
      </c>
      <c r="F24" s="71">
        <v>275312</v>
      </c>
      <c r="G24" s="72">
        <v>52309</v>
      </c>
      <c r="H24" s="87">
        <f t="shared" si="6"/>
        <v>327621</v>
      </c>
      <c r="I24" s="77">
        <f t="shared" si="9"/>
        <v>275312</v>
      </c>
      <c r="J24" s="73">
        <f t="shared" ref="J24:J87" si="10">H24*E24</f>
        <v>327621</v>
      </c>
      <c r="K24" s="91">
        <v>275312</v>
      </c>
      <c r="L24" s="85">
        <v>52309</v>
      </c>
      <c r="M24" s="31">
        <f t="shared" si="5"/>
        <v>327621</v>
      </c>
      <c r="N24" s="32">
        <f t="shared" si="3"/>
        <v>327621</v>
      </c>
      <c r="O24" s="76" t="s">
        <v>213</v>
      </c>
      <c r="P24" s="5" t="str">
        <f t="shared" si="1"/>
        <v>OK</v>
      </c>
    </row>
    <row r="25" spans="1:18" s="3" customFormat="1" ht="38.25" x14ac:dyDescent="0.2">
      <c r="A25" s="4">
        <v>14</v>
      </c>
      <c r="B25" s="58" t="s">
        <v>36</v>
      </c>
      <c r="C25" s="6" t="s">
        <v>56</v>
      </c>
      <c r="D25" s="7" t="s">
        <v>21</v>
      </c>
      <c r="E25" s="36">
        <v>1</v>
      </c>
      <c r="F25" s="71">
        <v>225172</v>
      </c>
      <c r="G25" s="72">
        <v>42783</v>
      </c>
      <c r="H25" s="87">
        <f t="shared" si="6"/>
        <v>267955</v>
      </c>
      <c r="I25" s="77">
        <f t="shared" si="9"/>
        <v>225172</v>
      </c>
      <c r="J25" s="73">
        <f t="shared" si="10"/>
        <v>267955</v>
      </c>
      <c r="K25" s="91">
        <v>225172</v>
      </c>
      <c r="L25" s="85">
        <v>42783</v>
      </c>
      <c r="M25" s="31">
        <f t="shared" si="5"/>
        <v>267955</v>
      </c>
      <c r="N25" s="32">
        <f t="shared" si="3"/>
        <v>267955</v>
      </c>
      <c r="O25" s="76" t="s">
        <v>213</v>
      </c>
      <c r="P25" s="5" t="str">
        <f t="shared" si="1"/>
        <v>OK</v>
      </c>
    </row>
    <row r="26" spans="1:18" s="3" customFormat="1" ht="38.25" x14ac:dyDescent="0.2">
      <c r="A26" s="4">
        <v>15</v>
      </c>
      <c r="B26" s="58" t="s">
        <v>36</v>
      </c>
      <c r="C26" s="6" t="s">
        <v>57</v>
      </c>
      <c r="D26" s="7" t="s">
        <v>21</v>
      </c>
      <c r="E26" s="36">
        <v>1</v>
      </c>
      <c r="F26" s="71">
        <v>200653</v>
      </c>
      <c r="G26" s="72">
        <v>38124</v>
      </c>
      <c r="H26" s="87">
        <f t="shared" si="6"/>
        <v>238777</v>
      </c>
      <c r="I26" s="77">
        <f t="shared" si="9"/>
        <v>200653</v>
      </c>
      <c r="J26" s="73">
        <f t="shared" si="10"/>
        <v>238777</v>
      </c>
      <c r="K26" s="91">
        <v>200653</v>
      </c>
      <c r="L26" s="85">
        <v>38124</v>
      </c>
      <c r="M26" s="31">
        <f t="shared" si="5"/>
        <v>238777</v>
      </c>
      <c r="N26" s="32">
        <f t="shared" si="3"/>
        <v>238777</v>
      </c>
      <c r="O26" s="76" t="s">
        <v>213</v>
      </c>
      <c r="P26" s="5" t="str">
        <f t="shared" si="1"/>
        <v>OK</v>
      </c>
    </row>
    <row r="27" spans="1:18" s="3" customFormat="1" ht="38.25" x14ac:dyDescent="0.2">
      <c r="A27" s="4">
        <v>16</v>
      </c>
      <c r="B27" s="58" t="s">
        <v>36</v>
      </c>
      <c r="C27" s="6" t="s">
        <v>58</v>
      </c>
      <c r="D27" s="7" t="s">
        <v>21</v>
      </c>
      <c r="E27" s="36">
        <v>1</v>
      </c>
      <c r="F27" s="71">
        <v>182332</v>
      </c>
      <c r="G27" s="72">
        <v>34643</v>
      </c>
      <c r="H27" s="87">
        <f t="shared" si="6"/>
        <v>216975</v>
      </c>
      <c r="I27" s="77">
        <f t="shared" si="9"/>
        <v>182332</v>
      </c>
      <c r="J27" s="73">
        <f t="shared" si="10"/>
        <v>216975</v>
      </c>
      <c r="K27" s="91">
        <v>182332</v>
      </c>
      <c r="L27" s="85">
        <v>34643</v>
      </c>
      <c r="M27" s="31">
        <f t="shared" si="5"/>
        <v>216975</v>
      </c>
      <c r="N27" s="32">
        <f t="shared" si="3"/>
        <v>216975</v>
      </c>
      <c r="O27" s="76" t="s">
        <v>213</v>
      </c>
      <c r="P27" s="5" t="str">
        <f t="shared" si="1"/>
        <v>OK</v>
      </c>
    </row>
    <row r="28" spans="1:18" s="3" customFormat="1" ht="38.25" x14ac:dyDescent="0.2">
      <c r="A28" s="4">
        <v>17</v>
      </c>
      <c r="B28" s="58" t="s">
        <v>36</v>
      </c>
      <c r="C28" s="6" t="s">
        <v>59</v>
      </c>
      <c r="D28" s="7" t="s">
        <v>21</v>
      </c>
      <c r="E28" s="36">
        <v>1</v>
      </c>
      <c r="F28" s="71">
        <v>241655</v>
      </c>
      <c r="G28" s="72">
        <v>45915</v>
      </c>
      <c r="H28" s="87">
        <f t="shared" si="6"/>
        <v>287570</v>
      </c>
      <c r="I28" s="77">
        <f t="shared" si="9"/>
        <v>241655</v>
      </c>
      <c r="J28" s="73">
        <f t="shared" si="10"/>
        <v>287570</v>
      </c>
      <c r="K28" s="91">
        <v>241655</v>
      </c>
      <c r="L28" s="85">
        <v>45915</v>
      </c>
      <c r="M28" s="31">
        <f t="shared" si="5"/>
        <v>287570</v>
      </c>
      <c r="N28" s="32">
        <f t="shared" si="3"/>
        <v>287570</v>
      </c>
      <c r="O28" s="76" t="s">
        <v>213</v>
      </c>
      <c r="P28" s="5" t="str">
        <f t="shared" si="1"/>
        <v>OK</v>
      </c>
    </row>
    <row r="29" spans="1:18" s="3" customFormat="1" ht="38.25" x14ac:dyDescent="0.2">
      <c r="A29" s="4">
        <v>18</v>
      </c>
      <c r="B29" s="58" t="s">
        <v>36</v>
      </c>
      <c r="C29" s="6" t="s">
        <v>60</v>
      </c>
      <c r="D29" s="7" t="s">
        <v>21</v>
      </c>
      <c r="E29" s="36">
        <v>1</v>
      </c>
      <c r="F29" s="71">
        <v>221912</v>
      </c>
      <c r="G29" s="72">
        <v>42163</v>
      </c>
      <c r="H29" s="87">
        <f t="shared" si="6"/>
        <v>264075</v>
      </c>
      <c r="I29" s="77">
        <f t="shared" si="9"/>
        <v>221912</v>
      </c>
      <c r="J29" s="73">
        <f t="shared" si="10"/>
        <v>264075</v>
      </c>
      <c r="K29" s="91">
        <v>221912</v>
      </c>
      <c r="L29" s="85">
        <v>42163</v>
      </c>
      <c r="M29" s="31">
        <f t="shared" si="5"/>
        <v>264075</v>
      </c>
      <c r="N29" s="32">
        <f t="shared" si="3"/>
        <v>264075</v>
      </c>
      <c r="O29" s="76" t="s">
        <v>213</v>
      </c>
      <c r="P29" s="5" t="str">
        <f t="shared" si="1"/>
        <v>OK</v>
      </c>
    </row>
    <row r="30" spans="1:18" s="3" customFormat="1" ht="38.25" x14ac:dyDescent="0.2">
      <c r="A30" s="4">
        <v>19</v>
      </c>
      <c r="B30" s="58" t="s">
        <v>36</v>
      </c>
      <c r="C30" s="6" t="s">
        <v>61</v>
      </c>
      <c r="D30" s="7" t="s">
        <v>21</v>
      </c>
      <c r="E30" s="36">
        <v>1</v>
      </c>
      <c r="F30" s="71">
        <v>242161</v>
      </c>
      <c r="G30" s="72">
        <v>288171</v>
      </c>
      <c r="H30" s="87">
        <f t="shared" si="6"/>
        <v>530332</v>
      </c>
      <c r="I30" s="77">
        <f t="shared" si="9"/>
        <v>242161</v>
      </c>
      <c r="J30" s="73">
        <f t="shared" si="10"/>
        <v>530332</v>
      </c>
      <c r="K30" s="91">
        <v>242161</v>
      </c>
      <c r="L30" s="85">
        <v>288171</v>
      </c>
      <c r="M30" s="31">
        <f t="shared" si="5"/>
        <v>530332</v>
      </c>
      <c r="N30" s="32">
        <f t="shared" si="3"/>
        <v>530332</v>
      </c>
      <c r="O30" s="76" t="s">
        <v>213</v>
      </c>
      <c r="P30" s="5" t="str">
        <f t="shared" si="1"/>
        <v>OK</v>
      </c>
    </row>
    <row r="31" spans="1:18" s="3" customFormat="1" ht="38.25" x14ac:dyDescent="0.2">
      <c r="A31" s="4">
        <v>20</v>
      </c>
      <c r="B31" s="58" t="s">
        <v>36</v>
      </c>
      <c r="C31" s="6" t="s">
        <v>62</v>
      </c>
      <c r="D31" s="7" t="s">
        <v>21</v>
      </c>
      <c r="E31" s="36">
        <v>1</v>
      </c>
      <c r="F31" s="71">
        <v>230819</v>
      </c>
      <c r="G31" s="72">
        <v>43856</v>
      </c>
      <c r="H31" s="87">
        <f t="shared" si="6"/>
        <v>274675</v>
      </c>
      <c r="I31" s="77">
        <f t="shared" si="9"/>
        <v>230819</v>
      </c>
      <c r="J31" s="73">
        <f t="shared" si="10"/>
        <v>274675</v>
      </c>
      <c r="K31" s="91">
        <v>230819</v>
      </c>
      <c r="L31" s="85">
        <v>43856</v>
      </c>
      <c r="M31" s="31">
        <f t="shared" si="5"/>
        <v>274675</v>
      </c>
      <c r="N31" s="32">
        <f t="shared" si="3"/>
        <v>274675</v>
      </c>
      <c r="O31" s="76" t="s">
        <v>213</v>
      </c>
      <c r="P31" s="5" t="str">
        <f t="shared" si="1"/>
        <v>OK</v>
      </c>
    </row>
    <row r="32" spans="1:18" s="3" customFormat="1" ht="38.25" x14ac:dyDescent="0.2">
      <c r="A32" s="4">
        <v>21</v>
      </c>
      <c r="B32" s="58" t="s">
        <v>36</v>
      </c>
      <c r="C32" s="6" t="s">
        <v>63</v>
      </c>
      <c r="D32" s="7" t="s">
        <v>21</v>
      </c>
      <c r="E32" s="36">
        <v>1</v>
      </c>
      <c r="F32" s="71">
        <v>207356</v>
      </c>
      <c r="G32" s="72">
        <v>39398</v>
      </c>
      <c r="H32" s="87">
        <f t="shared" si="6"/>
        <v>246754</v>
      </c>
      <c r="I32" s="77">
        <f t="shared" si="9"/>
        <v>207356</v>
      </c>
      <c r="J32" s="73">
        <f t="shared" si="10"/>
        <v>246754</v>
      </c>
      <c r="K32" s="91">
        <v>207356</v>
      </c>
      <c r="L32" s="85">
        <v>39398</v>
      </c>
      <c r="M32" s="31">
        <f t="shared" si="5"/>
        <v>246754</v>
      </c>
      <c r="N32" s="32">
        <f t="shared" si="3"/>
        <v>246754</v>
      </c>
      <c r="O32" s="76" t="s">
        <v>213</v>
      </c>
      <c r="P32" s="5" t="str">
        <f t="shared" si="1"/>
        <v>OK</v>
      </c>
    </row>
    <row r="33" spans="1:16" s="3" customFormat="1" ht="38.25" x14ac:dyDescent="0.2">
      <c r="A33" s="4">
        <v>22</v>
      </c>
      <c r="B33" s="58" t="s">
        <v>36</v>
      </c>
      <c r="C33" s="6" t="s">
        <v>64</v>
      </c>
      <c r="D33" s="7" t="s">
        <v>21</v>
      </c>
      <c r="E33" s="36">
        <v>1</v>
      </c>
      <c r="F33" s="71">
        <v>185317</v>
      </c>
      <c r="G33" s="72">
        <v>35210</v>
      </c>
      <c r="H33" s="87">
        <f t="shared" si="6"/>
        <v>220527</v>
      </c>
      <c r="I33" s="77">
        <f t="shared" si="9"/>
        <v>185317</v>
      </c>
      <c r="J33" s="73">
        <f t="shared" si="10"/>
        <v>220527</v>
      </c>
      <c r="K33" s="91">
        <v>185317</v>
      </c>
      <c r="L33" s="85">
        <v>35210</v>
      </c>
      <c r="M33" s="31">
        <f t="shared" si="5"/>
        <v>220527</v>
      </c>
      <c r="N33" s="32">
        <f t="shared" si="3"/>
        <v>220527</v>
      </c>
      <c r="O33" s="76" t="s">
        <v>213</v>
      </c>
      <c r="P33" s="5" t="str">
        <f t="shared" si="1"/>
        <v>OK</v>
      </c>
    </row>
    <row r="34" spans="1:16" s="3" customFormat="1" ht="38.25" x14ac:dyDescent="0.2">
      <c r="A34" s="4">
        <v>23</v>
      </c>
      <c r="B34" s="58" t="s">
        <v>36</v>
      </c>
      <c r="C34" s="6" t="s">
        <v>65</v>
      </c>
      <c r="D34" s="7" t="s">
        <v>21</v>
      </c>
      <c r="E34" s="36">
        <v>1</v>
      </c>
      <c r="F34" s="71">
        <v>83750</v>
      </c>
      <c r="G34" s="72">
        <v>15913</v>
      </c>
      <c r="H34" s="87">
        <f t="shared" si="6"/>
        <v>99663</v>
      </c>
      <c r="I34" s="77">
        <f t="shared" si="9"/>
        <v>83750</v>
      </c>
      <c r="J34" s="73">
        <f t="shared" si="10"/>
        <v>99663</v>
      </c>
      <c r="K34" s="91">
        <v>83750</v>
      </c>
      <c r="L34" s="85">
        <v>15913</v>
      </c>
      <c r="M34" s="31">
        <f t="shared" si="5"/>
        <v>99663</v>
      </c>
      <c r="N34" s="32">
        <f t="shared" si="3"/>
        <v>99663</v>
      </c>
      <c r="O34" s="76" t="s">
        <v>213</v>
      </c>
      <c r="P34" s="5" t="str">
        <f t="shared" si="1"/>
        <v>OK</v>
      </c>
    </row>
    <row r="35" spans="1:16" s="3" customFormat="1" ht="38.25" x14ac:dyDescent="0.2">
      <c r="A35" s="4">
        <v>24</v>
      </c>
      <c r="B35" s="58" t="s">
        <v>36</v>
      </c>
      <c r="C35" s="6" t="s">
        <v>66</v>
      </c>
      <c r="D35" s="7" t="s">
        <v>21</v>
      </c>
      <c r="E35" s="36">
        <v>1</v>
      </c>
      <c r="F35" s="71">
        <v>71904</v>
      </c>
      <c r="G35" s="72">
        <v>13662</v>
      </c>
      <c r="H35" s="87">
        <f t="shared" si="6"/>
        <v>85566</v>
      </c>
      <c r="I35" s="77">
        <f t="shared" si="9"/>
        <v>71904</v>
      </c>
      <c r="J35" s="73">
        <f t="shared" si="10"/>
        <v>85566</v>
      </c>
      <c r="K35" s="91">
        <v>71904</v>
      </c>
      <c r="L35" s="85">
        <v>13662</v>
      </c>
      <c r="M35" s="31">
        <f t="shared" si="5"/>
        <v>85566</v>
      </c>
      <c r="N35" s="32">
        <f t="shared" si="3"/>
        <v>85566</v>
      </c>
      <c r="O35" s="76" t="s">
        <v>213</v>
      </c>
      <c r="P35" s="5" t="str">
        <f t="shared" si="1"/>
        <v>OK</v>
      </c>
    </row>
    <row r="36" spans="1:16" s="3" customFormat="1" ht="38.25" x14ac:dyDescent="0.2">
      <c r="A36" s="4">
        <v>25</v>
      </c>
      <c r="B36" s="58" t="s">
        <v>36</v>
      </c>
      <c r="C36" s="6" t="s">
        <v>67</v>
      </c>
      <c r="D36" s="7" t="s">
        <v>21</v>
      </c>
      <c r="E36" s="36">
        <v>1</v>
      </c>
      <c r="F36" s="71">
        <v>56890</v>
      </c>
      <c r="G36" s="72">
        <v>10809</v>
      </c>
      <c r="H36" s="87">
        <f t="shared" si="6"/>
        <v>67699</v>
      </c>
      <c r="I36" s="77">
        <f t="shared" si="9"/>
        <v>56890</v>
      </c>
      <c r="J36" s="73">
        <f t="shared" si="10"/>
        <v>67699</v>
      </c>
      <c r="K36" s="91">
        <v>56890</v>
      </c>
      <c r="L36" s="85">
        <v>10809</v>
      </c>
      <c r="M36" s="31">
        <f t="shared" si="5"/>
        <v>67699</v>
      </c>
      <c r="N36" s="32">
        <f t="shared" si="3"/>
        <v>67699</v>
      </c>
      <c r="O36" s="76" t="s">
        <v>213</v>
      </c>
      <c r="P36" s="5" t="str">
        <f t="shared" si="1"/>
        <v>OK</v>
      </c>
    </row>
    <row r="37" spans="1:16" s="3" customFormat="1" ht="38.25" x14ac:dyDescent="0.2">
      <c r="A37" s="4">
        <v>26</v>
      </c>
      <c r="B37" s="58" t="s">
        <v>36</v>
      </c>
      <c r="C37" s="6" t="s">
        <v>68</v>
      </c>
      <c r="D37" s="7" t="s">
        <v>21</v>
      </c>
      <c r="E37" s="36">
        <v>1</v>
      </c>
      <c r="F37" s="71">
        <v>19514</v>
      </c>
      <c r="G37" s="72">
        <v>3708</v>
      </c>
      <c r="H37" s="87">
        <f t="shared" si="6"/>
        <v>23222</v>
      </c>
      <c r="I37" s="77">
        <f t="shared" si="9"/>
        <v>19514</v>
      </c>
      <c r="J37" s="73">
        <f t="shared" si="10"/>
        <v>23222</v>
      </c>
      <c r="K37" s="91">
        <v>19514</v>
      </c>
      <c r="L37" s="85">
        <v>3708</v>
      </c>
      <c r="M37" s="31">
        <f t="shared" si="5"/>
        <v>23222</v>
      </c>
      <c r="N37" s="32">
        <f t="shared" si="3"/>
        <v>23222</v>
      </c>
      <c r="O37" s="76" t="s">
        <v>213</v>
      </c>
      <c r="P37" s="5" t="str">
        <f t="shared" si="1"/>
        <v>OK</v>
      </c>
    </row>
    <row r="38" spans="1:16" s="3" customFormat="1" ht="96.95" customHeight="1" x14ac:dyDescent="0.2">
      <c r="A38" s="4">
        <v>27</v>
      </c>
      <c r="B38" s="58" t="s">
        <v>36</v>
      </c>
      <c r="C38" s="6" t="s">
        <v>69</v>
      </c>
      <c r="D38" s="7" t="s">
        <v>21</v>
      </c>
      <c r="E38" s="36">
        <v>1</v>
      </c>
      <c r="F38" s="71">
        <v>41783</v>
      </c>
      <c r="G38" s="72">
        <v>7939</v>
      </c>
      <c r="H38" s="87">
        <f t="shared" si="6"/>
        <v>49722</v>
      </c>
      <c r="I38" s="77">
        <f t="shared" si="9"/>
        <v>41783</v>
      </c>
      <c r="J38" s="73">
        <f t="shared" si="10"/>
        <v>49722</v>
      </c>
      <c r="K38" s="91">
        <v>41783</v>
      </c>
      <c r="L38" s="85">
        <v>7939</v>
      </c>
      <c r="M38" s="31">
        <f t="shared" si="5"/>
        <v>49722</v>
      </c>
      <c r="N38" s="32">
        <f t="shared" ref="N38:N43" si="11">_xlfn.CEILING.MATH(M38*E38)</f>
        <v>49722</v>
      </c>
      <c r="O38" s="76" t="s">
        <v>213</v>
      </c>
      <c r="P38" s="5" t="str">
        <f t="shared" si="1"/>
        <v>OK</v>
      </c>
    </row>
    <row r="39" spans="1:16" s="3" customFormat="1" ht="84" customHeight="1" x14ac:dyDescent="0.2">
      <c r="A39" s="4">
        <v>28</v>
      </c>
      <c r="B39" s="58" t="s">
        <v>36</v>
      </c>
      <c r="C39" s="6" t="s">
        <v>70</v>
      </c>
      <c r="D39" s="7" t="s">
        <v>21</v>
      </c>
      <c r="E39" s="36">
        <v>1</v>
      </c>
      <c r="F39" s="71">
        <v>129621</v>
      </c>
      <c r="G39" s="72">
        <v>24628</v>
      </c>
      <c r="H39" s="87">
        <f t="shared" si="6"/>
        <v>154249</v>
      </c>
      <c r="I39" s="77">
        <f t="shared" si="9"/>
        <v>129621</v>
      </c>
      <c r="J39" s="73">
        <f t="shared" si="10"/>
        <v>154249</v>
      </c>
      <c r="K39" s="91">
        <v>129621</v>
      </c>
      <c r="L39" s="85">
        <v>24628</v>
      </c>
      <c r="M39" s="31">
        <f t="shared" si="5"/>
        <v>154249</v>
      </c>
      <c r="N39" s="32">
        <f t="shared" si="11"/>
        <v>154249</v>
      </c>
      <c r="O39" s="76" t="s">
        <v>213</v>
      </c>
      <c r="P39" s="5" t="str">
        <f t="shared" si="1"/>
        <v>OK</v>
      </c>
    </row>
    <row r="40" spans="1:16" s="3" customFormat="1" ht="38.25" x14ac:dyDescent="0.2">
      <c r="A40" s="4">
        <v>29</v>
      </c>
      <c r="B40" s="58" t="s">
        <v>36</v>
      </c>
      <c r="C40" s="6" t="s">
        <v>71</v>
      </c>
      <c r="D40" s="7" t="s">
        <v>21</v>
      </c>
      <c r="E40" s="36">
        <v>1</v>
      </c>
      <c r="F40" s="71">
        <v>199826</v>
      </c>
      <c r="G40" s="72">
        <v>37967</v>
      </c>
      <c r="H40" s="87">
        <f t="shared" si="6"/>
        <v>237793</v>
      </c>
      <c r="I40" s="77">
        <f t="shared" si="9"/>
        <v>199826</v>
      </c>
      <c r="J40" s="73">
        <f t="shared" si="10"/>
        <v>237793</v>
      </c>
      <c r="K40" s="91">
        <v>199826</v>
      </c>
      <c r="L40" s="85">
        <v>37967</v>
      </c>
      <c r="M40" s="31">
        <f t="shared" si="5"/>
        <v>237793</v>
      </c>
      <c r="N40" s="32">
        <f t="shared" si="11"/>
        <v>237793</v>
      </c>
      <c r="O40" s="76" t="s">
        <v>213</v>
      </c>
      <c r="P40" s="5" t="str">
        <f t="shared" si="1"/>
        <v>OK</v>
      </c>
    </row>
    <row r="41" spans="1:16" s="3" customFormat="1" ht="38.25" x14ac:dyDescent="0.2">
      <c r="A41" s="4">
        <v>30</v>
      </c>
      <c r="B41" s="58" t="s">
        <v>36</v>
      </c>
      <c r="C41" s="6" t="s">
        <v>72</v>
      </c>
      <c r="D41" s="7" t="s">
        <v>21</v>
      </c>
      <c r="E41" s="36">
        <v>1</v>
      </c>
      <c r="F41" s="71">
        <v>41049</v>
      </c>
      <c r="G41" s="72">
        <v>7799</v>
      </c>
      <c r="H41" s="87">
        <f t="shared" si="6"/>
        <v>48848</v>
      </c>
      <c r="I41" s="77">
        <f t="shared" si="9"/>
        <v>41049</v>
      </c>
      <c r="J41" s="73">
        <f t="shared" si="10"/>
        <v>48848</v>
      </c>
      <c r="K41" s="91">
        <v>41049</v>
      </c>
      <c r="L41" s="85">
        <v>7799</v>
      </c>
      <c r="M41" s="31">
        <f t="shared" si="5"/>
        <v>48848</v>
      </c>
      <c r="N41" s="32">
        <f t="shared" si="11"/>
        <v>48848</v>
      </c>
      <c r="O41" s="76" t="s">
        <v>213</v>
      </c>
      <c r="P41" s="5" t="str">
        <f t="shared" si="1"/>
        <v>OK</v>
      </c>
    </row>
    <row r="42" spans="1:16" s="3" customFormat="1" ht="38.25" x14ac:dyDescent="0.2">
      <c r="A42" s="4">
        <v>31</v>
      </c>
      <c r="B42" s="58" t="s">
        <v>36</v>
      </c>
      <c r="C42" s="6" t="s">
        <v>73</v>
      </c>
      <c r="D42" s="7" t="s">
        <v>21</v>
      </c>
      <c r="E42" s="36">
        <v>1</v>
      </c>
      <c r="F42" s="71">
        <v>136876</v>
      </c>
      <c r="G42" s="72">
        <v>26006</v>
      </c>
      <c r="H42" s="87">
        <f t="shared" si="6"/>
        <v>162882</v>
      </c>
      <c r="I42" s="77">
        <f t="shared" si="9"/>
        <v>136876</v>
      </c>
      <c r="J42" s="73">
        <f t="shared" si="10"/>
        <v>162882</v>
      </c>
      <c r="K42" s="91">
        <v>136876</v>
      </c>
      <c r="L42" s="85">
        <v>26006</v>
      </c>
      <c r="M42" s="31">
        <f t="shared" si="5"/>
        <v>162882</v>
      </c>
      <c r="N42" s="32">
        <f>_xlfn.CEILING.MATH(M42*E42)</f>
        <v>162882</v>
      </c>
      <c r="O42" s="76" t="s">
        <v>213</v>
      </c>
      <c r="P42" s="5" t="str">
        <f t="shared" si="1"/>
        <v>OK</v>
      </c>
    </row>
    <row r="43" spans="1:16" s="3" customFormat="1" ht="38.25" x14ac:dyDescent="0.2">
      <c r="A43" s="4">
        <v>32</v>
      </c>
      <c r="B43" s="58" t="s">
        <v>36</v>
      </c>
      <c r="C43" s="6" t="s">
        <v>74</v>
      </c>
      <c r="D43" s="7" t="s">
        <v>21</v>
      </c>
      <c r="E43" s="36">
        <v>1</v>
      </c>
      <c r="F43" s="71">
        <v>179302</v>
      </c>
      <c r="G43" s="72">
        <v>34067</v>
      </c>
      <c r="H43" s="87">
        <f t="shared" si="6"/>
        <v>213369</v>
      </c>
      <c r="I43" s="77">
        <f t="shared" si="9"/>
        <v>179302</v>
      </c>
      <c r="J43" s="73">
        <f t="shared" si="10"/>
        <v>213369</v>
      </c>
      <c r="K43" s="91">
        <v>179302</v>
      </c>
      <c r="L43" s="85">
        <v>34067</v>
      </c>
      <c r="M43" s="31">
        <f t="shared" si="5"/>
        <v>213369</v>
      </c>
      <c r="N43" s="32">
        <f t="shared" si="11"/>
        <v>213369</v>
      </c>
      <c r="O43" s="76" t="s">
        <v>213</v>
      </c>
      <c r="P43" s="5" t="str">
        <f t="shared" si="1"/>
        <v>OK</v>
      </c>
    </row>
    <row r="44" spans="1:16" s="3" customFormat="1" ht="38.25" x14ac:dyDescent="0.2">
      <c r="A44" s="4">
        <v>33</v>
      </c>
      <c r="B44" s="58" t="s">
        <v>36</v>
      </c>
      <c r="C44" s="6" t="s">
        <v>75</v>
      </c>
      <c r="D44" s="7" t="s">
        <v>21</v>
      </c>
      <c r="E44" s="36">
        <v>1</v>
      </c>
      <c r="F44" s="71">
        <v>40039</v>
      </c>
      <c r="G44" s="72">
        <v>7607</v>
      </c>
      <c r="H44" s="87">
        <f t="shared" si="6"/>
        <v>47646</v>
      </c>
      <c r="I44" s="77">
        <f t="shared" si="9"/>
        <v>40039</v>
      </c>
      <c r="J44" s="73">
        <f t="shared" si="10"/>
        <v>47646</v>
      </c>
      <c r="K44" s="91">
        <v>40039</v>
      </c>
      <c r="L44" s="85">
        <v>7607</v>
      </c>
      <c r="M44" s="31">
        <f t="shared" si="5"/>
        <v>47646</v>
      </c>
      <c r="N44" s="32">
        <f t="shared" ref="N44:N157" si="12">_xlfn.CEILING.MATH(M44*E44)</f>
        <v>47646</v>
      </c>
      <c r="O44" s="76" t="s">
        <v>213</v>
      </c>
      <c r="P44" s="5" t="str">
        <f t="shared" ref="P44:P75" si="13">IF(M44&gt;H44,"REVISAR PROPUESTA","OK")</f>
        <v>OK</v>
      </c>
    </row>
    <row r="45" spans="1:16" s="3" customFormat="1" ht="38.25" x14ac:dyDescent="0.2">
      <c r="A45" s="4">
        <v>34</v>
      </c>
      <c r="B45" s="58" t="s">
        <v>36</v>
      </c>
      <c r="C45" s="6" t="s">
        <v>76</v>
      </c>
      <c r="D45" s="7" t="s">
        <v>21</v>
      </c>
      <c r="E45" s="36">
        <v>1</v>
      </c>
      <c r="F45" s="71">
        <v>40223</v>
      </c>
      <c r="G45" s="72">
        <v>7642</v>
      </c>
      <c r="H45" s="87">
        <f t="shared" si="6"/>
        <v>47865</v>
      </c>
      <c r="I45" s="77">
        <f t="shared" si="9"/>
        <v>40223</v>
      </c>
      <c r="J45" s="73">
        <f t="shared" si="10"/>
        <v>47865</v>
      </c>
      <c r="K45" s="91">
        <v>40223</v>
      </c>
      <c r="L45" s="85">
        <v>7642</v>
      </c>
      <c r="M45" s="31">
        <f t="shared" si="5"/>
        <v>47865</v>
      </c>
      <c r="N45" s="32">
        <f t="shared" si="12"/>
        <v>47865</v>
      </c>
      <c r="O45" s="76" t="s">
        <v>213</v>
      </c>
      <c r="P45" s="5" t="str">
        <f t="shared" si="13"/>
        <v>OK</v>
      </c>
    </row>
    <row r="46" spans="1:16" s="3" customFormat="1" ht="38.25" x14ac:dyDescent="0.2">
      <c r="A46" s="4">
        <v>35</v>
      </c>
      <c r="B46" s="58" t="s">
        <v>36</v>
      </c>
      <c r="C46" s="6" t="s">
        <v>77</v>
      </c>
      <c r="D46" s="7" t="s">
        <v>21</v>
      </c>
      <c r="E46" s="36">
        <v>1</v>
      </c>
      <c r="F46" s="71">
        <v>45503</v>
      </c>
      <c r="G46" s="72">
        <v>8645</v>
      </c>
      <c r="H46" s="87">
        <f t="shared" si="6"/>
        <v>54148</v>
      </c>
      <c r="I46" s="77">
        <f t="shared" si="9"/>
        <v>45503</v>
      </c>
      <c r="J46" s="73">
        <f t="shared" si="10"/>
        <v>54148</v>
      </c>
      <c r="K46" s="91">
        <v>45503</v>
      </c>
      <c r="L46" s="85">
        <v>8645</v>
      </c>
      <c r="M46" s="31">
        <f t="shared" si="5"/>
        <v>54148</v>
      </c>
      <c r="N46" s="32">
        <f t="shared" si="12"/>
        <v>54148</v>
      </c>
      <c r="O46" s="76" t="s">
        <v>213</v>
      </c>
      <c r="P46" s="5" t="str">
        <f t="shared" si="13"/>
        <v>OK</v>
      </c>
    </row>
    <row r="47" spans="1:16" s="3" customFormat="1" ht="38.25" x14ac:dyDescent="0.2">
      <c r="A47" s="4">
        <v>36</v>
      </c>
      <c r="B47" s="58" t="s">
        <v>36</v>
      </c>
      <c r="C47" s="6" t="s">
        <v>78</v>
      </c>
      <c r="D47" s="7" t="s">
        <v>21</v>
      </c>
      <c r="E47" s="36">
        <v>1</v>
      </c>
      <c r="F47" s="71">
        <v>55880</v>
      </c>
      <c r="G47" s="72">
        <v>10617</v>
      </c>
      <c r="H47" s="87">
        <f t="shared" si="6"/>
        <v>66497</v>
      </c>
      <c r="I47" s="77">
        <f t="shared" si="9"/>
        <v>55880</v>
      </c>
      <c r="J47" s="73">
        <f t="shared" si="10"/>
        <v>66497</v>
      </c>
      <c r="K47" s="91">
        <v>55880</v>
      </c>
      <c r="L47" s="85">
        <v>10617</v>
      </c>
      <c r="M47" s="31">
        <f t="shared" si="5"/>
        <v>66497</v>
      </c>
      <c r="N47" s="32">
        <f t="shared" si="12"/>
        <v>66497</v>
      </c>
      <c r="O47" s="76" t="s">
        <v>213</v>
      </c>
      <c r="P47" s="5" t="str">
        <f t="shared" si="13"/>
        <v>OK</v>
      </c>
    </row>
    <row r="48" spans="1:16" s="3" customFormat="1" ht="38.25" x14ac:dyDescent="0.2">
      <c r="A48" s="4">
        <v>37</v>
      </c>
      <c r="B48" s="58" t="s">
        <v>36</v>
      </c>
      <c r="C48" s="6" t="s">
        <v>79</v>
      </c>
      <c r="D48" s="7" t="s">
        <v>21</v>
      </c>
      <c r="E48" s="37">
        <v>1</v>
      </c>
      <c r="F48" s="71">
        <v>39992</v>
      </c>
      <c r="G48" s="72">
        <v>7599</v>
      </c>
      <c r="H48" s="87">
        <f t="shared" si="6"/>
        <v>47591</v>
      </c>
      <c r="I48" s="77">
        <f t="shared" si="9"/>
        <v>39992</v>
      </c>
      <c r="J48" s="73">
        <f t="shared" si="10"/>
        <v>47591</v>
      </c>
      <c r="K48" s="91">
        <v>39992</v>
      </c>
      <c r="L48" s="85">
        <v>7599</v>
      </c>
      <c r="M48" s="31">
        <f t="shared" si="5"/>
        <v>47591</v>
      </c>
      <c r="N48" s="32">
        <f t="shared" si="12"/>
        <v>47591</v>
      </c>
      <c r="O48" s="76" t="s">
        <v>213</v>
      </c>
      <c r="P48" s="5" t="str">
        <f t="shared" si="13"/>
        <v>OK</v>
      </c>
    </row>
    <row r="49" spans="1:16" s="3" customFormat="1" ht="38.25" x14ac:dyDescent="0.2">
      <c r="A49" s="4">
        <v>38</v>
      </c>
      <c r="B49" s="58" t="s">
        <v>36</v>
      </c>
      <c r="C49" s="6" t="s">
        <v>80</v>
      </c>
      <c r="D49" s="7" t="s">
        <v>21</v>
      </c>
      <c r="E49" s="38">
        <v>1</v>
      </c>
      <c r="F49" s="71">
        <v>170991</v>
      </c>
      <c r="G49" s="72">
        <v>32448</v>
      </c>
      <c r="H49" s="87">
        <f t="shared" si="6"/>
        <v>203439</v>
      </c>
      <c r="I49" s="77">
        <f t="shared" si="9"/>
        <v>170991</v>
      </c>
      <c r="J49" s="73">
        <f t="shared" si="10"/>
        <v>203439</v>
      </c>
      <c r="K49" s="91">
        <v>170991</v>
      </c>
      <c r="L49" s="85">
        <v>32448</v>
      </c>
      <c r="M49" s="31">
        <f t="shared" si="5"/>
        <v>203439</v>
      </c>
      <c r="N49" s="32">
        <f t="shared" si="12"/>
        <v>203439</v>
      </c>
      <c r="O49" s="76" t="s">
        <v>213</v>
      </c>
      <c r="P49" s="5" t="str">
        <f t="shared" si="13"/>
        <v>OK</v>
      </c>
    </row>
    <row r="50" spans="1:16" s="3" customFormat="1" ht="38.25" x14ac:dyDescent="0.2">
      <c r="A50" s="4">
        <v>39</v>
      </c>
      <c r="B50" s="58" t="s">
        <v>36</v>
      </c>
      <c r="C50" s="6" t="s">
        <v>81</v>
      </c>
      <c r="D50" s="7" t="s">
        <v>21</v>
      </c>
      <c r="E50" s="39">
        <v>1</v>
      </c>
      <c r="F50" s="71">
        <f>ROUND(H50/1.19,0)</f>
        <v>168833</v>
      </c>
      <c r="G50" s="72">
        <f>H50-F50</f>
        <v>32078</v>
      </c>
      <c r="H50" s="87">
        <v>200911</v>
      </c>
      <c r="I50" s="77">
        <f t="shared" si="9"/>
        <v>168833</v>
      </c>
      <c r="J50" s="73">
        <f t="shared" si="10"/>
        <v>200911</v>
      </c>
      <c r="K50" s="91">
        <v>168833</v>
      </c>
      <c r="L50" s="85">
        <v>32078</v>
      </c>
      <c r="M50" s="31">
        <f t="shared" si="5"/>
        <v>200911</v>
      </c>
      <c r="N50" s="32">
        <f t="shared" si="12"/>
        <v>200911</v>
      </c>
      <c r="O50" s="76" t="s">
        <v>213</v>
      </c>
      <c r="P50" s="5" t="str">
        <f t="shared" si="13"/>
        <v>OK</v>
      </c>
    </row>
    <row r="51" spans="1:16" s="3" customFormat="1" ht="38.25" x14ac:dyDescent="0.2">
      <c r="A51" s="4">
        <v>40</v>
      </c>
      <c r="B51" s="58" t="s">
        <v>36</v>
      </c>
      <c r="C51" s="6" t="s">
        <v>82</v>
      </c>
      <c r="D51" s="7" t="s">
        <v>21</v>
      </c>
      <c r="E51" s="39">
        <v>1</v>
      </c>
      <c r="F51" s="71">
        <f t="shared" ref="F51:F114" si="14">ROUND(H51/1.19,0)</f>
        <v>109371</v>
      </c>
      <c r="G51" s="72">
        <f t="shared" ref="G51:G114" si="15">H51-F51</f>
        <v>20781</v>
      </c>
      <c r="H51" s="87">
        <v>130152</v>
      </c>
      <c r="I51" s="77">
        <f t="shared" si="9"/>
        <v>109371</v>
      </c>
      <c r="J51" s="73">
        <f t="shared" si="10"/>
        <v>130152</v>
      </c>
      <c r="K51" s="91">
        <v>109371</v>
      </c>
      <c r="L51" s="85">
        <v>20781</v>
      </c>
      <c r="M51" s="31">
        <f t="shared" si="5"/>
        <v>130152</v>
      </c>
      <c r="N51" s="32">
        <f t="shared" si="12"/>
        <v>130152</v>
      </c>
      <c r="O51" s="76" t="s">
        <v>213</v>
      </c>
      <c r="P51" s="5" t="str">
        <f t="shared" si="13"/>
        <v>OK</v>
      </c>
    </row>
    <row r="52" spans="1:16" s="3" customFormat="1" ht="38.25" x14ac:dyDescent="0.2">
      <c r="A52" s="4">
        <v>41</v>
      </c>
      <c r="B52" s="58" t="s">
        <v>36</v>
      </c>
      <c r="C52" s="6" t="s">
        <v>83</v>
      </c>
      <c r="D52" s="7" t="s">
        <v>21</v>
      </c>
      <c r="E52" s="39">
        <v>1</v>
      </c>
      <c r="F52" s="71">
        <f t="shared" si="14"/>
        <v>369624</v>
      </c>
      <c r="G52" s="72">
        <f t="shared" si="15"/>
        <v>70228</v>
      </c>
      <c r="H52" s="87">
        <v>439852</v>
      </c>
      <c r="I52" s="77">
        <f t="shared" si="9"/>
        <v>369624</v>
      </c>
      <c r="J52" s="73">
        <f t="shared" si="10"/>
        <v>439852</v>
      </c>
      <c r="K52" s="91">
        <v>369624</v>
      </c>
      <c r="L52" s="85">
        <v>70228</v>
      </c>
      <c r="M52" s="31">
        <f t="shared" si="5"/>
        <v>439852</v>
      </c>
      <c r="N52" s="32">
        <f t="shared" si="12"/>
        <v>439852</v>
      </c>
      <c r="O52" s="76" t="s">
        <v>213</v>
      </c>
      <c r="P52" s="5" t="str">
        <f t="shared" si="13"/>
        <v>OK</v>
      </c>
    </row>
    <row r="53" spans="1:16" s="3" customFormat="1" ht="38.25" x14ac:dyDescent="0.2">
      <c r="A53" s="4">
        <v>42</v>
      </c>
      <c r="B53" s="58" t="s">
        <v>36</v>
      </c>
      <c r="C53" s="6" t="s">
        <v>84</v>
      </c>
      <c r="D53" s="7" t="s">
        <v>21</v>
      </c>
      <c r="E53" s="39">
        <v>1</v>
      </c>
      <c r="F53" s="71">
        <f t="shared" si="14"/>
        <v>44125</v>
      </c>
      <c r="G53" s="72">
        <f t="shared" si="15"/>
        <v>8384</v>
      </c>
      <c r="H53" s="87">
        <v>52509</v>
      </c>
      <c r="I53" s="77">
        <f t="shared" si="9"/>
        <v>44125</v>
      </c>
      <c r="J53" s="73">
        <f t="shared" si="10"/>
        <v>52509</v>
      </c>
      <c r="K53" s="91">
        <v>44125</v>
      </c>
      <c r="L53" s="85">
        <v>8384</v>
      </c>
      <c r="M53" s="31">
        <f t="shared" si="5"/>
        <v>52509</v>
      </c>
      <c r="N53" s="32">
        <f t="shared" si="12"/>
        <v>52509</v>
      </c>
      <c r="O53" s="76" t="s">
        <v>213</v>
      </c>
      <c r="P53" s="5" t="str">
        <f t="shared" si="13"/>
        <v>OK</v>
      </c>
    </row>
    <row r="54" spans="1:16" s="3" customFormat="1" ht="38.25" x14ac:dyDescent="0.2">
      <c r="A54" s="4">
        <v>43</v>
      </c>
      <c r="B54" s="58" t="s">
        <v>36</v>
      </c>
      <c r="C54" s="6" t="s">
        <v>85</v>
      </c>
      <c r="D54" s="7" t="s">
        <v>21</v>
      </c>
      <c r="E54" s="39">
        <v>1</v>
      </c>
      <c r="F54" s="71">
        <f t="shared" si="14"/>
        <v>44263</v>
      </c>
      <c r="G54" s="72">
        <f t="shared" si="15"/>
        <v>8410</v>
      </c>
      <c r="H54" s="87">
        <v>52673</v>
      </c>
      <c r="I54" s="77">
        <f t="shared" si="9"/>
        <v>44263</v>
      </c>
      <c r="J54" s="73">
        <f t="shared" si="10"/>
        <v>52673</v>
      </c>
      <c r="K54" s="91">
        <v>44263</v>
      </c>
      <c r="L54" s="85">
        <v>8410</v>
      </c>
      <c r="M54" s="31">
        <f t="shared" si="5"/>
        <v>52673</v>
      </c>
      <c r="N54" s="32">
        <f t="shared" si="12"/>
        <v>52673</v>
      </c>
      <c r="O54" s="76" t="s">
        <v>213</v>
      </c>
      <c r="P54" s="5" t="str">
        <f t="shared" si="13"/>
        <v>OK</v>
      </c>
    </row>
    <row r="55" spans="1:16" s="3" customFormat="1" ht="38.25" x14ac:dyDescent="0.2">
      <c r="A55" s="4">
        <v>44</v>
      </c>
      <c r="B55" s="58" t="s">
        <v>36</v>
      </c>
      <c r="C55" s="6" t="s">
        <v>86</v>
      </c>
      <c r="D55" s="7" t="s">
        <v>21</v>
      </c>
      <c r="E55" s="39">
        <v>1</v>
      </c>
      <c r="F55" s="71">
        <f t="shared" si="14"/>
        <v>40039</v>
      </c>
      <c r="G55" s="72">
        <f t="shared" si="15"/>
        <v>7607</v>
      </c>
      <c r="H55" s="87">
        <v>47646</v>
      </c>
      <c r="I55" s="77">
        <f t="shared" si="9"/>
        <v>40039</v>
      </c>
      <c r="J55" s="73">
        <f t="shared" si="10"/>
        <v>47646</v>
      </c>
      <c r="K55" s="91">
        <v>40039</v>
      </c>
      <c r="L55" s="85">
        <v>7607</v>
      </c>
      <c r="M55" s="31">
        <f t="shared" si="5"/>
        <v>47646</v>
      </c>
      <c r="N55" s="32">
        <f t="shared" si="12"/>
        <v>47646</v>
      </c>
      <c r="O55" s="76" t="s">
        <v>213</v>
      </c>
      <c r="P55" s="5" t="str">
        <f t="shared" si="13"/>
        <v>OK</v>
      </c>
    </row>
    <row r="56" spans="1:16" s="3" customFormat="1" ht="38.25" x14ac:dyDescent="0.2">
      <c r="A56" s="4">
        <v>45</v>
      </c>
      <c r="B56" s="58" t="s">
        <v>36</v>
      </c>
      <c r="C56" s="6" t="s">
        <v>87</v>
      </c>
      <c r="D56" s="7" t="s">
        <v>21</v>
      </c>
      <c r="E56" s="39">
        <v>1</v>
      </c>
      <c r="F56" s="71">
        <f t="shared" si="14"/>
        <v>39992</v>
      </c>
      <c r="G56" s="72">
        <f t="shared" si="15"/>
        <v>7599</v>
      </c>
      <c r="H56" s="87">
        <v>47591</v>
      </c>
      <c r="I56" s="77">
        <f t="shared" si="9"/>
        <v>39992</v>
      </c>
      <c r="J56" s="73">
        <f t="shared" si="10"/>
        <v>47591</v>
      </c>
      <c r="K56" s="91">
        <v>39992</v>
      </c>
      <c r="L56" s="85">
        <v>7599</v>
      </c>
      <c r="M56" s="31">
        <f t="shared" si="5"/>
        <v>47591</v>
      </c>
      <c r="N56" s="32">
        <f t="shared" si="12"/>
        <v>47591</v>
      </c>
      <c r="O56" s="76" t="s">
        <v>213</v>
      </c>
      <c r="P56" s="5" t="str">
        <f t="shared" si="13"/>
        <v>OK</v>
      </c>
    </row>
    <row r="57" spans="1:16" s="3" customFormat="1" ht="38.25" x14ac:dyDescent="0.2">
      <c r="A57" s="4">
        <v>46</v>
      </c>
      <c r="B57" s="58" t="s">
        <v>36</v>
      </c>
      <c r="C57" s="6" t="s">
        <v>88</v>
      </c>
      <c r="D57" s="7" t="s">
        <v>21</v>
      </c>
      <c r="E57" s="39">
        <v>1</v>
      </c>
      <c r="F57" s="71">
        <f t="shared" si="14"/>
        <v>93531</v>
      </c>
      <c r="G57" s="72">
        <f t="shared" si="15"/>
        <v>17771</v>
      </c>
      <c r="H57" s="87">
        <v>111302</v>
      </c>
      <c r="I57" s="77">
        <f t="shared" si="9"/>
        <v>93531</v>
      </c>
      <c r="J57" s="73">
        <f t="shared" si="10"/>
        <v>111302</v>
      </c>
      <c r="K57" s="91">
        <v>93531</v>
      </c>
      <c r="L57" s="85">
        <v>17771</v>
      </c>
      <c r="M57" s="31">
        <f t="shared" si="5"/>
        <v>111302</v>
      </c>
      <c r="N57" s="32">
        <f t="shared" si="12"/>
        <v>111302</v>
      </c>
      <c r="O57" s="76" t="s">
        <v>213</v>
      </c>
      <c r="P57" s="5" t="str">
        <f t="shared" si="13"/>
        <v>OK</v>
      </c>
    </row>
    <row r="58" spans="1:16" s="3" customFormat="1" ht="38.25" x14ac:dyDescent="0.2">
      <c r="A58" s="4">
        <v>47</v>
      </c>
      <c r="B58" s="58" t="s">
        <v>36</v>
      </c>
      <c r="C58" s="6" t="s">
        <v>89</v>
      </c>
      <c r="D58" s="7" t="s">
        <v>21</v>
      </c>
      <c r="E58" s="34">
        <v>1</v>
      </c>
      <c r="F58" s="71">
        <f t="shared" si="14"/>
        <v>47110</v>
      </c>
      <c r="G58" s="72">
        <f t="shared" si="15"/>
        <v>8951</v>
      </c>
      <c r="H58" s="87">
        <v>56061</v>
      </c>
      <c r="I58" s="77">
        <f t="shared" si="9"/>
        <v>47110</v>
      </c>
      <c r="J58" s="73">
        <f t="shared" si="10"/>
        <v>56061</v>
      </c>
      <c r="K58" s="91">
        <v>47110</v>
      </c>
      <c r="L58" s="85">
        <v>8951</v>
      </c>
      <c r="M58" s="31">
        <f t="shared" si="5"/>
        <v>56061</v>
      </c>
      <c r="N58" s="32">
        <f t="shared" si="12"/>
        <v>56061</v>
      </c>
      <c r="O58" s="76" t="s">
        <v>213</v>
      </c>
      <c r="P58" s="5" t="str">
        <f t="shared" si="13"/>
        <v>OK</v>
      </c>
    </row>
    <row r="59" spans="1:16" s="3" customFormat="1" ht="38.25" x14ac:dyDescent="0.2">
      <c r="A59" s="4">
        <v>48</v>
      </c>
      <c r="B59" s="58" t="s">
        <v>36</v>
      </c>
      <c r="C59" s="6" t="s">
        <v>90</v>
      </c>
      <c r="D59" s="7" t="s">
        <v>21</v>
      </c>
      <c r="E59" s="34">
        <v>1</v>
      </c>
      <c r="F59" s="71">
        <f t="shared" si="14"/>
        <v>212866</v>
      </c>
      <c r="G59" s="72">
        <f t="shared" si="15"/>
        <v>40445</v>
      </c>
      <c r="H59" s="87">
        <v>253311</v>
      </c>
      <c r="I59" s="77">
        <f t="shared" si="9"/>
        <v>212866</v>
      </c>
      <c r="J59" s="73">
        <f t="shared" si="10"/>
        <v>253311</v>
      </c>
      <c r="K59" s="91">
        <v>212866</v>
      </c>
      <c r="L59" s="85">
        <v>40445</v>
      </c>
      <c r="M59" s="31">
        <f t="shared" si="5"/>
        <v>253311</v>
      </c>
      <c r="N59" s="32">
        <f t="shared" si="12"/>
        <v>253311</v>
      </c>
      <c r="O59" s="76" t="s">
        <v>213</v>
      </c>
      <c r="P59" s="5" t="str">
        <f t="shared" si="13"/>
        <v>OK</v>
      </c>
    </row>
    <row r="60" spans="1:16" s="3" customFormat="1" ht="38.25" x14ac:dyDescent="0.2">
      <c r="A60" s="4">
        <v>49</v>
      </c>
      <c r="B60" s="58" t="s">
        <v>36</v>
      </c>
      <c r="C60" s="6" t="s">
        <v>91</v>
      </c>
      <c r="D60" s="7" t="s">
        <v>21</v>
      </c>
      <c r="E60" s="34">
        <v>1</v>
      </c>
      <c r="F60" s="71">
        <f t="shared" si="14"/>
        <v>109602</v>
      </c>
      <c r="G60" s="72">
        <f t="shared" si="15"/>
        <v>20824</v>
      </c>
      <c r="H60" s="87">
        <v>130426</v>
      </c>
      <c r="I60" s="77">
        <f t="shared" si="9"/>
        <v>109602</v>
      </c>
      <c r="J60" s="73">
        <f t="shared" si="10"/>
        <v>130426</v>
      </c>
      <c r="K60" s="91">
        <v>109602</v>
      </c>
      <c r="L60" s="85">
        <v>20824</v>
      </c>
      <c r="M60" s="31">
        <f t="shared" si="5"/>
        <v>130426</v>
      </c>
      <c r="N60" s="32">
        <f t="shared" si="12"/>
        <v>130426</v>
      </c>
      <c r="O60" s="76" t="s">
        <v>213</v>
      </c>
      <c r="P60" s="5" t="str">
        <f t="shared" si="13"/>
        <v>OK</v>
      </c>
    </row>
    <row r="61" spans="1:16" s="3" customFormat="1" ht="38.25" x14ac:dyDescent="0.2">
      <c r="A61" s="4">
        <v>50</v>
      </c>
      <c r="B61" s="58" t="s">
        <v>36</v>
      </c>
      <c r="C61" s="6" t="s">
        <v>92</v>
      </c>
      <c r="D61" s="7" t="s">
        <v>21</v>
      </c>
      <c r="E61" s="34">
        <v>1</v>
      </c>
      <c r="F61" s="71">
        <f t="shared" si="14"/>
        <v>93669</v>
      </c>
      <c r="G61" s="72">
        <f t="shared" si="15"/>
        <v>17797</v>
      </c>
      <c r="H61" s="87">
        <v>111466</v>
      </c>
      <c r="I61" s="77">
        <f t="shared" si="9"/>
        <v>93669</v>
      </c>
      <c r="J61" s="73">
        <f t="shared" si="10"/>
        <v>111466</v>
      </c>
      <c r="K61" s="91">
        <v>93669</v>
      </c>
      <c r="L61" s="85">
        <v>17797</v>
      </c>
      <c r="M61" s="31">
        <f t="shared" si="5"/>
        <v>111466</v>
      </c>
      <c r="N61" s="32">
        <f t="shared" si="12"/>
        <v>111466</v>
      </c>
      <c r="O61" s="76" t="s">
        <v>213</v>
      </c>
      <c r="P61" s="5" t="str">
        <f t="shared" si="13"/>
        <v>OK</v>
      </c>
    </row>
    <row r="62" spans="1:16" s="3" customFormat="1" ht="38.25" x14ac:dyDescent="0.2">
      <c r="A62" s="4">
        <v>51</v>
      </c>
      <c r="B62" s="58" t="s">
        <v>36</v>
      </c>
      <c r="C62" s="6" t="s">
        <v>93</v>
      </c>
      <c r="D62" s="7" t="s">
        <v>21</v>
      </c>
      <c r="E62" s="34">
        <v>1</v>
      </c>
      <c r="F62" s="71">
        <f t="shared" si="14"/>
        <v>287709</v>
      </c>
      <c r="G62" s="72">
        <f t="shared" si="15"/>
        <v>54665</v>
      </c>
      <c r="H62" s="87">
        <v>342374</v>
      </c>
      <c r="I62" s="77">
        <f t="shared" si="9"/>
        <v>287709</v>
      </c>
      <c r="J62" s="73">
        <f t="shared" si="10"/>
        <v>342374</v>
      </c>
      <c r="K62" s="91">
        <v>287709</v>
      </c>
      <c r="L62" s="85">
        <v>54665</v>
      </c>
      <c r="M62" s="31">
        <f t="shared" si="5"/>
        <v>342374</v>
      </c>
      <c r="N62" s="32">
        <f t="shared" si="12"/>
        <v>342374</v>
      </c>
      <c r="O62" s="76" t="s">
        <v>213</v>
      </c>
      <c r="P62" s="5" t="str">
        <f t="shared" si="13"/>
        <v>OK</v>
      </c>
    </row>
    <row r="63" spans="1:16" s="3" customFormat="1" ht="38.25" x14ac:dyDescent="0.2">
      <c r="A63" s="4">
        <v>52</v>
      </c>
      <c r="B63" s="58" t="s">
        <v>36</v>
      </c>
      <c r="C63" s="6" t="s">
        <v>94</v>
      </c>
      <c r="D63" s="7" t="s">
        <v>21</v>
      </c>
      <c r="E63" s="34">
        <v>1</v>
      </c>
      <c r="F63" s="71">
        <f t="shared" si="14"/>
        <v>268287</v>
      </c>
      <c r="G63" s="72">
        <f t="shared" si="15"/>
        <v>50975</v>
      </c>
      <c r="H63" s="87">
        <v>319262</v>
      </c>
      <c r="I63" s="77">
        <f t="shared" si="9"/>
        <v>268287</v>
      </c>
      <c r="J63" s="73">
        <f t="shared" si="10"/>
        <v>319262</v>
      </c>
      <c r="K63" s="91">
        <v>268287</v>
      </c>
      <c r="L63" s="85">
        <v>50975</v>
      </c>
      <c r="M63" s="31">
        <f t="shared" si="5"/>
        <v>319262</v>
      </c>
      <c r="N63" s="32">
        <f t="shared" si="12"/>
        <v>319262</v>
      </c>
      <c r="O63" s="76" t="s">
        <v>213</v>
      </c>
      <c r="P63" s="5" t="str">
        <f t="shared" si="13"/>
        <v>OK</v>
      </c>
    </row>
    <row r="64" spans="1:16" s="3" customFormat="1" ht="38.25" x14ac:dyDescent="0.2">
      <c r="A64" s="4">
        <v>53</v>
      </c>
      <c r="B64" s="58" t="s">
        <v>36</v>
      </c>
      <c r="C64" s="6" t="s">
        <v>95</v>
      </c>
      <c r="D64" s="7" t="s">
        <v>21</v>
      </c>
      <c r="E64" s="34">
        <v>1</v>
      </c>
      <c r="F64" s="71">
        <f t="shared" si="14"/>
        <v>548787</v>
      </c>
      <c r="G64" s="72">
        <f t="shared" si="15"/>
        <v>104270</v>
      </c>
      <c r="H64" s="87">
        <v>653057</v>
      </c>
      <c r="I64" s="77">
        <f t="shared" si="9"/>
        <v>548787</v>
      </c>
      <c r="J64" s="73">
        <f t="shared" si="10"/>
        <v>653057</v>
      </c>
      <c r="K64" s="91">
        <v>548787</v>
      </c>
      <c r="L64" s="85">
        <v>104270</v>
      </c>
      <c r="M64" s="31">
        <f t="shared" ref="M64:M179" si="16">L64+K64</f>
        <v>653057</v>
      </c>
      <c r="N64" s="32">
        <f t="shared" si="12"/>
        <v>653057</v>
      </c>
      <c r="O64" s="76" t="s">
        <v>213</v>
      </c>
      <c r="P64" s="5" t="str">
        <f t="shared" si="13"/>
        <v>OK</v>
      </c>
    </row>
    <row r="65" spans="1:16" s="3" customFormat="1" ht="38.25" x14ac:dyDescent="0.2">
      <c r="A65" s="4">
        <v>54</v>
      </c>
      <c r="B65" s="58" t="s">
        <v>36</v>
      </c>
      <c r="C65" s="6" t="s">
        <v>96</v>
      </c>
      <c r="D65" s="7" t="s">
        <v>21</v>
      </c>
      <c r="E65" s="34">
        <v>1</v>
      </c>
      <c r="F65" s="71">
        <f t="shared" si="14"/>
        <v>229488</v>
      </c>
      <c r="G65" s="72">
        <f t="shared" si="15"/>
        <v>43603</v>
      </c>
      <c r="H65" s="87">
        <v>273091</v>
      </c>
      <c r="I65" s="77">
        <f t="shared" si="9"/>
        <v>229488</v>
      </c>
      <c r="J65" s="73">
        <f t="shared" si="10"/>
        <v>273091</v>
      </c>
      <c r="K65" s="91">
        <v>229488</v>
      </c>
      <c r="L65" s="85">
        <v>43603</v>
      </c>
      <c r="M65" s="31">
        <f t="shared" si="16"/>
        <v>273091</v>
      </c>
      <c r="N65" s="32">
        <f t="shared" si="12"/>
        <v>273091</v>
      </c>
      <c r="O65" s="76" t="s">
        <v>213</v>
      </c>
      <c r="P65" s="5" t="str">
        <f t="shared" si="13"/>
        <v>OK</v>
      </c>
    </row>
    <row r="66" spans="1:16" s="3" customFormat="1" ht="38.25" x14ac:dyDescent="0.2">
      <c r="A66" s="4">
        <v>55</v>
      </c>
      <c r="B66" s="58" t="s">
        <v>36</v>
      </c>
      <c r="C66" s="6" t="s">
        <v>97</v>
      </c>
      <c r="D66" s="7" t="s">
        <v>21</v>
      </c>
      <c r="E66" s="34">
        <v>1</v>
      </c>
      <c r="F66" s="71">
        <f t="shared" si="14"/>
        <v>72088</v>
      </c>
      <c r="G66" s="72">
        <f t="shared" si="15"/>
        <v>13697</v>
      </c>
      <c r="H66" s="87">
        <v>85785</v>
      </c>
      <c r="I66" s="77">
        <f t="shared" si="9"/>
        <v>72088</v>
      </c>
      <c r="J66" s="73">
        <f t="shared" si="10"/>
        <v>85785</v>
      </c>
      <c r="K66" s="91">
        <v>72088</v>
      </c>
      <c r="L66" s="85">
        <v>13697</v>
      </c>
      <c r="M66" s="31">
        <f t="shared" si="16"/>
        <v>85785</v>
      </c>
      <c r="N66" s="32">
        <f t="shared" si="12"/>
        <v>85785</v>
      </c>
      <c r="O66" s="76" t="s">
        <v>213</v>
      </c>
      <c r="P66" s="5" t="str">
        <f t="shared" si="13"/>
        <v>OK</v>
      </c>
    </row>
    <row r="67" spans="1:16" s="3" customFormat="1" ht="38.25" x14ac:dyDescent="0.2">
      <c r="A67" s="4">
        <v>56</v>
      </c>
      <c r="B67" s="58" t="s">
        <v>36</v>
      </c>
      <c r="C67" s="6" t="s">
        <v>98</v>
      </c>
      <c r="D67" s="7" t="s">
        <v>21</v>
      </c>
      <c r="E67" s="34">
        <v>1</v>
      </c>
      <c r="F67" s="71">
        <f t="shared" si="14"/>
        <v>92888</v>
      </c>
      <c r="G67" s="72">
        <f t="shared" si="15"/>
        <v>17649</v>
      </c>
      <c r="H67" s="87">
        <v>110537</v>
      </c>
      <c r="I67" s="77">
        <f t="shared" si="9"/>
        <v>92888</v>
      </c>
      <c r="J67" s="73">
        <f t="shared" si="10"/>
        <v>110537</v>
      </c>
      <c r="K67" s="91">
        <v>92888</v>
      </c>
      <c r="L67" s="85">
        <v>17649</v>
      </c>
      <c r="M67" s="31">
        <f t="shared" si="16"/>
        <v>110537</v>
      </c>
      <c r="N67" s="32">
        <f t="shared" si="12"/>
        <v>110537</v>
      </c>
      <c r="O67" s="76" t="s">
        <v>213</v>
      </c>
      <c r="P67" s="5" t="str">
        <f t="shared" si="13"/>
        <v>OK</v>
      </c>
    </row>
    <row r="68" spans="1:16" s="3" customFormat="1" ht="38.25" x14ac:dyDescent="0.2">
      <c r="A68" s="4">
        <v>57</v>
      </c>
      <c r="B68" s="58" t="s">
        <v>36</v>
      </c>
      <c r="C68" s="6" t="s">
        <v>99</v>
      </c>
      <c r="D68" s="7" t="s">
        <v>21</v>
      </c>
      <c r="E68" s="34">
        <v>1</v>
      </c>
      <c r="F68" s="71">
        <f t="shared" si="14"/>
        <v>180679</v>
      </c>
      <c r="G68" s="72">
        <f t="shared" si="15"/>
        <v>34329</v>
      </c>
      <c r="H68" s="87">
        <v>215008</v>
      </c>
      <c r="I68" s="77">
        <f t="shared" si="9"/>
        <v>180679</v>
      </c>
      <c r="J68" s="73">
        <f t="shared" si="10"/>
        <v>215008</v>
      </c>
      <c r="K68" s="91">
        <v>180679</v>
      </c>
      <c r="L68" s="85">
        <v>34329</v>
      </c>
      <c r="M68" s="31">
        <f t="shared" si="16"/>
        <v>215008</v>
      </c>
      <c r="N68" s="32">
        <f t="shared" si="12"/>
        <v>215008</v>
      </c>
      <c r="O68" s="76" t="s">
        <v>213</v>
      </c>
      <c r="P68" s="5" t="str">
        <f t="shared" si="13"/>
        <v>OK</v>
      </c>
    </row>
    <row r="69" spans="1:16" s="3" customFormat="1" ht="45" x14ac:dyDescent="0.2">
      <c r="A69" s="4">
        <v>58</v>
      </c>
      <c r="B69" s="58" t="s">
        <v>36</v>
      </c>
      <c r="C69" s="6" t="s">
        <v>100</v>
      </c>
      <c r="D69" s="7" t="s">
        <v>21</v>
      </c>
      <c r="E69" s="34">
        <v>1</v>
      </c>
      <c r="F69" s="71">
        <f t="shared" si="14"/>
        <v>281556</v>
      </c>
      <c r="G69" s="72">
        <f t="shared" si="15"/>
        <v>53496</v>
      </c>
      <c r="H69" s="87">
        <v>335052</v>
      </c>
      <c r="I69" s="77">
        <f t="shared" si="9"/>
        <v>281556</v>
      </c>
      <c r="J69" s="73">
        <f t="shared" si="10"/>
        <v>335052</v>
      </c>
      <c r="K69" s="91">
        <v>281556</v>
      </c>
      <c r="L69" s="85">
        <v>53496</v>
      </c>
      <c r="M69" s="31">
        <f t="shared" si="16"/>
        <v>335052</v>
      </c>
      <c r="N69" s="32">
        <f t="shared" si="12"/>
        <v>335052</v>
      </c>
      <c r="O69" s="76" t="s">
        <v>213</v>
      </c>
      <c r="P69" s="5" t="str">
        <f t="shared" si="13"/>
        <v>OK</v>
      </c>
    </row>
    <row r="70" spans="1:16" s="3" customFormat="1" ht="38.25" x14ac:dyDescent="0.2">
      <c r="A70" s="4">
        <v>59</v>
      </c>
      <c r="B70" s="58" t="s">
        <v>36</v>
      </c>
      <c r="C70" s="6" t="s">
        <v>101</v>
      </c>
      <c r="D70" s="7" t="s">
        <v>21</v>
      </c>
      <c r="E70" s="34">
        <v>1</v>
      </c>
      <c r="F70" s="71">
        <f t="shared" si="14"/>
        <v>121218</v>
      </c>
      <c r="G70" s="72">
        <f t="shared" si="15"/>
        <v>23032</v>
      </c>
      <c r="H70" s="87">
        <v>144250</v>
      </c>
      <c r="I70" s="77">
        <f t="shared" si="9"/>
        <v>121218</v>
      </c>
      <c r="J70" s="73">
        <f t="shared" si="10"/>
        <v>144250</v>
      </c>
      <c r="K70" s="91">
        <v>121218</v>
      </c>
      <c r="L70" s="85">
        <v>23032</v>
      </c>
      <c r="M70" s="31">
        <f t="shared" si="16"/>
        <v>144250</v>
      </c>
      <c r="N70" s="32">
        <f t="shared" si="12"/>
        <v>144250</v>
      </c>
      <c r="O70" s="76" t="s">
        <v>213</v>
      </c>
      <c r="P70" s="5" t="str">
        <f t="shared" si="13"/>
        <v>OK</v>
      </c>
    </row>
    <row r="71" spans="1:16" s="3" customFormat="1" ht="45" x14ac:dyDescent="0.2">
      <c r="A71" s="4">
        <v>60</v>
      </c>
      <c r="B71" s="58" t="s">
        <v>36</v>
      </c>
      <c r="C71" s="6" t="s">
        <v>102</v>
      </c>
      <c r="D71" s="7" t="s">
        <v>21</v>
      </c>
      <c r="E71" s="34">
        <v>1</v>
      </c>
      <c r="F71" s="71">
        <f t="shared" si="14"/>
        <v>110841</v>
      </c>
      <c r="G71" s="72">
        <f t="shared" si="15"/>
        <v>21060</v>
      </c>
      <c r="H71" s="87">
        <v>131901</v>
      </c>
      <c r="I71" s="77">
        <f t="shared" si="9"/>
        <v>110841</v>
      </c>
      <c r="J71" s="73">
        <f t="shared" si="10"/>
        <v>131901</v>
      </c>
      <c r="K71" s="91">
        <v>110841</v>
      </c>
      <c r="L71" s="85">
        <v>21060</v>
      </c>
      <c r="M71" s="31">
        <f t="shared" si="16"/>
        <v>131901</v>
      </c>
      <c r="N71" s="32">
        <f t="shared" si="12"/>
        <v>131901</v>
      </c>
      <c r="O71" s="76" t="s">
        <v>213</v>
      </c>
      <c r="P71" s="5" t="str">
        <f t="shared" si="13"/>
        <v>OK</v>
      </c>
    </row>
    <row r="72" spans="1:16" s="3" customFormat="1" ht="38.25" x14ac:dyDescent="0.2">
      <c r="A72" s="4">
        <v>61</v>
      </c>
      <c r="B72" s="58" t="s">
        <v>36</v>
      </c>
      <c r="C72" s="6" t="s">
        <v>103</v>
      </c>
      <c r="D72" s="7" t="s">
        <v>21</v>
      </c>
      <c r="E72" s="34">
        <v>1</v>
      </c>
      <c r="F72" s="71">
        <f t="shared" si="14"/>
        <v>129713</v>
      </c>
      <c r="G72" s="72">
        <f t="shared" si="15"/>
        <v>24645</v>
      </c>
      <c r="H72" s="87">
        <v>154358</v>
      </c>
      <c r="I72" s="77">
        <f t="shared" si="9"/>
        <v>129713</v>
      </c>
      <c r="J72" s="73">
        <f t="shared" si="10"/>
        <v>154358</v>
      </c>
      <c r="K72" s="91">
        <v>129713</v>
      </c>
      <c r="L72" s="85">
        <v>24645</v>
      </c>
      <c r="M72" s="31">
        <f t="shared" si="16"/>
        <v>154358</v>
      </c>
      <c r="N72" s="32">
        <f t="shared" si="12"/>
        <v>154358</v>
      </c>
      <c r="O72" s="76" t="s">
        <v>213</v>
      </c>
      <c r="P72" s="5" t="str">
        <f t="shared" si="13"/>
        <v>OK</v>
      </c>
    </row>
    <row r="73" spans="1:16" s="3" customFormat="1" ht="38.25" x14ac:dyDescent="0.2">
      <c r="A73" s="4">
        <v>62</v>
      </c>
      <c r="B73" s="58" t="s">
        <v>36</v>
      </c>
      <c r="C73" s="6" t="s">
        <v>104</v>
      </c>
      <c r="D73" s="7" t="s">
        <v>21</v>
      </c>
      <c r="E73" s="34">
        <v>1</v>
      </c>
      <c r="F73" s="71">
        <f t="shared" si="14"/>
        <v>190367</v>
      </c>
      <c r="G73" s="72">
        <f t="shared" si="15"/>
        <v>36170</v>
      </c>
      <c r="H73" s="87">
        <v>226537</v>
      </c>
      <c r="I73" s="77">
        <f t="shared" si="9"/>
        <v>190367</v>
      </c>
      <c r="J73" s="73">
        <f t="shared" si="10"/>
        <v>226537</v>
      </c>
      <c r="K73" s="91">
        <v>190367</v>
      </c>
      <c r="L73" s="85">
        <v>36170</v>
      </c>
      <c r="M73" s="31">
        <f t="shared" si="16"/>
        <v>226537</v>
      </c>
      <c r="N73" s="32">
        <f t="shared" si="12"/>
        <v>226537</v>
      </c>
      <c r="O73" s="76" t="s">
        <v>213</v>
      </c>
      <c r="P73" s="5" t="str">
        <f t="shared" si="13"/>
        <v>OK</v>
      </c>
    </row>
    <row r="74" spans="1:16" s="3" customFormat="1" ht="38.25" x14ac:dyDescent="0.2">
      <c r="A74" s="4">
        <v>63</v>
      </c>
      <c r="B74" s="58" t="s">
        <v>36</v>
      </c>
      <c r="C74" s="6" t="s">
        <v>105</v>
      </c>
      <c r="D74" s="7" t="s">
        <v>21</v>
      </c>
      <c r="E74" s="34">
        <v>1</v>
      </c>
      <c r="F74" s="71">
        <f t="shared" si="14"/>
        <v>137702</v>
      </c>
      <c r="G74" s="72">
        <f t="shared" si="15"/>
        <v>26163</v>
      </c>
      <c r="H74" s="87">
        <v>163865</v>
      </c>
      <c r="I74" s="77">
        <f t="shared" si="9"/>
        <v>137702</v>
      </c>
      <c r="J74" s="73">
        <f t="shared" si="10"/>
        <v>163865</v>
      </c>
      <c r="K74" s="91">
        <v>137702</v>
      </c>
      <c r="L74" s="85">
        <v>26163</v>
      </c>
      <c r="M74" s="31">
        <f t="shared" si="16"/>
        <v>163865</v>
      </c>
      <c r="N74" s="32">
        <f t="shared" si="12"/>
        <v>163865</v>
      </c>
      <c r="O74" s="76" t="s">
        <v>213</v>
      </c>
      <c r="P74" s="5" t="str">
        <f t="shared" si="13"/>
        <v>OK</v>
      </c>
    </row>
    <row r="75" spans="1:16" s="3" customFormat="1" ht="38.25" x14ac:dyDescent="0.2">
      <c r="A75" s="4">
        <v>64</v>
      </c>
      <c r="B75" s="58" t="s">
        <v>36</v>
      </c>
      <c r="C75" s="6" t="s">
        <v>106</v>
      </c>
      <c r="D75" s="7" t="s">
        <v>21</v>
      </c>
      <c r="E75" s="34">
        <v>1</v>
      </c>
      <c r="F75" s="71">
        <f t="shared" si="14"/>
        <v>235549</v>
      </c>
      <c r="G75" s="72">
        <f t="shared" si="15"/>
        <v>44754</v>
      </c>
      <c r="H75" s="87">
        <v>280303</v>
      </c>
      <c r="I75" s="77">
        <f t="shared" si="9"/>
        <v>235549</v>
      </c>
      <c r="J75" s="73">
        <f t="shared" si="10"/>
        <v>280303</v>
      </c>
      <c r="K75" s="91">
        <v>235549</v>
      </c>
      <c r="L75" s="85">
        <v>44754</v>
      </c>
      <c r="M75" s="31">
        <f t="shared" si="16"/>
        <v>280303</v>
      </c>
      <c r="N75" s="32">
        <f t="shared" si="12"/>
        <v>280303</v>
      </c>
      <c r="O75" s="76" t="s">
        <v>213</v>
      </c>
      <c r="P75" s="5" t="str">
        <f t="shared" si="13"/>
        <v>OK</v>
      </c>
    </row>
    <row r="76" spans="1:16" s="3" customFormat="1" ht="75" x14ac:dyDescent="0.2">
      <c r="A76" s="4">
        <v>65</v>
      </c>
      <c r="B76" s="58" t="s">
        <v>36</v>
      </c>
      <c r="C76" s="6" t="s">
        <v>107</v>
      </c>
      <c r="D76" s="7" t="s">
        <v>21</v>
      </c>
      <c r="E76" s="34">
        <v>1</v>
      </c>
      <c r="F76" s="71">
        <f t="shared" si="14"/>
        <v>216494</v>
      </c>
      <c r="G76" s="72">
        <f t="shared" si="15"/>
        <v>41134</v>
      </c>
      <c r="H76" s="87">
        <v>257628</v>
      </c>
      <c r="I76" s="77">
        <f t="shared" si="9"/>
        <v>216494</v>
      </c>
      <c r="J76" s="73">
        <f t="shared" si="10"/>
        <v>257628</v>
      </c>
      <c r="K76" s="91">
        <v>216494</v>
      </c>
      <c r="L76" s="85">
        <v>41134</v>
      </c>
      <c r="M76" s="31">
        <f t="shared" si="16"/>
        <v>257628</v>
      </c>
      <c r="N76" s="32">
        <f t="shared" si="12"/>
        <v>257628</v>
      </c>
      <c r="O76" s="76" t="s">
        <v>213</v>
      </c>
      <c r="P76" s="5" t="str">
        <f t="shared" ref="P76:P157" si="17">IF(M76&gt;H76,"REVISAR PROPUESTA","OK")</f>
        <v>OK</v>
      </c>
    </row>
    <row r="77" spans="1:16" s="3" customFormat="1" ht="38.25" x14ac:dyDescent="0.2">
      <c r="A77" s="4">
        <v>66</v>
      </c>
      <c r="B77" s="58" t="s">
        <v>36</v>
      </c>
      <c r="C77" s="6" t="s">
        <v>108</v>
      </c>
      <c r="D77" s="7" t="s">
        <v>21</v>
      </c>
      <c r="E77" s="34">
        <v>1</v>
      </c>
      <c r="F77" s="71">
        <f t="shared" si="14"/>
        <v>396806</v>
      </c>
      <c r="G77" s="72">
        <f t="shared" si="15"/>
        <v>75393</v>
      </c>
      <c r="H77" s="87">
        <v>472199</v>
      </c>
      <c r="I77" s="77">
        <f t="shared" si="9"/>
        <v>396806</v>
      </c>
      <c r="J77" s="73">
        <f t="shared" si="10"/>
        <v>472199</v>
      </c>
      <c r="K77" s="91">
        <v>396806</v>
      </c>
      <c r="L77" s="85">
        <v>75393</v>
      </c>
      <c r="M77" s="31">
        <f t="shared" si="16"/>
        <v>472199</v>
      </c>
      <c r="N77" s="32">
        <f t="shared" si="12"/>
        <v>472199</v>
      </c>
      <c r="O77" s="76" t="s">
        <v>213</v>
      </c>
      <c r="P77" s="5" t="str">
        <f t="shared" si="17"/>
        <v>OK</v>
      </c>
    </row>
    <row r="78" spans="1:16" s="3" customFormat="1" ht="38.25" x14ac:dyDescent="0.2">
      <c r="A78" s="4">
        <v>67</v>
      </c>
      <c r="B78" s="58" t="s">
        <v>36</v>
      </c>
      <c r="C78" s="6" t="s">
        <v>109</v>
      </c>
      <c r="D78" s="7" t="s">
        <v>21</v>
      </c>
      <c r="E78" s="34">
        <v>1</v>
      </c>
      <c r="F78" s="71">
        <f t="shared" si="14"/>
        <v>47064</v>
      </c>
      <c r="G78" s="72">
        <f t="shared" si="15"/>
        <v>8942</v>
      </c>
      <c r="H78" s="87">
        <v>56006</v>
      </c>
      <c r="I78" s="77">
        <f t="shared" si="9"/>
        <v>47064</v>
      </c>
      <c r="J78" s="73">
        <f t="shared" si="10"/>
        <v>56006</v>
      </c>
      <c r="K78" s="91">
        <v>47064</v>
      </c>
      <c r="L78" s="85">
        <v>8942</v>
      </c>
      <c r="M78" s="31">
        <f t="shared" si="16"/>
        <v>56006</v>
      </c>
      <c r="N78" s="32">
        <f t="shared" si="12"/>
        <v>56006</v>
      </c>
      <c r="O78" s="76" t="s">
        <v>213</v>
      </c>
      <c r="P78" s="5" t="str">
        <f t="shared" si="17"/>
        <v>OK</v>
      </c>
    </row>
    <row r="79" spans="1:16" s="3" customFormat="1" ht="38.25" x14ac:dyDescent="0.2">
      <c r="A79" s="4">
        <v>68</v>
      </c>
      <c r="B79" s="58" t="s">
        <v>36</v>
      </c>
      <c r="C79" s="6" t="s">
        <v>110</v>
      </c>
      <c r="D79" s="7" t="s">
        <v>21</v>
      </c>
      <c r="E79" s="34">
        <v>1</v>
      </c>
      <c r="F79" s="71">
        <f t="shared" si="14"/>
        <v>49773</v>
      </c>
      <c r="G79" s="72">
        <f t="shared" si="15"/>
        <v>9457</v>
      </c>
      <c r="H79" s="87">
        <v>59230</v>
      </c>
      <c r="I79" s="77">
        <f t="shared" si="9"/>
        <v>49773</v>
      </c>
      <c r="J79" s="73">
        <f t="shared" si="10"/>
        <v>59230</v>
      </c>
      <c r="K79" s="91">
        <v>49773</v>
      </c>
      <c r="L79" s="85">
        <v>9457</v>
      </c>
      <c r="M79" s="31">
        <f t="shared" si="16"/>
        <v>59230</v>
      </c>
      <c r="N79" s="32">
        <f t="shared" si="12"/>
        <v>59230</v>
      </c>
      <c r="O79" s="76" t="s">
        <v>213</v>
      </c>
      <c r="P79" s="5" t="str">
        <f t="shared" si="17"/>
        <v>OK</v>
      </c>
    </row>
    <row r="80" spans="1:16" s="3" customFormat="1" ht="38.25" x14ac:dyDescent="0.2">
      <c r="A80" s="4">
        <v>69</v>
      </c>
      <c r="B80" s="58" t="s">
        <v>36</v>
      </c>
      <c r="C80" s="6" t="s">
        <v>111</v>
      </c>
      <c r="D80" s="7" t="s">
        <v>21</v>
      </c>
      <c r="E80" s="36">
        <v>1</v>
      </c>
      <c r="F80" s="71">
        <f t="shared" si="14"/>
        <v>59737</v>
      </c>
      <c r="G80" s="72">
        <f t="shared" si="15"/>
        <v>11350</v>
      </c>
      <c r="H80" s="87">
        <v>71087</v>
      </c>
      <c r="I80" s="77">
        <f t="shared" si="9"/>
        <v>59737</v>
      </c>
      <c r="J80" s="73">
        <f t="shared" si="10"/>
        <v>71087</v>
      </c>
      <c r="K80" s="91">
        <v>59737</v>
      </c>
      <c r="L80" s="85">
        <v>11350</v>
      </c>
      <c r="M80" s="31">
        <f t="shared" si="16"/>
        <v>71087</v>
      </c>
      <c r="N80" s="32">
        <f t="shared" si="12"/>
        <v>71087</v>
      </c>
      <c r="O80" s="76" t="s">
        <v>213</v>
      </c>
      <c r="P80" s="5" t="str">
        <f t="shared" si="17"/>
        <v>OK</v>
      </c>
    </row>
    <row r="81" spans="1:16" s="3" customFormat="1" ht="75" x14ac:dyDescent="0.2">
      <c r="A81" s="4">
        <v>70</v>
      </c>
      <c r="B81" s="58" t="s">
        <v>36</v>
      </c>
      <c r="C81" s="6" t="s">
        <v>112</v>
      </c>
      <c r="D81" s="7" t="s">
        <v>21</v>
      </c>
      <c r="E81" s="36">
        <v>1</v>
      </c>
      <c r="F81" s="71">
        <f t="shared" si="14"/>
        <v>148355</v>
      </c>
      <c r="G81" s="72">
        <f t="shared" si="15"/>
        <v>28187</v>
      </c>
      <c r="H81" s="87">
        <v>176542</v>
      </c>
      <c r="I81" s="77">
        <f t="shared" si="9"/>
        <v>148355</v>
      </c>
      <c r="J81" s="73">
        <f t="shared" si="10"/>
        <v>176542</v>
      </c>
      <c r="K81" s="91">
        <v>148355</v>
      </c>
      <c r="L81" s="85">
        <v>28187</v>
      </c>
      <c r="M81" s="31">
        <f t="shared" si="16"/>
        <v>176542</v>
      </c>
      <c r="N81" s="32">
        <f t="shared" si="12"/>
        <v>176542</v>
      </c>
      <c r="O81" s="76" t="s">
        <v>213</v>
      </c>
      <c r="P81" s="5" t="str">
        <f t="shared" si="17"/>
        <v>OK</v>
      </c>
    </row>
    <row r="82" spans="1:16" s="3" customFormat="1" ht="45" x14ac:dyDescent="0.2">
      <c r="A82" s="4">
        <v>71</v>
      </c>
      <c r="B82" s="58" t="s">
        <v>36</v>
      </c>
      <c r="C82" s="6" t="s">
        <v>113</v>
      </c>
      <c r="D82" s="7" t="s">
        <v>21</v>
      </c>
      <c r="E82" s="36">
        <v>1</v>
      </c>
      <c r="F82" s="71">
        <f t="shared" si="14"/>
        <v>102301</v>
      </c>
      <c r="G82" s="72">
        <f t="shared" si="15"/>
        <v>19437</v>
      </c>
      <c r="H82" s="87">
        <v>121738</v>
      </c>
      <c r="I82" s="77">
        <f t="shared" si="9"/>
        <v>102301</v>
      </c>
      <c r="J82" s="73">
        <f t="shared" si="10"/>
        <v>121738</v>
      </c>
      <c r="K82" s="91">
        <v>102301</v>
      </c>
      <c r="L82" s="85">
        <v>19437</v>
      </c>
      <c r="M82" s="31">
        <f t="shared" si="16"/>
        <v>121738</v>
      </c>
      <c r="N82" s="32">
        <f t="shared" si="12"/>
        <v>121738</v>
      </c>
      <c r="O82" s="76" t="s">
        <v>213</v>
      </c>
      <c r="P82" s="5" t="str">
        <f t="shared" si="17"/>
        <v>OK</v>
      </c>
    </row>
    <row r="83" spans="1:16" s="3" customFormat="1" ht="45" x14ac:dyDescent="0.2">
      <c r="A83" s="4">
        <v>72</v>
      </c>
      <c r="B83" s="58" t="s">
        <v>36</v>
      </c>
      <c r="C83" s="6" t="s">
        <v>114</v>
      </c>
      <c r="D83" s="7" t="s">
        <v>21</v>
      </c>
      <c r="E83" s="36">
        <v>1</v>
      </c>
      <c r="F83" s="71">
        <f t="shared" si="14"/>
        <v>143671</v>
      </c>
      <c r="G83" s="72">
        <f t="shared" si="15"/>
        <v>27298</v>
      </c>
      <c r="H83" s="87">
        <v>170969</v>
      </c>
      <c r="I83" s="77">
        <f t="shared" si="9"/>
        <v>143671</v>
      </c>
      <c r="J83" s="73">
        <f t="shared" si="10"/>
        <v>170969</v>
      </c>
      <c r="K83" s="91">
        <v>143671</v>
      </c>
      <c r="L83" s="85">
        <v>27298</v>
      </c>
      <c r="M83" s="31">
        <f t="shared" si="16"/>
        <v>170969</v>
      </c>
      <c r="N83" s="32">
        <f t="shared" si="12"/>
        <v>170969</v>
      </c>
      <c r="O83" s="76" t="s">
        <v>213</v>
      </c>
      <c r="P83" s="5" t="str">
        <f t="shared" si="17"/>
        <v>OK</v>
      </c>
    </row>
    <row r="84" spans="1:16" s="3" customFormat="1" ht="45" x14ac:dyDescent="0.2">
      <c r="A84" s="4">
        <v>73</v>
      </c>
      <c r="B84" s="58" t="s">
        <v>36</v>
      </c>
      <c r="C84" s="6" t="s">
        <v>115</v>
      </c>
      <c r="D84" s="7" t="s">
        <v>21</v>
      </c>
      <c r="E84" s="36">
        <v>1</v>
      </c>
      <c r="F84" s="71">
        <f t="shared" si="14"/>
        <v>186051</v>
      </c>
      <c r="G84" s="72">
        <f t="shared" si="15"/>
        <v>35350</v>
      </c>
      <c r="H84" s="87">
        <v>221401</v>
      </c>
      <c r="I84" s="77">
        <f t="shared" si="9"/>
        <v>186051</v>
      </c>
      <c r="J84" s="73">
        <f t="shared" si="10"/>
        <v>221401</v>
      </c>
      <c r="K84" s="91">
        <v>186051</v>
      </c>
      <c r="L84" s="85">
        <v>35350</v>
      </c>
      <c r="M84" s="31">
        <f t="shared" si="16"/>
        <v>221401</v>
      </c>
      <c r="N84" s="32">
        <f t="shared" si="12"/>
        <v>221401</v>
      </c>
      <c r="O84" s="76" t="s">
        <v>213</v>
      </c>
      <c r="P84" s="5" t="str">
        <f t="shared" si="17"/>
        <v>OK</v>
      </c>
    </row>
    <row r="85" spans="1:16" s="3" customFormat="1" ht="38.25" x14ac:dyDescent="0.2">
      <c r="A85" s="4">
        <v>74</v>
      </c>
      <c r="B85" s="58" t="s">
        <v>36</v>
      </c>
      <c r="C85" s="6" t="s">
        <v>116</v>
      </c>
      <c r="D85" s="7" t="s">
        <v>21</v>
      </c>
      <c r="E85" s="36">
        <v>1</v>
      </c>
      <c r="F85" s="71">
        <f t="shared" si="14"/>
        <v>247671</v>
      </c>
      <c r="G85" s="72">
        <f t="shared" si="15"/>
        <v>47057</v>
      </c>
      <c r="H85" s="87">
        <v>294728</v>
      </c>
      <c r="I85" s="77">
        <f t="shared" ref="I85:I148" si="18">F85*E85</f>
        <v>247671</v>
      </c>
      <c r="J85" s="73">
        <f t="shared" si="10"/>
        <v>294728</v>
      </c>
      <c r="K85" s="91">
        <v>247671</v>
      </c>
      <c r="L85" s="85">
        <v>47057</v>
      </c>
      <c r="M85" s="31">
        <f t="shared" si="16"/>
        <v>294728</v>
      </c>
      <c r="N85" s="32">
        <f t="shared" si="12"/>
        <v>294728</v>
      </c>
      <c r="O85" s="76" t="s">
        <v>213</v>
      </c>
      <c r="P85" s="5" t="str">
        <f t="shared" si="17"/>
        <v>OK</v>
      </c>
    </row>
    <row r="86" spans="1:16" s="3" customFormat="1" ht="45" x14ac:dyDescent="0.2">
      <c r="A86" s="4">
        <v>75</v>
      </c>
      <c r="B86" s="58" t="s">
        <v>36</v>
      </c>
      <c r="C86" s="6" t="s">
        <v>117</v>
      </c>
      <c r="D86" s="7" t="s">
        <v>21</v>
      </c>
      <c r="E86" s="36">
        <v>1</v>
      </c>
      <c r="F86" s="71">
        <f t="shared" si="14"/>
        <v>279353</v>
      </c>
      <c r="G86" s="72">
        <f t="shared" si="15"/>
        <v>53077</v>
      </c>
      <c r="H86" s="87">
        <v>332430</v>
      </c>
      <c r="I86" s="77">
        <f t="shared" si="18"/>
        <v>279353</v>
      </c>
      <c r="J86" s="73">
        <f t="shared" si="10"/>
        <v>332430</v>
      </c>
      <c r="K86" s="91">
        <v>279353</v>
      </c>
      <c r="L86" s="85">
        <v>53077</v>
      </c>
      <c r="M86" s="31">
        <f t="shared" si="16"/>
        <v>332430</v>
      </c>
      <c r="N86" s="32">
        <f t="shared" si="12"/>
        <v>332430</v>
      </c>
      <c r="O86" s="76" t="s">
        <v>213</v>
      </c>
      <c r="P86" s="5" t="str">
        <f t="shared" si="17"/>
        <v>OK</v>
      </c>
    </row>
    <row r="87" spans="1:16" s="3" customFormat="1" ht="38.25" x14ac:dyDescent="0.2">
      <c r="A87" s="4">
        <v>76</v>
      </c>
      <c r="B87" s="58" t="s">
        <v>36</v>
      </c>
      <c r="C87" s="6" t="s">
        <v>118</v>
      </c>
      <c r="D87" s="7" t="s">
        <v>21</v>
      </c>
      <c r="E87" s="36">
        <v>1</v>
      </c>
      <c r="F87" s="71">
        <f t="shared" si="14"/>
        <v>160017</v>
      </c>
      <c r="G87" s="72">
        <f t="shared" si="15"/>
        <v>30403</v>
      </c>
      <c r="H87" s="87">
        <v>190420</v>
      </c>
      <c r="I87" s="77">
        <f t="shared" si="18"/>
        <v>160017</v>
      </c>
      <c r="J87" s="73">
        <f t="shared" si="10"/>
        <v>190420</v>
      </c>
      <c r="K87" s="91">
        <v>160017</v>
      </c>
      <c r="L87" s="85">
        <v>30403</v>
      </c>
      <c r="M87" s="31">
        <f t="shared" si="16"/>
        <v>190420</v>
      </c>
      <c r="N87" s="32">
        <f t="shared" si="12"/>
        <v>190420</v>
      </c>
      <c r="O87" s="76" t="s">
        <v>213</v>
      </c>
      <c r="P87" s="5" t="str">
        <f t="shared" si="17"/>
        <v>OK</v>
      </c>
    </row>
    <row r="88" spans="1:16" s="3" customFormat="1" ht="38.25" x14ac:dyDescent="0.2">
      <c r="A88" s="4">
        <v>77</v>
      </c>
      <c r="B88" s="58" t="s">
        <v>36</v>
      </c>
      <c r="C88" s="6" t="s">
        <v>119</v>
      </c>
      <c r="D88" s="7" t="s">
        <v>21</v>
      </c>
      <c r="E88" s="36">
        <v>1</v>
      </c>
      <c r="F88" s="71">
        <f t="shared" si="14"/>
        <v>42656</v>
      </c>
      <c r="G88" s="72">
        <f t="shared" si="15"/>
        <v>8105</v>
      </c>
      <c r="H88" s="87">
        <v>50761</v>
      </c>
      <c r="I88" s="77">
        <f t="shared" si="18"/>
        <v>42656</v>
      </c>
      <c r="J88" s="73">
        <f t="shared" ref="J88:J151" si="19">H88*E88</f>
        <v>50761</v>
      </c>
      <c r="K88" s="91">
        <v>42656</v>
      </c>
      <c r="L88" s="85">
        <v>8105</v>
      </c>
      <c r="M88" s="31">
        <f t="shared" si="16"/>
        <v>50761</v>
      </c>
      <c r="N88" s="32">
        <f t="shared" si="12"/>
        <v>50761</v>
      </c>
      <c r="O88" s="76" t="s">
        <v>213</v>
      </c>
      <c r="P88" s="5" t="str">
        <f t="shared" si="17"/>
        <v>OK</v>
      </c>
    </row>
    <row r="89" spans="1:16" s="3" customFormat="1" ht="38.25" x14ac:dyDescent="0.2">
      <c r="A89" s="4">
        <v>78</v>
      </c>
      <c r="B89" s="58" t="s">
        <v>36</v>
      </c>
      <c r="C89" s="6" t="s">
        <v>120</v>
      </c>
      <c r="D89" s="7" t="s">
        <v>21</v>
      </c>
      <c r="E89" s="36">
        <v>1</v>
      </c>
      <c r="F89" s="71">
        <f t="shared" si="14"/>
        <v>180587</v>
      </c>
      <c r="G89" s="72">
        <f t="shared" si="15"/>
        <v>34312</v>
      </c>
      <c r="H89" s="87">
        <v>214899</v>
      </c>
      <c r="I89" s="77">
        <f t="shared" si="18"/>
        <v>180587</v>
      </c>
      <c r="J89" s="73">
        <f t="shared" si="19"/>
        <v>214899</v>
      </c>
      <c r="K89" s="91">
        <v>180587</v>
      </c>
      <c r="L89" s="85">
        <v>34312</v>
      </c>
      <c r="M89" s="31">
        <f t="shared" si="16"/>
        <v>214899</v>
      </c>
      <c r="N89" s="32">
        <f t="shared" si="12"/>
        <v>214899</v>
      </c>
      <c r="O89" s="76" t="s">
        <v>213</v>
      </c>
      <c r="P89" s="5" t="str">
        <f t="shared" si="17"/>
        <v>OK</v>
      </c>
    </row>
    <row r="90" spans="1:16" s="3" customFormat="1" ht="38.25" x14ac:dyDescent="0.2">
      <c r="A90" s="4">
        <v>79</v>
      </c>
      <c r="B90" s="58" t="s">
        <v>36</v>
      </c>
      <c r="C90" s="6" t="s">
        <v>121</v>
      </c>
      <c r="D90" s="7" t="s">
        <v>21</v>
      </c>
      <c r="E90" s="36">
        <v>1</v>
      </c>
      <c r="F90" s="71">
        <f t="shared" si="14"/>
        <v>50966</v>
      </c>
      <c r="G90" s="72">
        <f t="shared" si="15"/>
        <v>9684</v>
      </c>
      <c r="H90" s="87">
        <v>60650</v>
      </c>
      <c r="I90" s="77">
        <f t="shared" si="18"/>
        <v>50966</v>
      </c>
      <c r="J90" s="73">
        <f t="shared" si="19"/>
        <v>60650</v>
      </c>
      <c r="K90" s="91">
        <v>50966</v>
      </c>
      <c r="L90" s="85">
        <v>9684</v>
      </c>
      <c r="M90" s="31">
        <f t="shared" si="16"/>
        <v>60650</v>
      </c>
      <c r="N90" s="32">
        <f t="shared" si="12"/>
        <v>60650</v>
      </c>
      <c r="O90" s="76" t="s">
        <v>213</v>
      </c>
      <c r="P90" s="5" t="str">
        <f t="shared" si="17"/>
        <v>OK</v>
      </c>
    </row>
    <row r="91" spans="1:16" s="3" customFormat="1" ht="45" x14ac:dyDescent="0.2">
      <c r="A91" s="4">
        <v>80</v>
      </c>
      <c r="B91" s="58" t="s">
        <v>36</v>
      </c>
      <c r="C91" s="6" t="s">
        <v>122</v>
      </c>
      <c r="D91" s="7" t="s">
        <v>21</v>
      </c>
      <c r="E91" s="36">
        <v>1</v>
      </c>
      <c r="F91" s="71">
        <f t="shared" si="14"/>
        <v>207403</v>
      </c>
      <c r="G91" s="72">
        <f t="shared" si="15"/>
        <v>39406</v>
      </c>
      <c r="H91" s="87">
        <v>246809</v>
      </c>
      <c r="I91" s="77">
        <f t="shared" si="18"/>
        <v>207403</v>
      </c>
      <c r="J91" s="73">
        <f t="shared" si="19"/>
        <v>246809</v>
      </c>
      <c r="K91" s="91">
        <v>207403</v>
      </c>
      <c r="L91" s="85">
        <v>39406</v>
      </c>
      <c r="M91" s="31">
        <f t="shared" si="16"/>
        <v>246809</v>
      </c>
      <c r="N91" s="32">
        <f t="shared" si="12"/>
        <v>246809</v>
      </c>
      <c r="O91" s="76" t="s">
        <v>213</v>
      </c>
      <c r="P91" s="5" t="str">
        <f t="shared" si="17"/>
        <v>OK</v>
      </c>
    </row>
    <row r="92" spans="1:16" s="3" customFormat="1" ht="38.25" x14ac:dyDescent="0.2">
      <c r="A92" s="4">
        <v>81</v>
      </c>
      <c r="B92" s="58" t="s">
        <v>36</v>
      </c>
      <c r="C92" s="6" t="s">
        <v>123</v>
      </c>
      <c r="D92" s="7" t="s">
        <v>21</v>
      </c>
      <c r="E92" s="36">
        <v>1</v>
      </c>
      <c r="F92" s="71">
        <f t="shared" si="14"/>
        <v>416045</v>
      </c>
      <c r="G92" s="72">
        <f t="shared" si="15"/>
        <v>79048</v>
      </c>
      <c r="H92" s="87">
        <v>495093</v>
      </c>
      <c r="I92" s="77">
        <f t="shared" si="18"/>
        <v>416045</v>
      </c>
      <c r="J92" s="73">
        <f t="shared" si="19"/>
        <v>495093</v>
      </c>
      <c r="K92" s="91">
        <v>416045</v>
      </c>
      <c r="L92" s="85">
        <v>79048</v>
      </c>
      <c r="M92" s="31">
        <f t="shared" si="16"/>
        <v>495093</v>
      </c>
      <c r="N92" s="32">
        <f t="shared" si="12"/>
        <v>495093</v>
      </c>
      <c r="O92" s="76" t="s">
        <v>213</v>
      </c>
      <c r="P92" s="5" t="str">
        <f t="shared" si="17"/>
        <v>OK</v>
      </c>
    </row>
    <row r="93" spans="1:16" s="3" customFormat="1" ht="38.25" x14ac:dyDescent="0.2">
      <c r="A93" s="4">
        <v>82</v>
      </c>
      <c r="B93" s="58" t="s">
        <v>36</v>
      </c>
      <c r="C93" s="6" t="s">
        <v>124</v>
      </c>
      <c r="D93" s="7" t="s">
        <v>21</v>
      </c>
      <c r="E93" s="36">
        <v>1</v>
      </c>
      <c r="F93" s="71">
        <f t="shared" si="14"/>
        <v>213004</v>
      </c>
      <c r="G93" s="72">
        <f t="shared" si="15"/>
        <v>40471</v>
      </c>
      <c r="H93" s="87">
        <v>253475</v>
      </c>
      <c r="I93" s="77">
        <f t="shared" si="18"/>
        <v>213004</v>
      </c>
      <c r="J93" s="73">
        <f t="shared" si="19"/>
        <v>253475</v>
      </c>
      <c r="K93" s="91">
        <v>213004</v>
      </c>
      <c r="L93" s="85">
        <v>40471</v>
      </c>
      <c r="M93" s="31">
        <f t="shared" si="16"/>
        <v>253475</v>
      </c>
      <c r="N93" s="32">
        <f t="shared" si="12"/>
        <v>253475</v>
      </c>
      <c r="O93" s="76" t="s">
        <v>213</v>
      </c>
      <c r="P93" s="5" t="str">
        <f t="shared" si="17"/>
        <v>OK</v>
      </c>
    </row>
    <row r="94" spans="1:16" s="3" customFormat="1" ht="38.25" x14ac:dyDescent="0.2">
      <c r="A94" s="4">
        <v>83</v>
      </c>
      <c r="B94" s="58" t="s">
        <v>36</v>
      </c>
      <c r="C94" s="6" t="s">
        <v>125</v>
      </c>
      <c r="D94" s="7" t="s">
        <v>21</v>
      </c>
      <c r="E94" s="36">
        <v>1</v>
      </c>
      <c r="F94" s="71">
        <f t="shared" si="14"/>
        <v>149961</v>
      </c>
      <c r="G94" s="72">
        <f t="shared" si="15"/>
        <v>28493</v>
      </c>
      <c r="H94" s="87">
        <v>178454</v>
      </c>
      <c r="I94" s="77">
        <f t="shared" si="18"/>
        <v>149961</v>
      </c>
      <c r="J94" s="73">
        <f t="shared" si="19"/>
        <v>178454</v>
      </c>
      <c r="K94" s="91">
        <v>149961</v>
      </c>
      <c r="L94" s="85">
        <v>28493</v>
      </c>
      <c r="M94" s="31">
        <f t="shared" si="16"/>
        <v>178454</v>
      </c>
      <c r="N94" s="32">
        <f t="shared" si="12"/>
        <v>178454</v>
      </c>
      <c r="O94" s="76" t="s">
        <v>213</v>
      </c>
      <c r="P94" s="5" t="str">
        <f t="shared" si="17"/>
        <v>OK</v>
      </c>
    </row>
    <row r="95" spans="1:16" s="3" customFormat="1" ht="38.25" x14ac:dyDescent="0.2">
      <c r="A95" s="4">
        <v>84</v>
      </c>
      <c r="B95" s="58" t="s">
        <v>36</v>
      </c>
      <c r="C95" s="6" t="s">
        <v>126</v>
      </c>
      <c r="D95" s="7" t="s">
        <v>21</v>
      </c>
      <c r="E95" s="36">
        <v>1</v>
      </c>
      <c r="F95" s="71">
        <f t="shared" si="14"/>
        <v>142064</v>
      </c>
      <c r="G95" s="72">
        <f t="shared" si="15"/>
        <v>26992</v>
      </c>
      <c r="H95" s="87">
        <v>169056</v>
      </c>
      <c r="I95" s="77">
        <f t="shared" si="18"/>
        <v>142064</v>
      </c>
      <c r="J95" s="73">
        <f t="shared" si="19"/>
        <v>169056</v>
      </c>
      <c r="K95" s="91">
        <v>142064</v>
      </c>
      <c r="L95" s="85">
        <v>26992</v>
      </c>
      <c r="M95" s="31">
        <f t="shared" si="16"/>
        <v>169056</v>
      </c>
      <c r="N95" s="32">
        <f t="shared" si="12"/>
        <v>169056</v>
      </c>
      <c r="O95" s="76" t="s">
        <v>213</v>
      </c>
      <c r="P95" s="5" t="str">
        <f t="shared" si="17"/>
        <v>OK</v>
      </c>
    </row>
    <row r="96" spans="1:16" s="3" customFormat="1" ht="38.25" x14ac:dyDescent="0.2">
      <c r="A96" s="4">
        <v>85</v>
      </c>
      <c r="B96" s="58" t="s">
        <v>36</v>
      </c>
      <c r="C96" s="6" t="s">
        <v>127</v>
      </c>
      <c r="D96" s="7" t="s">
        <v>21</v>
      </c>
      <c r="E96" s="36">
        <v>1</v>
      </c>
      <c r="F96" s="71">
        <f t="shared" si="14"/>
        <v>138345</v>
      </c>
      <c r="G96" s="72">
        <f t="shared" si="15"/>
        <v>26285</v>
      </c>
      <c r="H96" s="87">
        <v>164630</v>
      </c>
      <c r="I96" s="77">
        <f t="shared" si="18"/>
        <v>138345</v>
      </c>
      <c r="J96" s="73">
        <f t="shared" si="19"/>
        <v>164630</v>
      </c>
      <c r="K96" s="91">
        <v>138345</v>
      </c>
      <c r="L96" s="85">
        <v>26285</v>
      </c>
      <c r="M96" s="31">
        <f t="shared" si="16"/>
        <v>164630</v>
      </c>
      <c r="N96" s="32">
        <f t="shared" si="12"/>
        <v>164630</v>
      </c>
      <c r="O96" s="76" t="s">
        <v>213</v>
      </c>
      <c r="P96" s="5" t="str">
        <f t="shared" si="17"/>
        <v>OK</v>
      </c>
    </row>
    <row r="97" spans="1:16" s="3" customFormat="1" ht="45" x14ac:dyDescent="0.2">
      <c r="A97" s="4">
        <v>86</v>
      </c>
      <c r="B97" s="58" t="s">
        <v>36</v>
      </c>
      <c r="C97" s="6" t="s">
        <v>128</v>
      </c>
      <c r="D97" s="7" t="s">
        <v>21</v>
      </c>
      <c r="E97" s="36">
        <v>1</v>
      </c>
      <c r="F97" s="71">
        <f t="shared" si="14"/>
        <v>428580</v>
      </c>
      <c r="G97" s="72">
        <f t="shared" si="15"/>
        <v>81430</v>
      </c>
      <c r="H97" s="87">
        <v>510010</v>
      </c>
      <c r="I97" s="77">
        <f t="shared" si="18"/>
        <v>428580</v>
      </c>
      <c r="J97" s="73">
        <f t="shared" si="19"/>
        <v>510010</v>
      </c>
      <c r="K97" s="91">
        <v>428580</v>
      </c>
      <c r="L97" s="85">
        <v>81430</v>
      </c>
      <c r="M97" s="31">
        <f t="shared" si="16"/>
        <v>510010</v>
      </c>
      <c r="N97" s="32">
        <f t="shared" si="12"/>
        <v>510010</v>
      </c>
      <c r="O97" s="76" t="s">
        <v>213</v>
      </c>
      <c r="P97" s="5" t="str">
        <f t="shared" si="17"/>
        <v>OK</v>
      </c>
    </row>
    <row r="98" spans="1:16" s="3" customFormat="1" ht="45" x14ac:dyDescent="0.2">
      <c r="A98" s="4">
        <v>87</v>
      </c>
      <c r="B98" s="58" t="s">
        <v>36</v>
      </c>
      <c r="C98" s="6" t="s">
        <v>129</v>
      </c>
      <c r="D98" s="7" t="s">
        <v>21</v>
      </c>
      <c r="E98" s="36">
        <v>1</v>
      </c>
      <c r="F98" s="71">
        <f t="shared" si="14"/>
        <v>282154</v>
      </c>
      <c r="G98" s="72">
        <f t="shared" si="15"/>
        <v>53609</v>
      </c>
      <c r="H98" s="87">
        <v>335763</v>
      </c>
      <c r="I98" s="77">
        <f t="shared" si="18"/>
        <v>282154</v>
      </c>
      <c r="J98" s="73">
        <f t="shared" si="19"/>
        <v>335763</v>
      </c>
      <c r="K98" s="91">
        <v>282154</v>
      </c>
      <c r="L98" s="85">
        <v>53609</v>
      </c>
      <c r="M98" s="31">
        <f t="shared" si="16"/>
        <v>335763</v>
      </c>
      <c r="N98" s="32">
        <f t="shared" si="12"/>
        <v>335763</v>
      </c>
      <c r="O98" s="76" t="s">
        <v>213</v>
      </c>
      <c r="P98" s="5" t="str">
        <f t="shared" si="17"/>
        <v>OK</v>
      </c>
    </row>
    <row r="99" spans="1:16" s="3" customFormat="1" ht="60" x14ac:dyDescent="0.2">
      <c r="A99" s="4">
        <v>88</v>
      </c>
      <c r="B99" s="58" t="s">
        <v>36</v>
      </c>
      <c r="C99" s="6" t="s">
        <v>130</v>
      </c>
      <c r="D99" s="7" t="s">
        <v>21</v>
      </c>
      <c r="E99" s="36">
        <v>1</v>
      </c>
      <c r="F99" s="71">
        <f t="shared" si="14"/>
        <v>512514</v>
      </c>
      <c r="G99" s="72">
        <f t="shared" si="15"/>
        <v>97378</v>
      </c>
      <c r="H99" s="87">
        <v>609892</v>
      </c>
      <c r="I99" s="77">
        <f t="shared" si="18"/>
        <v>512514</v>
      </c>
      <c r="J99" s="73">
        <f t="shared" si="19"/>
        <v>609892</v>
      </c>
      <c r="K99" s="91">
        <v>512514</v>
      </c>
      <c r="L99" s="85">
        <v>97378</v>
      </c>
      <c r="M99" s="31">
        <f t="shared" si="16"/>
        <v>609892</v>
      </c>
      <c r="N99" s="32">
        <f t="shared" si="12"/>
        <v>609892</v>
      </c>
      <c r="O99" s="76" t="s">
        <v>213</v>
      </c>
      <c r="P99" s="5" t="str">
        <f t="shared" si="17"/>
        <v>OK</v>
      </c>
    </row>
    <row r="100" spans="1:16" s="3" customFormat="1" ht="38.25" x14ac:dyDescent="0.2">
      <c r="A100" s="4">
        <v>89</v>
      </c>
      <c r="B100" s="58" t="s">
        <v>36</v>
      </c>
      <c r="C100" s="6" t="s">
        <v>131</v>
      </c>
      <c r="D100" s="7" t="s">
        <v>21</v>
      </c>
      <c r="E100" s="36">
        <v>1</v>
      </c>
      <c r="F100" s="71">
        <f t="shared" si="14"/>
        <v>465313</v>
      </c>
      <c r="G100" s="72">
        <f t="shared" si="15"/>
        <v>88409</v>
      </c>
      <c r="H100" s="87">
        <v>553722</v>
      </c>
      <c r="I100" s="77">
        <f t="shared" si="18"/>
        <v>465313</v>
      </c>
      <c r="J100" s="73">
        <f t="shared" si="19"/>
        <v>553722</v>
      </c>
      <c r="K100" s="91">
        <v>465313</v>
      </c>
      <c r="L100" s="85">
        <v>88409</v>
      </c>
      <c r="M100" s="31">
        <f t="shared" si="16"/>
        <v>553722</v>
      </c>
      <c r="N100" s="32">
        <f t="shared" si="12"/>
        <v>553722</v>
      </c>
      <c r="O100" s="76" t="s">
        <v>213</v>
      </c>
      <c r="P100" s="5" t="str">
        <f t="shared" si="17"/>
        <v>OK</v>
      </c>
    </row>
    <row r="101" spans="1:16" s="3" customFormat="1" ht="38.25" x14ac:dyDescent="0.2">
      <c r="A101" s="4">
        <v>90</v>
      </c>
      <c r="B101" s="58" t="s">
        <v>36</v>
      </c>
      <c r="C101" s="6" t="s">
        <v>132</v>
      </c>
      <c r="D101" s="7" t="s">
        <v>21</v>
      </c>
      <c r="E101" s="36">
        <v>1</v>
      </c>
      <c r="F101" s="71">
        <f t="shared" si="14"/>
        <v>1389371</v>
      </c>
      <c r="G101" s="72">
        <f t="shared" si="15"/>
        <v>263981</v>
      </c>
      <c r="H101" s="87">
        <v>1653352</v>
      </c>
      <c r="I101" s="77">
        <f t="shared" si="18"/>
        <v>1389371</v>
      </c>
      <c r="J101" s="73">
        <f t="shared" si="19"/>
        <v>1653352</v>
      </c>
      <c r="K101" s="91">
        <v>1389371</v>
      </c>
      <c r="L101" s="85">
        <v>263981</v>
      </c>
      <c r="M101" s="31">
        <f t="shared" si="16"/>
        <v>1653352</v>
      </c>
      <c r="N101" s="32">
        <f t="shared" si="12"/>
        <v>1653352</v>
      </c>
      <c r="O101" s="76" t="s">
        <v>213</v>
      </c>
      <c r="P101" s="5" t="str">
        <f t="shared" si="17"/>
        <v>OK</v>
      </c>
    </row>
    <row r="102" spans="1:16" s="3" customFormat="1" ht="38.25" x14ac:dyDescent="0.2">
      <c r="A102" s="4">
        <v>91</v>
      </c>
      <c r="B102" s="58" t="s">
        <v>36</v>
      </c>
      <c r="C102" s="6" t="s">
        <v>133</v>
      </c>
      <c r="D102" s="7" t="s">
        <v>21</v>
      </c>
      <c r="E102" s="36">
        <v>1</v>
      </c>
      <c r="F102" s="71">
        <f t="shared" si="14"/>
        <v>1460266</v>
      </c>
      <c r="G102" s="72">
        <f t="shared" si="15"/>
        <v>277450</v>
      </c>
      <c r="H102" s="87">
        <v>1737716</v>
      </c>
      <c r="I102" s="77">
        <f t="shared" si="18"/>
        <v>1460266</v>
      </c>
      <c r="J102" s="73">
        <f t="shared" si="19"/>
        <v>1737716</v>
      </c>
      <c r="K102" s="91">
        <v>1460266</v>
      </c>
      <c r="L102" s="85">
        <v>277450</v>
      </c>
      <c r="M102" s="31">
        <f t="shared" si="16"/>
        <v>1737716</v>
      </c>
      <c r="N102" s="32">
        <f t="shared" si="12"/>
        <v>1737716</v>
      </c>
      <c r="O102" s="76" t="s">
        <v>213</v>
      </c>
      <c r="P102" s="5" t="str">
        <f t="shared" si="17"/>
        <v>OK</v>
      </c>
    </row>
    <row r="103" spans="1:16" s="3" customFormat="1" ht="45" x14ac:dyDescent="0.2">
      <c r="A103" s="4">
        <v>92</v>
      </c>
      <c r="B103" s="58" t="s">
        <v>36</v>
      </c>
      <c r="C103" s="6" t="s">
        <v>134</v>
      </c>
      <c r="D103" s="7" t="s">
        <v>21</v>
      </c>
      <c r="E103" s="36">
        <v>1</v>
      </c>
      <c r="F103" s="71">
        <f t="shared" si="14"/>
        <v>1315630</v>
      </c>
      <c r="G103" s="72">
        <f t="shared" si="15"/>
        <v>249970</v>
      </c>
      <c r="H103" s="87">
        <v>1565600</v>
      </c>
      <c r="I103" s="77">
        <f t="shared" si="18"/>
        <v>1315630</v>
      </c>
      <c r="J103" s="73">
        <f t="shared" si="19"/>
        <v>1565600</v>
      </c>
      <c r="K103" s="91">
        <v>1315630</v>
      </c>
      <c r="L103" s="85">
        <v>249970</v>
      </c>
      <c r="M103" s="31">
        <f t="shared" si="16"/>
        <v>1565600</v>
      </c>
      <c r="N103" s="32">
        <f t="shared" si="12"/>
        <v>1565600</v>
      </c>
      <c r="O103" s="76" t="s">
        <v>213</v>
      </c>
      <c r="P103" s="5" t="str">
        <f t="shared" si="17"/>
        <v>OK</v>
      </c>
    </row>
    <row r="104" spans="1:16" s="3" customFormat="1" ht="45" x14ac:dyDescent="0.2">
      <c r="A104" s="4">
        <v>93</v>
      </c>
      <c r="B104" s="58" t="s">
        <v>36</v>
      </c>
      <c r="C104" s="6" t="s">
        <v>135</v>
      </c>
      <c r="D104" s="7" t="s">
        <v>21</v>
      </c>
      <c r="E104" s="36">
        <v>1</v>
      </c>
      <c r="F104" s="71">
        <f t="shared" si="14"/>
        <v>1156531</v>
      </c>
      <c r="G104" s="72">
        <f t="shared" si="15"/>
        <v>219741</v>
      </c>
      <c r="H104" s="87">
        <v>1376272</v>
      </c>
      <c r="I104" s="77">
        <f t="shared" si="18"/>
        <v>1156531</v>
      </c>
      <c r="J104" s="73">
        <f t="shared" si="19"/>
        <v>1376272</v>
      </c>
      <c r="K104" s="91">
        <v>1156531</v>
      </c>
      <c r="L104" s="85">
        <v>219741</v>
      </c>
      <c r="M104" s="31">
        <f t="shared" si="16"/>
        <v>1376272</v>
      </c>
      <c r="N104" s="32">
        <f t="shared" si="12"/>
        <v>1376272</v>
      </c>
      <c r="O104" s="76" t="s">
        <v>213</v>
      </c>
      <c r="P104" s="5" t="str">
        <f t="shared" si="17"/>
        <v>OK</v>
      </c>
    </row>
    <row r="105" spans="1:16" s="3" customFormat="1" ht="38.25" x14ac:dyDescent="0.2">
      <c r="A105" s="4">
        <v>94</v>
      </c>
      <c r="B105" s="58" t="s">
        <v>36</v>
      </c>
      <c r="C105" s="6" t="s">
        <v>136</v>
      </c>
      <c r="D105" s="7" t="s">
        <v>21</v>
      </c>
      <c r="E105" s="36">
        <v>1</v>
      </c>
      <c r="F105" s="71">
        <f t="shared" si="14"/>
        <v>821942</v>
      </c>
      <c r="G105" s="72">
        <f t="shared" si="15"/>
        <v>156169</v>
      </c>
      <c r="H105" s="87">
        <v>978111</v>
      </c>
      <c r="I105" s="77">
        <f t="shared" si="18"/>
        <v>821942</v>
      </c>
      <c r="J105" s="73">
        <f t="shared" si="19"/>
        <v>978111</v>
      </c>
      <c r="K105" s="91">
        <v>821942</v>
      </c>
      <c r="L105" s="85">
        <v>156169</v>
      </c>
      <c r="M105" s="31">
        <f t="shared" si="16"/>
        <v>978111</v>
      </c>
      <c r="N105" s="32">
        <f t="shared" si="12"/>
        <v>978111</v>
      </c>
      <c r="O105" s="76" t="s">
        <v>213</v>
      </c>
      <c r="P105" s="5" t="str">
        <f t="shared" si="17"/>
        <v>OK</v>
      </c>
    </row>
    <row r="106" spans="1:16" s="3" customFormat="1" ht="38.25" x14ac:dyDescent="0.2">
      <c r="A106" s="4">
        <v>95</v>
      </c>
      <c r="B106" s="58" t="s">
        <v>36</v>
      </c>
      <c r="C106" s="6" t="s">
        <v>137</v>
      </c>
      <c r="D106" s="7" t="s">
        <v>21</v>
      </c>
      <c r="E106" s="36">
        <v>1</v>
      </c>
      <c r="F106" s="71">
        <f t="shared" si="14"/>
        <v>1661102</v>
      </c>
      <c r="G106" s="72">
        <f t="shared" si="15"/>
        <v>315609</v>
      </c>
      <c r="H106" s="87">
        <v>1976711</v>
      </c>
      <c r="I106" s="77">
        <f t="shared" si="18"/>
        <v>1661102</v>
      </c>
      <c r="J106" s="73">
        <f t="shared" si="19"/>
        <v>1976711</v>
      </c>
      <c r="K106" s="91">
        <v>1661102</v>
      </c>
      <c r="L106" s="85">
        <v>315609</v>
      </c>
      <c r="M106" s="31">
        <f t="shared" si="16"/>
        <v>1976711</v>
      </c>
      <c r="N106" s="32">
        <f t="shared" si="12"/>
        <v>1976711</v>
      </c>
      <c r="O106" s="76" t="s">
        <v>213</v>
      </c>
      <c r="P106" s="5" t="str">
        <f t="shared" si="17"/>
        <v>OK</v>
      </c>
    </row>
    <row r="107" spans="1:16" s="3" customFormat="1" ht="38.25" x14ac:dyDescent="0.2">
      <c r="A107" s="4">
        <v>96</v>
      </c>
      <c r="B107" s="58" t="s">
        <v>36</v>
      </c>
      <c r="C107" s="6" t="s">
        <v>138</v>
      </c>
      <c r="D107" s="7" t="s">
        <v>21</v>
      </c>
      <c r="E107" s="36">
        <v>1</v>
      </c>
      <c r="F107" s="71">
        <f t="shared" si="14"/>
        <v>735803</v>
      </c>
      <c r="G107" s="72">
        <f t="shared" si="15"/>
        <v>139803</v>
      </c>
      <c r="H107" s="87">
        <v>875606</v>
      </c>
      <c r="I107" s="77">
        <f t="shared" si="18"/>
        <v>735803</v>
      </c>
      <c r="J107" s="73">
        <f t="shared" si="19"/>
        <v>875606</v>
      </c>
      <c r="K107" s="91">
        <v>735803</v>
      </c>
      <c r="L107" s="85">
        <v>139803</v>
      </c>
      <c r="M107" s="31">
        <f t="shared" si="16"/>
        <v>875606</v>
      </c>
      <c r="N107" s="32">
        <f t="shared" si="12"/>
        <v>875606</v>
      </c>
      <c r="O107" s="76" t="s">
        <v>213</v>
      </c>
      <c r="P107" s="5" t="str">
        <f t="shared" si="17"/>
        <v>OK</v>
      </c>
    </row>
    <row r="108" spans="1:16" s="3" customFormat="1" ht="38.25" x14ac:dyDescent="0.2">
      <c r="A108" s="4">
        <v>97</v>
      </c>
      <c r="B108" s="58" t="s">
        <v>36</v>
      </c>
      <c r="C108" s="6" t="s">
        <v>139</v>
      </c>
      <c r="D108" s="7" t="s">
        <v>21</v>
      </c>
      <c r="E108" s="36">
        <v>1</v>
      </c>
      <c r="F108" s="71">
        <f t="shared" si="14"/>
        <v>923462</v>
      </c>
      <c r="G108" s="72">
        <f t="shared" si="15"/>
        <v>175458</v>
      </c>
      <c r="H108" s="87">
        <v>1098920</v>
      </c>
      <c r="I108" s="77">
        <f t="shared" si="18"/>
        <v>923462</v>
      </c>
      <c r="J108" s="73">
        <f t="shared" si="19"/>
        <v>1098920</v>
      </c>
      <c r="K108" s="91">
        <v>923462</v>
      </c>
      <c r="L108" s="85">
        <v>175458</v>
      </c>
      <c r="M108" s="31">
        <f t="shared" si="16"/>
        <v>1098920</v>
      </c>
      <c r="N108" s="32">
        <f t="shared" si="12"/>
        <v>1098920</v>
      </c>
      <c r="O108" s="76" t="s">
        <v>213</v>
      </c>
      <c r="P108" s="5" t="str">
        <f t="shared" si="17"/>
        <v>OK</v>
      </c>
    </row>
    <row r="109" spans="1:16" s="3" customFormat="1" ht="38.25" x14ac:dyDescent="0.2">
      <c r="A109" s="4">
        <v>98</v>
      </c>
      <c r="B109" s="58" t="s">
        <v>36</v>
      </c>
      <c r="C109" s="6" t="s">
        <v>140</v>
      </c>
      <c r="D109" s="7" t="s">
        <v>21</v>
      </c>
      <c r="E109" s="36">
        <v>1</v>
      </c>
      <c r="F109" s="71">
        <f t="shared" si="14"/>
        <v>2236337</v>
      </c>
      <c r="G109" s="72">
        <f t="shared" si="15"/>
        <v>424904</v>
      </c>
      <c r="H109" s="87">
        <v>2661241</v>
      </c>
      <c r="I109" s="77">
        <f t="shared" si="18"/>
        <v>2236337</v>
      </c>
      <c r="J109" s="73">
        <f t="shared" si="19"/>
        <v>2661241</v>
      </c>
      <c r="K109" s="91">
        <v>2236337</v>
      </c>
      <c r="L109" s="85">
        <v>424904</v>
      </c>
      <c r="M109" s="31">
        <f t="shared" si="16"/>
        <v>2661241</v>
      </c>
      <c r="N109" s="32">
        <f t="shared" si="12"/>
        <v>2661241</v>
      </c>
      <c r="O109" s="76" t="s">
        <v>213</v>
      </c>
      <c r="P109" s="5" t="str">
        <f t="shared" si="17"/>
        <v>OK</v>
      </c>
    </row>
    <row r="110" spans="1:16" s="3" customFormat="1" ht="38.25" x14ac:dyDescent="0.2">
      <c r="A110" s="4">
        <v>99</v>
      </c>
      <c r="B110" s="58" t="s">
        <v>36</v>
      </c>
      <c r="C110" s="6" t="s">
        <v>141</v>
      </c>
      <c r="D110" s="7" t="s">
        <v>21</v>
      </c>
      <c r="E110" s="36">
        <v>1</v>
      </c>
      <c r="F110" s="71">
        <f t="shared" si="14"/>
        <v>4188960</v>
      </c>
      <c r="G110" s="72">
        <f t="shared" si="15"/>
        <v>795902</v>
      </c>
      <c r="H110" s="87">
        <v>4984862</v>
      </c>
      <c r="I110" s="77">
        <f t="shared" si="18"/>
        <v>4188960</v>
      </c>
      <c r="J110" s="73">
        <f t="shared" si="19"/>
        <v>4984862</v>
      </c>
      <c r="K110" s="91">
        <v>4188960</v>
      </c>
      <c r="L110" s="85">
        <v>795902</v>
      </c>
      <c r="M110" s="31">
        <f t="shared" si="16"/>
        <v>4984862</v>
      </c>
      <c r="N110" s="32">
        <f t="shared" si="12"/>
        <v>4984862</v>
      </c>
      <c r="O110" s="76" t="s">
        <v>213</v>
      </c>
      <c r="P110" s="5" t="str">
        <f t="shared" si="17"/>
        <v>OK</v>
      </c>
    </row>
    <row r="111" spans="1:16" s="3" customFormat="1" ht="38.25" x14ac:dyDescent="0.2">
      <c r="A111" s="4">
        <v>100</v>
      </c>
      <c r="B111" s="58" t="s">
        <v>36</v>
      </c>
      <c r="C111" s="6" t="s">
        <v>142</v>
      </c>
      <c r="D111" s="7" t="s">
        <v>21</v>
      </c>
      <c r="E111" s="36">
        <v>1</v>
      </c>
      <c r="F111" s="71">
        <f t="shared" si="14"/>
        <v>2030680</v>
      </c>
      <c r="G111" s="72">
        <f t="shared" si="15"/>
        <v>385829</v>
      </c>
      <c r="H111" s="87">
        <v>2416509</v>
      </c>
      <c r="I111" s="77">
        <f t="shared" si="18"/>
        <v>2030680</v>
      </c>
      <c r="J111" s="73">
        <f t="shared" si="19"/>
        <v>2416509</v>
      </c>
      <c r="K111" s="91">
        <v>2030680</v>
      </c>
      <c r="L111" s="85">
        <v>385829</v>
      </c>
      <c r="M111" s="31">
        <f t="shared" si="16"/>
        <v>2416509</v>
      </c>
      <c r="N111" s="32">
        <f t="shared" si="12"/>
        <v>2416509</v>
      </c>
      <c r="O111" s="76" t="s">
        <v>213</v>
      </c>
      <c r="P111" s="5" t="str">
        <f t="shared" si="17"/>
        <v>OK</v>
      </c>
    </row>
    <row r="112" spans="1:16" s="3" customFormat="1" ht="38.25" x14ac:dyDescent="0.2">
      <c r="A112" s="4">
        <v>101</v>
      </c>
      <c r="B112" s="58" t="s">
        <v>36</v>
      </c>
      <c r="C112" s="6" t="s">
        <v>143</v>
      </c>
      <c r="D112" s="7" t="s">
        <v>21</v>
      </c>
      <c r="E112" s="36">
        <v>1</v>
      </c>
      <c r="F112" s="71">
        <f t="shared" si="14"/>
        <v>1820017</v>
      </c>
      <c r="G112" s="72">
        <f t="shared" si="15"/>
        <v>345803</v>
      </c>
      <c r="H112" s="87">
        <v>2165820</v>
      </c>
      <c r="I112" s="77">
        <f t="shared" si="18"/>
        <v>1820017</v>
      </c>
      <c r="J112" s="73">
        <f t="shared" si="19"/>
        <v>2165820</v>
      </c>
      <c r="K112" s="91">
        <v>1820017</v>
      </c>
      <c r="L112" s="85">
        <v>345803</v>
      </c>
      <c r="M112" s="31">
        <f t="shared" si="16"/>
        <v>2165820</v>
      </c>
      <c r="N112" s="32">
        <f t="shared" si="12"/>
        <v>2165820</v>
      </c>
      <c r="O112" s="76" t="s">
        <v>213</v>
      </c>
      <c r="P112" s="5" t="str">
        <f t="shared" si="17"/>
        <v>OK</v>
      </c>
    </row>
    <row r="113" spans="1:16" s="3" customFormat="1" ht="38.25" x14ac:dyDescent="0.2">
      <c r="A113" s="4">
        <v>102</v>
      </c>
      <c r="B113" s="58" t="s">
        <v>36</v>
      </c>
      <c r="C113" s="6" t="s">
        <v>144</v>
      </c>
      <c r="D113" s="7" t="s">
        <v>21</v>
      </c>
      <c r="E113" s="36">
        <v>1</v>
      </c>
      <c r="F113" s="71">
        <f t="shared" si="14"/>
        <v>1646776</v>
      </c>
      <c r="G113" s="72">
        <f t="shared" si="15"/>
        <v>312888</v>
      </c>
      <c r="H113" s="87">
        <v>1959664</v>
      </c>
      <c r="I113" s="77">
        <f t="shared" si="18"/>
        <v>1646776</v>
      </c>
      <c r="J113" s="73">
        <f t="shared" si="19"/>
        <v>1959664</v>
      </c>
      <c r="K113" s="91">
        <v>1646776</v>
      </c>
      <c r="L113" s="85">
        <v>312888</v>
      </c>
      <c r="M113" s="31">
        <f t="shared" si="16"/>
        <v>1959664</v>
      </c>
      <c r="N113" s="32">
        <f t="shared" si="12"/>
        <v>1959664</v>
      </c>
      <c r="O113" s="76" t="s">
        <v>213</v>
      </c>
      <c r="P113" s="5" t="str">
        <f t="shared" si="17"/>
        <v>OK</v>
      </c>
    </row>
    <row r="114" spans="1:16" s="3" customFormat="1" ht="38.25" x14ac:dyDescent="0.2">
      <c r="A114" s="4">
        <v>103</v>
      </c>
      <c r="B114" s="58" t="s">
        <v>36</v>
      </c>
      <c r="C114" s="6" t="s">
        <v>145</v>
      </c>
      <c r="D114" s="7" t="s">
        <v>21</v>
      </c>
      <c r="E114" s="36">
        <v>1</v>
      </c>
      <c r="F114" s="71">
        <f t="shared" si="14"/>
        <v>1574964</v>
      </c>
      <c r="G114" s="72">
        <f t="shared" si="15"/>
        <v>299243</v>
      </c>
      <c r="H114" s="87">
        <v>1874207</v>
      </c>
      <c r="I114" s="77">
        <f t="shared" si="18"/>
        <v>1574964</v>
      </c>
      <c r="J114" s="73">
        <f t="shared" si="19"/>
        <v>1874207</v>
      </c>
      <c r="K114" s="91">
        <v>1574964</v>
      </c>
      <c r="L114" s="85">
        <v>299243</v>
      </c>
      <c r="M114" s="31">
        <f t="shared" si="16"/>
        <v>1874207</v>
      </c>
      <c r="N114" s="32">
        <f t="shared" si="12"/>
        <v>1874207</v>
      </c>
      <c r="O114" s="76" t="s">
        <v>213</v>
      </c>
      <c r="P114" s="5" t="str">
        <f t="shared" si="17"/>
        <v>OK</v>
      </c>
    </row>
    <row r="115" spans="1:16" s="3" customFormat="1" ht="45" x14ac:dyDescent="0.2">
      <c r="A115" s="4">
        <v>104</v>
      </c>
      <c r="B115" s="58" t="s">
        <v>36</v>
      </c>
      <c r="C115" s="6" t="s">
        <v>146</v>
      </c>
      <c r="D115" s="7" t="s">
        <v>21</v>
      </c>
      <c r="E115" s="36">
        <v>1</v>
      </c>
      <c r="F115" s="71">
        <f t="shared" ref="F115:F178" si="20">ROUND(H115/1.19,0)</f>
        <v>1389739</v>
      </c>
      <c r="G115" s="72">
        <f t="shared" ref="G115:G178" si="21">H115-F115</f>
        <v>264050</v>
      </c>
      <c r="H115" s="87">
        <v>1653789</v>
      </c>
      <c r="I115" s="77">
        <f t="shared" si="18"/>
        <v>1389739</v>
      </c>
      <c r="J115" s="73">
        <f t="shared" si="19"/>
        <v>1653789</v>
      </c>
      <c r="K115" s="91">
        <v>1389739</v>
      </c>
      <c r="L115" s="85">
        <v>264050</v>
      </c>
      <c r="M115" s="31">
        <f t="shared" si="16"/>
        <v>1653789</v>
      </c>
      <c r="N115" s="32">
        <f t="shared" si="12"/>
        <v>1653789</v>
      </c>
      <c r="O115" s="76" t="s">
        <v>213</v>
      </c>
      <c r="P115" s="5" t="str">
        <f t="shared" si="17"/>
        <v>OK</v>
      </c>
    </row>
    <row r="116" spans="1:16" s="3" customFormat="1" ht="45" x14ac:dyDescent="0.2">
      <c r="A116" s="4">
        <v>105</v>
      </c>
      <c r="B116" s="58" t="s">
        <v>36</v>
      </c>
      <c r="C116" s="6" t="s">
        <v>147</v>
      </c>
      <c r="D116" s="7" t="s">
        <v>21</v>
      </c>
      <c r="E116" s="36">
        <v>1</v>
      </c>
      <c r="F116" s="71">
        <f t="shared" si="20"/>
        <v>1258878</v>
      </c>
      <c r="G116" s="72">
        <f t="shared" si="21"/>
        <v>239187</v>
      </c>
      <c r="H116" s="87">
        <v>1498065</v>
      </c>
      <c r="I116" s="77">
        <f t="shared" si="18"/>
        <v>1258878</v>
      </c>
      <c r="J116" s="73">
        <f t="shared" si="19"/>
        <v>1498065</v>
      </c>
      <c r="K116" s="91">
        <v>1258878</v>
      </c>
      <c r="L116" s="85">
        <v>239187</v>
      </c>
      <c r="M116" s="31">
        <f t="shared" si="16"/>
        <v>1498065</v>
      </c>
      <c r="N116" s="32">
        <f t="shared" si="12"/>
        <v>1498065</v>
      </c>
      <c r="O116" s="76" t="s">
        <v>213</v>
      </c>
      <c r="P116" s="5" t="str">
        <f t="shared" si="17"/>
        <v>OK</v>
      </c>
    </row>
    <row r="117" spans="1:16" s="3" customFormat="1" ht="38.25" x14ac:dyDescent="0.2">
      <c r="A117" s="4">
        <v>106</v>
      </c>
      <c r="B117" s="58" t="s">
        <v>36</v>
      </c>
      <c r="C117" s="6" t="s">
        <v>148</v>
      </c>
      <c r="D117" s="7" t="s">
        <v>21</v>
      </c>
      <c r="E117" s="36">
        <v>1</v>
      </c>
      <c r="F117" s="71">
        <f t="shared" si="20"/>
        <v>3089869</v>
      </c>
      <c r="G117" s="72">
        <f t="shared" si="21"/>
        <v>587075</v>
      </c>
      <c r="H117" s="87">
        <v>3676944</v>
      </c>
      <c r="I117" s="77">
        <f t="shared" si="18"/>
        <v>3089869</v>
      </c>
      <c r="J117" s="73">
        <f t="shared" si="19"/>
        <v>3676944</v>
      </c>
      <c r="K117" s="91">
        <v>3089869</v>
      </c>
      <c r="L117" s="85">
        <v>587075</v>
      </c>
      <c r="M117" s="31">
        <f t="shared" si="16"/>
        <v>3676944</v>
      </c>
      <c r="N117" s="32">
        <f t="shared" si="12"/>
        <v>3676944</v>
      </c>
      <c r="O117" s="76" t="s">
        <v>213</v>
      </c>
      <c r="P117" s="5" t="str">
        <f t="shared" si="17"/>
        <v>OK</v>
      </c>
    </row>
    <row r="118" spans="1:16" s="3" customFormat="1" ht="38.25" x14ac:dyDescent="0.2">
      <c r="A118" s="4">
        <v>107</v>
      </c>
      <c r="B118" s="58" t="s">
        <v>36</v>
      </c>
      <c r="C118" s="6" t="s">
        <v>149</v>
      </c>
      <c r="D118" s="7" t="s">
        <v>21</v>
      </c>
      <c r="E118" s="36">
        <v>1</v>
      </c>
      <c r="F118" s="71">
        <f t="shared" si="20"/>
        <v>2949596</v>
      </c>
      <c r="G118" s="72">
        <f t="shared" si="21"/>
        <v>560423</v>
      </c>
      <c r="H118" s="87">
        <v>3510019</v>
      </c>
      <c r="I118" s="77">
        <f t="shared" si="18"/>
        <v>2949596</v>
      </c>
      <c r="J118" s="73">
        <f t="shared" si="19"/>
        <v>3510019</v>
      </c>
      <c r="K118" s="91">
        <v>2949596</v>
      </c>
      <c r="L118" s="85">
        <v>560423</v>
      </c>
      <c r="M118" s="31">
        <f t="shared" si="16"/>
        <v>3510019</v>
      </c>
      <c r="N118" s="32">
        <f t="shared" si="12"/>
        <v>3510019</v>
      </c>
      <c r="O118" s="76" t="s">
        <v>213</v>
      </c>
      <c r="P118" s="5" t="str">
        <f t="shared" si="17"/>
        <v>OK</v>
      </c>
    </row>
    <row r="119" spans="1:16" s="3" customFormat="1" ht="38.25" x14ac:dyDescent="0.2">
      <c r="A119" s="4">
        <v>108</v>
      </c>
      <c r="B119" s="58" t="s">
        <v>36</v>
      </c>
      <c r="C119" s="6" t="s">
        <v>150</v>
      </c>
      <c r="D119" s="7" t="s">
        <v>21</v>
      </c>
      <c r="E119" s="36">
        <v>1</v>
      </c>
      <c r="F119" s="71">
        <f t="shared" si="20"/>
        <v>2658948</v>
      </c>
      <c r="G119" s="72">
        <f t="shared" si="21"/>
        <v>505200</v>
      </c>
      <c r="H119" s="87">
        <v>3164148</v>
      </c>
      <c r="I119" s="77">
        <f t="shared" si="18"/>
        <v>2658948</v>
      </c>
      <c r="J119" s="73">
        <f t="shared" si="19"/>
        <v>3164148</v>
      </c>
      <c r="K119" s="91">
        <v>2658948</v>
      </c>
      <c r="L119" s="85">
        <v>505200</v>
      </c>
      <c r="M119" s="31">
        <f t="shared" si="16"/>
        <v>3164148</v>
      </c>
      <c r="N119" s="32">
        <f t="shared" si="12"/>
        <v>3164148</v>
      </c>
      <c r="O119" s="76" t="s">
        <v>213</v>
      </c>
      <c r="P119" s="5" t="str">
        <f t="shared" si="17"/>
        <v>OK</v>
      </c>
    </row>
    <row r="120" spans="1:16" s="3" customFormat="1" ht="38.25" x14ac:dyDescent="0.2">
      <c r="A120" s="4">
        <v>109</v>
      </c>
      <c r="B120" s="58" t="s">
        <v>36</v>
      </c>
      <c r="C120" s="6" t="s">
        <v>151</v>
      </c>
      <c r="D120" s="7" t="s">
        <v>21</v>
      </c>
      <c r="E120" s="36">
        <v>1</v>
      </c>
      <c r="F120" s="71">
        <f t="shared" si="20"/>
        <v>1363475</v>
      </c>
      <c r="G120" s="72">
        <f t="shared" si="21"/>
        <v>259060</v>
      </c>
      <c r="H120" s="87">
        <v>1622535</v>
      </c>
      <c r="I120" s="77">
        <f t="shared" si="18"/>
        <v>1363475</v>
      </c>
      <c r="J120" s="73">
        <f t="shared" si="19"/>
        <v>1622535</v>
      </c>
      <c r="K120" s="91">
        <v>1363475</v>
      </c>
      <c r="L120" s="85">
        <v>259060</v>
      </c>
      <c r="M120" s="31">
        <f t="shared" si="16"/>
        <v>1622535</v>
      </c>
      <c r="N120" s="32">
        <f t="shared" si="12"/>
        <v>1622535</v>
      </c>
      <c r="O120" s="76" t="s">
        <v>213</v>
      </c>
      <c r="P120" s="5" t="str">
        <f t="shared" si="17"/>
        <v>OK</v>
      </c>
    </row>
    <row r="121" spans="1:16" s="3" customFormat="1" ht="38.25" x14ac:dyDescent="0.2">
      <c r="A121" s="4">
        <v>110</v>
      </c>
      <c r="B121" s="58" t="s">
        <v>36</v>
      </c>
      <c r="C121" s="6" t="s">
        <v>152</v>
      </c>
      <c r="D121" s="7" t="s">
        <v>21</v>
      </c>
      <c r="E121" s="36">
        <v>1</v>
      </c>
      <c r="F121" s="71">
        <f t="shared" si="20"/>
        <v>891321</v>
      </c>
      <c r="G121" s="72">
        <f t="shared" si="21"/>
        <v>169351</v>
      </c>
      <c r="H121" s="87">
        <v>1060672</v>
      </c>
      <c r="I121" s="77">
        <f t="shared" si="18"/>
        <v>891321</v>
      </c>
      <c r="J121" s="73">
        <f t="shared" si="19"/>
        <v>1060672</v>
      </c>
      <c r="K121" s="91">
        <v>891321</v>
      </c>
      <c r="L121" s="85">
        <v>169351</v>
      </c>
      <c r="M121" s="31">
        <f t="shared" si="16"/>
        <v>1060672</v>
      </c>
      <c r="N121" s="32">
        <f t="shared" si="12"/>
        <v>1060672</v>
      </c>
      <c r="O121" s="76" t="s">
        <v>213</v>
      </c>
      <c r="P121" s="5" t="str">
        <f t="shared" si="17"/>
        <v>OK</v>
      </c>
    </row>
    <row r="122" spans="1:16" s="3" customFormat="1" ht="38.25" x14ac:dyDescent="0.2">
      <c r="A122" s="4">
        <v>111</v>
      </c>
      <c r="B122" s="58" t="s">
        <v>36</v>
      </c>
      <c r="C122" s="6" t="s">
        <v>153</v>
      </c>
      <c r="D122" s="7" t="s">
        <v>21</v>
      </c>
      <c r="E122" s="36">
        <v>1</v>
      </c>
      <c r="F122" s="71">
        <f t="shared" si="20"/>
        <v>701504</v>
      </c>
      <c r="G122" s="72">
        <f t="shared" si="21"/>
        <v>133286</v>
      </c>
      <c r="H122" s="87">
        <v>834790</v>
      </c>
      <c r="I122" s="77">
        <f t="shared" si="18"/>
        <v>701504</v>
      </c>
      <c r="J122" s="73">
        <f t="shared" si="19"/>
        <v>834790</v>
      </c>
      <c r="K122" s="91">
        <v>701504</v>
      </c>
      <c r="L122" s="85">
        <v>133286</v>
      </c>
      <c r="M122" s="31">
        <f t="shared" si="16"/>
        <v>834790</v>
      </c>
      <c r="N122" s="32">
        <f t="shared" si="12"/>
        <v>834790</v>
      </c>
      <c r="O122" s="76" t="s">
        <v>213</v>
      </c>
      <c r="P122" s="5" t="str">
        <f t="shared" si="17"/>
        <v>OK</v>
      </c>
    </row>
    <row r="123" spans="1:16" s="3" customFormat="1" ht="38.25" x14ac:dyDescent="0.2">
      <c r="A123" s="4">
        <v>112</v>
      </c>
      <c r="B123" s="58" t="s">
        <v>36</v>
      </c>
      <c r="C123" s="6" t="s">
        <v>154</v>
      </c>
      <c r="D123" s="7" t="s">
        <v>21</v>
      </c>
      <c r="E123" s="36">
        <v>1</v>
      </c>
      <c r="F123" s="71">
        <f t="shared" si="20"/>
        <v>1082285</v>
      </c>
      <c r="G123" s="72">
        <f t="shared" si="21"/>
        <v>205634</v>
      </c>
      <c r="H123" s="87">
        <v>1287919</v>
      </c>
      <c r="I123" s="77">
        <f t="shared" si="18"/>
        <v>1082285</v>
      </c>
      <c r="J123" s="73">
        <f t="shared" si="19"/>
        <v>1287919</v>
      </c>
      <c r="K123" s="91">
        <v>1082285</v>
      </c>
      <c r="L123" s="85">
        <v>205634</v>
      </c>
      <c r="M123" s="31">
        <f t="shared" si="16"/>
        <v>1287919</v>
      </c>
      <c r="N123" s="32">
        <f t="shared" si="12"/>
        <v>1287919</v>
      </c>
      <c r="O123" s="76" t="s">
        <v>213</v>
      </c>
      <c r="P123" s="5" t="str">
        <f t="shared" si="17"/>
        <v>OK</v>
      </c>
    </row>
    <row r="124" spans="1:16" s="3" customFormat="1" ht="38.25" x14ac:dyDescent="0.2">
      <c r="A124" s="4">
        <v>113</v>
      </c>
      <c r="B124" s="58" t="s">
        <v>36</v>
      </c>
      <c r="C124" s="6" t="s">
        <v>155</v>
      </c>
      <c r="D124" s="7" t="s">
        <v>21</v>
      </c>
      <c r="E124" s="36">
        <v>1</v>
      </c>
      <c r="F124" s="71">
        <f t="shared" si="20"/>
        <v>1195606</v>
      </c>
      <c r="G124" s="72">
        <f t="shared" si="21"/>
        <v>227165</v>
      </c>
      <c r="H124" s="87">
        <v>1422771</v>
      </c>
      <c r="I124" s="77">
        <f t="shared" si="18"/>
        <v>1195606</v>
      </c>
      <c r="J124" s="73">
        <f t="shared" si="19"/>
        <v>1422771</v>
      </c>
      <c r="K124" s="91">
        <v>1195606</v>
      </c>
      <c r="L124" s="85">
        <v>227165</v>
      </c>
      <c r="M124" s="31">
        <f t="shared" si="16"/>
        <v>1422771</v>
      </c>
      <c r="N124" s="32">
        <f t="shared" si="12"/>
        <v>1422771</v>
      </c>
      <c r="O124" s="76" t="s">
        <v>213</v>
      </c>
      <c r="P124" s="5" t="str">
        <f t="shared" si="17"/>
        <v>OK</v>
      </c>
    </row>
    <row r="125" spans="1:16" s="3" customFormat="1" ht="38.25" x14ac:dyDescent="0.2">
      <c r="A125" s="4">
        <v>114</v>
      </c>
      <c r="B125" s="58" t="s">
        <v>36</v>
      </c>
      <c r="C125" s="6" t="s">
        <v>156</v>
      </c>
      <c r="D125" s="7" t="s">
        <v>21</v>
      </c>
      <c r="E125" s="36">
        <v>1</v>
      </c>
      <c r="F125" s="71">
        <f t="shared" si="20"/>
        <v>1344603</v>
      </c>
      <c r="G125" s="72">
        <f t="shared" si="21"/>
        <v>255475</v>
      </c>
      <c r="H125" s="87">
        <v>1600078</v>
      </c>
      <c r="I125" s="77">
        <f t="shared" si="18"/>
        <v>1344603</v>
      </c>
      <c r="J125" s="73">
        <f t="shared" si="19"/>
        <v>1600078</v>
      </c>
      <c r="K125" s="91">
        <v>1344603</v>
      </c>
      <c r="L125" s="85">
        <v>255475</v>
      </c>
      <c r="M125" s="31">
        <f t="shared" si="16"/>
        <v>1600078</v>
      </c>
      <c r="N125" s="32">
        <f t="shared" si="12"/>
        <v>1600078</v>
      </c>
      <c r="O125" s="76" t="s">
        <v>213</v>
      </c>
      <c r="P125" s="5" t="str">
        <f t="shared" si="17"/>
        <v>OK</v>
      </c>
    </row>
    <row r="126" spans="1:16" s="3" customFormat="1" ht="38.25" x14ac:dyDescent="0.2">
      <c r="A126" s="4">
        <v>115</v>
      </c>
      <c r="B126" s="58" t="s">
        <v>36</v>
      </c>
      <c r="C126" s="6" t="s">
        <v>157</v>
      </c>
      <c r="D126" s="7" t="s">
        <v>21</v>
      </c>
      <c r="E126" s="36">
        <v>1</v>
      </c>
      <c r="F126" s="71">
        <f t="shared" si="20"/>
        <v>979847</v>
      </c>
      <c r="G126" s="72">
        <f t="shared" si="21"/>
        <v>186171</v>
      </c>
      <c r="H126" s="87">
        <v>1166018</v>
      </c>
      <c r="I126" s="77">
        <f t="shared" si="18"/>
        <v>979847</v>
      </c>
      <c r="J126" s="73">
        <f t="shared" si="19"/>
        <v>1166018</v>
      </c>
      <c r="K126" s="91">
        <v>979847</v>
      </c>
      <c r="L126" s="85">
        <v>186171</v>
      </c>
      <c r="M126" s="31">
        <f t="shared" si="16"/>
        <v>1166018</v>
      </c>
      <c r="N126" s="32">
        <f t="shared" si="12"/>
        <v>1166018</v>
      </c>
      <c r="O126" s="76" t="s">
        <v>213</v>
      </c>
      <c r="P126" s="5" t="str">
        <f t="shared" si="17"/>
        <v>OK</v>
      </c>
    </row>
    <row r="127" spans="1:16" s="3" customFormat="1" ht="38.25" x14ac:dyDescent="0.2">
      <c r="A127" s="4">
        <v>116</v>
      </c>
      <c r="B127" s="58" t="s">
        <v>36</v>
      </c>
      <c r="C127" s="6" t="s">
        <v>158</v>
      </c>
      <c r="D127" s="7" t="s">
        <v>21</v>
      </c>
      <c r="E127" s="36">
        <v>1</v>
      </c>
      <c r="F127" s="71">
        <f t="shared" si="20"/>
        <v>907254</v>
      </c>
      <c r="G127" s="72">
        <f t="shared" si="21"/>
        <v>172378</v>
      </c>
      <c r="H127" s="87">
        <v>1079632</v>
      </c>
      <c r="I127" s="77">
        <f t="shared" si="18"/>
        <v>907254</v>
      </c>
      <c r="J127" s="73">
        <f t="shared" si="19"/>
        <v>1079632</v>
      </c>
      <c r="K127" s="91">
        <v>907254</v>
      </c>
      <c r="L127" s="85">
        <v>172378</v>
      </c>
      <c r="M127" s="31">
        <f t="shared" si="16"/>
        <v>1079632</v>
      </c>
      <c r="N127" s="32">
        <f t="shared" si="12"/>
        <v>1079632</v>
      </c>
      <c r="O127" s="76" t="s">
        <v>213</v>
      </c>
      <c r="P127" s="5" t="str">
        <f t="shared" si="17"/>
        <v>OK</v>
      </c>
    </row>
    <row r="128" spans="1:16" s="3" customFormat="1" ht="38.25" x14ac:dyDescent="0.2">
      <c r="A128" s="4">
        <v>117</v>
      </c>
      <c r="B128" s="58" t="s">
        <v>36</v>
      </c>
      <c r="C128" s="6" t="s">
        <v>159</v>
      </c>
      <c r="D128" s="7" t="s">
        <v>21</v>
      </c>
      <c r="E128" s="36">
        <v>1</v>
      </c>
      <c r="F128" s="71">
        <f t="shared" si="20"/>
        <v>635845</v>
      </c>
      <c r="G128" s="72">
        <f t="shared" si="21"/>
        <v>120810</v>
      </c>
      <c r="H128" s="87">
        <v>756655</v>
      </c>
      <c r="I128" s="77">
        <f t="shared" si="18"/>
        <v>635845</v>
      </c>
      <c r="J128" s="73">
        <f t="shared" si="19"/>
        <v>756655</v>
      </c>
      <c r="K128" s="91">
        <v>635845</v>
      </c>
      <c r="L128" s="85">
        <v>120810</v>
      </c>
      <c r="M128" s="31">
        <f t="shared" si="16"/>
        <v>756655</v>
      </c>
      <c r="N128" s="32">
        <f t="shared" si="12"/>
        <v>756655</v>
      </c>
      <c r="O128" s="76" t="s">
        <v>213</v>
      </c>
      <c r="P128" s="5" t="str">
        <f t="shared" si="17"/>
        <v>OK</v>
      </c>
    </row>
    <row r="129" spans="1:16" s="3" customFormat="1" ht="38.25" x14ac:dyDescent="0.2">
      <c r="A129" s="4">
        <v>118</v>
      </c>
      <c r="B129" s="58" t="s">
        <v>36</v>
      </c>
      <c r="C129" s="6" t="s">
        <v>160</v>
      </c>
      <c r="D129" s="7" t="s">
        <v>21</v>
      </c>
      <c r="E129" s="36">
        <v>1</v>
      </c>
      <c r="F129" s="71">
        <f t="shared" si="20"/>
        <v>544013</v>
      </c>
      <c r="G129" s="72">
        <f t="shared" si="21"/>
        <v>103362</v>
      </c>
      <c r="H129" s="87">
        <v>647375</v>
      </c>
      <c r="I129" s="77">
        <f t="shared" si="18"/>
        <v>544013</v>
      </c>
      <c r="J129" s="73">
        <f t="shared" si="19"/>
        <v>647375</v>
      </c>
      <c r="K129" s="91">
        <v>544013</v>
      </c>
      <c r="L129" s="85">
        <v>103362</v>
      </c>
      <c r="M129" s="31">
        <f t="shared" si="16"/>
        <v>647375</v>
      </c>
      <c r="N129" s="32">
        <f t="shared" si="12"/>
        <v>647375</v>
      </c>
      <c r="O129" s="76" t="s">
        <v>213</v>
      </c>
      <c r="P129" s="5" t="str">
        <f t="shared" si="17"/>
        <v>OK</v>
      </c>
    </row>
    <row r="130" spans="1:16" s="3" customFormat="1" ht="38.25" x14ac:dyDescent="0.2">
      <c r="A130" s="4">
        <v>119</v>
      </c>
      <c r="B130" s="58" t="s">
        <v>36</v>
      </c>
      <c r="C130" s="6" t="s">
        <v>161</v>
      </c>
      <c r="D130" s="7" t="s">
        <v>21</v>
      </c>
      <c r="E130" s="36">
        <v>1</v>
      </c>
      <c r="F130" s="71">
        <f t="shared" si="20"/>
        <v>990821</v>
      </c>
      <c r="G130" s="72">
        <f t="shared" si="21"/>
        <v>188256</v>
      </c>
      <c r="H130" s="87">
        <v>1179077</v>
      </c>
      <c r="I130" s="77">
        <f t="shared" si="18"/>
        <v>990821</v>
      </c>
      <c r="J130" s="73">
        <f t="shared" si="19"/>
        <v>1179077</v>
      </c>
      <c r="K130" s="91">
        <v>990821</v>
      </c>
      <c r="L130" s="85">
        <v>188256</v>
      </c>
      <c r="M130" s="31">
        <f t="shared" si="16"/>
        <v>1179077</v>
      </c>
      <c r="N130" s="32">
        <f t="shared" si="12"/>
        <v>1179077</v>
      </c>
      <c r="O130" s="76" t="s">
        <v>213</v>
      </c>
      <c r="P130" s="5" t="str">
        <f t="shared" si="17"/>
        <v>OK</v>
      </c>
    </row>
    <row r="131" spans="1:16" s="3" customFormat="1" ht="38.25" x14ac:dyDescent="0.2">
      <c r="A131" s="4">
        <v>120</v>
      </c>
      <c r="B131" s="58" t="s">
        <v>36</v>
      </c>
      <c r="C131" s="6" t="s">
        <v>162</v>
      </c>
      <c r="D131" s="7" t="s">
        <v>21</v>
      </c>
      <c r="E131" s="36">
        <v>1</v>
      </c>
      <c r="F131" s="71">
        <f t="shared" si="20"/>
        <v>654716</v>
      </c>
      <c r="G131" s="72">
        <f t="shared" si="21"/>
        <v>124396</v>
      </c>
      <c r="H131" s="87">
        <v>779112</v>
      </c>
      <c r="I131" s="77">
        <f t="shared" si="18"/>
        <v>654716</v>
      </c>
      <c r="J131" s="73">
        <f t="shared" si="19"/>
        <v>779112</v>
      </c>
      <c r="K131" s="91">
        <v>654716</v>
      </c>
      <c r="L131" s="85">
        <v>124396</v>
      </c>
      <c r="M131" s="31">
        <f t="shared" si="16"/>
        <v>779112</v>
      </c>
      <c r="N131" s="32">
        <f t="shared" si="12"/>
        <v>779112</v>
      </c>
      <c r="O131" s="76" t="s">
        <v>213</v>
      </c>
      <c r="P131" s="5" t="str">
        <f t="shared" si="17"/>
        <v>OK</v>
      </c>
    </row>
    <row r="132" spans="1:16" s="3" customFormat="1" ht="38.25" x14ac:dyDescent="0.2">
      <c r="A132" s="4">
        <v>121</v>
      </c>
      <c r="B132" s="58" t="s">
        <v>36</v>
      </c>
      <c r="C132" s="6" t="s">
        <v>163</v>
      </c>
      <c r="D132" s="7" t="s">
        <v>21</v>
      </c>
      <c r="E132" s="36">
        <v>1</v>
      </c>
      <c r="F132" s="71">
        <f t="shared" si="20"/>
        <v>1841322</v>
      </c>
      <c r="G132" s="72">
        <f t="shared" si="21"/>
        <v>349851</v>
      </c>
      <c r="H132" s="87">
        <v>2191173</v>
      </c>
      <c r="I132" s="77">
        <f t="shared" si="18"/>
        <v>1841322</v>
      </c>
      <c r="J132" s="73">
        <f t="shared" si="19"/>
        <v>2191173</v>
      </c>
      <c r="K132" s="91">
        <v>1841322</v>
      </c>
      <c r="L132" s="85">
        <v>349851</v>
      </c>
      <c r="M132" s="31">
        <f t="shared" si="16"/>
        <v>2191173</v>
      </c>
      <c r="N132" s="32">
        <f t="shared" si="12"/>
        <v>2191173</v>
      </c>
      <c r="O132" s="76" t="s">
        <v>213</v>
      </c>
      <c r="P132" s="5" t="str">
        <f t="shared" si="17"/>
        <v>OK</v>
      </c>
    </row>
    <row r="133" spans="1:16" s="3" customFormat="1" ht="38.25" x14ac:dyDescent="0.2">
      <c r="A133" s="4">
        <v>122</v>
      </c>
      <c r="B133" s="58" t="s">
        <v>36</v>
      </c>
      <c r="C133" s="6" t="s">
        <v>164</v>
      </c>
      <c r="D133" s="7" t="s">
        <v>21</v>
      </c>
      <c r="E133" s="36">
        <v>1</v>
      </c>
      <c r="F133" s="71">
        <f t="shared" si="20"/>
        <v>1003677</v>
      </c>
      <c r="G133" s="72">
        <f t="shared" si="21"/>
        <v>190699</v>
      </c>
      <c r="H133" s="87">
        <v>1194376</v>
      </c>
      <c r="I133" s="77">
        <f t="shared" si="18"/>
        <v>1003677</v>
      </c>
      <c r="J133" s="73">
        <f t="shared" si="19"/>
        <v>1194376</v>
      </c>
      <c r="K133" s="91">
        <v>1003677</v>
      </c>
      <c r="L133" s="85">
        <v>190699</v>
      </c>
      <c r="M133" s="31">
        <f t="shared" si="16"/>
        <v>1194376</v>
      </c>
      <c r="N133" s="32">
        <f t="shared" si="12"/>
        <v>1194376</v>
      </c>
      <c r="O133" s="76" t="s">
        <v>213</v>
      </c>
      <c r="P133" s="5" t="str">
        <f t="shared" si="17"/>
        <v>OK</v>
      </c>
    </row>
    <row r="134" spans="1:16" s="3" customFormat="1" ht="38.25" x14ac:dyDescent="0.2">
      <c r="A134" s="4">
        <v>123</v>
      </c>
      <c r="B134" s="58" t="s">
        <v>36</v>
      </c>
      <c r="C134" s="6" t="s">
        <v>165</v>
      </c>
      <c r="D134" s="7" t="s">
        <v>21</v>
      </c>
      <c r="E134" s="36">
        <v>1</v>
      </c>
      <c r="F134" s="71">
        <f t="shared" si="20"/>
        <v>861843</v>
      </c>
      <c r="G134" s="72">
        <f t="shared" si="21"/>
        <v>163750</v>
      </c>
      <c r="H134" s="87">
        <v>1025593</v>
      </c>
      <c r="I134" s="77">
        <f t="shared" si="18"/>
        <v>861843</v>
      </c>
      <c r="J134" s="73">
        <f t="shared" si="19"/>
        <v>1025593</v>
      </c>
      <c r="K134" s="91">
        <v>861843</v>
      </c>
      <c r="L134" s="85">
        <v>163750</v>
      </c>
      <c r="M134" s="31">
        <f t="shared" si="16"/>
        <v>1025593</v>
      </c>
      <c r="N134" s="32">
        <f t="shared" si="12"/>
        <v>1025593</v>
      </c>
      <c r="O134" s="76" t="s">
        <v>213</v>
      </c>
      <c r="P134" s="5" t="str">
        <f t="shared" si="17"/>
        <v>OK</v>
      </c>
    </row>
    <row r="135" spans="1:16" s="3" customFormat="1" ht="38.25" x14ac:dyDescent="0.2">
      <c r="A135" s="4">
        <v>124</v>
      </c>
      <c r="B135" s="58" t="s">
        <v>36</v>
      </c>
      <c r="C135" s="6" t="s">
        <v>166</v>
      </c>
      <c r="D135" s="7" t="s">
        <v>21</v>
      </c>
      <c r="E135" s="36">
        <v>1</v>
      </c>
      <c r="F135" s="71">
        <f t="shared" si="20"/>
        <v>1334180</v>
      </c>
      <c r="G135" s="72">
        <f t="shared" si="21"/>
        <v>253494</v>
      </c>
      <c r="H135" s="87">
        <v>1587674</v>
      </c>
      <c r="I135" s="77">
        <f t="shared" si="18"/>
        <v>1334180</v>
      </c>
      <c r="J135" s="73">
        <f t="shared" si="19"/>
        <v>1587674</v>
      </c>
      <c r="K135" s="91">
        <v>1334180</v>
      </c>
      <c r="L135" s="85">
        <v>253494</v>
      </c>
      <c r="M135" s="31">
        <f t="shared" si="16"/>
        <v>1587674</v>
      </c>
      <c r="N135" s="32">
        <f t="shared" si="12"/>
        <v>1587674</v>
      </c>
      <c r="O135" s="76" t="s">
        <v>213</v>
      </c>
      <c r="P135" s="5" t="str">
        <f t="shared" si="17"/>
        <v>OK</v>
      </c>
    </row>
    <row r="136" spans="1:16" s="3" customFormat="1" ht="38.25" x14ac:dyDescent="0.2">
      <c r="A136" s="4">
        <v>125</v>
      </c>
      <c r="B136" s="58" t="s">
        <v>36</v>
      </c>
      <c r="C136" s="6" t="s">
        <v>167</v>
      </c>
      <c r="D136" s="7" t="s">
        <v>21</v>
      </c>
      <c r="E136" s="36">
        <v>1</v>
      </c>
      <c r="F136" s="71">
        <f t="shared" si="20"/>
        <v>1253092</v>
      </c>
      <c r="G136" s="72">
        <f t="shared" si="21"/>
        <v>238088</v>
      </c>
      <c r="H136" s="87">
        <v>1491180</v>
      </c>
      <c r="I136" s="77">
        <f t="shared" si="18"/>
        <v>1253092</v>
      </c>
      <c r="J136" s="73">
        <f t="shared" si="19"/>
        <v>1491180</v>
      </c>
      <c r="K136" s="91">
        <v>1253092</v>
      </c>
      <c r="L136" s="85">
        <v>238088</v>
      </c>
      <c r="M136" s="31">
        <f t="shared" si="16"/>
        <v>1491180</v>
      </c>
      <c r="N136" s="32">
        <f t="shared" si="12"/>
        <v>1491180</v>
      </c>
      <c r="O136" s="76" t="s">
        <v>213</v>
      </c>
      <c r="P136" s="5" t="str">
        <f t="shared" si="17"/>
        <v>OK</v>
      </c>
    </row>
    <row r="137" spans="1:16" s="3" customFormat="1" ht="38.25" x14ac:dyDescent="0.2">
      <c r="A137" s="4">
        <v>126</v>
      </c>
      <c r="B137" s="58" t="s">
        <v>36</v>
      </c>
      <c r="C137" s="6" t="s">
        <v>168</v>
      </c>
      <c r="D137" s="7" t="s">
        <v>21</v>
      </c>
      <c r="E137" s="36">
        <v>1</v>
      </c>
      <c r="F137" s="71">
        <f t="shared" si="20"/>
        <v>1527487</v>
      </c>
      <c r="G137" s="72">
        <f t="shared" si="21"/>
        <v>290222</v>
      </c>
      <c r="H137" s="87">
        <v>1817709</v>
      </c>
      <c r="I137" s="77">
        <f t="shared" si="18"/>
        <v>1527487</v>
      </c>
      <c r="J137" s="73">
        <f t="shared" si="19"/>
        <v>1817709</v>
      </c>
      <c r="K137" s="91">
        <v>1527487</v>
      </c>
      <c r="L137" s="85">
        <v>290222</v>
      </c>
      <c r="M137" s="31">
        <f t="shared" si="16"/>
        <v>1817709</v>
      </c>
      <c r="N137" s="32">
        <f t="shared" si="12"/>
        <v>1817709</v>
      </c>
      <c r="O137" s="76" t="s">
        <v>213</v>
      </c>
      <c r="P137" s="5" t="str">
        <f t="shared" si="17"/>
        <v>OK</v>
      </c>
    </row>
    <row r="138" spans="1:16" s="3" customFormat="1" ht="38.25" x14ac:dyDescent="0.2">
      <c r="A138" s="4">
        <v>127</v>
      </c>
      <c r="B138" s="58" t="s">
        <v>36</v>
      </c>
      <c r="C138" s="6" t="s">
        <v>169</v>
      </c>
      <c r="D138" s="7" t="s">
        <v>21</v>
      </c>
      <c r="E138" s="36">
        <v>1</v>
      </c>
      <c r="F138" s="71">
        <f t="shared" si="20"/>
        <v>757062</v>
      </c>
      <c r="G138" s="72">
        <f t="shared" si="21"/>
        <v>143842</v>
      </c>
      <c r="H138" s="87">
        <v>900904</v>
      </c>
      <c r="I138" s="77">
        <f t="shared" si="18"/>
        <v>757062</v>
      </c>
      <c r="J138" s="73">
        <f t="shared" si="19"/>
        <v>900904</v>
      </c>
      <c r="K138" s="91">
        <v>757062</v>
      </c>
      <c r="L138" s="85">
        <v>143842</v>
      </c>
      <c r="M138" s="31">
        <f t="shared" si="16"/>
        <v>900904</v>
      </c>
      <c r="N138" s="32">
        <f t="shared" si="12"/>
        <v>900904</v>
      </c>
      <c r="O138" s="76" t="s">
        <v>213</v>
      </c>
      <c r="P138" s="5" t="str">
        <f t="shared" si="17"/>
        <v>OK</v>
      </c>
    </row>
    <row r="139" spans="1:16" s="3" customFormat="1" ht="38.25" x14ac:dyDescent="0.2">
      <c r="A139" s="4">
        <v>128</v>
      </c>
      <c r="B139" s="58" t="s">
        <v>36</v>
      </c>
      <c r="C139" s="6" t="s">
        <v>170</v>
      </c>
      <c r="D139" s="7" t="s">
        <v>21</v>
      </c>
      <c r="E139" s="36">
        <v>1</v>
      </c>
      <c r="F139" s="71">
        <f t="shared" si="20"/>
        <v>1083708</v>
      </c>
      <c r="G139" s="72">
        <f t="shared" si="21"/>
        <v>205905</v>
      </c>
      <c r="H139" s="87">
        <v>1289613</v>
      </c>
      <c r="I139" s="77">
        <f t="shared" si="18"/>
        <v>1083708</v>
      </c>
      <c r="J139" s="73">
        <f t="shared" si="19"/>
        <v>1289613</v>
      </c>
      <c r="K139" s="91">
        <v>1083708</v>
      </c>
      <c r="L139" s="85">
        <v>205905</v>
      </c>
      <c r="M139" s="31">
        <f t="shared" si="16"/>
        <v>1289613</v>
      </c>
      <c r="N139" s="32">
        <f t="shared" si="12"/>
        <v>1289613</v>
      </c>
      <c r="O139" s="76" t="s">
        <v>213</v>
      </c>
      <c r="P139" s="5" t="str">
        <f t="shared" si="17"/>
        <v>OK</v>
      </c>
    </row>
    <row r="140" spans="1:16" s="3" customFormat="1" ht="38.25" x14ac:dyDescent="0.2">
      <c r="A140" s="4">
        <v>129</v>
      </c>
      <c r="B140" s="58" t="s">
        <v>36</v>
      </c>
      <c r="C140" s="6" t="s">
        <v>171</v>
      </c>
      <c r="D140" s="7" t="s">
        <v>21</v>
      </c>
      <c r="E140" s="36">
        <v>1</v>
      </c>
      <c r="F140" s="71">
        <f t="shared" si="20"/>
        <v>1085408</v>
      </c>
      <c r="G140" s="72">
        <f t="shared" si="21"/>
        <v>206227</v>
      </c>
      <c r="H140" s="87">
        <v>1291635</v>
      </c>
      <c r="I140" s="77">
        <f t="shared" si="18"/>
        <v>1085408</v>
      </c>
      <c r="J140" s="73">
        <f t="shared" si="19"/>
        <v>1291635</v>
      </c>
      <c r="K140" s="91">
        <v>1085408</v>
      </c>
      <c r="L140" s="85">
        <v>206227</v>
      </c>
      <c r="M140" s="31">
        <f t="shared" si="16"/>
        <v>1291635</v>
      </c>
      <c r="N140" s="32">
        <f t="shared" si="12"/>
        <v>1291635</v>
      </c>
      <c r="O140" s="76" t="s">
        <v>213</v>
      </c>
      <c r="P140" s="5" t="str">
        <f t="shared" si="17"/>
        <v>OK</v>
      </c>
    </row>
    <row r="141" spans="1:16" s="3" customFormat="1" ht="38.25" x14ac:dyDescent="0.2">
      <c r="A141" s="4">
        <v>130</v>
      </c>
      <c r="B141" s="58" t="s">
        <v>36</v>
      </c>
      <c r="C141" s="6" t="s">
        <v>172</v>
      </c>
      <c r="D141" s="7" t="s">
        <v>21</v>
      </c>
      <c r="E141" s="36">
        <v>1</v>
      </c>
      <c r="F141" s="71">
        <f t="shared" si="20"/>
        <v>711697</v>
      </c>
      <c r="G141" s="72">
        <f t="shared" si="21"/>
        <v>135223</v>
      </c>
      <c r="H141" s="87">
        <v>846920</v>
      </c>
      <c r="I141" s="77">
        <f t="shared" si="18"/>
        <v>711697</v>
      </c>
      <c r="J141" s="73">
        <f t="shared" si="19"/>
        <v>846920</v>
      </c>
      <c r="K141" s="91">
        <v>711697</v>
      </c>
      <c r="L141" s="85">
        <v>135223</v>
      </c>
      <c r="M141" s="31">
        <f t="shared" si="16"/>
        <v>846920</v>
      </c>
      <c r="N141" s="32">
        <f t="shared" si="12"/>
        <v>846920</v>
      </c>
      <c r="O141" s="76" t="s">
        <v>213</v>
      </c>
      <c r="P141" s="5" t="str">
        <f t="shared" si="17"/>
        <v>OK</v>
      </c>
    </row>
    <row r="142" spans="1:16" s="3" customFormat="1" ht="38.25" x14ac:dyDescent="0.2">
      <c r="A142" s="4">
        <v>131</v>
      </c>
      <c r="B142" s="58" t="s">
        <v>36</v>
      </c>
      <c r="C142" s="6" t="s">
        <v>173</v>
      </c>
      <c r="D142" s="7" t="s">
        <v>21</v>
      </c>
      <c r="E142" s="36">
        <v>1</v>
      </c>
      <c r="F142" s="71">
        <f t="shared" si="20"/>
        <v>1035543</v>
      </c>
      <c r="G142" s="72">
        <f t="shared" si="21"/>
        <v>196753</v>
      </c>
      <c r="H142" s="87">
        <v>1232296</v>
      </c>
      <c r="I142" s="77">
        <f t="shared" si="18"/>
        <v>1035543</v>
      </c>
      <c r="J142" s="73">
        <f t="shared" si="19"/>
        <v>1232296</v>
      </c>
      <c r="K142" s="91">
        <v>1035543</v>
      </c>
      <c r="L142" s="85">
        <v>196753</v>
      </c>
      <c r="M142" s="31">
        <f t="shared" si="16"/>
        <v>1232296</v>
      </c>
      <c r="N142" s="32">
        <f t="shared" si="12"/>
        <v>1232296</v>
      </c>
      <c r="O142" s="76" t="s">
        <v>213</v>
      </c>
      <c r="P142" s="5" t="str">
        <f t="shared" si="17"/>
        <v>OK</v>
      </c>
    </row>
    <row r="143" spans="1:16" s="3" customFormat="1" ht="38.25" x14ac:dyDescent="0.2">
      <c r="A143" s="4">
        <v>132</v>
      </c>
      <c r="B143" s="58" t="s">
        <v>36</v>
      </c>
      <c r="C143" s="6" t="s">
        <v>174</v>
      </c>
      <c r="D143" s="7" t="s">
        <v>21</v>
      </c>
      <c r="E143" s="36">
        <v>1</v>
      </c>
      <c r="F143" s="71">
        <f t="shared" si="20"/>
        <v>1061807</v>
      </c>
      <c r="G143" s="72">
        <f t="shared" si="21"/>
        <v>201743</v>
      </c>
      <c r="H143" s="87">
        <v>1263550</v>
      </c>
      <c r="I143" s="77">
        <f t="shared" si="18"/>
        <v>1061807</v>
      </c>
      <c r="J143" s="73">
        <f t="shared" si="19"/>
        <v>1263550</v>
      </c>
      <c r="K143" s="91">
        <v>1061807</v>
      </c>
      <c r="L143" s="85">
        <v>201743</v>
      </c>
      <c r="M143" s="31">
        <f t="shared" si="16"/>
        <v>1263550</v>
      </c>
      <c r="N143" s="32">
        <f t="shared" si="12"/>
        <v>1263550</v>
      </c>
      <c r="O143" s="76" t="s">
        <v>213</v>
      </c>
      <c r="P143" s="5" t="str">
        <f t="shared" si="17"/>
        <v>OK</v>
      </c>
    </row>
    <row r="144" spans="1:16" s="3" customFormat="1" ht="38.25" x14ac:dyDescent="0.2">
      <c r="A144" s="4">
        <v>133</v>
      </c>
      <c r="B144" s="58" t="s">
        <v>36</v>
      </c>
      <c r="C144" s="6" t="s">
        <v>175</v>
      </c>
      <c r="D144" s="7" t="s">
        <v>21</v>
      </c>
      <c r="E144" s="36">
        <v>1</v>
      </c>
      <c r="F144" s="71">
        <f t="shared" si="20"/>
        <v>1116263</v>
      </c>
      <c r="G144" s="72">
        <f t="shared" si="21"/>
        <v>212090</v>
      </c>
      <c r="H144" s="87">
        <v>1328353</v>
      </c>
      <c r="I144" s="77">
        <f t="shared" si="18"/>
        <v>1116263</v>
      </c>
      <c r="J144" s="73">
        <f t="shared" si="19"/>
        <v>1328353</v>
      </c>
      <c r="K144" s="91">
        <v>1116263</v>
      </c>
      <c r="L144" s="85">
        <v>212090</v>
      </c>
      <c r="M144" s="31">
        <f t="shared" si="16"/>
        <v>1328353</v>
      </c>
      <c r="N144" s="32">
        <f t="shared" si="12"/>
        <v>1328353</v>
      </c>
      <c r="O144" s="76" t="s">
        <v>213</v>
      </c>
      <c r="P144" s="5" t="str">
        <f t="shared" si="17"/>
        <v>OK</v>
      </c>
    </row>
    <row r="145" spans="1:16" s="3" customFormat="1" ht="38.25" x14ac:dyDescent="0.2">
      <c r="A145" s="4">
        <v>134</v>
      </c>
      <c r="B145" s="58" t="s">
        <v>36</v>
      </c>
      <c r="C145" s="6" t="s">
        <v>176</v>
      </c>
      <c r="D145" s="7" t="s">
        <v>21</v>
      </c>
      <c r="E145" s="36">
        <v>1</v>
      </c>
      <c r="F145" s="71">
        <f t="shared" si="20"/>
        <v>539421</v>
      </c>
      <c r="G145" s="72">
        <f t="shared" si="21"/>
        <v>102490</v>
      </c>
      <c r="H145" s="87">
        <v>641911</v>
      </c>
      <c r="I145" s="77">
        <f t="shared" si="18"/>
        <v>539421</v>
      </c>
      <c r="J145" s="73">
        <f t="shared" si="19"/>
        <v>641911</v>
      </c>
      <c r="K145" s="91">
        <v>539421</v>
      </c>
      <c r="L145" s="85">
        <v>102490</v>
      </c>
      <c r="M145" s="31">
        <f t="shared" si="16"/>
        <v>641911</v>
      </c>
      <c r="N145" s="32">
        <f t="shared" si="12"/>
        <v>641911</v>
      </c>
      <c r="O145" s="76" t="s">
        <v>213</v>
      </c>
      <c r="P145" s="5" t="str">
        <f t="shared" si="17"/>
        <v>OK</v>
      </c>
    </row>
    <row r="146" spans="1:16" s="3" customFormat="1" ht="38.25" x14ac:dyDescent="0.2">
      <c r="A146" s="4">
        <v>135</v>
      </c>
      <c r="B146" s="58" t="s">
        <v>36</v>
      </c>
      <c r="C146" s="6" t="s">
        <v>177</v>
      </c>
      <c r="D146" s="7" t="s">
        <v>21</v>
      </c>
      <c r="E146" s="36">
        <v>1</v>
      </c>
      <c r="F146" s="71">
        <f t="shared" si="20"/>
        <v>973465</v>
      </c>
      <c r="G146" s="72">
        <f t="shared" si="21"/>
        <v>184958</v>
      </c>
      <c r="H146" s="87">
        <v>1158423</v>
      </c>
      <c r="I146" s="77">
        <f t="shared" si="18"/>
        <v>973465</v>
      </c>
      <c r="J146" s="73">
        <f t="shared" si="19"/>
        <v>1158423</v>
      </c>
      <c r="K146" s="91">
        <v>973465</v>
      </c>
      <c r="L146" s="85">
        <v>184958</v>
      </c>
      <c r="M146" s="31">
        <f t="shared" si="16"/>
        <v>1158423</v>
      </c>
      <c r="N146" s="32">
        <f t="shared" si="12"/>
        <v>1158423</v>
      </c>
      <c r="O146" s="76" t="s">
        <v>213</v>
      </c>
      <c r="P146" s="5" t="str">
        <f t="shared" si="17"/>
        <v>OK</v>
      </c>
    </row>
    <row r="147" spans="1:16" s="3" customFormat="1" ht="38.25" x14ac:dyDescent="0.2">
      <c r="A147" s="4">
        <v>136</v>
      </c>
      <c r="B147" s="58" t="s">
        <v>36</v>
      </c>
      <c r="C147" s="6" t="s">
        <v>178</v>
      </c>
      <c r="D147" s="7" t="s">
        <v>21</v>
      </c>
      <c r="E147" s="36">
        <v>1</v>
      </c>
      <c r="F147" s="71">
        <f t="shared" si="20"/>
        <v>741313</v>
      </c>
      <c r="G147" s="72">
        <f t="shared" si="21"/>
        <v>140850</v>
      </c>
      <c r="H147" s="87">
        <v>882163</v>
      </c>
      <c r="I147" s="77">
        <f t="shared" si="18"/>
        <v>741313</v>
      </c>
      <c r="J147" s="73">
        <f t="shared" si="19"/>
        <v>882163</v>
      </c>
      <c r="K147" s="91">
        <v>741313</v>
      </c>
      <c r="L147" s="85">
        <v>140850</v>
      </c>
      <c r="M147" s="31">
        <f t="shared" si="16"/>
        <v>882163</v>
      </c>
      <c r="N147" s="32">
        <f t="shared" si="12"/>
        <v>882163</v>
      </c>
      <c r="O147" s="76" t="s">
        <v>213</v>
      </c>
      <c r="P147" s="5" t="str">
        <f t="shared" si="17"/>
        <v>OK</v>
      </c>
    </row>
    <row r="148" spans="1:16" s="3" customFormat="1" ht="38.25" x14ac:dyDescent="0.2">
      <c r="A148" s="4">
        <v>137</v>
      </c>
      <c r="B148" s="58" t="s">
        <v>36</v>
      </c>
      <c r="C148" s="6" t="s">
        <v>179</v>
      </c>
      <c r="D148" s="7" t="s">
        <v>21</v>
      </c>
      <c r="E148" s="36">
        <v>1</v>
      </c>
      <c r="F148" s="71">
        <f t="shared" si="20"/>
        <v>989351</v>
      </c>
      <c r="G148" s="72">
        <f t="shared" si="21"/>
        <v>187977</v>
      </c>
      <c r="H148" s="87">
        <v>1177328</v>
      </c>
      <c r="I148" s="77">
        <f t="shared" si="18"/>
        <v>989351</v>
      </c>
      <c r="J148" s="73">
        <f t="shared" si="19"/>
        <v>1177328</v>
      </c>
      <c r="K148" s="91">
        <v>989351</v>
      </c>
      <c r="L148" s="85">
        <v>187977</v>
      </c>
      <c r="M148" s="31">
        <f t="shared" si="16"/>
        <v>1177328</v>
      </c>
      <c r="N148" s="32">
        <f t="shared" si="12"/>
        <v>1177328</v>
      </c>
      <c r="O148" s="76" t="s">
        <v>213</v>
      </c>
      <c r="P148" s="5" t="str">
        <f t="shared" si="17"/>
        <v>OK</v>
      </c>
    </row>
    <row r="149" spans="1:16" s="3" customFormat="1" ht="38.25" x14ac:dyDescent="0.2">
      <c r="A149" s="4">
        <v>138</v>
      </c>
      <c r="B149" s="58" t="s">
        <v>36</v>
      </c>
      <c r="C149" s="6" t="s">
        <v>180</v>
      </c>
      <c r="D149" s="7" t="s">
        <v>21</v>
      </c>
      <c r="E149" s="36">
        <v>1</v>
      </c>
      <c r="F149" s="71">
        <f t="shared" si="20"/>
        <v>588276</v>
      </c>
      <c r="G149" s="72">
        <f t="shared" si="21"/>
        <v>111772</v>
      </c>
      <c r="H149" s="87">
        <v>700048</v>
      </c>
      <c r="I149" s="77">
        <f t="shared" ref="I149:I180" si="22">F149*E149</f>
        <v>588276</v>
      </c>
      <c r="J149" s="73">
        <f t="shared" si="19"/>
        <v>700048</v>
      </c>
      <c r="K149" s="91">
        <v>588276</v>
      </c>
      <c r="L149" s="85">
        <v>111772</v>
      </c>
      <c r="M149" s="31">
        <f t="shared" si="16"/>
        <v>700048</v>
      </c>
      <c r="N149" s="32">
        <f t="shared" si="12"/>
        <v>700048</v>
      </c>
      <c r="O149" s="76" t="s">
        <v>213</v>
      </c>
      <c r="P149" s="5" t="str">
        <f t="shared" si="17"/>
        <v>OK</v>
      </c>
    </row>
    <row r="150" spans="1:16" s="3" customFormat="1" ht="38.25" x14ac:dyDescent="0.2">
      <c r="A150" s="4">
        <v>139</v>
      </c>
      <c r="B150" s="58" t="s">
        <v>36</v>
      </c>
      <c r="C150" s="6" t="s">
        <v>181</v>
      </c>
      <c r="D150" s="7" t="s">
        <v>21</v>
      </c>
      <c r="E150" s="36">
        <v>1</v>
      </c>
      <c r="F150" s="71">
        <f t="shared" si="20"/>
        <v>519447</v>
      </c>
      <c r="G150" s="72">
        <f t="shared" si="21"/>
        <v>98695</v>
      </c>
      <c r="H150" s="87">
        <v>618142</v>
      </c>
      <c r="I150" s="77">
        <f t="shared" si="22"/>
        <v>519447</v>
      </c>
      <c r="J150" s="73">
        <f t="shared" si="19"/>
        <v>618142</v>
      </c>
      <c r="K150" s="91">
        <v>519447</v>
      </c>
      <c r="L150" s="85">
        <v>98695</v>
      </c>
      <c r="M150" s="31">
        <f t="shared" si="16"/>
        <v>618142</v>
      </c>
      <c r="N150" s="32">
        <f t="shared" si="12"/>
        <v>618142</v>
      </c>
      <c r="O150" s="76" t="s">
        <v>213</v>
      </c>
      <c r="P150" s="5" t="str">
        <f t="shared" si="17"/>
        <v>OK</v>
      </c>
    </row>
    <row r="151" spans="1:16" s="3" customFormat="1" ht="38.25" x14ac:dyDescent="0.2">
      <c r="A151" s="4">
        <v>140</v>
      </c>
      <c r="B151" s="58" t="s">
        <v>36</v>
      </c>
      <c r="C151" s="6" t="s">
        <v>182</v>
      </c>
      <c r="D151" s="7" t="s">
        <v>21</v>
      </c>
      <c r="E151" s="36">
        <v>1</v>
      </c>
      <c r="F151" s="71">
        <f t="shared" si="20"/>
        <v>1402595</v>
      </c>
      <c r="G151" s="72">
        <f t="shared" si="21"/>
        <v>266493</v>
      </c>
      <c r="H151" s="87">
        <v>1669088</v>
      </c>
      <c r="I151" s="77">
        <f t="shared" si="22"/>
        <v>1402595</v>
      </c>
      <c r="J151" s="73">
        <f t="shared" si="19"/>
        <v>1669088</v>
      </c>
      <c r="K151" s="91">
        <v>1402595</v>
      </c>
      <c r="L151" s="85">
        <v>266493</v>
      </c>
      <c r="M151" s="31">
        <f t="shared" si="16"/>
        <v>1669088</v>
      </c>
      <c r="N151" s="32">
        <f t="shared" si="12"/>
        <v>1669088</v>
      </c>
      <c r="O151" s="76" t="s">
        <v>213</v>
      </c>
      <c r="P151" s="5" t="str">
        <f t="shared" si="17"/>
        <v>OK</v>
      </c>
    </row>
    <row r="152" spans="1:16" s="3" customFormat="1" ht="38.25" x14ac:dyDescent="0.2">
      <c r="A152" s="4">
        <v>141</v>
      </c>
      <c r="B152" s="58" t="s">
        <v>36</v>
      </c>
      <c r="C152" s="6" t="s">
        <v>183</v>
      </c>
      <c r="D152" s="7" t="s">
        <v>21</v>
      </c>
      <c r="E152" s="36">
        <v>1</v>
      </c>
      <c r="F152" s="71">
        <f t="shared" si="20"/>
        <v>1145833</v>
      </c>
      <c r="G152" s="72">
        <f t="shared" si="21"/>
        <v>217708</v>
      </c>
      <c r="H152" s="87">
        <v>1363541</v>
      </c>
      <c r="I152" s="77">
        <f t="shared" si="22"/>
        <v>1145833</v>
      </c>
      <c r="J152" s="73">
        <f t="shared" ref="J152:J180" si="23">H152*E152</f>
        <v>1363541</v>
      </c>
      <c r="K152" s="91">
        <v>1145833</v>
      </c>
      <c r="L152" s="85">
        <v>217708</v>
      </c>
      <c r="M152" s="31">
        <f t="shared" si="16"/>
        <v>1363541</v>
      </c>
      <c r="N152" s="32">
        <f t="shared" si="12"/>
        <v>1363541</v>
      </c>
      <c r="O152" s="76" t="s">
        <v>213</v>
      </c>
      <c r="P152" s="5" t="str">
        <f t="shared" si="17"/>
        <v>OK</v>
      </c>
    </row>
    <row r="153" spans="1:16" s="3" customFormat="1" ht="38.25" x14ac:dyDescent="0.2">
      <c r="A153" s="4">
        <v>142</v>
      </c>
      <c r="B153" s="58" t="s">
        <v>36</v>
      </c>
      <c r="C153" s="6" t="s">
        <v>184</v>
      </c>
      <c r="D153" s="7" t="s">
        <v>21</v>
      </c>
      <c r="E153" s="36">
        <v>1</v>
      </c>
      <c r="F153" s="71">
        <f t="shared" si="20"/>
        <v>812161</v>
      </c>
      <c r="G153" s="72">
        <f t="shared" si="21"/>
        <v>154311</v>
      </c>
      <c r="H153" s="87">
        <v>966472</v>
      </c>
      <c r="I153" s="77">
        <f t="shared" si="22"/>
        <v>812161</v>
      </c>
      <c r="J153" s="73">
        <f t="shared" si="23"/>
        <v>966472</v>
      </c>
      <c r="K153" s="91">
        <v>812161</v>
      </c>
      <c r="L153" s="85">
        <v>154311</v>
      </c>
      <c r="M153" s="31">
        <f t="shared" si="16"/>
        <v>966472</v>
      </c>
      <c r="N153" s="32">
        <f t="shared" si="12"/>
        <v>966472</v>
      </c>
      <c r="O153" s="76" t="s">
        <v>213</v>
      </c>
      <c r="P153" s="5" t="str">
        <f t="shared" si="17"/>
        <v>OK</v>
      </c>
    </row>
    <row r="154" spans="1:16" s="3" customFormat="1" ht="38.25" x14ac:dyDescent="0.2">
      <c r="A154" s="4">
        <v>143</v>
      </c>
      <c r="B154" s="58" t="s">
        <v>36</v>
      </c>
      <c r="C154" s="6" t="s">
        <v>185</v>
      </c>
      <c r="D154" s="7" t="s">
        <v>21</v>
      </c>
      <c r="E154" s="36">
        <v>1</v>
      </c>
      <c r="F154" s="71">
        <f t="shared" si="20"/>
        <v>1246618</v>
      </c>
      <c r="G154" s="72">
        <f t="shared" si="21"/>
        <v>236858</v>
      </c>
      <c r="H154" s="87">
        <v>1483476</v>
      </c>
      <c r="I154" s="77">
        <f t="shared" si="22"/>
        <v>1246618</v>
      </c>
      <c r="J154" s="73">
        <f t="shared" si="23"/>
        <v>1483476</v>
      </c>
      <c r="K154" s="91">
        <v>1246618</v>
      </c>
      <c r="L154" s="85">
        <v>236858</v>
      </c>
      <c r="M154" s="31">
        <f t="shared" si="16"/>
        <v>1483476</v>
      </c>
      <c r="N154" s="32">
        <f t="shared" si="12"/>
        <v>1483476</v>
      </c>
      <c r="O154" s="76" t="s">
        <v>213</v>
      </c>
      <c r="P154" s="5" t="str">
        <f t="shared" si="17"/>
        <v>OK</v>
      </c>
    </row>
    <row r="155" spans="1:16" s="3" customFormat="1" ht="38.25" x14ac:dyDescent="0.2">
      <c r="A155" s="4">
        <v>144</v>
      </c>
      <c r="B155" s="58" t="s">
        <v>36</v>
      </c>
      <c r="C155" s="6" t="s">
        <v>186</v>
      </c>
      <c r="D155" s="7" t="s">
        <v>21</v>
      </c>
      <c r="E155" s="36">
        <v>1</v>
      </c>
      <c r="F155" s="71">
        <f t="shared" si="20"/>
        <v>443227</v>
      </c>
      <c r="G155" s="72">
        <f t="shared" si="21"/>
        <v>84213</v>
      </c>
      <c r="H155" s="87">
        <v>527440</v>
      </c>
      <c r="I155" s="77">
        <f t="shared" si="22"/>
        <v>443227</v>
      </c>
      <c r="J155" s="73">
        <f t="shared" si="23"/>
        <v>527440</v>
      </c>
      <c r="K155" s="91">
        <v>443227</v>
      </c>
      <c r="L155" s="85">
        <v>84213</v>
      </c>
      <c r="M155" s="31">
        <f t="shared" si="16"/>
        <v>527440</v>
      </c>
      <c r="N155" s="32">
        <f t="shared" si="12"/>
        <v>527440</v>
      </c>
      <c r="O155" s="76" t="s">
        <v>213</v>
      </c>
      <c r="P155" s="5" t="str">
        <f t="shared" si="17"/>
        <v>OK</v>
      </c>
    </row>
    <row r="156" spans="1:16" s="3" customFormat="1" ht="38.25" x14ac:dyDescent="0.2">
      <c r="A156" s="4">
        <v>145</v>
      </c>
      <c r="B156" s="58" t="s">
        <v>36</v>
      </c>
      <c r="C156" s="6" t="s">
        <v>187</v>
      </c>
      <c r="D156" s="7" t="s">
        <v>21</v>
      </c>
      <c r="E156" s="41">
        <v>1</v>
      </c>
      <c r="F156" s="71">
        <f t="shared" si="20"/>
        <v>470455</v>
      </c>
      <c r="G156" s="72">
        <f t="shared" si="21"/>
        <v>89386</v>
      </c>
      <c r="H156" s="87">
        <v>559841</v>
      </c>
      <c r="I156" s="77">
        <f t="shared" si="22"/>
        <v>470455</v>
      </c>
      <c r="J156" s="73">
        <f t="shared" si="23"/>
        <v>559841</v>
      </c>
      <c r="K156" s="91">
        <v>470455</v>
      </c>
      <c r="L156" s="85">
        <v>89386</v>
      </c>
      <c r="M156" s="31">
        <f t="shared" si="16"/>
        <v>559841</v>
      </c>
      <c r="N156" s="32">
        <f t="shared" si="12"/>
        <v>559841</v>
      </c>
      <c r="O156" s="76" t="s">
        <v>213</v>
      </c>
      <c r="P156" s="5" t="str">
        <f t="shared" si="17"/>
        <v>OK</v>
      </c>
    </row>
    <row r="157" spans="1:16" s="3" customFormat="1" ht="48.75" customHeight="1" x14ac:dyDescent="0.2">
      <c r="A157" s="4">
        <v>146</v>
      </c>
      <c r="B157" s="58" t="s">
        <v>36</v>
      </c>
      <c r="C157" s="6" t="s">
        <v>188</v>
      </c>
      <c r="D157" s="7" t="s">
        <v>21</v>
      </c>
      <c r="E157" s="35">
        <v>1</v>
      </c>
      <c r="F157" s="71">
        <f t="shared" si="20"/>
        <v>73603</v>
      </c>
      <c r="G157" s="72">
        <f t="shared" si="21"/>
        <v>13985</v>
      </c>
      <c r="H157" s="87">
        <v>87588</v>
      </c>
      <c r="I157" s="77">
        <f t="shared" si="22"/>
        <v>73603</v>
      </c>
      <c r="J157" s="73">
        <f t="shared" si="23"/>
        <v>87588</v>
      </c>
      <c r="K157" s="91">
        <v>73603</v>
      </c>
      <c r="L157" s="85">
        <v>13985</v>
      </c>
      <c r="M157" s="31">
        <f t="shared" si="16"/>
        <v>87588</v>
      </c>
      <c r="N157" s="32">
        <f t="shared" si="12"/>
        <v>87588</v>
      </c>
      <c r="O157" s="76" t="s">
        <v>213</v>
      </c>
      <c r="P157" s="5" t="str">
        <f t="shared" si="17"/>
        <v>OK</v>
      </c>
    </row>
    <row r="158" spans="1:16" s="3" customFormat="1" ht="45" customHeight="1" x14ac:dyDescent="0.2">
      <c r="A158" s="4">
        <v>147</v>
      </c>
      <c r="B158" s="58" t="s">
        <v>36</v>
      </c>
      <c r="C158" s="6" t="s">
        <v>189</v>
      </c>
      <c r="D158" s="7" t="s">
        <v>21</v>
      </c>
      <c r="E158" s="35">
        <v>1</v>
      </c>
      <c r="F158" s="71">
        <f t="shared" si="20"/>
        <v>91511</v>
      </c>
      <c r="G158" s="72">
        <f t="shared" si="21"/>
        <v>17387</v>
      </c>
      <c r="H158" s="87">
        <v>108898</v>
      </c>
      <c r="I158" s="77">
        <f t="shared" si="22"/>
        <v>91511</v>
      </c>
      <c r="J158" s="73">
        <f t="shared" si="23"/>
        <v>108898</v>
      </c>
      <c r="K158" s="91">
        <v>91511</v>
      </c>
      <c r="L158" s="85">
        <v>17387</v>
      </c>
      <c r="M158" s="31">
        <f t="shared" si="16"/>
        <v>108898</v>
      </c>
      <c r="N158" s="32">
        <f t="shared" ref="N158:N175" si="24">_xlfn.CEILING.MATH(M158*E158)</f>
        <v>108898</v>
      </c>
      <c r="O158" s="76" t="s">
        <v>213</v>
      </c>
      <c r="P158" s="5" t="str">
        <f t="shared" ref="P158:P175" si="25">IF(M158&gt;H158,"REVISAR PROPUESTA","OK")</f>
        <v>OK</v>
      </c>
    </row>
    <row r="159" spans="1:16" s="3" customFormat="1" ht="38.25" x14ac:dyDescent="0.2">
      <c r="A159" s="4">
        <v>148</v>
      </c>
      <c r="B159" s="58" t="s">
        <v>36</v>
      </c>
      <c r="C159" s="6" t="s">
        <v>190</v>
      </c>
      <c r="D159" s="7" t="s">
        <v>21</v>
      </c>
      <c r="E159" s="42">
        <v>1</v>
      </c>
      <c r="F159" s="71">
        <f t="shared" si="20"/>
        <v>597137</v>
      </c>
      <c r="G159" s="72">
        <f t="shared" si="21"/>
        <v>113456</v>
      </c>
      <c r="H159" s="87">
        <v>710593</v>
      </c>
      <c r="I159" s="77">
        <f t="shared" si="22"/>
        <v>597137</v>
      </c>
      <c r="J159" s="73">
        <f t="shared" si="23"/>
        <v>710593</v>
      </c>
      <c r="K159" s="91">
        <v>597137</v>
      </c>
      <c r="L159" s="85">
        <v>113456</v>
      </c>
      <c r="M159" s="31">
        <f t="shared" si="16"/>
        <v>710593</v>
      </c>
      <c r="N159" s="32">
        <f t="shared" si="24"/>
        <v>710593</v>
      </c>
      <c r="O159" s="76" t="s">
        <v>213</v>
      </c>
      <c r="P159" s="5" t="str">
        <f t="shared" si="25"/>
        <v>OK</v>
      </c>
    </row>
    <row r="160" spans="1:16" s="3" customFormat="1" ht="38.25" x14ac:dyDescent="0.2">
      <c r="A160" s="4">
        <v>149</v>
      </c>
      <c r="B160" s="58" t="s">
        <v>36</v>
      </c>
      <c r="C160" s="6" t="s">
        <v>191</v>
      </c>
      <c r="D160" s="7" t="s">
        <v>21</v>
      </c>
      <c r="E160" s="36">
        <v>1</v>
      </c>
      <c r="F160" s="71">
        <f t="shared" si="20"/>
        <v>480006</v>
      </c>
      <c r="G160" s="72">
        <f t="shared" si="21"/>
        <v>91201</v>
      </c>
      <c r="H160" s="87">
        <v>571207</v>
      </c>
      <c r="I160" s="77">
        <f t="shared" si="22"/>
        <v>480006</v>
      </c>
      <c r="J160" s="73">
        <f t="shared" si="23"/>
        <v>571207</v>
      </c>
      <c r="K160" s="91">
        <v>480006</v>
      </c>
      <c r="L160" s="85">
        <v>91201</v>
      </c>
      <c r="M160" s="31">
        <f t="shared" si="16"/>
        <v>571207</v>
      </c>
      <c r="N160" s="32">
        <f t="shared" si="24"/>
        <v>571207</v>
      </c>
      <c r="O160" s="76" t="s">
        <v>213</v>
      </c>
      <c r="P160" s="5" t="str">
        <f t="shared" si="25"/>
        <v>OK</v>
      </c>
    </row>
    <row r="161" spans="1:16" s="3" customFormat="1" ht="38.25" x14ac:dyDescent="0.2">
      <c r="A161" s="4">
        <v>150</v>
      </c>
      <c r="B161" s="58" t="s">
        <v>36</v>
      </c>
      <c r="C161" s="6" t="s">
        <v>192</v>
      </c>
      <c r="D161" s="7" t="s">
        <v>21</v>
      </c>
      <c r="E161" s="36">
        <v>1</v>
      </c>
      <c r="F161" s="71">
        <f t="shared" si="20"/>
        <v>975025</v>
      </c>
      <c r="G161" s="72">
        <f t="shared" si="21"/>
        <v>185255</v>
      </c>
      <c r="H161" s="87">
        <v>1160280</v>
      </c>
      <c r="I161" s="77">
        <f t="shared" si="22"/>
        <v>975025</v>
      </c>
      <c r="J161" s="73">
        <f t="shared" si="23"/>
        <v>1160280</v>
      </c>
      <c r="K161" s="91">
        <v>975025</v>
      </c>
      <c r="L161" s="85">
        <v>185255</v>
      </c>
      <c r="M161" s="31">
        <f t="shared" si="16"/>
        <v>1160280</v>
      </c>
      <c r="N161" s="32">
        <f t="shared" si="24"/>
        <v>1160280</v>
      </c>
      <c r="O161" s="76" t="s">
        <v>213</v>
      </c>
      <c r="P161" s="5" t="str">
        <f t="shared" si="25"/>
        <v>OK</v>
      </c>
    </row>
    <row r="162" spans="1:16" s="3" customFormat="1" ht="38.25" x14ac:dyDescent="0.2">
      <c r="A162" s="4">
        <v>151</v>
      </c>
      <c r="B162" s="58" t="s">
        <v>36</v>
      </c>
      <c r="C162" s="6" t="s">
        <v>193</v>
      </c>
      <c r="D162" s="7" t="s">
        <v>21</v>
      </c>
      <c r="E162" s="36">
        <v>1</v>
      </c>
      <c r="F162" s="71">
        <f t="shared" si="20"/>
        <v>163461</v>
      </c>
      <c r="G162" s="72">
        <f t="shared" si="21"/>
        <v>31057</v>
      </c>
      <c r="H162" s="87">
        <v>194518</v>
      </c>
      <c r="I162" s="77">
        <f t="shared" si="22"/>
        <v>163461</v>
      </c>
      <c r="J162" s="73">
        <f t="shared" si="23"/>
        <v>194518</v>
      </c>
      <c r="K162" s="91">
        <v>163461</v>
      </c>
      <c r="L162" s="85">
        <v>31057</v>
      </c>
      <c r="M162" s="31">
        <f t="shared" si="16"/>
        <v>194518</v>
      </c>
      <c r="N162" s="32">
        <f t="shared" si="24"/>
        <v>194518</v>
      </c>
      <c r="O162" s="76" t="s">
        <v>213</v>
      </c>
      <c r="P162" s="5" t="str">
        <f t="shared" si="25"/>
        <v>OK</v>
      </c>
    </row>
    <row r="163" spans="1:16" s="3" customFormat="1" ht="38.25" x14ac:dyDescent="0.2">
      <c r="A163" s="4">
        <v>152</v>
      </c>
      <c r="B163" s="58" t="s">
        <v>36</v>
      </c>
      <c r="C163" s="6" t="s">
        <v>194</v>
      </c>
      <c r="D163" s="7" t="s">
        <v>21</v>
      </c>
      <c r="E163" s="36">
        <v>1</v>
      </c>
      <c r="F163" s="71">
        <f t="shared" si="20"/>
        <v>404703</v>
      </c>
      <c r="G163" s="72">
        <f t="shared" si="21"/>
        <v>76894</v>
      </c>
      <c r="H163" s="87">
        <v>481597</v>
      </c>
      <c r="I163" s="77">
        <f t="shared" si="22"/>
        <v>404703</v>
      </c>
      <c r="J163" s="73">
        <f t="shared" si="23"/>
        <v>481597</v>
      </c>
      <c r="K163" s="91">
        <v>404703</v>
      </c>
      <c r="L163" s="85">
        <v>76894</v>
      </c>
      <c r="M163" s="31">
        <f t="shared" si="16"/>
        <v>481597</v>
      </c>
      <c r="N163" s="32">
        <f t="shared" si="24"/>
        <v>481597</v>
      </c>
      <c r="O163" s="76" t="s">
        <v>213</v>
      </c>
      <c r="P163" s="5" t="str">
        <f t="shared" si="25"/>
        <v>OK</v>
      </c>
    </row>
    <row r="164" spans="1:16" s="3" customFormat="1" ht="38.25" x14ac:dyDescent="0.2">
      <c r="A164" s="4">
        <v>153</v>
      </c>
      <c r="B164" s="58" t="s">
        <v>36</v>
      </c>
      <c r="C164" s="6" t="s">
        <v>195</v>
      </c>
      <c r="D164" s="7" t="s">
        <v>21</v>
      </c>
      <c r="E164" s="36">
        <v>1</v>
      </c>
      <c r="F164" s="71">
        <f t="shared" si="20"/>
        <v>53308</v>
      </c>
      <c r="G164" s="72">
        <f t="shared" si="21"/>
        <v>10129</v>
      </c>
      <c r="H164" s="87">
        <v>63437</v>
      </c>
      <c r="I164" s="77">
        <f t="shared" si="22"/>
        <v>53308</v>
      </c>
      <c r="J164" s="73">
        <f t="shared" si="23"/>
        <v>63437</v>
      </c>
      <c r="K164" s="91">
        <v>53308</v>
      </c>
      <c r="L164" s="85">
        <v>10129</v>
      </c>
      <c r="M164" s="31">
        <f t="shared" si="16"/>
        <v>63437</v>
      </c>
      <c r="N164" s="32">
        <f t="shared" si="24"/>
        <v>63437</v>
      </c>
      <c r="O164" s="76" t="s">
        <v>213</v>
      </c>
      <c r="P164" s="5" t="str">
        <f t="shared" si="25"/>
        <v>OK</v>
      </c>
    </row>
    <row r="165" spans="1:16" s="3" customFormat="1" ht="38.25" x14ac:dyDescent="0.2">
      <c r="A165" s="4">
        <v>154</v>
      </c>
      <c r="B165" s="58" t="s">
        <v>36</v>
      </c>
      <c r="C165" s="6" t="s">
        <v>196</v>
      </c>
      <c r="D165" s="7" t="s">
        <v>21</v>
      </c>
      <c r="E165" s="34">
        <v>1</v>
      </c>
      <c r="F165" s="71">
        <f t="shared" si="20"/>
        <v>364894</v>
      </c>
      <c r="G165" s="72">
        <f t="shared" si="21"/>
        <v>69330</v>
      </c>
      <c r="H165" s="87">
        <v>434224</v>
      </c>
      <c r="I165" s="77">
        <f t="shared" si="22"/>
        <v>364894</v>
      </c>
      <c r="J165" s="73">
        <f t="shared" si="23"/>
        <v>434224</v>
      </c>
      <c r="K165" s="91">
        <v>364894</v>
      </c>
      <c r="L165" s="85">
        <v>69330</v>
      </c>
      <c r="M165" s="31">
        <f t="shared" si="16"/>
        <v>434224</v>
      </c>
      <c r="N165" s="32">
        <f t="shared" si="24"/>
        <v>434224</v>
      </c>
      <c r="O165" s="76" t="s">
        <v>213</v>
      </c>
      <c r="P165" s="5" t="str">
        <f t="shared" si="25"/>
        <v>OK</v>
      </c>
    </row>
    <row r="166" spans="1:16" s="3" customFormat="1" ht="38.25" x14ac:dyDescent="0.2">
      <c r="A166" s="4">
        <v>155</v>
      </c>
      <c r="B166" s="58" t="s">
        <v>36</v>
      </c>
      <c r="C166" s="6" t="s">
        <v>197</v>
      </c>
      <c r="D166" s="7" t="s">
        <v>21</v>
      </c>
      <c r="E166" s="40">
        <v>1</v>
      </c>
      <c r="F166" s="71">
        <f t="shared" si="20"/>
        <v>455670</v>
      </c>
      <c r="G166" s="72">
        <f t="shared" si="21"/>
        <v>86577</v>
      </c>
      <c r="H166" s="87">
        <v>542247</v>
      </c>
      <c r="I166" s="77">
        <f t="shared" si="22"/>
        <v>455670</v>
      </c>
      <c r="J166" s="73">
        <f t="shared" si="23"/>
        <v>542247</v>
      </c>
      <c r="K166" s="91">
        <v>455670</v>
      </c>
      <c r="L166" s="85">
        <v>86577</v>
      </c>
      <c r="M166" s="31">
        <f t="shared" si="16"/>
        <v>542247</v>
      </c>
      <c r="N166" s="32">
        <f t="shared" si="24"/>
        <v>542247</v>
      </c>
      <c r="O166" s="76" t="s">
        <v>213</v>
      </c>
      <c r="P166" s="5" t="str">
        <f t="shared" si="25"/>
        <v>OK</v>
      </c>
    </row>
    <row r="167" spans="1:16" s="3" customFormat="1" ht="38.25" x14ac:dyDescent="0.2">
      <c r="A167" s="4">
        <v>156</v>
      </c>
      <c r="B167" s="58" t="s">
        <v>36</v>
      </c>
      <c r="C167" s="6" t="s">
        <v>198</v>
      </c>
      <c r="D167" s="7" t="s">
        <v>21</v>
      </c>
      <c r="E167" s="40">
        <v>1</v>
      </c>
      <c r="F167" s="71">
        <f t="shared" si="20"/>
        <v>362552</v>
      </c>
      <c r="G167" s="72">
        <f t="shared" si="21"/>
        <v>68885</v>
      </c>
      <c r="H167" s="87">
        <v>431437</v>
      </c>
      <c r="I167" s="77">
        <f t="shared" si="22"/>
        <v>362552</v>
      </c>
      <c r="J167" s="73">
        <f t="shared" si="23"/>
        <v>431437</v>
      </c>
      <c r="K167" s="91">
        <v>362552</v>
      </c>
      <c r="L167" s="85">
        <v>68885</v>
      </c>
      <c r="M167" s="31">
        <f t="shared" si="16"/>
        <v>431437</v>
      </c>
      <c r="N167" s="32">
        <f t="shared" si="24"/>
        <v>431437</v>
      </c>
      <c r="O167" s="76" t="s">
        <v>213</v>
      </c>
      <c r="P167" s="5" t="str">
        <f t="shared" si="25"/>
        <v>OK</v>
      </c>
    </row>
    <row r="168" spans="1:16" s="3" customFormat="1" ht="38.25" x14ac:dyDescent="0.2">
      <c r="A168" s="4">
        <v>157</v>
      </c>
      <c r="B168" s="58" t="s">
        <v>36</v>
      </c>
      <c r="C168" s="6" t="s">
        <v>199</v>
      </c>
      <c r="D168" s="7" t="s">
        <v>21</v>
      </c>
      <c r="E168" s="36">
        <v>1</v>
      </c>
      <c r="F168" s="71">
        <f t="shared" si="20"/>
        <v>265027</v>
      </c>
      <c r="G168" s="72">
        <f t="shared" si="21"/>
        <v>50355</v>
      </c>
      <c r="H168" s="87">
        <v>315382</v>
      </c>
      <c r="I168" s="77">
        <f t="shared" si="22"/>
        <v>265027</v>
      </c>
      <c r="J168" s="73">
        <f t="shared" si="23"/>
        <v>315382</v>
      </c>
      <c r="K168" s="91">
        <v>265027</v>
      </c>
      <c r="L168" s="85">
        <v>50355</v>
      </c>
      <c r="M168" s="31">
        <f t="shared" si="16"/>
        <v>315382</v>
      </c>
      <c r="N168" s="32">
        <f t="shared" si="24"/>
        <v>315382</v>
      </c>
      <c r="O168" s="76" t="s">
        <v>213</v>
      </c>
      <c r="P168" s="5" t="str">
        <f t="shared" si="25"/>
        <v>OK</v>
      </c>
    </row>
    <row r="169" spans="1:16" s="3" customFormat="1" ht="45" x14ac:dyDescent="0.2">
      <c r="A169" s="4">
        <v>158</v>
      </c>
      <c r="B169" s="58" t="s">
        <v>36</v>
      </c>
      <c r="C169" s="6" t="s">
        <v>200</v>
      </c>
      <c r="D169" s="7" t="s">
        <v>21</v>
      </c>
      <c r="E169" s="36">
        <v>1</v>
      </c>
      <c r="F169" s="71">
        <f t="shared" si="20"/>
        <v>764868</v>
      </c>
      <c r="G169" s="72">
        <f t="shared" si="21"/>
        <v>145325</v>
      </c>
      <c r="H169" s="87">
        <v>910193</v>
      </c>
      <c r="I169" s="77">
        <f t="shared" si="22"/>
        <v>764868</v>
      </c>
      <c r="J169" s="73">
        <f t="shared" si="23"/>
        <v>910193</v>
      </c>
      <c r="K169" s="91">
        <v>764868</v>
      </c>
      <c r="L169" s="85">
        <v>145325</v>
      </c>
      <c r="M169" s="31">
        <f t="shared" si="16"/>
        <v>910193</v>
      </c>
      <c r="N169" s="32">
        <f t="shared" si="24"/>
        <v>910193</v>
      </c>
      <c r="O169" s="76" t="s">
        <v>213</v>
      </c>
      <c r="P169" s="5" t="str">
        <f t="shared" si="25"/>
        <v>OK</v>
      </c>
    </row>
    <row r="170" spans="1:16" s="3" customFormat="1" ht="38.25" x14ac:dyDescent="0.2">
      <c r="A170" s="4">
        <v>159</v>
      </c>
      <c r="B170" s="58" t="s">
        <v>36</v>
      </c>
      <c r="C170" s="6" t="s">
        <v>201</v>
      </c>
      <c r="D170" s="7" t="s">
        <v>21</v>
      </c>
      <c r="E170" s="36">
        <v>1</v>
      </c>
      <c r="F170" s="71">
        <f t="shared" si="20"/>
        <v>518070</v>
      </c>
      <c r="G170" s="72">
        <f t="shared" si="21"/>
        <v>98433</v>
      </c>
      <c r="H170" s="87">
        <v>616503</v>
      </c>
      <c r="I170" s="77">
        <f t="shared" si="22"/>
        <v>518070</v>
      </c>
      <c r="J170" s="73">
        <f t="shared" si="23"/>
        <v>616503</v>
      </c>
      <c r="K170" s="91">
        <v>518070</v>
      </c>
      <c r="L170" s="85">
        <v>98433</v>
      </c>
      <c r="M170" s="31">
        <f t="shared" si="16"/>
        <v>616503</v>
      </c>
      <c r="N170" s="32">
        <f t="shared" si="24"/>
        <v>616503</v>
      </c>
      <c r="O170" s="76" t="s">
        <v>213</v>
      </c>
      <c r="P170" s="5" t="str">
        <f t="shared" si="25"/>
        <v>OK</v>
      </c>
    </row>
    <row r="171" spans="1:16" s="3" customFormat="1" ht="38.25" x14ac:dyDescent="0.2">
      <c r="A171" s="4">
        <v>160</v>
      </c>
      <c r="B171" s="58" t="s">
        <v>36</v>
      </c>
      <c r="C171" s="6" t="s">
        <v>202</v>
      </c>
      <c r="D171" s="7" t="s">
        <v>21</v>
      </c>
      <c r="E171" s="36">
        <v>1</v>
      </c>
      <c r="F171" s="71">
        <f t="shared" si="20"/>
        <v>542681</v>
      </c>
      <c r="G171" s="72">
        <f t="shared" si="21"/>
        <v>103109</v>
      </c>
      <c r="H171" s="87">
        <v>645790</v>
      </c>
      <c r="I171" s="77">
        <f t="shared" si="22"/>
        <v>542681</v>
      </c>
      <c r="J171" s="73">
        <f t="shared" si="23"/>
        <v>645790</v>
      </c>
      <c r="K171" s="91">
        <v>542681</v>
      </c>
      <c r="L171" s="85">
        <v>103109</v>
      </c>
      <c r="M171" s="31">
        <f t="shared" si="16"/>
        <v>645790</v>
      </c>
      <c r="N171" s="32">
        <f t="shared" si="24"/>
        <v>645790</v>
      </c>
      <c r="O171" s="76" t="s">
        <v>213</v>
      </c>
      <c r="P171" s="5" t="str">
        <f t="shared" si="25"/>
        <v>OK</v>
      </c>
    </row>
    <row r="172" spans="1:16" s="3" customFormat="1" ht="38.25" x14ac:dyDescent="0.2">
      <c r="A172" s="4">
        <v>161</v>
      </c>
      <c r="B172" s="58" t="s">
        <v>36</v>
      </c>
      <c r="C172" s="6" t="s">
        <v>203</v>
      </c>
      <c r="D172" s="7" t="s">
        <v>21</v>
      </c>
      <c r="E172" s="36">
        <v>1</v>
      </c>
      <c r="F172" s="71">
        <f t="shared" si="20"/>
        <v>1353740</v>
      </c>
      <c r="G172" s="72">
        <f t="shared" si="21"/>
        <v>257211</v>
      </c>
      <c r="H172" s="87">
        <v>1610951</v>
      </c>
      <c r="I172" s="77">
        <f t="shared" si="22"/>
        <v>1353740</v>
      </c>
      <c r="J172" s="73">
        <f t="shared" si="23"/>
        <v>1610951</v>
      </c>
      <c r="K172" s="91">
        <v>1353740</v>
      </c>
      <c r="L172" s="85">
        <v>257211</v>
      </c>
      <c r="M172" s="31">
        <f t="shared" si="16"/>
        <v>1610951</v>
      </c>
      <c r="N172" s="32">
        <f t="shared" si="24"/>
        <v>1610951</v>
      </c>
      <c r="O172" s="76" t="s">
        <v>213</v>
      </c>
      <c r="P172" s="5" t="str">
        <f t="shared" si="25"/>
        <v>OK</v>
      </c>
    </row>
    <row r="173" spans="1:16" s="3" customFormat="1" ht="38.25" x14ac:dyDescent="0.2">
      <c r="A173" s="4">
        <v>162</v>
      </c>
      <c r="B173" s="58" t="s">
        <v>36</v>
      </c>
      <c r="C173" s="6" t="s">
        <v>204</v>
      </c>
      <c r="D173" s="7" t="s">
        <v>21</v>
      </c>
      <c r="E173" s="36">
        <v>1</v>
      </c>
      <c r="F173" s="71">
        <f t="shared" si="20"/>
        <v>228891</v>
      </c>
      <c r="G173" s="72">
        <f t="shared" si="21"/>
        <v>43489</v>
      </c>
      <c r="H173" s="87">
        <v>272380</v>
      </c>
      <c r="I173" s="77">
        <f t="shared" si="22"/>
        <v>228891</v>
      </c>
      <c r="J173" s="73">
        <f t="shared" si="23"/>
        <v>272380</v>
      </c>
      <c r="K173" s="91">
        <v>228891</v>
      </c>
      <c r="L173" s="85">
        <v>43489</v>
      </c>
      <c r="M173" s="31">
        <f t="shared" si="16"/>
        <v>272380</v>
      </c>
      <c r="N173" s="32">
        <f t="shared" si="24"/>
        <v>272380</v>
      </c>
      <c r="O173" s="76" t="s">
        <v>213</v>
      </c>
      <c r="P173" s="5" t="str">
        <f t="shared" si="25"/>
        <v>OK</v>
      </c>
    </row>
    <row r="174" spans="1:16" s="3" customFormat="1" ht="46.5" customHeight="1" x14ac:dyDescent="0.2">
      <c r="A174" s="4">
        <v>163</v>
      </c>
      <c r="B174" s="58" t="s">
        <v>36</v>
      </c>
      <c r="C174" s="6" t="s">
        <v>205</v>
      </c>
      <c r="D174" s="7" t="s">
        <v>21</v>
      </c>
      <c r="E174" s="36">
        <v>1</v>
      </c>
      <c r="F174" s="71">
        <f t="shared" si="20"/>
        <v>276139</v>
      </c>
      <c r="G174" s="72">
        <f t="shared" si="21"/>
        <v>52466</v>
      </c>
      <c r="H174" s="87">
        <v>328605</v>
      </c>
      <c r="I174" s="77">
        <f t="shared" si="22"/>
        <v>276139</v>
      </c>
      <c r="J174" s="73">
        <f t="shared" si="23"/>
        <v>328605</v>
      </c>
      <c r="K174" s="91">
        <v>276139</v>
      </c>
      <c r="L174" s="85">
        <v>52466</v>
      </c>
      <c r="M174" s="31">
        <f t="shared" si="16"/>
        <v>328605</v>
      </c>
      <c r="N174" s="32">
        <f t="shared" si="24"/>
        <v>328605</v>
      </c>
      <c r="O174" s="76" t="s">
        <v>213</v>
      </c>
      <c r="P174" s="5" t="str">
        <f t="shared" si="25"/>
        <v>OK</v>
      </c>
    </row>
    <row r="175" spans="1:16" s="3" customFormat="1" ht="41.25" customHeight="1" x14ac:dyDescent="0.2">
      <c r="A175" s="4">
        <v>164</v>
      </c>
      <c r="B175" s="58" t="s">
        <v>36</v>
      </c>
      <c r="C175" s="6" t="s">
        <v>206</v>
      </c>
      <c r="D175" s="7" t="s">
        <v>21</v>
      </c>
      <c r="E175" s="36">
        <v>1</v>
      </c>
      <c r="F175" s="71">
        <f t="shared" si="20"/>
        <v>263282</v>
      </c>
      <c r="G175" s="72">
        <f t="shared" si="21"/>
        <v>50024</v>
      </c>
      <c r="H175" s="87">
        <v>313306</v>
      </c>
      <c r="I175" s="77">
        <f t="shared" si="22"/>
        <v>263282</v>
      </c>
      <c r="J175" s="73">
        <f t="shared" si="23"/>
        <v>313306</v>
      </c>
      <c r="K175" s="91">
        <v>263282</v>
      </c>
      <c r="L175" s="85">
        <v>50024</v>
      </c>
      <c r="M175" s="31">
        <f t="shared" si="16"/>
        <v>313306</v>
      </c>
      <c r="N175" s="32">
        <f t="shared" si="24"/>
        <v>313306</v>
      </c>
      <c r="O175" s="76" t="s">
        <v>213</v>
      </c>
      <c r="P175" s="5" t="str">
        <f t="shared" si="25"/>
        <v>OK</v>
      </c>
    </row>
    <row r="176" spans="1:16" s="3" customFormat="1" ht="142.5" customHeight="1" x14ac:dyDescent="0.2">
      <c r="A176" s="4">
        <v>165</v>
      </c>
      <c r="B176" s="57" t="s">
        <v>37</v>
      </c>
      <c r="C176" s="6" t="s">
        <v>207</v>
      </c>
      <c r="D176" s="7" t="s">
        <v>212</v>
      </c>
      <c r="E176" s="41">
        <v>1</v>
      </c>
      <c r="F176" s="71">
        <f t="shared" si="20"/>
        <v>177101</v>
      </c>
      <c r="G176" s="72">
        <f t="shared" si="21"/>
        <v>33649</v>
      </c>
      <c r="H176" s="87">
        <v>210750</v>
      </c>
      <c r="I176" s="77">
        <f t="shared" si="22"/>
        <v>177101</v>
      </c>
      <c r="J176" s="73">
        <f t="shared" si="23"/>
        <v>210750</v>
      </c>
      <c r="K176" s="91">
        <v>177101</v>
      </c>
      <c r="L176" s="85">
        <v>33649</v>
      </c>
      <c r="M176" s="31">
        <f t="shared" ref="M176" si="26">L176+K176</f>
        <v>210750</v>
      </c>
      <c r="N176" s="32">
        <f t="shared" ref="N176" si="27">_xlfn.CEILING.MATH(M176*E176)</f>
        <v>210750</v>
      </c>
      <c r="O176" s="76" t="s">
        <v>213</v>
      </c>
      <c r="P176" s="5" t="str">
        <f t="shared" ref="P176" si="28">IF(M176&gt;H176,"REVISAR PROPUESTA","OK")</f>
        <v>OK</v>
      </c>
    </row>
    <row r="177" spans="1:20" s="3" customFormat="1" ht="156" customHeight="1" x14ac:dyDescent="0.2">
      <c r="A177" s="4">
        <v>166</v>
      </c>
      <c r="B177" s="57" t="s">
        <v>37</v>
      </c>
      <c r="C177" s="6" t="s">
        <v>208</v>
      </c>
      <c r="D177" s="7" t="s">
        <v>212</v>
      </c>
      <c r="E177" s="36">
        <v>1</v>
      </c>
      <c r="F177" s="71">
        <f t="shared" si="20"/>
        <v>137899</v>
      </c>
      <c r="G177" s="72">
        <f t="shared" si="21"/>
        <v>26201</v>
      </c>
      <c r="H177" s="87">
        <v>164100</v>
      </c>
      <c r="I177" s="77">
        <f t="shared" si="22"/>
        <v>137899</v>
      </c>
      <c r="J177" s="73">
        <f t="shared" si="23"/>
        <v>164100</v>
      </c>
      <c r="K177" s="91">
        <v>137899</v>
      </c>
      <c r="L177" s="85">
        <v>26201</v>
      </c>
      <c r="M177" s="31">
        <f t="shared" si="16"/>
        <v>164100</v>
      </c>
      <c r="N177" s="32">
        <f t="shared" ref="N177:N180" si="29">_xlfn.CEILING.MATH(M177*E177)</f>
        <v>164100</v>
      </c>
      <c r="O177" s="76" t="s">
        <v>213</v>
      </c>
      <c r="P177" s="5" t="str">
        <f t="shared" ref="P177:P180" si="30">IF(M177&gt;H177,"REVISAR PROPUESTA","OK")</f>
        <v>OK</v>
      </c>
    </row>
    <row r="178" spans="1:20" s="3" customFormat="1" ht="119.25" customHeight="1" x14ac:dyDescent="0.2">
      <c r="A178" s="4">
        <v>167</v>
      </c>
      <c r="B178" s="57" t="s">
        <v>37</v>
      </c>
      <c r="C178" s="6" t="s">
        <v>209</v>
      </c>
      <c r="D178" s="7" t="s">
        <v>212</v>
      </c>
      <c r="E178" s="36">
        <v>1</v>
      </c>
      <c r="F178" s="71">
        <f t="shared" si="20"/>
        <v>83824</v>
      </c>
      <c r="G178" s="72">
        <f t="shared" si="21"/>
        <v>15926</v>
      </c>
      <c r="H178" s="87">
        <v>99750</v>
      </c>
      <c r="I178" s="77">
        <f t="shared" si="22"/>
        <v>83824</v>
      </c>
      <c r="J178" s="73">
        <f t="shared" si="23"/>
        <v>99750</v>
      </c>
      <c r="K178" s="91">
        <v>83824</v>
      </c>
      <c r="L178" s="85">
        <v>15926</v>
      </c>
      <c r="M178" s="31">
        <f t="shared" si="16"/>
        <v>99750</v>
      </c>
      <c r="N178" s="32">
        <f t="shared" si="29"/>
        <v>99750</v>
      </c>
      <c r="O178" s="76" t="s">
        <v>213</v>
      </c>
      <c r="P178" s="5" t="str">
        <f t="shared" si="30"/>
        <v>OK</v>
      </c>
    </row>
    <row r="179" spans="1:20" s="3" customFormat="1" ht="114" customHeight="1" x14ac:dyDescent="0.2">
      <c r="A179" s="4">
        <v>168</v>
      </c>
      <c r="B179" s="57" t="s">
        <v>37</v>
      </c>
      <c r="C179" s="6" t="s">
        <v>210</v>
      </c>
      <c r="D179" s="7" t="s">
        <v>212</v>
      </c>
      <c r="E179" s="36">
        <v>1</v>
      </c>
      <c r="F179" s="71">
        <f t="shared" ref="F179:F180" si="31">ROUND(H179/1.19,0)</f>
        <v>140252</v>
      </c>
      <c r="G179" s="72">
        <f t="shared" ref="G179" si="32">H179-F179</f>
        <v>26648</v>
      </c>
      <c r="H179" s="87">
        <v>166900</v>
      </c>
      <c r="I179" s="77">
        <f t="shared" si="22"/>
        <v>140252</v>
      </c>
      <c r="J179" s="73">
        <f t="shared" si="23"/>
        <v>166900</v>
      </c>
      <c r="K179" s="91">
        <v>140252</v>
      </c>
      <c r="L179" s="85">
        <v>26648</v>
      </c>
      <c r="M179" s="31">
        <f t="shared" si="16"/>
        <v>166900</v>
      </c>
      <c r="N179" s="32">
        <f t="shared" si="29"/>
        <v>166900</v>
      </c>
      <c r="O179" s="76" t="s">
        <v>213</v>
      </c>
      <c r="P179" s="5" t="str">
        <f t="shared" si="30"/>
        <v>OK</v>
      </c>
    </row>
    <row r="180" spans="1:20" s="3" customFormat="1" ht="159" customHeight="1" x14ac:dyDescent="0.2">
      <c r="A180" s="4">
        <v>169</v>
      </c>
      <c r="B180" s="57" t="s">
        <v>37</v>
      </c>
      <c r="C180" s="6" t="s">
        <v>211</v>
      </c>
      <c r="D180" s="7" t="s">
        <v>212</v>
      </c>
      <c r="E180" s="36">
        <v>1</v>
      </c>
      <c r="F180" s="71">
        <f t="shared" si="31"/>
        <v>195672</v>
      </c>
      <c r="G180" s="72">
        <f>H180-F180</f>
        <v>37178</v>
      </c>
      <c r="H180" s="87">
        <v>232850</v>
      </c>
      <c r="I180" s="77">
        <f t="shared" si="22"/>
        <v>195672</v>
      </c>
      <c r="J180" s="73">
        <f t="shared" si="23"/>
        <v>232850</v>
      </c>
      <c r="K180" s="91">
        <v>195672</v>
      </c>
      <c r="L180" s="85">
        <v>37178</v>
      </c>
      <c r="M180" s="31">
        <f t="shared" ref="M180" si="33">L180+K180</f>
        <v>232850</v>
      </c>
      <c r="N180" s="32">
        <f t="shared" si="29"/>
        <v>232850</v>
      </c>
      <c r="O180" s="76" t="s">
        <v>213</v>
      </c>
      <c r="P180" s="5" t="str">
        <f t="shared" si="30"/>
        <v>OK</v>
      </c>
    </row>
    <row r="181" spans="1:20" s="3" customFormat="1" ht="6" customHeight="1" x14ac:dyDescent="0.2">
      <c r="A181" s="20"/>
      <c r="B181" s="51"/>
    </row>
    <row r="182" spans="1:20" s="3" customFormat="1" ht="78.75" customHeight="1" x14ac:dyDescent="0.4">
      <c r="A182" s="21"/>
      <c r="B182" s="52"/>
      <c r="C182" s="103" t="s">
        <v>22</v>
      </c>
      <c r="D182" s="104"/>
      <c r="E182" s="105"/>
      <c r="F182" s="92">
        <f>SUM(F12:F180)</f>
        <v>281050713</v>
      </c>
      <c r="I182" s="47">
        <f>SUM(I12:I20)</f>
        <v>821766410</v>
      </c>
      <c r="J182" s="47">
        <f>SUM(J8:J20)</f>
        <v>915855152</v>
      </c>
      <c r="K182" s="48" t="s">
        <v>31</v>
      </c>
      <c r="L182" s="33"/>
      <c r="M182" s="48" t="s">
        <v>23</v>
      </c>
      <c r="O182" s="89">
        <f>SUM(K12:K180)</f>
        <v>277099264</v>
      </c>
      <c r="P182" s="5" t="str">
        <f>IF(O182&gt;F182,"REVISAR PROPUESTA","OK")</f>
        <v>OK</v>
      </c>
      <c r="Q182" s="95"/>
      <c r="R182" s="96"/>
    </row>
    <row r="183" spans="1:20" s="3" customFormat="1" ht="33" customHeight="1" thickBot="1" x14ac:dyDescent="0.25">
      <c r="A183" s="20"/>
      <c r="B183" s="51"/>
      <c r="H183" s="56"/>
      <c r="K183" s="46"/>
    </row>
    <row r="184" spans="1:20" s="23" customFormat="1" ht="321.75" customHeight="1" thickBot="1" x14ac:dyDescent="0.25">
      <c r="A184" s="3"/>
      <c r="B184" s="123" t="s">
        <v>217</v>
      </c>
      <c r="C184" s="124"/>
      <c r="D184" s="124"/>
      <c r="E184" s="124"/>
      <c r="F184" s="124"/>
      <c r="G184" s="124"/>
      <c r="H184" s="124"/>
      <c r="I184" s="124"/>
      <c r="J184" s="124"/>
      <c r="K184" s="124"/>
      <c r="L184" s="124"/>
      <c r="M184" s="124"/>
      <c r="N184" s="124"/>
      <c r="O184" s="124"/>
      <c r="P184" s="125"/>
    </row>
    <row r="185" spans="1:20" s="3" customFormat="1" ht="32.25" customHeight="1" thickBot="1" x14ac:dyDescent="0.25">
      <c r="B185" s="51"/>
      <c r="K185" s="22"/>
      <c r="L185" s="22"/>
      <c r="M185" s="22"/>
      <c r="N185" s="22"/>
      <c r="O185" s="22"/>
      <c r="P185" s="22"/>
    </row>
    <row r="186" spans="1:20" s="1" customFormat="1" ht="36" customHeight="1" x14ac:dyDescent="0.2">
      <c r="A186" s="2"/>
      <c r="B186" s="126" t="s">
        <v>24</v>
      </c>
      <c r="C186" s="127"/>
      <c r="D186" s="128" t="s">
        <v>220</v>
      </c>
      <c r="E186" s="128"/>
      <c r="F186" s="128"/>
      <c r="G186" s="128"/>
      <c r="H186" s="128"/>
      <c r="I186" s="128"/>
      <c r="J186" s="128"/>
      <c r="K186" s="128"/>
      <c r="L186" s="128"/>
      <c r="M186" s="129"/>
      <c r="N186" s="129"/>
      <c r="O186" s="129"/>
      <c r="P186" s="130"/>
      <c r="Q186" s="24"/>
      <c r="R186" s="24"/>
      <c r="S186" s="24"/>
      <c r="T186" s="24"/>
    </row>
    <row r="187" spans="1:20" s="1" customFormat="1" ht="36" customHeight="1" x14ac:dyDescent="0.2">
      <c r="A187" s="2"/>
      <c r="B187" s="113" t="s">
        <v>25</v>
      </c>
      <c r="C187" s="114"/>
      <c r="D187" s="115"/>
      <c r="E187" s="115"/>
      <c r="F187" s="115"/>
      <c r="G187" s="115"/>
      <c r="H187" s="115"/>
      <c r="I187" s="115"/>
      <c r="J187" s="115"/>
      <c r="K187" s="115"/>
      <c r="L187" s="115"/>
      <c r="M187" s="116"/>
      <c r="N187" s="116"/>
      <c r="O187" s="116"/>
      <c r="P187" s="117"/>
      <c r="Q187" s="24"/>
      <c r="R187" s="24"/>
      <c r="S187" s="24"/>
      <c r="T187" s="24"/>
    </row>
    <row r="188" spans="1:20" s="1" customFormat="1" ht="82.9" customHeight="1" x14ac:dyDescent="0.2">
      <c r="A188" s="2"/>
      <c r="B188" s="113" t="s">
        <v>26</v>
      </c>
      <c r="C188" s="114"/>
      <c r="D188" s="115"/>
      <c r="E188" s="115"/>
      <c r="F188" s="115"/>
      <c r="G188" s="115"/>
      <c r="H188" s="115"/>
      <c r="I188" s="115"/>
      <c r="J188" s="115"/>
      <c r="K188" s="115"/>
      <c r="L188" s="115"/>
      <c r="M188" s="116"/>
      <c r="N188" s="116"/>
      <c r="O188" s="116"/>
      <c r="P188" s="117"/>
      <c r="Q188" s="24"/>
      <c r="R188" s="24"/>
      <c r="S188" s="24"/>
      <c r="T188" s="24"/>
    </row>
    <row r="189" spans="1:20" s="1" customFormat="1" ht="36" customHeight="1" thickBot="1" x14ac:dyDescent="0.25">
      <c r="A189" s="2"/>
      <c r="B189" s="118" t="s">
        <v>27</v>
      </c>
      <c r="C189" s="119"/>
      <c r="D189" s="120" t="s">
        <v>221</v>
      </c>
      <c r="E189" s="120"/>
      <c r="F189" s="120"/>
      <c r="G189" s="120"/>
      <c r="H189" s="120"/>
      <c r="I189" s="120"/>
      <c r="J189" s="120"/>
      <c r="K189" s="120"/>
      <c r="L189" s="120"/>
      <c r="M189" s="121"/>
      <c r="N189" s="121"/>
      <c r="O189" s="121"/>
      <c r="P189" s="122"/>
      <c r="Q189" s="24"/>
      <c r="R189" s="24"/>
      <c r="S189" s="24"/>
      <c r="T189" s="24"/>
    </row>
  </sheetData>
  <autoFilter ref="A11:P180"/>
  <mergeCells count="19">
    <mergeCell ref="B188:C188"/>
    <mergeCell ref="D188:P188"/>
    <mergeCell ref="B189:C189"/>
    <mergeCell ref="D189:P189"/>
    <mergeCell ref="B184:P184"/>
    <mergeCell ref="B186:C186"/>
    <mergeCell ref="D186:P186"/>
    <mergeCell ref="B187:C187"/>
    <mergeCell ref="D187:P187"/>
    <mergeCell ref="A9:C9"/>
    <mergeCell ref="D9:K9"/>
    <mergeCell ref="A10:C10"/>
    <mergeCell ref="C182:E182"/>
    <mergeCell ref="A1:P1"/>
    <mergeCell ref="A2:P2"/>
    <mergeCell ref="A3:P3"/>
    <mergeCell ref="A4:P4"/>
    <mergeCell ref="A7:C7"/>
    <mergeCell ref="D7:P7"/>
  </mergeCells>
  <conditionalFormatting sqref="P12:P180">
    <cfRule type="containsText" dxfId="3" priority="3" operator="containsText" text="OK">
      <formula>NOT(ISERROR(SEARCH("OK",P12)))</formula>
    </cfRule>
    <cfRule type="containsText" dxfId="2" priority="4" operator="containsText" text="revisar">
      <formula>NOT(ISERROR(SEARCH("revisar",P12)))</formula>
    </cfRule>
  </conditionalFormatting>
  <conditionalFormatting sqref="P182">
    <cfRule type="containsText" dxfId="1" priority="1" operator="containsText" text="OK">
      <formula>NOT(ISERROR(SEARCH("OK",P182)))</formula>
    </cfRule>
    <cfRule type="containsText" dxfId="0" priority="2" operator="containsText" text="revisar">
      <formula>NOT(ISERROR(SEARCH("revisar",P182)))</formula>
    </cfRule>
  </conditionalFormatting>
  <printOptions horizontalCentered="1"/>
  <pageMargins left="0.23622047244094491" right="0.23622047244094491" top="0.74803149606299213" bottom="0.74803149606299213" header="0.31496062992125984" footer="0.31496062992125984"/>
  <pageSetup paperSize="5" scale="60" orientation="landscape"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389"/>
  <sheetViews>
    <sheetView topLeftCell="C1" zoomScale="96" zoomScaleNormal="96" workbookViewId="0">
      <selection activeCell="F13" sqref="F13"/>
    </sheetView>
  </sheetViews>
  <sheetFormatPr baseColWidth="10" defaultColWidth="9.140625" defaultRowHeight="12.75" x14ac:dyDescent="0.2"/>
  <cols>
    <col min="1" max="1" width="23.85546875" style="13" customWidth="1"/>
    <col min="2" max="2" width="21.42578125" style="45" customWidth="1"/>
    <col min="3" max="3" width="65.28515625" style="13" customWidth="1"/>
    <col min="4" max="4" width="11.7109375" style="13" customWidth="1"/>
    <col min="5" max="5" width="7" style="13" customWidth="1"/>
    <col min="6" max="6" width="22.140625" style="13" customWidth="1"/>
    <col min="7" max="7" width="18.42578125" style="13" customWidth="1"/>
    <col min="8" max="8" width="22.7109375" style="13" customWidth="1"/>
    <col min="9" max="9" width="23.28515625" style="13" customWidth="1"/>
    <col min="10" max="10" width="26.42578125" style="3" customWidth="1"/>
    <col min="11" max="11" width="17.28515625" style="3" bestFit="1" customWidth="1"/>
    <col min="12" max="252" width="11.42578125" style="13" customWidth="1"/>
    <col min="253" max="16384" width="9.140625" style="13"/>
  </cols>
  <sheetData>
    <row r="1" spans="1:11" s="25" customFormat="1" ht="45" x14ac:dyDescent="0.2">
      <c r="A1" s="43" t="s">
        <v>28</v>
      </c>
      <c r="B1" s="7" t="s">
        <v>5</v>
      </c>
      <c r="C1" s="44" t="s">
        <v>6</v>
      </c>
      <c r="D1" s="7" t="s">
        <v>7</v>
      </c>
      <c r="E1" s="7" t="s">
        <v>8</v>
      </c>
      <c r="F1" s="8" t="s">
        <v>9</v>
      </c>
      <c r="G1" s="26" t="s">
        <v>10</v>
      </c>
      <c r="H1" s="8" t="s">
        <v>11</v>
      </c>
      <c r="I1" s="8" t="s">
        <v>29</v>
      </c>
    </row>
    <row r="2" spans="1:11" s="25" customFormat="1" ht="15" x14ac:dyDescent="0.2">
      <c r="A2" s="6" t="s">
        <v>46</v>
      </c>
      <c r="B2" s="61" t="s">
        <v>50</v>
      </c>
      <c r="C2" s="61" t="s">
        <v>47</v>
      </c>
      <c r="D2" s="6" t="s">
        <v>48</v>
      </c>
      <c r="E2" s="64">
        <v>1</v>
      </c>
      <c r="F2" s="63">
        <f>ROUND(H2/1.19,0)</f>
        <v>125437850</v>
      </c>
      <c r="G2" s="63">
        <f>H2-F2</f>
        <v>23833192</v>
      </c>
      <c r="H2" s="65">
        <v>149271042</v>
      </c>
      <c r="I2" s="62">
        <f>H2*E2</f>
        <v>149271042</v>
      </c>
      <c r="J2" s="81"/>
      <c r="K2" s="81"/>
    </row>
    <row r="3" spans="1:11" s="3" customFormat="1" ht="72.75" customHeight="1" x14ac:dyDescent="0.2">
      <c r="A3" s="6" t="s">
        <v>46</v>
      </c>
      <c r="B3" s="61" t="s">
        <v>51</v>
      </c>
      <c r="C3" s="61" t="s">
        <v>49</v>
      </c>
      <c r="D3" s="6" t="s">
        <v>48</v>
      </c>
      <c r="E3" s="36">
        <v>1</v>
      </c>
      <c r="F3" s="62">
        <v>50420168</v>
      </c>
      <c r="G3" s="63">
        <v>9579832</v>
      </c>
      <c r="H3" s="65">
        <f>F3+G3</f>
        <v>60000000</v>
      </c>
      <c r="I3" s="12">
        <f>H3*E3</f>
        <v>60000000</v>
      </c>
    </row>
    <row r="4" spans="1:11" ht="13.5" thickBot="1" x14ac:dyDescent="0.25"/>
    <row r="5" spans="1:11" ht="21" thickBot="1" x14ac:dyDescent="0.25">
      <c r="A5" s="131" t="s">
        <v>30</v>
      </c>
      <c r="B5" s="132"/>
      <c r="C5" s="132"/>
      <c r="D5" s="132"/>
      <c r="E5" s="132"/>
      <c r="F5" s="132"/>
      <c r="G5" s="132"/>
      <c r="H5" s="133"/>
      <c r="I5" s="27">
        <f>SUM(I2:I4)</f>
        <v>209271042</v>
      </c>
    </row>
    <row r="6" spans="1:11" x14ac:dyDescent="0.2">
      <c r="B6" s="13"/>
    </row>
    <row r="7" spans="1:11" x14ac:dyDescent="0.2">
      <c r="B7" s="13"/>
    </row>
    <row r="8" spans="1:11" x14ac:dyDescent="0.2">
      <c r="B8" s="13"/>
      <c r="I8" s="78"/>
    </row>
    <row r="9" spans="1:11" x14ac:dyDescent="0.2">
      <c r="B9" s="13"/>
    </row>
    <row r="10" spans="1:11" ht="15.75" x14ac:dyDescent="0.25">
      <c r="B10" s="13"/>
      <c r="H10" s="80"/>
      <c r="I10" s="79"/>
    </row>
    <row r="11" spans="1:11" x14ac:dyDescent="0.2">
      <c r="B11" s="13"/>
    </row>
    <row r="12" spans="1:11" x14ac:dyDescent="0.2">
      <c r="B12" s="13"/>
      <c r="I12" s="79"/>
    </row>
    <row r="13" spans="1:11" x14ac:dyDescent="0.2">
      <c r="B13" s="13"/>
    </row>
    <row r="14" spans="1:11" x14ac:dyDescent="0.2">
      <c r="B14" s="13"/>
    </row>
    <row r="15" spans="1:11" x14ac:dyDescent="0.2">
      <c r="B15" s="13"/>
    </row>
    <row r="16" spans="1:11" x14ac:dyDescent="0.2">
      <c r="B16" s="13"/>
    </row>
    <row r="17" spans="2:2" x14ac:dyDescent="0.2">
      <c r="B17" s="13"/>
    </row>
    <row r="18" spans="2:2" x14ac:dyDescent="0.2">
      <c r="B18" s="13"/>
    </row>
    <row r="19" spans="2:2" x14ac:dyDescent="0.2">
      <c r="B19" s="13"/>
    </row>
    <row r="20" spans="2:2" x14ac:dyDescent="0.2">
      <c r="B20" s="13"/>
    </row>
    <row r="21" spans="2:2" x14ac:dyDescent="0.2">
      <c r="B21" s="13"/>
    </row>
    <row r="22" spans="2:2" x14ac:dyDescent="0.2">
      <c r="B22" s="13"/>
    </row>
    <row r="23" spans="2:2" x14ac:dyDescent="0.2">
      <c r="B23" s="13"/>
    </row>
    <row r="24" spans="2:2" x14ac:dyDescent="0.2">
      <c r="B24" s="13"/>
    </row>
    <row r="25" spans="2:2" x14ac:dyDescent="0.2">
      <c r="B25" s="13"/>
    </row>
    <row r="26" spans="2:2" x14ac:dyDescent="0.2">
      <c r="B26" s="13"/>
    </row>
    <row r="27" spans="2:2" x14ac:dyDescent="0.2">
      <c r="B27" s="13"/>
    </row>
    <row r="28" spans="2:2" x14ac:dyDescent="0.2">
      <c r="B28" s="13"/>
    </row>
    <row r="29" spans="2:2" x14ac:dyDescent="0.2">
      <c r="B29" s="13"/>
    </row>
    <row r="30" spans="2:2" x14ac:dyDescent="0.2">
      <c r="B30" s="13"/>
    </row>
    <row r="31" spans="2:2" x14ac:dyDescent="0.2">
      <c r="B31" s="13"/>
    </row>
    <row r="32" spans="2:2" x14ac:dyDescent="0.2">
      <c r="B32" s="13"/>
    </row>
    <row r="33" spans="2:2" x14ac:dyDescent="0.2">
      <c r="B33" s="13"/>
    </row>
    <row r="34" spans="2:2" x14ac:dyDescent="0.2">
      <c r="B34" s="13"/>
    </row>
    <row r="35" spans="2:2" x14ac:dyDescent="0.2">
      <c r="B35" s="13"/>
    </row>
    <row r="36" spans="2:2" x14ac:dyDescent="0.2">
      <c r="B36" s="13"/>
    </row>
    <row r="37" spans="2:2" x14ac:dyDescent="0.2">
      <c r="B37" s="13"/>
    </row>
    <row r="38" spans="2:2" x14ac:dyDescent="0.2">
      <c r="B38" s="13"/>
    </row>
    <row r="39" spans="2:2" x14ac:dyDescent="0.2">
      <c r="B39" s="13"/>
    </row>
    <row r="40" spans="2:2" x14ac:dyDescent="0.2">
      <c r="B40" s="13"/>
    </row>
    <row r="41" spans="2:2" x14ac:dyDescent="0.2">
      <c r="B41" s="13"/>
    </row>
    <row r="42" spans="2:2" x14ac:dyDescent="0.2">
      <c r="B42" s="13"/>
    </row>
    <row r="43" spans="2:2" x14ac:dyDescent="0.2">
      <c r="B43" s="13"/>
    </row>
    <row r="44" spans="2:2" x14ac:dyDescent="0.2">
      <c r="B44" s="13"/>
    </row>
    <row r="45" spans="2:2" x14ac:dyDescent="0.2">
      <c r="B45" s="13"/>
    </row>
    <row r="46" spans="2:2" x14ac:dyDescent="0.2">
      <c r="B46" s="13"/>
    </row>
    <row r="47" spans="2:2" x14ac:dyDescent="0.2">
      <c r="B47" s="13"/>
    </row>
    <row r="48" spans="2:2" x14ac:dyDescent="0.2">
      <c r="B48" s="13"/>
    </row>
    <row r="49" spans="2:2" x14ac:dyDescent="0.2">
      <c r="B49" s="13"/>
    </row>
    <row r="50" spans="2:2" x14ac:dyDescent="0.2">
      <c r="B50" s="13"/>
    </row>
    <row r="51" spans="2:2" x14ac:dyDescent="0.2">
      <c r="B51" s="13"/>
    </row>
    <row r="52" spans="2:2" x14ac:dyDescent="0.2">
      <c r="B52" s="13"/>
    </row>
    <row r="53" spans="2:2" x14ac:dyDescent="0.2">
      <c r="B53" s="13"/>
    </row>
    <row r="54" spans="2:2" x14ac:dyDescent="0.2">
      <c r="B54" s="13"/>
    </row>
    <row r="55" spans="2:2" x14ac:dyDescent="0.2">
      <c r="B55" s="13"/>
    </row>
    <row r="56" spans="2:2" x14ac:dyDescent="0.2">
      <c r="B56" s="13"/>
    </row>
    <row r="57" spans="2:2" x14ac:dyDescent="0.2">
      <c r="B57" s="13"/>
    </row>
    <row r="58" spans="2:2" x14ac:dyDescent="0.2">
      <c r="B58" s="13"/>
    </row>
    <row r="59" spans="2:2" x14ac:dyDescent="0.2">
      <c r="B59" s="13"/>
    </row>
    <row r="60" spans="2:2" x14ac:dyDescent="0.2">
      <c r="B60" s="13"/>
    </row>
    <row r="61" spans="2:2" x14ac:dyDescent="0.2">
      <c r="B61" s="13"/>
    </row>
    <row r="62" spans="2:2" x14ac:dyDescent="0.2">
      <c r="B62" s="13"/>
    </row>
    <row r="63" spans="2:2" x14ac:dyDescent="0.2">
      <c r="B63" s="13"/>
    </row>
    <row r="64" spans="2:2" x14ac:dyDescent="0.2">
      <c r="B64" s="13"/>
    </row>
    <row r="65" spans="2:2" x14ac:dyDescent="0.2">
      <c r="B65" s="13"/>
    </row>
    <row r="66" spans="2:2" x14ac:dyDescent="0.2">
      <c r="B66" s="13"/>
    </row>
    <row r="67" spans="2:2" x14ac:dyDescent="0.2">
      <c r="B67" s="13"/>
    </row>
    <row r="68" spans="2:2" x14ac:dyDescent="0.2">
      <c r="B68" s="13"/>
    </row>
    <row r="69" spans="2:2" x14ac:dyDescent="0.2">
      <c r="B69" s="13"/>
    </row>
    <row r="70" spans="2:2" x14ac:dyDescent="0.2">
      <c r="B70" s="13"/>
    </row>
    <row r="71" spans="2:2" x14ac:dyDescent="0.2">
      <c r="B71" s="13"/>
    </row>
    <row r="72" spans="2:2" x14ac:dyDescent="0.2">
      <c r="B72" s="13"/>
    </row>
    <row r="73" spans="2:2" x14ac:dyDescent="0.2">
      <c r="B73" s="13"/>
    </row>
    <row r="74" spans="2:2" x14ac:dyDescent="0.2">
      <c r="B74" s="13"/>
    </row>
    <row r="75" spans="2:2" x14ac:dyDescent="0.2">
      <c r="B75" s="13"/>
    </row>
    <row r="76" spans="2:2" x14ac:dyDescent="0.2">
      <c r="B76" s="13"/>
    </row>
    <row r="77" spans="2:2" x14ac:dyDescent="0.2">
      <c r="B77" s="13"/>
    </row>
    <row r="78" spans="2:2" x14ac:dyDescent="0.2">
      <c r="B78" s="13"/>
    </row>
    <row r="79" spans="2:2" x14ac:dyDescent="0.2">
      <c r="B79" s="13"/>
    </row>
    <row r="80" spans="2:2" x14ac:dyDescent="0.2">
      <c r="B80" s="13"/>
    </row>
    <row r="81" spans="2:2" x14ac:dyDescent="0.2">
      <c r="B81" s="13"/>
    </row>
    <row r="82" spans="2:2" x14ac:dyDescent="0.2">
      <c r="B82" s="13"/>
    </row>
    <row r="83" spans="2:2" x14ac:dyDescent="0.2">
      <c r="B83" s="13"/>
    </row>
    <row r="84" spans="2:2" x14ac:dyDescent="0.2">
      <c r="B84" s="13"/>
    </row>
    <row r="85" spans="2:2" x14ac:dyDescent="0.2">
      <c r="B85" s="13"/>
    </row>
    <row r="86" spans="2:2" x14ac:dyDescent="0.2">
      <c r="B86" s="13"/>
    </row>
    <row r="87" spans="2:2" x14ac:dyDescent="0.2">
      <c r="B87" s="13"/>
    </row>
    <row r="88" spans="2:2" x14ac:dyDescent="0.2">
      <c r="B88" s="13"/>
    </row>
    <row r="89" spans="2:2" x14ac:dyDescent="0.2">
      <c r="B89" s="13"/>
    </row>
    <row r="90" spans="2:2" x14ac:dyDescent="0.2">
      <c r="B90" s="13"/>
    </row>
    <row r="91" spans="2:2" x14ac:dyDescent="0.2">
      <c r="B91" s="13"/>
    </row>
    <row r="92" spans="2:2" x14ac:dyDescent="0.2">
      <c r="B92" s="13"/>
    </row>
    <row r="93" spans="2:2" x14ac:dyDescent="0.2">
      <c r="B93" s="13"/>
    </row>
    <row r="94" spans="2:2" x14ac:dyDescent="0.2">
      <c r="B94" s="13"/>
    </row>
    <row r="95" spans="2:2" x14ac:dyDescent="0.2">
      <c r="B95" s="13"/>
    </row>
    <row r="96" spans="2:2" x14ac:dyDescent="0.2">
      <c r="B96" s="13"/>
    </row>
    <row r="97" spans="2:2" x14ac:dyDescent="0.2">
      <c r="B97" s="13"/>
    </row>
    <row r="98" spans="2:2" x14ac:dyDescent="0.2">
      <c r="B98" s="13"/>
    </row>
    <row r="99" spans="2:2" x14ac:dyDescent="0.2">
      <c r="B99" s="13"/>
    </row>
    <row r="100" spans="2:2" x14ac:dyDescent="0.2">
      <c r="B100" s="13"/>
    </row>
    <row r="101" spans="2:2" x14ac:dyDescent="0.2">
      <c r="B101" s="13"/>
    </row>
    <row r="102" spans="2:2" x14ac:dyDescent="0.2">
      <c r="B102" s="13"/>
    </row>
    <row r="103" spans="2:2" x14ac:dyDescent="0.2">
      <c r="B103" s="13"/>
    </row>
    <row r="104" spans="2:2" x14ac:dyDescent="0.2">
      <c r="B104" s="13"/>
    </row>
    <row r="105" spans="2:2" x14ac:dyDescent="0.2">
      <c r="B105" s="13"/>
    </row>
    <row r="106" spans="2:2" x14ac:dyDescent="0.2">
      <c r="B106" s="13"/>
    </row>
    <row r="107" spans="2:2" x14ac:dyDescent="0.2">
      <c r="B107" s="13"/>
    </row>
    <row r="108" spans="2:2" x14ac:dyDescent="0.2">
      <c r="B108" s="13"/>
    </row>
    <row r="109" spans="2:2" x14ac:dyDescent="0.2">
      <c r="B109" s="13"/>
    </row>
    <row r="110" spans="2:2" x14ac:dyDescent="0.2">
      <c r="B110" s="13"/>
    </row>
    <row r="111" spans="2:2" x14ac:dyDescent="0.2">
      <c r="B111" s="13"/>
    </row>
    <row r="112" spans="2:2" x14ac:dyDescent="0.2">
      <c r="B112" s="13"/>
    </row>
    <row r="113" spans="2:2" x14ac:dyDescent="0.2">
      <c r="B113" s="13"/>
    </row>
    <row r="114" spans="2:2" x14ac:dyDescent="0.2">
      <c r="B114" s="13"/>
    </row>
    <row r="115" spans="2:2" x14ac:dyDescent="0.2">
      <c r="B115" s="13"/>
    </row>
    <row r="116" spans="2:2" x14ac:dyDescent="0.2">
      <c r="B116" s="13"/>
    </row>
    <row r="117" spans="2:2" x14ac:dyDescent="0.2">
      <c r="B117" s="13"/>
    </row>
    <row r="118" spans="2:2" x14ac:dyDescent="0.2">
      <c r="B118" s="13"/>
    </row>
    <row r="119" spans="2:2" x14ac:dyDescent="0.2">
      <c r="B119" s="13"/>
    </row>
    <row r="120" spans="2:2" x14ac:dyDescent="0.2">
      <c r="B120" s="13"/>
    </row>
    <row r="121" spans="2:2" x14ac:dyDescent="0.2">
      <c r="B121" s="13"/>
    </row>
    <row r="122" spans="2:2" x14ac:dyDescent="0.2">
      <c r="B122" s="13"/>
    </row>
    <row r="123" spans="2:2" x14ac:dyDescent="0.2">
      <c r="B123" s="13"/>
    </row>
    <row r="124" spans="2:2" x14ac:dyDescent="0.2">
      <c r="B124" s="13"/>
    </row>
    <row r="125" spans="2:2" x14ac:dyDescent="0.2">
      <c r="B125" s="13"/>
    </row>
    <row r="126" spans="2:2" x14ac:dyDescent="0.2">
      <c r="B126" s="13"/>
    </row>
    <row r="127" spans="2:2" x14ac:dyDescent="0.2">
      <c r="B127" s="13"/>
    </row>
    <row r="128" spans="2:2" x14ac:dyDescent="0.2">
      <c r="B128" s="13"/>
    </row>
    <row r="129" spans="2:2" x14ac:dyDescent="0.2">
      <c r="B129" s="13"/>
    </row>
    <row r="130" spans="2:2" x14ac:dyDescent="0.2">
      <c r="B130" s="13"/>
    </row>
    <row r="131" spans="2:2" x14ac:dyDescent="0.2">
      <c r="B131" s="13"/>
    </row>
    <row r="132" spans="2:2" x14ac:dyDescent="0.2">
      <c r="B132" s="13"/>
    </row>
    <row r="133" spans="2:2" x14ac:dyDescent="0.2">
      <c r="B133" s="13"/>
    </row>
    <row r="134" spans="2:2" x14ac:dyDescent="0.2">
      <c r="B134" s="13"/>
    </row>
    <row r="135" spans="2:2" x14ac:dyDescent="0.2">
      <c r="B135" s="13"/>
    </row>
    <row r="136" spans="2:2" x14ac:dyDescent="0.2">
      <c r="B136" s="13"/>
    </row>
    <row r="137" spans="2:2" x14ac:dyDescent="0.2">
      <c r="B137" s="13"/>
    </row>
    <row r="138" spans="2:2" x14ac:dyDescent="0.2">
      <c r="B138" s="13"/>
    </row>
    <row r="139" spans="2:2" x14ac:dyDescent="0.2">
      <c r="B139" s="13"/>
    </row>
    <row r="140" spans="2:2" x14ac:dyDescent="0.2">
      <c r="B140" s="13"/>
    </row>
    <row r="141" spans="2:2" x14ac:dyDescent="0.2">
      <c r="B141" s="13"/>
    </row>
    <row r="142" spans="2:2" x14ac:dyDescent="0.2">
      <c r="B142" s="13"/>
    </row>
    <row r="143" spans="2:2" x14ac:dyDescent="0.2">
      <c r="B143" s="13"/>
    </row>
    <row r="144" spans="2:2" x14ac:dyDescent="0.2">
      <c r="B144" s="13"/>
    </row>
    <row r="145" spans="2:2" x14ac:dyDescent="0.2">
      <c r="B145" s="13"/>
    </row>
    <row r="146" spans="2:2" x14ac:dyDescent="0.2">
      <c r="B146" s="13"/>
    </row>
    <row r="147" spans="2:2" x14ac:dyDescent="0.2">
      <c r="B147" s="13"/>
    </row>
    <row r="148" spans="2:2" x14ac:dyDescent="0.2">
      <c r="B148" s="13"/>
    </row>
    <row r="149" spans="2:2" x14ac:dyDescent="0.2">
      <c r="B149" s="13"/>
    </row>
    <row r="150" spans="2:2" x14ac:dyDescent="0.2">
      <c r="B150" s="13"/>
    </row>
    <row r="151" spans="2:2" x14ac:dyDescent="0.2">
      <c r="B151" s="13"/>
    </row>
    <row r="152" spans="2:2" x14ac:dyDescent="0.2">
      <c r="B152" s="13"/>
    </row>
    <row r="153" spans="2:2" x14ac:dyDescent="0.2">
      <c r="B153" s="13"/>
    </row>
    <row r="154" spans="2:2" x14ac:dyDescent="0.2">
      <c r="B154" s="13"/>
    </row>
    <row r="155" spans="2:2" x14ac:dyDescent="0.2">
      <c r="B155" s="13"/>
    </row>
    <row r="156" spans="2:2" x14ac:dyDescent="0.2">
      <c r="B156" s="13"/>
    </row>
    <row r="157" spans="2:2" x14ac:dyDescent="0.2">
      <c r="B157" s="13"/>
    </row>
    <row r="158" spans="2:2" x14ac:dyDescent="0.2">
      <c r="B158" s="13"/>
    </row>
    <row r="159" spans="2:2" x14ac:dyDescent="0.2">
      <c r="B159" s="13"/>
    </row>
    <row r="160" spans="2:2" x14ac:dyDescent="0.2">
      <c r="B160" s="13"/>
    </row>
    <row r="161" spans="2:2" x14ac:dyDescent="0.2">
      <c r="B161" s="13"/>
    </row>
    <row r="162" spans="2:2" x14ac:dyDescent="0.2">
      <c r="B162" s="13"/>
    </row>
    <row r="163" spans="2:2" x14ac:dyDescent="0.2">
      <c r="B163" s="13"/>
    </row>
    <row r="164" spans="2:2" x14ac:dyDescent="0.2">
      <c r="B164" s="13"/>
    </row>
    <row r="165" spans="2:2" x14ac:dyDescent="0.2">
      <c r="B165" s="13"/>
    </row>
    <row r="166" spans="2:2" x14ac:dyDescent="0.2">
      <c r="B166" s="13"/>
    </row>
    <row r="167" spans="2:2" x14ac:dyDescent="0.2">
      <c r="B167" s="13"/>
    </row>
    <row r="168" spans="2:2" x14ac:dyDescent="0.2">
      <c r="B168" s="13"/>
    </row>
    <row r="169" spans="2:2" x14ac:dyDescent="0.2">
      <c r="B169" s="13"/>
    </row>
    <row r="170" spans="2:2" x14ac:dyDescent="0.2">
      <c r="B170" s="13"/>
    </row>
    <row r="171" spans="2:2" x14ac:dyDescent="0.2">
      <c r="B171" s="13"/>
    </row>
    <row r="172" spans="2:2" x14ac:dyDescent="0.2">
      <c r="B172" s="13"/>
    </row>
    <row r="173" spans="2:2" x14ac:dyDescent="0.2">
      <c r="B173" s="13"/>
    </row>
    <row r="174" spans="2:2" x14ac:dyDescent="0.2">
      <c r="B174" s="13"/>
    </row>
    <row r="175" spans="2:2" x14ac:dyDescent="0.2">
      <c r="B175" s="13"/>
    </row>
    <row r="176" spans="2:2" x14ac:dyDescent="0.2">
      <c r="B176" s="13"/>
    </row>
    <row r="177" spans="2:2" x14ac:dyDescent="0.2">
      <c r="B177" s="13"/>
    </row>
    <row r="178" spans="2:2" x14ac:dyDescent="0.2">
      <c r="B178" s="13"/>
    </row>
    <row r="179" spans="2:2" x14ac:dyDescent="0.2">
      <c r="B179" s="13"/>
    </row>
    <row r="180" spans="2:2" x14ac:dyDescent="0.2">
      <c r="B180" s="13"/>
    </row>
    <row r="181" spans="2:2" x14ac:dyDescent="0.2">
      <c r="B181" s="13"/>
    </row>
    <row r="182" spans="2:2" x14ac:dyDescent="0.2">
      <c r="B182" s="13"/>
    </row>
    <row r="183" spans="2:2" x14ac:dyDescent="0.2">
      <c r="B183" s="13"/>
    </row>
    <row r="184" spans="2:2" x14ac:dyDescent="0.2">
      <c r="B184" s="13"/>
    </row>
    <row r="185" spans="2:2" x14ac:dyDescent="0.2">
      <c r="B185" s="13"/>
    </row>
    <row r="186" spans="2:2" x14ac:dyDescent="0.2">
      <c r="B186" s="13"/>
    </row>
    <row r="187" spans="2:2" x14ac:dyDescent="0.2">
      <c r="B187" s="13"/>
    </row>
    <row r="188" spans="2:2" x14ac:dyDescent="0.2">
      <c r="B188" s="13"/>
    </row>
    <row r="189" spans="2:2" x14ac:dyDescent="0.2">
      <c r="B189" s="13"/>
    </row>
    <row r="190" spans="2:2" x14ac:dyDescent="0.2">
      <c r="B190" s="13"/>
    </row>
    <row r="191" spans="2:2" x14ac:dyDescent="0.2">
      <c r="B191" s="13"/>
    </row>
    <row r="192" spans="2:2" x14ac:dyDescent="0.2">
      <c r="B192" s="13"/>
    </row>
    <row r="193" spans="2:2" x14ac:dyDescent="0.2">
      <c r="B193" s="13"/>
    </row>
    <row r="194" spans="2:2" x14ac:dyDescent="0.2">
      <c r="B194" s="13"/>
    </row>
    <row r="195" spans="2:2" x14ac:dyDescent="0.2">
      <c r="B195" s="13"/>
    </row>
    <row r="196" spans="2:2" x14ac:dyDescent="0.2">
      <c r="B196" s="13"/>
    </row>
    <row r="197" spans="2:2" x14ac:dyDescent="0.2">
      <c r="B197" s="13"/>
    </row>
    <row r="198" spans="2:2" x14ac:dyDescent="0.2">
      <c r="B198" s="13"/>
    </row>
    <row r="199" spans="2:2" x14ac:dyDescent="0.2">
      <c r="B199" s="13"/>
    </row>
    <row r="200" spans="2:2" x14ac:dyDescent="0.2">
      <c r="B200" s="13"/>
    </row>
    <row r="201" spans="2:2" x14ac:dyDescent="0.2">
      <c r="B201" s="13"/>
    </row>
    <row r="202" spans="2:2" x14ac:dyDescent="0.2">
      <c r="B202" s="13"/>
    </row>
    <row r="203" spans="2:2" x14ac:dyDescent="0.2">
      <c r="B203" s="13"/>
    </row>
    <row r="204" spans="2:2" x14ac:dyDescent="0.2">
      <c r="B204" s="13"/>
    </row>
    <row r="205" spans="2:2" x14ac:dyDescent="0.2">
      <c r="B205" s="13"/>
    </row>
    <row r="206" spans="2:2" x14ac:dyDescent="0.2">
      <c r="B206" s="13"/>
    </row>
    <row r="207" spans="2:2" x14ac:dyDescent="0.2">
      <c r="B207" s="13"/>
    </row>
    <row r="208" spans="2:2" x14ac:dyDescent="0.2">
      <c r="B208" s="13"/>
    </row>
    <row r="209" spans="2:2" x14ac:dyDescent="0.2">
      <c r="B209" s="13"/>
    </row>
    <row r="210" spans="2:2" x14ac:dyDescent="0.2">
      <c r="B210" s="13"/>
    </row>
    <row r="211" spans="2:2" x14ac:dyDescent="0.2">
      <c r="B211" s="13"/>
    </row>
    <row r="212" spans="2:2" x14ac:dyDescent="0.2">
      <c r="B212" s="13"/>
    </row>
    <row r="213" spans="2:2" x14ac:dyDescent="0.2">
      <c r="B213" s="13"/>
    </row>
    <row r="214" spans="2:2" x14ac:dyDescent="0.2">
      <c r="B214" s="13"/>
    </row>
    <row r="215" spans="2:2" x14ac:dyDescent="0.2">
      <c r="B215" s="13"/>
    </row>
    <row r="216" spans="2:2" x14ac:dyDescent="0.2">
      <c r="B216" s="13"/>
    </row>
    <row r="217" spans="2:2" x14ac:dyDescent="0.2">
      <c r="B217" s="13"/>
    </row>
    <row r="218" spans="2:2" x14ac:dyDescent="0.2">
      <c r="B218" s="13"/>
    </row>
    <row r="219" spans="2:2" x14ac:dyDescent="0.2">
      <c r="B219" s="13"/>
    </row>
    <row r="220" spans="2:2" x14ac:dyDescent="0.2">
      <c r="B220" s="13"/>
    </row>
    <row r="221" spans="2:2" x14ac:dyDescent="0.2">
      <c r="B221" s="13"/>
    </row>
    <row r="222" spans="2:2" x14ac:dyDescent="0.2">
      <c r="B222" s="13"/>
    </row>
    <row r="223" spans="2:2" x14ac:dyDescent="0.2">
      <c r="B223" s="13"/>
    </row>
    <row r="224" spans="2:2" x14ac:dyDescent="0.2">
      <c r="B224" s="13"/>
    </row>
    <row r="225" spans="2:2" x14ac:dyDescent="0.2">
      <c r="B225" s="13"/>
    </row>
    <row r="226" spans="2:2" x14ac:dyDescent="0.2">
      <c r="B226" s="13"/>
    </row>
    <row r="227" spans="2:2" x14ac:dyDescent="0.2">
      <c r="B227" s="13"/>
    </row>
    <row r="228" spans="2:2" x14ac:dyDescent="0.2">
      <c r="B228" s="13"/>
    </row>
    <row r="229" spans="2:2" x14ac:dyDescent="0.2">
      <c r="B229" s="13"/>
    </row>
    <row r="230" spans="2:2" x14ac:dyDescent="0.2">
      <c r="B230" s="13"/>
    </row>
    <row r="231" spans="2:2" x14ac:dyDescent="0.2">
      <c r="B231" s="13"/>
    </row>
    <row r="232" spans="2:2" x14ac:dyDescent="0.2">
      <c r="B232" s="13"/>
    </row>
    <row r="233" spans="2:2" x14ac:dyDescent="0.2">
      <c r="B233" s="13"/>
    </row>
    <row r="234" spans="2:2" x14ac:dyDescent="0.2">
      <c r="B234" s="13"/>
    </row>
    <row r="235" spans="2:2" x14ac:dyDescent="0.2">
      <c r="B235" s="13"/>
    </row>
    <row r="236" spans="2:2" x14ac:dyDescent="0.2">
      <c r="B236" s="13"/>
    </row>
    <row r="237" spans="2:2" x14ac:dyDescent="0.2">
      <c r="B237" s="13"/>
    </row>
    <row r="238" spans="2:2" x14ac:dyDescent="0.2">
      <c r="B238" s="13"/>
    </row>
    <row r="239" spans="2:2" x14ac:dyDescent="0.2">
      <c r="B239" s="13"/>
    </row>
    <row r="240" spans="2:2" x14ac:dyDescent="0.2">
      <c r="B240" s="13"/>
    </row>
    <row r="241" spans="2:2" x14ac:dyDescent="0.2">
      <c r="B241" s="13"/>
    </row>
    <row r="242" spans="2:2" x14ac:dyDescent="0.2">
      <c r="B242" s="13"/>
    </row>
    <row r="243" spans="2:2" x14ac:dyDescent="0.2">
      <c r="B243" s="13"/>
    </row>
    <row r="244" spans="2:2" x14ac:dyDescent="0.2">
      <c r="B244" s="13"/>
    </row>
    <row r="245" spans="2:2" x14ac:dyDescent="0.2">
      <c r="B245" s="13"/>
    </row>
    <row r="246" spans="2:2" x14ac:dyDescent="0.2">
      <c r="B246" s="13"/>
    </row>
    <row r="247" spans="2:2" x14ac:dyDescent="0.2">
      <c r="B247" s="13"/>
    </row>
    <row r="248" spans="2:2" x14ac:dyDescent="0.2">
      <c r="B248" s="13"/>
    </row>
    <row r="249" spans="2:2" x14ac:dyDescent="0.2">
      <c r="B249" s="13"/>
    </row>
    <row r="250" spans="2:2" x14ac:dyDescent="0.2">
      <c r="B250" s="13"/>
    </row>
    <row r="251" spans="2:2" x14ac:dyDescent="0.2">
      <c r="B251" s="13"/>
    </row>
    <row r="252" spans="2:2" x14ac:dyDescent="0.2">
      <c r="B252" s="13"/>
    </row>
    <row r="253" spans="2:2" x14ac:dyDescent="0.2">
      <c r="B253" s="13"/>
    </row>
    <row r="254" spans="2:2" x14ac:dyDescent="0.2">
      <c r="B254" s="13"/>
    </row>
    <row r="255" spans="2:2" x14ac:dyDescent="0.2">
      <c r="B255" s="13"/>
    </row>
    <row r="256" spans="2:2" x14ac:dyDescent="0.2">
      <c r="B256" s="13"/>
    </row>
    <row r="257" spans="2:2" x14ac:dyDescent="0.2">
      <c r="B257" s="13"/>
    </row>
    <row r="258" spans="2:2" x14ac:dyDescent="0.2">
      <c r="B258" s="13"/>
    </row>
    <row r="259" spans="2:2" x14ac:dyDescent="0.2">
      <c r="B259" s="13"/>
    </row>
    <row r="260" spans="2:2" x14ac:dyDescent="0.2">
      <c r="B260" s="13"/>
    </row>
    <row r="261" spans="2:2" x14ac:dyDescent="0.2">
      <c r="B261" s="13"/>
    </row>
    <row r="262" spans="2:2" x14ac:dyDescent="0.2">
      <c r="B262" s="13"/>
    </row>
    <row r="263" spans="2:2" x14ac:dyDescent="0.2">
      <c r="B263" s="13"/>
    </row>
    <row r="264" spans="2:2" x14ac:dyDescent="0.2">
      <c r="B264" s="13"/>
    </row>
    <row r="265" spans="2:2" x14ac:dyDescent="0.2">
      <c r="B265" s="13"/>
    </row>
    <row r="266" spans="2:2" x14ac:dyDescent="0.2">
      <c r="B266" s="13"/>
    </row>
    <row r="267" spans="2:2" x14ac:dyDescent="0.2">
      <c r="B267" s="13"/>
    </row>
    <row r="268" spans="2:2" x14ac:dyDescent="0.2">
      <c r="B268" s="13"/>
    </row>
    <row r="269" spans="2:2" x14ac:dyDescent="0.2">
      <c r="B269" s="13"/>
    </row>
    <row r="270" spans="2:2" x14ac:dyDescent="0.2">
      <c r="B270" s="13"/>
    </row>
    <row r="271" spans="2:2" x14ac:dyDescent="0.2">
      <c r="B271" s="13"/>
    </row>
    <row r="272" spans="2:2" x14ac:dyDescent="0.2">
      <c r="B272" s="13"/>
    </row>
    <row r="273" spans="2:2" x14ac:dyDescent="0.2">
      <c r="B273" s="13"/>
    </row>
    <row r="274" spans="2:2" x14ac:dyDescent="0.2">
      <c r="B274" s="13"/>
    </row>
    <row r="275" spans="2:2" x14ac:dyDescent="0.2">
      <c r="B275" s="13"/>
    </row>
    <row r="276" spans="2:2" x14ac:dyDescent="0.2">
      <c r="B276" s="13"/>
    </row>
    <row r="277" spans="2:2" x14ac:dyDescent="0.2">
      <c r="B277" s="13"/>
    </row>
    <row r="278" spans="2:2" x14ac:dyDescent="0.2">
      <c r="B278" s="13"/>
    </row>
    <row r="279" spans="2:2" x14ac:dyDescent="0.2">
      <c r="B279" s="13"/>
    </row>
    <row r="280" spans="2:2" x14ac:dyDescent="0.2">
      <c r="B280" s="13"/>
    </row>
    <row r="281" spans="2:2" x14ac:dyDescent="0.2">
      <c r="B281" s="13"/>
    </row>
    <row r="282" spans="2:2" x14ac:dyDescent="0.2">
      <c r="B282" s="13"/>
    </row>
    <row r="283" spans="2:2" x14ac:dyDescent="0.2">
      <c r="B283" s="13"/>
    </row>
    <row r="284" spans="2:2" x14ac:dyDescent="0.2">
      <c r="B284" s="13"/>
    </row>
    <row r="285" spans="2:2" x14ac:dyDescent="0.2">
      <c r="B285" s="13"/>
    </row>
    <row r="286" spans="2:2" x14ac:dyDescent="0.2">
      <c r="B286" s="13"/>
    </row>
    <row r="287" spans="2:2" x14ac:dyDescent="0.2">
      <c r="B287" s="13"/>
    </row>
    <row r="288" spans="2:2" x14ac:dyDescent="0.2">
      <c r="B288" s="13"/>
    </row>
    <row r="289" spans="2:2" x14ac:dyDescent="0.2">
      <c r="B289" s="13"/>
    </row>
    <row r="290" spans="2:2" x14ac:dyDescent="0.2">
      <c r="B290" s="13"/>
    </row>
    <row r="291" spans="2:2" x14ac:dyDescent="0.2">
      <c r="B291" s="13"/>
    </row>
    <row r="292" spans="2:2" x14ac:dyDescent="0.2">
      <c r="B292" s="13"/>
    </row>
    <row r="293" spans="2:2" x14ac:dyDescent="0.2">
      <c r="B293" s="13"/>
    </row>
    <row r="294" spans="2:2" x14ac:dyDescent="0.2">
      <c r="B294" s="13"/>
    </row>
    <row r="295" spans="2:2" x14ac:dyDescent="0.2">
      <c r="B295" s="13"/>
    </row>
    <row r="296" spans="2:2" x14ac:dyDescent="0.2">
      <c r="B296" s="13"/>
    </row>
    <row r="297" spans="2:2" x14ac:dyDescent="0.2">
      <c r="B297" s="13"/>
    </row>
    <row r="298" spans="2:2" x14ac:dyDescent="0.2">
      <c r="B298" s="13"/>
    </row>
    <row r="299" spans="2:2" x14ac:dyDescent="0.2">
      <c r="B299" s="13"/>
    </row>
    <row r="300" spans="2:2" x14ac:dyDescent="0.2">
      <c r="B300" s="13"/>
    </row>
    <row r="301" spans="2:2" x14ac:dyDescent="0.2">
      <c r="B301" s="13"/>
    </row>
    <row r="302" spans="2:2" x14ac:dyDescent="0.2">
      <c r="B302" s="13"/>
    </row>
    <row r="303" spans="2:2" x14ac:dyDescent="0.2">
      <c r="B303" s="13"/>
    </row>
    <row r="304" spans="2:2" x14ac:dyDescent="0.2">
      <c r="B304" s="13"/>
    </row>
    <row r="305" spans="2:2" x14ac:dyDescent="0.2">
      <c r="B305" s="13"/>
    </row>
    <row r="306" spans="2:2" x14ac:dyDescent="0.2">
      <c r="B306" s="13"/>
    </row>
    <row r="307" spans="2:2" x14ac:dyDescent="0.2">
      <c r="B307" s="13"/>
    </row>
    <row r="308" spans="2:2" x14ac:dyDescent="0.2">
      <c r="B308" s="13"/>
    </row>
    <row r="309" spans="2:2" x14ac:dyDescent="0.2">
      <c r="B309" s="13"/>
    </row>
    <row r="310" spans="2:2" x14ac:dyDescent="0.2">
      <c r="B310" s="13"/>
    </row>
    <row r="311" spans="2:2" x14ac:dyDescent="0.2">
      <c r="B311" s="13"/>
    </row>
    <row r="312" spans="2:2" x14ac:dyDescent="0.2">
      <c r="B312" s="13"/>
    </row>
    <row r="313" spans="2:2" x14ac:dyDescent="0.2">
      <c r="B313" s="13"/>
    </row>
    <row r="314" spans="2:2" x14ac:dyDescent="0.2">
      <c r="B314" s="13"/>
    </row>
    <row r="315" spans="2:2" x14ac:dyDescent="0.2">
      <c r="B315" s="13"/>
    </row>
    <row r="316" spans="2:2" x14ac:dyDescent="0.2">
      <c r="B316" s="13"/>
    </row>
    <row r="317" spans="2:2" x14ac:dyDescent="0.2">
      <c r="B317" s="13"/>
    </row>
    <row r="318" spans="2:2" x14ac:dyDescent="0.2">
      <c r="B318" s="13"/>
    </row>
    <row r="319" spans="2:2" x14ac:dyDescent="0.2">
      <c r="B319" s="13"/>
    </row>
    <row r="320" spans="2:2" x14ac:dyDescent="0.2">
      <c r="B320" s="13"/>
    </row>
    <row r="321" spans="2:2" x14ac:dyDescent="0.2">
      <c r="B321" s="13"/>
    </row>
    <row r="322" spans="2:2" x14ac:dyDescent="0.2">
      <c r="B322" s="13"/>
    </row>
    <row r="323" spans="2:2" x14ac:dyDescent="0.2">
      <c r="B323" s="13"/>
    </row>
    <row r="324" spans="2:2" x14ac:dyDescent="0.2">
      <c r="B324" s="13"/>
    </row>
    <row r="325" spans="2:2" x14ac:dyDescent="0.2">
      <c r="B325" s="13"/>
    </row>
    <row r="326" spans="2:2" x14ac:dyDescent="0.2">
      <c r="B326" s="13"/>
    </row>
    <row r="327" spans="2:2" x14ac:dyDescent="0.2">
      <c r="B327" s="13"/>
    </row>
    <row r="328" spans="2:2" x14ac:dyDescent="0.2">
      <c r="B328" s="13"/>
    </row>
    <row r="329" spans="2:2" x14ac:dyDescent="0.2">
      <c r="B329" s="13"/>
    </row>
    <row r="330" spans="2:2" x14ac:dyDescent="0.2">
      <c r="B330" s="13"/>
    </row>
    <row r="331" spans="2:2" x14ac:dyDescent="0.2">
      <c r="B331" s="13"/>
    </row>
    <row r="332" spans="2:2" x14ac:dyDescent="0.2">
      <c r="B332" s="13"/>
    </row>
    <row r="333" spans="2:2" x14ac:dyDescent="0.2">
      <c r="B333" s="13"/>
    </row>
    <row r="334" spans="2:2" x14ac:dyDescent="0.2">
      <c r="B334" s="13"/>
    </row>
    <row r="335" spans="2:2" x14ac:dyDescent="0.2">
      <c r="B335" s="13"/>
    </row>
    <row r="336" spans="2:2" x14ac:dyDescent="0.2">
      <c r="B336" s="13"/>
    </row>
    <row r="337" spans="2:2" x14ac:dyDescent="0.2">
      <c r="B337" s="13"/>
    </row>
    <row r="338" spans="2:2" x14ac:dyDescent="0.2">
      <c r="B338" s="13"/>
    </row>
    <row r="339" spans="2:2" x14ac:dyDescent="0.2">
      <c r="B339" s="13"/>
    </row>
    <row r="340" spans="2:2" x14ac:dyDescent="0.2">
      <c r="B340" s="13"/>
    </row>
    <row r="341" spans="2:2" x14ac:dyDescent="0.2">
      <c r="B341" s="13"/>
    </row>
    <row r="342" spans="2:2" x14ac:dyDescent="0.2">
      <c r="B342" s="13"/>
    </row>
    <row r="343" spans="2:2" x14ac:dyDescent="0.2">
      <c r="B343" s="13"/>
    </row>
    <row r="344" spans="2:2" x14ac:dyDescent="0.2">
      <c r="B344" s="13"/>
    </row>
    <row r="345" spans="2:2" x14ac:dyDescent="0.2">
      <c r="B345" s="13"/>
    </row>
    <row r="346" spans="2:2" x14ac:dyDescent="0.2">
      <c r="B346" s="13"/>
    </row>
    <row r="347" spans="2:2" x14ac:dyDescent="0.2">
      <c r="B347" s="13"/>
    </row>
    <row r="348" spans="2:2" x14ac:dyDescent="0.2">
      <c r="B348" s="13"/>
    </row>
    <row r="349" spans="2:2" x14ac:dyDescent="0.2">
      <c r="B349" s="13"/>
    </row>
    <row r="350" spans="2:2" x14ac:dyDescent="0.2">
      <c r="B350" s="13"/>
    </row>
    <row r="351" spans="2:2" x14ac:dyDescent="0.2">
      <c r="B351" s="13"/>
    </row>
    <row r="352" spans="2:2" x14ac:dyDescent="0.2">
      <c r="B352" s="13"/>
    </row>
    <row r="353" spans="2:2" x14ac:dyDescent="0.2">
      <c r="B353" s="13"/>
    </row>
    <row r="354" spans="2:2" x14ac:dyDescent="0.2">
      <c r="B354" s="13"/>
    </row>
    <row r="355" spans="2:2" x14ac:dyDescent="0.2">
      <c r="B355" s="13"/>
    </row>
    <row r="356" spans="2:2" x14ac:dyDescent="0.2">
      <c r="B356" s="13"/>
    </row>
    <row r="357" spans="2:2" x14ac:dyDescent="0.2">
      <c r="B357" s="13"/>
    </row>
    <row r="358" spans="2:2" x14ac:dyDescent="0.2">
      <c r="B358" s="13"/>
    </row>
    <row r="359" spans="2:2" x14ac:dyDescent="0.2">
      <c r="B359" s="13"/>
    </row>
    <row r="360" spans="2:2" x14ac:dyDescent="0.2">
      <c r="B360" s="13"/>
    </row>
    <row r="361" spans="2:2" x14ac:dyDescent="0.2">
      <c r="B361" s="13"/>
    </row>
    <row r="362" spans="2:2" x14ac:dyDescent="0.2">
      <c r="B362" s="13"/>
    </row>
    <row r="363" spans="2:2" x14ac:dyDescent="0.2">
      <c r="B363" s="13"/>
    </row>
    <row r="364" spans="2:2" x14ac:dyDescent="0.2">
      <c r="B364" s="13"/>
    </row>
    <row r="365" spans="2:2" x14ac:dyDescent="0.2">
      <c r="B365" s="13"/>
    </row>
    <row r="366" spans="2:2" x14ac:dyDescent="0.2">
      <c r="B366" s="13"/>
    </row>
    <row r="367" spans="2:2" x14ac:dyDescent="0.2">
      <c r="B367" s="13"/>
    </row>
    <row r="368" spans="2:2" x14ac:dyDescent="0.2">
      <c r="B368" s="13"/>
    </row>
    <row r="369" spans="2:2" x14ac:dyDescent="0.2">
      <c r="B369" s="13"/>
    </row>
    <row r="370" spans="2:2" x14ac:dyDescent="0.2">
      <c r="B370" s="13"/>
    </row>
    <row r="371" spans="2:2" x14ac:dyDescent="0.2">
      <c r="B371" s="13"/>
    </row>
    <row r="372" spans="2:2" x14ac:dyDescent="0.2">
      <c r="B372" s="13"/>
    </row>
    <row r="373" spans="2:2" x14ac:dyDescent="0.2">
      <c r="B373" s="13"/>
    </row>
    <row r="374" spans="2:2" x14ac:dyDescent="0.2">
      <c r="B374" s="13"/>
    </row>
    <row r="375" spans="2:2" x14ac:dyDescent="0.2">
      <c r="B375" s="13"/>
    </row>
    <row r="376" spans="2:2" x14ac:dyDescent="0.2">
      <c r="B376" s="13"/>
    </row>
    <row r="377" spans="2:2" x14ac:dyDescent="0.2">
      <c r="B377" s="13"/>
    </row>
    <row r="378" spans="2:2" x14ac:dyDescent="0.2">
      <c r="B378" s="13"/>
    </row>
    <row r="379" spans="2:2" x14ac:dyDescent="0.2">
      <c r="B379" s="13"/>
    </row>
    <row r="380" spans="2:2" x14ac:dyDescent="0.2">
      <c r="B380" s="13"/>
    </row>
    <row r="381" spans="2:2" x14ac:dyDescent="0.2">
      <c r="B381" s="13"/>
    </row>
    <row r="382" spans="2:2" x14ac:dyDescent="0.2">
      <c r="B382" s="13"/>
    </row>
    <row r="383" spans="2:2" x14ac:dyDescent="0.2">
      <c r="B383" s="13"/>
    </row>
    <row r="384" spans="2:2" x14ac:dyDescent="0.2">
      <c r="B384" s="13"/>
    </row>
    <row r="385" spans="2:2" x14ac:dyDescent="0.2">
      <c r="B385" s="13"/>
    </row>
    <row r="386" spans="2:2" x14ac:dyDescent="0.2">
      <c r="B386" s="13"/>
    </row>
    <row r="387" spans="2:2" x14ac:dyDescent="0.2">
      <c r="B387" s="13"/>
    </row>
    <row r="388" spans="2:2" x14ac:dyDescent="0.2">
      <c r="B388" s="13"/>
    </row>
    <row r="389" spans="2:2" x14ac:dyDescent="0.2">
      <c r="B389" s="13"/>
    </row>
    <row r="390" spans="2:2" x14ac:dyDescent="0.2">
      <c r="B390" s="13"/>
    </row>
    <row r="391" spans="2:2" x14ac:dyDescent="0.2">
      <c r="B391" s="13"/>
    </row>
    <row r="392" spans="2:2" x14ac:dyDescent="0.2">
      <c r="B392" s="13"/>
    </row>
    <row r="393" spans="2:2" x14ac:dyDescent="0.2">
      <c r="B393" s="13"/>
    </row>
    <row r="394" spans="2:2" x14ac:dyDescent="0.2">
      <c r="B394" s="13"/>
    </row>
    <row r="395" spans="2:2" x14ac:dyDescent="0.2">
      <c r="B395" s="13"/>
    </row>
    <row r="396" spans="2:2" x14ac:dyDescent="0.2">
      <c r="B396" s="13"/>
    </row>
    <row r="397" spans="2:2" x14ac:dyDescent="0.2">
      <c r="B397" s="13"/>
    </row>
    <row r="398" spans="2:2" x14ac:dyDescent="0.2">
      <c r="B398" s="13"/>
    </row>
    <row r="399" spans="2:2" x14ac:dyDescent="0.2">
      <c r="B399" s="13"/>
    </row>
    <row r="400" spans="2:2" x14ac:dyDescent="0.2">
      <c r="B400" s="13"/>
    </row>
    <row r="401" spans="2:2" x14ac:dyDescent="0.2">
      <c r="B401" s="13"/>
    </row>
    <row r="402" spans="2:2" x14ac:dyDescent="0.2">
      <c r="B402" s="13"/>
    </row>
    <row r="403" spans="2:2" x14ac:dyDescent="0.2">
      <c r="B403" s="13"/>
    </row>
    <row r="404" spans="2:2" x14ac:dyDescent="0.2">
      <c r="B404" s="13"/>
    </row>
    <row r="405" spans="2:2" x14ac:dyDescent="0.2">
      <c r="B405" s="13"/>
    </row>
    <row r="406" spans="2:2" x14ac:dyDescent="0.2">
      <c r="B406" s="13"/>
    </row>
    <row r="407" spans="2:2" x14ac:dyDescent="0.2">
      <c r="B407" s="13"/>
    </row>
    <row r="408" spans="2:2" x14ac:dyDescent="0.2">
      <c r="B408" s="13"/>
    </row>
    <row r="409" spans="2:2" x14ac:dyDescent="0.2">
      <c r="B409" s="13"/>
    </row>
    <row r="410" spans="2:2" x14ac:dyDescent="0.2">
      <c r="B410" s="13"/>
    </row>
    <row r="411" spans="2:2" x14ac:dyDescent="0.2">
      <c r="B411" s="13"/>
    </row>
    <row r="412" spans="2:2" x14ac:dyDescent="0.2">
      <c r="B412" s="13"/>
    </row>
    <row r="413" spans="2:2" x14ac:dyDescent="0.2">
      <c r="B413" s="13"/>
    </row>
    <row r="414" spans="2:2" x14ac:dyDescent="0.2">
      <c r="B414" s="13"/>
    </row>
    <row r="415" spans="2:2" x14ac:dyDescent="0.2">
      <c r="B415" s="13"/>
    </row>
    <row r="416" spans="2:2" x14ac:dyDescent="0.2">
      <c r="B416" s="13"/>
    </row>
    <row r="417" spans="2:2" x14ac:dyDescent="0.2">
      <c r="B417" s="13"/>
    </row>
    <row r="418" spans="2:2" x14ac:dyDescent="0.2">
      <c r="B418" s="13"/>
    </row>
    <row r="419" spans="2:2" x14ac:dyDescent="0.2">
      <c r="B419" s="13"/>
    </row>
    <row r="420" spans="2:2" x14ac:dyDescent="0.2">
      <c r="B420" s="13"/>
    </row>
    <row r="421" spans="2:2" x14ac:dyDescent="0.2">
      <c r="B421" s="13"/>
    </row>
    <row r="422" spans="2:2" x14ac:dyDescent="0.2">
      <c r="B422" s="13"/>
    </row>
    <row r="423" spans="2:2" x14ac:dyDescent="0.2">
      <c r="B423" s="13"/>
    </row>
    <row r="424" spans="2:2" x14ac:dyDescent="0.2">
      <c r="B424" s="13"/>
    </row>
    <row r="425" spans="2:2" x14ac:dyDescent="0.2">
      <c r="B425" s="13"/>
    </row>
    <row r="426" spans="2:2" x14ac:dyDescent="0.2">
      <c r="B426" s="13"/>
    </row>
    <row r="427" spans="2:2" x14ac:dyDescent="0.2">
      <c r="B427" s="13"/>
    </row>
    <row r="428" spans="2:2" x14ac:dyDescent="0.2">
      <c r="B428" s="13"/>
    </row>
    <row r="429" spans="2:2" x14ac:dyDescent="0.2">
      <c r="B429" s="13"/>
    </row>
    <row r="430" spans="2:2" x14ac:dyDescent="0.2">
      <c r="B430" s="13"/>
    </row>
    <row r="431" spans="2:2" x14ac:dyDescent="0.2">
      <c r="B431" s="13"/>
    </row>
    <row r="432" spans="2:2" x14ac:dyDescent="0.2">
      <c r="B432" s="13"/>
    </row>
    <row r="433" spans="2:2" x14ac:dyDescent="0.2">
      <c r="B433" s="13"/>
    </row>
    <row r="434" spans="2:2" x14ac:dyDescent="0.2">
      <c r="B434" s="13"/>
    </row>
    <row r="435" spans="2:2" x14ac:dyDescent="0.2">
      <c r="B435" s="13"/>
    </row>
    <row r="436" spans="2:2" x14ac:dyDescent="0.2">
      <c r="B436" s="13"/>
    </row>
    <row r="437" spans="2:2" x14ac:dyDescent="0.2">
      <c r="B437" s="13"/>
    </row>
    <row r="438" spans="2:2" x14ac:dyDescent="0.2">
      <c r="B438" s="13"/>
    </row>
    <row r="439" spans="2:2" x14ac:dyDescent="0.2">
      <c r="B439" s="13"/>
    </row>
    <row r="440" spans="2:2" x14ac:dyDescent="0.2">
      <c r="B440" s="13"/>
    </row>
    <row r="441" spans="2:2" x14ac:dyDescent="0.2">
      <c r="B441" s="13"/>
    </row>
    <row r="442" spans="2:2" x14ac:dyDescent="0.2">
      <c r="B442" s="13"/>
    </row>
    <row r="443" spans="2:2" x14ac:dyDescent="0.2">
      <c r="B443" s="13"/>
    </row>
    <row r="444" spans="2:2" x14ac:dyDescent="0.2">
      <c r="B444" s="13"/>
    </row>
    <row r="445" spans="2:2" x14ac:dyDescent="0.2">
      <c r="B445" s="13"/>
    </row>
    <row r="446" spans="2:2" x14ac:dyDescent="0.2">
      <c r="B446" s="13"/>
    </row>
    <row r="447" spans="2:2" x14ac:dyDescent="0.2">
      <c r="B447" s="13"/>
    </row>
    <row r="448" spans="2:2" x14ac:dyDescent="0.2">
      <c r="B448" s="13"/>
    </row>
    <row r="449" spans="2:2" x14ac:dyDescent="0.2">
      <c r="B449" s="13"/>
    </row>
    <row r="450" spans="2:2" x14ac:dyDescent="0.2">
      <c r="B450" s="13"/>
    </row>
    <row r="451" spans="2:2" x14ac:dyDescent="0.2">
      <c r="B451" s="13"/>
    </row>
    <row r="452" spans="2:2" x14ac:dyDescent="0.2">
      <c r="B452" s="13"/>
    </row>
    <row r="453" spans="2:2" x14ac:dyDescent="0.2">
      <c r="B453" s="13"/>
    </row>
    <row r="454" spans="2:2" x14ac:dyDescent="0.2">
      <c r="B454" s="13"/>
    </row>
    <row r="455" spans="2:2" x14ac:dyDescent="0.2">
      <c r="B455" s="13"/>
    </row>
    <row r="456" spans="2:2" x14ac:dyDescent="0.2">
      <c r="B456" s="13"/>
    </row>
    <row r="457" spans="2:2" x14ac:dyDescent="0.2">
      <c r="B457" s="13"/>
    </row>
    <row r="458" spans="2:2" x14ac:dyDescent="0.2">
      <c r="B458" s="13"/>
    </row>
    <row r="459" spans="2:2" x14ac:dyDescent="0.2">
      <c r="B459" s="13"/>
    </row>
    <row r="460" spans="2:2" x14ac:dyDescent="0.2">
      <c r="B460" s="13"/>
    </row>
    <row r="461" spans="2:2" x14ac:dyDescent="0.2">
      <c r="B461" s="13"/>
    </row>
    <row r="462" spans="2:2" x14ac:dyDescent="0.2">
      <c r="B462" s="13"/>
    </row>
    <row r="463" spans="2:2" x14ac:dyDescent="0.2">
      <c r="B463" s="13"/>
    </row>
    <row r="464" spans="2:2" x14ac:dyDescent="0.2">
      <c r="B464" s="13"/>
    </row>
    <row r="465" spans="2:2" x14ac:dyDescent="0.2">
      <c r="B465" s="13"/>
    </row>
    <row r="466" spans="2:2" x14ac:dyDescent="0.2">
      <c r="B466" s="13"/>
    </row>
    <row r="467" spans="2:2" x14ac:dyDescent="0.2">
      <c r="B467" s="13"/>
    </row>
    <row r="468" spans="2:2" x14ac:dyDescent="0.2">
      <c r="B468" s="13"/>
    </row>
    <row r="469" spans="2:2" x14ac:dyDescent="0.2">
      <c r="B469" s="13"/>
    </row>
    <row r="470" spans="2:2" x14ac:dyDescent="0.2">
      <c r="B470" s="13"/>
    </row>
    <row r="471" spans="2:2" x14ac:dyDescent="0.2">
      <c r="B471" s="13"/>
    </row>
    <row r="472" spans="2:2" x14ac:dyDescent="0.2">
      <c r="B472" s="13"/>
    </row>
    <row r="473" spans="2:2" x14ac:dyDescent="0.2">
      <c r="B473" s="13"/>
    </row>
    <row r="474" spans="2:2" x14ac:dyDescent="0.2">
      <c r="B474" s="13"/>
    </row>
    <row r="475" spans="2:2" x14ac:dyDescent="0.2">
      <c r="B475" s="13"/>
    </row>
    <row r="476" spans="2:2" x14ac:dyDescent="0.2">
      <c r="B476" s="13"/>
    </row>
    <row r="477" spans="2:2" x14ac:dyDescent="0.2">
      <c r="B477" s="13"/>
    </row>
    <row r="478" spans="2:2" x14ac:dyDescent="0.2">
      <c r="B478" s="13"/>
    </row>
    <row r="479" spans="2:2" x14ac:dyDescent="0.2">
      <c r="B479" s="13"/>
    </row>
    <row r="480" spans="2:2" x14ac:dyDescent="0.2">
      <c r="B480" s="13"/>
    </row>
    <row r="481" spans="2:2" x14ac:dyDescent="0.2">
      <c r="B481" s="13"/>
    </row>
    <row r="482" spans="2:2" x14ac:dyDescent="0.2">
      <c r="B482" s="13"/>
    </row>
    <row r="483" spans="2:2" x14ac:dyDescent="0.2">
      <c r="B483" s="13"/>
    </row>
    <row r="484" spans="2:2" x14ac:dyDescent="0.2">
      <c r="B484" s="13"/>
    </row>
    <row r="485" spans="2:2" x14ac:dyDescent="0.2">
      <c r="B485" s="13"/>
    </row>
    <row r="486" spans="2:2" x14ac:dyDescent="0.2">
      <c r="B486" s="13"/>
    </row>
    <row r="487" spans="2:2" x14ac:dyDescent="0.2">
      <c r="B487" s="13"/>
    </row>
    <row r="488" spans="2:2" x14ac:dyDescent="0.2">
      <c r="B488" s="13"/>
    </row>
    <row r="489" spans="2:2" x14ac:dyDescent="0.2">
      <c r="B489" s="13"/>
    </row>
    <row r="490" spans="2:2" x14ac:dyDescent="0.2">
      <c r="B490" s="13"/>
    </row>
    <row r="491" spans="2:2" x14ac:dyDescent="0.2">
      <c r="B491" s="13"/>
    </row>
    <row r="492" spans="2:2" x14ac:dyDescent="0.2">
      <c r="B492" s="13"/>
    </row>
    <row r="493" spans="2:2" x14ac:dyDescent="0.2">
      <c r="B493" s="13"/>
    </row>
    <row r="494" spans="2:2" x14ac:dyDescent="0.2">
      <c r="B494" s="13"/>
    </row>
    <row r="495" spans="2:2" x14ac:dyDescent="0.2">
      <c r="B495" s="13"/>
    </row>
    <row r="496" spans="2:2" x14ac:dyDescent="0.2">
      <c r="B496" s="13"/>
    </row>
    <row r="497" spans="2:2" x14ac:dyDescent="0.2">
      <c r="B497" s="13"/>
    </row>
    <row r="498" spans="2:2" x14ac:dyDescent="0.2">
      <c r="B498" s="13"/>
    </row>
    <row r="499" spans="2:2" x14ac:dyDescent="0.2">
      <c r="B499" s="13"/>
    </row>
    <row r="500" spans="2:2" x14ac:dyDescent="0.2">
      <c r="B500" s="13"/>
    </row>
    <row r="501" spans="2:2" x14ac:dyDescent="0.2">
      <c r="B501" s="13"/>
    </row>
    <row r="502" spans="2:2" x14ac:dyDescent="0.2">
      <c r="B502" s="13"/>
    </row>
    <row r="503" spans="2:2" x14ac:dyDescent="0.2">
      <c r="B503" s="13"/>
    </row>
    <row r="504" spans="2:2" x14ac:dyDescent="0.2">
      <c r="B504" s="13"/>
    </row>
    <row r="505" spans="2:2" x14ac:dyDescent="0.2">
      <c r="B505" s="13"/>
    </row>
    <row r="506" spans="2:2" x14ac:dyDescent="0.2">
      <c r="B506" s="13"/>
    </row>
    <row r="507" spans="2:2" x14ac:dyDescent="0.2">
      <c r="B507" s="13"/>
    </row>
    <row r="508" spans="2:2" x14ac:dyDescent="0.2">
      <c r="B508" s="13"/>
    </row>
    <row r="509" spans="2:2" x14ac:dyDescent="0.2">
      <c r="B509" s="13"/>
    </row>
    <row r="510" spans="2:2" x14ac:dyDescent="0.2">
      <c r="B510" s="13"/>
    </row>
    <row r="511" spans="2:2" x14ac:dyDescent="0.2">
      <c r="B511" s="13"/>
    </row>
    <row r="512" spans="2:2" x14ac:dyDescent="0.2">
      <c r="B512" s="13"/>
    </row>
    <row r="513" spans="2:2" x14ac:dyDescent="0.2">
      <c r="B513" s="13"/>
    </row>
    <row r="514" spans="2:2" x14ac:dyDescent="0.2">
      <c r="B514" s="13"/>
    </row>
    <row r="515" spans="2:2" x14ac:dyDescent="0.2">
      <c r="B515" s="13"/>
    </row>
    <row r="516" spans="2:2" x14ac:dyDescent="0.2">
      <c r="B516" s="13"/>
    </row>
    <row r="517" spans="2:2" x14ac:dyDescent="0.2">
      <c r="B517" s="13"/>
    </row>
    <row r="518" spans="2:2" x14ac:dyDescent="0.2">
      <c r="B518" s="13"/>
    </row>
    <row r="519" spans="2:2" x14ac:dyDescent="0.2">
      <c r="B519" s="13"/>
    </row>
    <row r="520" spans="2:2" x14ac:dyDescent="0.2">
      <c r="B520" s="13"/>
    </row>
    <row r="521" spans="2:2" x14ac:dyDescent="0.2">
      <c r="B521" s="13"/>
    </row>
    <row r="522" spans="2:2" x14ac:dyDescent="0.2">
      <c r="B522" s="13"/>
    </row>
    <row r="523" spans="2:2" x14ac:dyDescent="0.2">
      <c r="B523" s="13"/>
    </row>
    <row r="524" spans="2:2" x14ac:dyDescent="0.2">
      <c r="B524" s="13"/>
    </row>
    <row r="525" spans="2:2" x14ac:dyDescent="0.2">
      <c r="B525" s="13"/>
    </row>
    <row r="526" spans="2:2" x14ac:dyDescent="0.2">
      <c r="B526" s="13"/>
    </row>
    <row r="527" spans="2:2" x14ac:dyDescent="0.2">
      <c r="B527" s="13"/>
    </row>
    <row r="528" spans="2:2" x14ac:dyDescent="0.2">
      <c r="B528" s="13"/>
    </row>
    <row r="529" spans="2:2" x14ac:dyDescent="0.2">
      <c r="B529" s="13"/>
    </row>
    <row r="530" spans="2:2" x14ac:dyDescent="0.2">
      <c r="B530" s="13"/>
    </row>
    <row r="531" spans="2:2" x14ac:dyDescent="0.2">
      <c r="B531" s="13"/>
    </row>
    <row r="532" spans="2:2" x14ac:dyDescent="0.2">
      <c r="B532" s="13"/>
    </row>
    <row r="533" spans="2:2" x14ac:dyDescent="0.2">
      <c r="B533" s="13"/>
    </row>
    <row r="534" spans="2:2" x14ac:dyDescent="0.2">
      <c r="B534" s="13"/>
    </row>
    <row r="535" spans="2:2" x14ac:dyDescent="0.2">
      <c r="B535" s="13"/>
    </row>
    <row r="536" spans="2:2" x14ac:dyDescent="0.2">
      <c r="B536" s="13"/>
    </row>
    <row r="537" spans="2:2" x14ac:dyDescent="0.2">
      <c r="B537" s="13"/>
    </row>
    <row r="538" spans="2:2" x14ac:dyDescent="0.2">
      <c r="B538" s="13"/>
    </row>
    <row r="539" spans="2:2" x14ac:dyDescent="0.2">
      <c r="B539" s="13"/>
    </row>
    <row r="540" spans="2:2" x14ac:dyDescent="0.2">
      <c r="B540" s="13"/>
    </row>
    <row r="541" spans="2:2" x14ac:dyDescent="0.2">
      <c r="B541" s="13"/>
    </row>
    <row r="542" spans="2:2" x14ac:dyDescent="0.2">
      <c r="B542" s="13"/>
    </row>
    <row r="543" spans="2:2" x14ac:dyDescent="0.2">
      <c r="B543" s="13"/>
    </row>
    <row r="544" spans="2:2" x14ac:dyDescent="0.2">
      <c r="B544" s="13"/>
    </row>
    <row r="545" spans="2:2" x14ac:dyDescent="0.2">
      <c r="B545" s="13"/>
    </row>
    <row r="546" spans="2:2" x14ac:dyDescent="0.2">
      <c r="B546" s="13"/>
    </row>
    <row r="547" spans="2:2" x14ac:dyDescent="0.2">
      <c r="B547" s="13"/>
    </row>
    <row r="548" spans="2:2" x14ac:dyDescent="0.2">
      <c r="B548" s="13"/>
    </row>
    <row r="549" spans="2:2" x14ac:dyDescent="0.2">
      <c r="B549" s="13"/>
    </row>
    <row r="550" spans="2:2" x14ac:dyDescent="0.2">
      <c r="B550" s="13"/>
    </row>
    <row r="551" spans="2:2" x14ac:dyDescent="0.2">
      <c r="B551" s="13"/>
    </row>
    <row r="552" spans="2:2" x14ac:dyDescent="0.2">
      <c r="B552" s="13"/>
    </row>
    <row r="553" spans="2:2" x14ac:dyDescent="0.2">
      <c r="B553" s="13"/>
    </row>
    <row r="554" spans="2:2" x14ac:dyDescent="0.2">
      <c r="B554" s="13"/>
    </row>
    <row r="555" spans="2:2" x14ac:dyDescent="0.2">
      <c r="B555" s="13"/>
    </row>
    <row r="556" spans="2:2" x14ac:dyDescent="0.2">
      <c r="B556" s="13"/>
    </row>
    <row r="557" spans="2:2" x14ac:dyDescent="0.2">
      <c r="B557" s="13"/>
    </row>
    <row r="558" spans="2:2" x14ac:dyDescent="0.2">
      <c r="B558" s="13"/>
    </row>
    <row r="559" spans="2:2" x14ac:dyDescent="0.2">
      <c r="B559" s="13"/>
    </row>
    <row r="560" spans="2:2" x14ac:dyDescent="0.2">
      <c r="B560" s="13"/>
    </row>
    <row r="561" spans="2:2" x14ac:dyDescent="0.2">
      <c r="B561" s="13"/>
    </row>
    <row r="562" spans="2:2" x14ac:dyDescent="0.2">
      <c r="B562" s="13"/>
    </row>
    <row r="563" spans="2:2" x14ac:dyDescent="0.2">
      <c r="B563" s="13"/>
    </row>
    <row r="564" spans="2:2" x14ac:dyDescent="0.2">
      <c r="B564" s="13"/>
    </row>
    <row r="565" spans="2:2" x14ac:dyDescent="0.2">
      <c r="B565" s="13"/>
    </row>
    <row r="566" spans="2:2" x14ac:dyDescent="0.2">
      <c r="B566" s="13"/>
    </row>
    <row r="567" spans="2:2" x14ac:dyDescent="0.2">
      <c r="B567" s="13"/>
    </row>
    <row r="568" spans="2:2" x14ac:dyDescent="0.2">
      <c r="B568" s="13"/>
    </row>
    <row r="569" spans="2:2" x14ac:dyDescent="0.2">
      <c r="B569" s="13"/>
    </row>
    <row r="570" spans="2:2" x14ac:dyDescent="0.2">
      <c r="B570" s="13"/>
    </row>
    <row r="571" spans="2:2" x14ac:dyDescent="0.2">
      <c r="B571" s="13"/>
    </row>
    <row r="572" spans="2:2" x14ac:dyDescent="0.2">
      <c r="B572" s="13"/>
    </row>
    <row r="573" spans="2:2" x14ac:dyDescent="0.2">
      <c r="B573" s="13"/>
    </row>
    <row r="574" spans="2:2" x14ac:dyDescent="0.2">
      <c r="B574" s="13"/>
    </row>
    <row r="575" spans="2:2" x14ac:dyDescent="0.2">
      <c r="B575" s="13"/>
    </row>
    <row r="576" spans="2:2" x14ac:dyDescent="0.2">
      <c r="B576" s="13"/>
    </row>
    <row r="577" spans="2:2" x14ac:dyDescent="0.2">
      <c r="B577" s="13"/>
    </row>
    <row r="578" spans="2:2" x14ac:dyDescent="0.2">
      <c r="B578" s="13"/>
    </row>
    <row r="579" spans="2:2" x14ac:dyDescent="0.2">
      <c r="B579" s="13"/>
    </row>
    <row r="580" spans="2:2" x14ac:dyDescent="0.2">
      <c r="B580" s="13"/>
    </row>
    <row r="581" spans="2:2" x14ac:dyDescent="0.2">
      <c r="B581" s="13"/>
    </row>
    <row r="582" spans="2:2" x14ac:dyDescent="0.2">
      <c r="B582" s="13"/>
    </row>
    <row r="583" spans="2:2" x14ac:dyDescent="0.2">
      <c r="B583" s="13"/>
    </row>
    <row r="584" spans="2:2" x14ac:dyDescent="0.2">
      <c r="B584" s="13"/>
    </row>
    <row r="585" spans="2:2" x14ac:dyDescent="0.2">
      <c r="B585" s="13"/>
    </row>
    <row r="586" spans="2:2" x14ac:dyDescent="0.2">
      <c r="B586" s="13"/>
    </row>
    <row r="587" spans="2:2" x14ac:dyDescent="0.2">
      <c r="B587" s="13"/>
    </row>
    <row r="588" spans="2:2" x14ac:dyDescent="0.2">
      <c r="B588" s="13"/>
    </row>
    <row r="589" spans="2:2" x14ac:dyDescent="0.2">
      <c r="B589" s="13"/>
    </row>
    <row r="590" spans="2:2" x14ac:dyDescent="0.2">
      <c r="B590" s="13"/>
    </row>
    <row r="591" spans="2:2" x14ac:dyDescent="0.2">
      <c r="B591" s="13"/>
    </row>
    <row r="592" spans="2:2" x14ac:dyDescent="0.2">
      <c r="B592" s="13"/>
    </row>
    <row r="593" spans="2:2" x14ac:dyDescent="0.2">
      <c r="B593" s="13"/>
    </row>
    <row r="594" spans="2:2" x14ac:dyDescent="0.2">
      <c r="B594" s="13"/>
    </row>
    <row r="595" spans="2:2" x14ac:dyDescent="0.2">
      <c r="B595" s="13"/>
    </row>
    <row r="596" spans="2:2" x14ac:dyDescent="0.2">
      <c r="B596" s="13"/>
    </row>
    <row r="597" spans="2:2" x14ac:dyDescent="0.2">
      <c r="B597" s="13"/>
    </row>
    <row r="598" spans="2:2" x14ac:dyDescent="0.2">
      <c r="B598" s="13"/>
    </row>
    <row r="599" spans="2:2" x14ac:dyDescent="0.2">
      <c r="B599" s="13"/>
    </row>
    <row r="600" spans="2:2" x14ac:dyDescent="0.2">
      <c r="B600" s="13"/>
    </row>
    <row r="601" spans="2:2" x14ac:dyDescent="0.2">
      <c r="B601" s="13"/>
    </row>
    <row r="602" spans="2:2" x14ac:dyDescent="0.2">
      <c r="B602" s="13"/>
    </row>
    <row r="603" spans="2:2" x14ac:dyDescent="0.2">
      <c r="B603" s="13"/>
    </row>
    <row r="604" spans="2:2" x14ac:dyDescent="0.2">
      <c r="B604" s="13"/>
    </row>
    <row r="605" spans="2:2" x14ac:dyDescent="0.2">
      <c r="B605" s="13"/>
    </row>
    <row r="606" spans="2:2" x14ac:dyDescent="0.2">
      <c r="B606" s="13"/>
    </row>
    <row r="607" spans="2:2" x14ac:dyDescent="0.2">
      <c r="B607" s="13"/>
    </row>
    <row r="608" spans="2:2" x14ac:dyDescent="0.2">
      <c r="B608" s="13"/>
    </row>
    <row r="609" spans="2:2" x14ac:dyDescent="0.2">
      <c r="B609" s="13"/>
    </row>
    <row r="610" spans="2:2" x14ac:dyDescent="0.2">
      <c r="B610" s="13"/>
    </row>
    <row r="611" spans="2:2" x14ac:dyDescent="0.2">
      <c r="B611" s="13"/>
    </row>
    <row r="612" spans="2:2" x14ac:dyDescent="0.2">
      <c r="B612" s="13"/>
    </row>
    <row r="613" spans="2:2" x14ac:dyDescent="0.2">
      <c r="B613" s="13"/>
    </row>
    <row r="614" spans="2:2" x14ac:dyDescent="0.2">
      <c r="B614" s="13"/>
    </row>
    <row r="615" spans="2:2" x14ac:dyDescent="0.2">
      <c r="B615" s="13"/>
    </row>
    <row r="616" spans="2:2" x14ac:dyDescent="0.2">
      <c r="B616" s="13"/>
    </row>
    <row r="617" spans="2:2" x14ac:dyDescent="0.2">
      <c r="B617" s="13"/>
    </row>
    <row r="618" spans="2:2" x14ac:dyDescent="0.2">
      <c r="B618" s="13"/>
    </row>
    <row r="619" spans="2:2" x14ac:dyDescent="0.2">
      <c r="B619" s="13"/>
    </row>
    <row r="620" spans="2:2" x14ac:dyDescent="0.2">
      <c r="B620" s="13"/>
    </row>
    <row r="621" spans="2:2" x14ac:dyDescent="0.2">
      <c r="B621" s="13"/>
    </row>
    <row r="622" spans="2:2" x14ac:dyDescent="0.2">
      <c r="B622" s="13"/>
    </row>
    <row r="623" spans="2:2" x14ac:dyDescent="0.2">
      <c r="B623" s="13"/>
    </row>
    <row r="624" spans="2:2" x14ac:dyDescent="0.2">
      <c r="B624" s="13"/>
    </row>
    <row r="625" spans="2:2" x14ac:dyDescent="0.2">
      <c r="B625" s="13"/>
    </row>
    <row r="626" spans="2:2" x14ac:dyDescent="0.2">
      <c r="B626" s="13"/>
    </row>
    <row r="627" spans="2:2" x14ac:dyDescent="0.2">
      <c r="B627" s="13"/>
    </row>
    <row r="628" spans="2:2" x14ac:dyDescent="0.2">
      <c r="B628" s="13"/>
    </row>
    <row r="629" spans="2:2" x14ac:dyDescent="0.2">
      <c r="B629" s="13"/>
    </row>
    <row r="630" spans="2:2" x14ac:dyDescent="0.2">
      <c r="B630" s="13"/>
    </row>
    <row r="631" spans="2:2" x14ac:dyDescent="0.2">
      <c r="B631" s="13"/>
    </row>
    <row r="632" spans="2:2" x14ac:dyDescent="0.2">
      <c r="B632" s="13"/>
    </row>
    <row r="633" spans="2:2" x14ac:dyDescent="0.2">
      <c r="B633" s="13"/>
    </row>
    <row r="634" spans="2:2" x14ac:dyDescent="0.2">
      <c r="B634" s="13"/>
    </row>
    <row r="635" spans="2:2" x14ac:dyDescent="0.2">
      <c r="B635" s="13"/>
    </row>
    <row r="636" spans="2:2" x14ac:dyDescent="0.2">
      <c r="B636" s="13"/>
    </row>
    <row r="637" spans="2:2" x14ac:dyDescent="0.2">
      <c r="B637" s="13"/>
    </row>
    <row r="638" spans="2:2" x14ac:dyDescent="0.2">
      <c r="B638" s="13"/>
    </row>
    <row r="639" spans="2:2" x14ac:dyDescent="0.2">
      <c r="B639" s="13"/>
    </row>
    <row r="640" spans="2:2" x14ac:dyDescent="0.2">
      <c r="B640" s="13"/>
    </row>
    <row r="641" spans="2:2" x14ac:dyDescent="0.2">
      <c r="B641" s="13"/>
    </row>
    <row r="642" spans="2:2" x14ac:dyDescent="0.2">
      <c r="B642" s="13"/>
    </row>
    <row r="643" spans="2:2" x14ac:dyDescent="0.2">
      <c r="B643" s="13"/>
    </row>
    <row r="644" spans="2:2" x14ac:dyDescent="0.2">
      <c r="B644" s="13"/>
    </row>
    <row r="645" spans="2:2" x14ac:dyDescent="0.2">
      <c r="B645" s="13"/>
    </row>
    <row r="646" spans="2:2" x14ac:dyDescent="0.2">
      <c r="B646" s="13"/>
    </row>
    <row r="647" spans="2:2" x14ac:dyDescent="0.2">
      <c r="B647" s="13"/>
    </row>
    <row r="648" spans="2:2" x14ac:dyDescent="0.2">
      <c r="B648" s="13"/>
    </row>
    <row r="649" spans="2:2" x14ac:dyDescent="0.2">
      <c r="B649" s="13"/>
    </row>
    <row r="650" spans="2:2" x14ac:dyDescent="0.2">
      <c r="B650" s="13"/>
    </row>
    <row r="651" spans="2:2" x14ac:dyDescent="0.2">
      <c r="B651" s="13"/>
    </row>
    <row r="652" spans="2:2" x14ac:dyDescent="0.2">
      <c r="B652" s="13"/>
    </row>
    <row r="653" spans="2:2" x14ac:dyDescent="0.2">
      <c r="B653" s="13"/>
    </row>
    <row r="654" spans="2:2" x14ac:dyDescent="0.2">
      <c r="B654" s="13"/>
    </row>
    <row r="655" spans="2:2" x14ac:dyDescent="0.2">
      <c r="B655" s="13"/>
    </row>
    <row r="656" spans="2:2" x14ac:dyDescent="0.2">
      <c r="B656" s="13"/>
    </row>
    <row r="657" spans="2:2" x14ac:dyDescent="0.2">
      <c r="B657" s="13"/>
    </row>
    <row r="658" spans="2:2" x14ac:dyDescent="0.2">
      <c r="B658" s="13"/>
    </row>
    <row r="659" spans="2:2" x14ac:dyDescent="0.2">
      <c r="B659" s="13"/>
    </row>
    <row r="660" spans="2:2" x14ac:dyDescent="0.2">
      <c r="B660" s="13"/>
    </row>
    <row r="661" spans="2:2" x14ac:dyDescent="0.2">
      <c r="B661" s="13"/>
    </row>
    <row r="662" spans="2:2" x14ac:dyDescent="0.2">
      <c r="B662" s="13"/>
    </row>
    <row r="663" spans="2:2" x14ac:dyDescent="0.2">
      <c r="B663" s="13"/>
    </row>
    <row r="664" spans="2:2" x14ac:dyDescent="0.2">
      <c r="B664" s="13"/>
    </row>
    <row r="665" spans="2:2" x14ac:dyDescent="0.2">
      <c r="B665" s="13"/>
    </row>
    <row r="666" spans="2:2" x14ac:dyDescent="0.2">
      <c r="B666" s="13"/>
    </row>
    <row r="667" spans="2:2" x14ac:dyDescent="0.2">
      <c r="B667" s="13"/>
    </row>
    <row r="668" spans="2:2" x14ac:dyDescent="0.2">
      <c r="B668" s="13"/>
    </row>
    <row r="669" spans="2:2" x14ac:dyDescent="0.2">
      <c r="B669" s="13"/>
    </row>
    <row r="670" spans="2:2" x14ac:dyDescent="0.2">
      <c r="B670" s="13"/>
    </row>
    <row r="671" spans="2:2" x14ac:dyDescent="0.2">
      <c r="B671" s="13"/>
    </row>
    <row r="672" spans="2:2" x14ac:dyDescent="0.2">
      <c r="B672" s="13"/>
    </row>
    <row r="673" spans="2:2" x14ac:dyDescent="0.2">
      <c r="B673" s="13"/>
    </row>
    <row r="674" spans="2:2" x14ac:dyDescent="0.2">
      <c r="B674" s="13"/>
    </row>
    <row r="675" spans="2:2" x14ac:dyDescent="0.2">
      <c r="B675" s="13"/>
    </row>
    <row r="676" spans="2:2" x14ac:dyDescent="0.2">
      <c r="B676" s="13"/>
    </row>
    <row r="677" spans="2:2" x14ac:dyDescent="0.2">
      <c r="B677" s="13"/>
    </row>
    <row r="678" spans="2:2" x14ac:dyDescent="0.2">
      <c r="B678" s="13"/>
    </row>
    <row r="679" spans="2:2" x14ac:dyDescent="0.2">
      <c r="B679" s="13"/>
    </row>
    <row r="680" spans="2:2" x14ac:dyDescent="0.2">
      <c r="B680" s="13"/>
    </row>
    <row r="681" spans="2:2" x14ac:dyDescent="0.2">
      <c r="B681" s="13"/>
    </row>
    <row r="682" spans="2:2" x14ac:dyDescent="0.2">
      <c r="B682" s="13"/>
    </row>
    <row r="683" spans="2:2" x14ac:dyDescent="0.2">
      <c r="B683" s="13"/>
    </row>
    <row r="684" spans="2:2" x14ac:dyDescent="0.2">
      <c r="B684" s="13"/>
    </row>
    <row r="685" spans="2:2" x14ac:dyDescent="0.2">
      <c r="B685" s="13"/>
    </row>
    <row r="686" spans="2:2" x14ac:dyDescent="0.2">
      <c r="B686" s="13"/>
    </row>
    <row r="687" spans="2:2" x14ac:dyDescent="0.2">
      <c r="B687" s="13"/>
    </row>
    <row r="688" spans="2:2" x14ac:dyDescent="0.2">
      <c r="B688" s="13"/>
    </row>
    <row r="689" spans="2:2" x14ac:dyDescent="0.2">
      <c r="B689" s="13"/>
    </row>
    <row r="690" spans="2:2" x14ac:dyDescent="0.2">
      <c r="B690" s="13"/>
    </row>
    <row r="691" spans="2:2" x14ac:dyDescent="0.2">
      <c r="B691" s="13"/>
    </row>
    <row r="692" spans="2:2" x14ac:dyDescent="0.2">
      <c r="B692" s="13"/>
    </row>
    <row r="693" spans="2:2" x14ac:dyDescent="0.2">
      <c r="B693" s="13"/>
    </row>
    <row r="694" spans="2:2" x14ac:dyDescent="0.2">
      <c r="B694" s="13"/>
    </row>
    <row r="695" spans="2:2" x14ac:dyDescent="0.2">
      <c r="B695" s="13"/>
    </row>
    <row r="696" spans="2:2" x14ac:dyDescent="0.2">
      <c r="B696" s="13"/>
    </row>
    <row r="697" spans="2:2" x14ac:dyDescent="0.2">
      <c r="B697" s="13"/>
    </row>
    <row r="698" spans="2:2" x14ac:dyDescent="0.2">
      <c r="B698" s="13"/>
    </row>
    <row r="699" spans="2:2" x14ac:dyDescent="0.2">
      <c r="B699" s="13"/>
    </row>
    <row r="700" spans="2:2" x14ac:dyDescent="0.2">
      <c r="B700" s="13"/>
    </row>
    <row r="701" spans="2:2" x14ac:dyDescent="0.2">
      <c r="B701" s="13"/>
    </row>
    <row r="702" spans="2:2" x14ac:dyDescent="0.2">
      <c r="B702" s="13"/>
    </row>
    <row r="703" spans="2:2" x14ac:dyDescent="0.2">
      <c r="B703" s="13"/>
    </row>
    <row r="704" spans="2:2" x14ac:dyDescent="0.2">
      <c r="B704" s="13"/>
    </row>
    <row r="705" spans="2:2" x14ac:dyDescent="0.2">
      <c r="B705" s="13"/>
    </row>
    <row r="706" spans="2:2" x14ac:dyDescent="0.2">
      <c r="B706" s="13"/>
    </row>
    <row r="707" spans="2:2" x14ac:dyDescent="0.2">
      <c r="B707" s="13"/>
    </row>
    <row r="708" spans="2:2" x14ac:dyDescent="0.2">
      <c r="B708" s="13"/>
    </row>
    <row r="709" spans="2:2" x14ac:dyDescent="0.2">
      <c r="B709" s="13"/>
    </row>
    <row r="710" spans="2:2" x14ac:dyDescent="0.2">
      <c r="B710" s="13"/>
    </row>
    <row r="711" spans="2:2" x14ac:dyDescent="0.2">
      <c r="B711" s="13"/>
    </row>
    <row r="712" spans="2:2" x14ac:dyDescent="0.2">
      <c r="B712" s="13"/>
    </row>
    <row r="713" spans="2:2" x14ac:dyDescent="0.2">
      <c r="B713" s="13"/>
    </row>
    <row r="714" spans="2:2" x14ac:dyDescent="0.2">
      <c r="B714" s="13"/>
    </row>
    <row r="715" spans="2:2" x14ac:dyDescent="0.2">
      <c r="B715" s="13"/>
    </row>
    <row r="716" spans="2:2" x14ac:dyDescent="0.2">
      <c r="B716" s="13"/>
    </row>
    <row r="717" spans="2:2" x14ac:dyDescent="0.2">
      <c r="B717" s="13"/>
    </row>
    <row r="718" spans="2:2" x14ac:dyDescent="0.2">
      <c r="B718" s="13"/>
    </row>
    <row r="719" spans="2:2" x14ac:dyDescent="0.2">
      <c r="B719" s="13"/>
    </row>
    <row r="720" spans="2:2" x14ac:dyDescent="0.2">
      <c r="B720" s="13"/>
    </row>
    <row r="721" spans="2:2" x14ac:dyDescent="0.2">
      <c r="B721" s="13"/>
    </row>
    <row r="722" spans="2:2" x14ac:dyDescent="0.2">
      <c r="B722" s="13"/>
    </row>
    <row r="723" spans="2:2" x14ac:dyDescent="0.2">
      <c r="B723" s="13"/>
    </row>
    <row r="724" spans="2:2" x14ac:dyDescent="0.2">
      <c r="B724" s="13"/>
    </row>
    <row r="725" spans="2:2" x14ac:dyDescent="0.2">
      <c r="B725" s="13"/>
    </row>
    <row r="726" spans="2:2" x14ac:dyDescent="0.2">
      <c r="B726" s="13"/>
    </row>
    <row r="727" spans="2:2" x14ac:dyDescent="0.2">
      <c r="B727" s="13"/>
    </row>
    <row r="728" spans="2:2" x14ac:dyDescent="0.2">
      <c r="B728" s="13"/>
    </row>
    <row r="729" spans="2:2" x14ac:dyDescent="0.2">
      <c r="B729" s="13"/>
    </row>
    <row r="730" spans="2:2" x14ac:dyDescent="0.2">
      <c r="B730" s="13"/>
    </row>
    <row r="731" spans="2:2" x14ac:dyDescent="0.2">
      <c r="B731" s="13"/>
    </row>
    <row r="732" spans="2:2" x14ac:dyDescent="0.2">
      <c r="B732" s="13"/>
    </row>
    <row r="733" spans="2:2" x14ac:dyDescent="0.2">
      <c r="B733" s="13"/>
    </row>
    <row r="734" spans="2:2" x14ac:dyDescent="0.2">
      <c r="B734" s="13"/>
    </row>
    <row r="735" spans="2:2" x14ac:dyDescent="0.2">
      <c r="B735" s="13"/>
    </row>
    <row r="736" spans="2:2" x14ac:dyDescent="0.2">
      <c r="B736" s="13"/>
    </row>
    <row r="737" spans="2:2" x14ac:dyDescent="0.2">
      <c r="B737" s="13"/>
    </row>
    <row r="738" spans="2:2" x14ac:dyDescent="0.2">
      <c r="B738" s="13"/>
    </row>
    <row r="739" spans="2:2" x14ac:dyDescent="0.2">
      <c r="B739" s="13"/>
    </row>
    <row r="740" spans="2:2" x14ac:dyDescent="0.2">
      <c r="B740" s="13"/>
    </row>
    <row r="741" spans="2:2" x14ac:dyDescent="0.2">
      <c r="B741" s="13"/>
    </row>
    <row r="742" spans="2:2" x14ac:dyDescent="0.2">
      <c r="B742" s="13"/>
    </row>
    <row r="743" spans="2:2" x14ac:dyDescent="0.2">
      <c r="B743" s="13"/>
    </row>
    <row r="744" spans="2:2" x14ac:dyDescent="0.2">
      <c r="B744" s="13"/>
    </row>
    <row r="745" spans="2:2" x14ac:dyDescent="0.2">
      <c r="B745" s="13"/>
    </row>
    <row r="746" spans="2:2" x14ac:dyDescent="0.2">
      <c r="B746" s="13"/>
    </row>
    <row r="747" spans="2:2" x14ac:dyDescent="0.2">
      <c r="B747" s="13"/>
    </row>
    <row r="748" spans="2:2" x14ac:dyDescent="0.2">
      <c r="B748" s="13"/>
    </row>
    <row r="749" spans="2:2" x14ac:dyDescent="0.2">
      <c r="B749" s="13"/>
    </row>
    <row r="750" spans="2:2" x14ac:dyDescent="0.2">
      <c r="B750" s="13"/>
    </row>
    <row r="751" spans="2:2" x14ac:dyDescent="0.2">
      <c r="B751" s="13"/>
    </row>
    <row r="752" spans="2:2" x14ac:dyDescent="0.2">
      <c r="B752" s="13"/>
    </row>
    <row r="753" spans="2:2" x14ac:dyDescent="0.2">
      <c r="B753" s="13"/>
    </row>
    <row r="754" spans="2:2" x14ac:dyDescent="0.2">
      <c r="B754" s="13"/>
    </row>
    <row r="755" spans="2:2" x14ac:dyDescent="0.2">
      <c r="B755" s="13"/>
    </row>
    <row r="756" spans="2:2" x14ac:dyDescent="0.2">
      <c r="B756" s="13"/>
    </row>
    <row r="757" spans="2:2" x14ac:dyDescent="0.2">
      <c r="B757" s="13"/>
    </row>
    <row r="758" spans="2:2" x14ac:dyDescent="0.2">
      <c r="B758" s="13"/>
    </row>
    <row r="759" spans="2:2" x14ac:dyDescent="0.2">
      <c r="B759" s="13"/>
    </row>
    <row r="760" spans="2:2" x14ac:dyDescent="0.2">
      <c r="B760" s="13"/>
    </row>
    <row r="761" spans="2:2" x14ac:dyDescent="0.2">
      <c r="B761" s="13"/>
    </row>
    <row r="762" spans="2:2" x14ac:dyDescent="0.2">
      <c r="B762" s="13"/>
    </row>
    <row r="763" spans="2:2" x14ac:dyDescent="0.2">
      <c r="B763" s="13"/>
    </row>
    <row r="764" spans="2:2" x14ac:dyDescent="0.2">
      <c r="B764" s="13"/>
    </row>
    <row r="765" spans="2:2" x14ac:dyDescent="0.2">
      <c r="B765" s="13"/>
    </row>
    <row r="766" spans="2:2" x14ac:dyDescent="0.2">
      <c r="B766" s="13"/>
    </row>
    <row r="767" spans="2:2" x14ac:dyDescent="0.2">
      <c r="B767" s="13"/>
    </row>
    <row r="768" spans="2:2" x14ac:dyDescent="0.2">
      <c r="B768" s="13"/>
    </row>
    <row r="769" spans="2:2" x14ac:dyDescent="0.2">
      <c r="B769" s="13"/>
    </row>
    <row r="770" spans="2:2" x14ac:dyDescent="0.2">
      <c r="B770" s="13"/>
    </row>
    <row r="771" spans="2:2" x14ac:dyDescent="0.2">
      <c r="B771" s="13"/>
    </row>
    <row r="772" spans="2:2" x14ac:dyDescent="0.2">
      <c r="B772" s="13"/>
    </row>
    <row r="773" spans="2:2" x14ac:dyDescent="0.2">
      <c r="B773" s="13"/>
    </row>
    <row r="774" spans="2:2" x14ac:dyDescent="0.2">
      <c r="B774" s="13"/>
    </row>
    <row r="775" spans="2:2" x14ac:dyDescent="0.2">
      <c r="B775" s="13"/>
    </row>
    <row r="776" spans="2:2" x14ac:dyDescent="0.2">
      <c r="B776" s="13"/>
    </row>
    <row r="777" spans="2:2" x14ac:dyDescent="0.2">
      <c r="B777" s="13"/>
    </row>
    <row r="778" spans="2:2" x14ac:dyDescent="0.2">
      <c r="B778" s="13"/>
    </row>
    <row r="779" spans="2:2" x14ac:dyDescent="0.2">
      <c r="B779" s="13"/>
    </row>
    <row r="780" spans="2:2" x14ac:dyDescent="0.2">
      <c r="B780" s="13"/>
    </row>
    <row r="781" spans="2:2" x14ac:dyDescent="0.2">
      <c r="B781" s="13"/>
    </row>
    <row r="782" spans="2:2" x14ac:dyDescent="0.2">
      <c r="B782" s="13"/>
    </row>
    <row r="783" spans="2:2" x14ac:dyDescent="0.2">
      <c r="B783" s="13"/>
    </row>
    <row r="784" spans="2:2" x14ac:dyDescent="0.2">
      <c r="B784" s="13"/>
    </row>
    <row r="785" spans="2:2" x14ac:dyDescent="0.2">
      <c r="B785" s="13"/>
    </row>
    <row r="786" spans="2:2" x14ac:dyDescent="0.2">
      <c r="B786" s="13"/>
    </row>
    <row r="787" spans="2:2" x14ac:dyDescent="0.2">
      <c r="B787" s="13"/>
    </row>
    <row r="788" spans="2:2" x14ac:dyDescent="0.2">
      <c r="B788" s="13"/>
    </row>
    <row r="789" spans="2:2" x14ac:dyDescent="0.2">
      <c r="B789" s="13"/>
    </row>
    <row r="790" spans="2:2" x14ac:dyDescent="0.2">
      <c r="B790" s="13"/>
    </row>
    <row r="791" spans="2:2" x14ac:dyDescent="0.2">
      <c r="B791" s="13"/>
    </row>
    <row r="792" spans="2:2" x14ac:dyDescent="0.2">
      <c r="B792" s="13"/>
    </row>
    <row r="793" spans="2:2" x14ac:dyDescent="0.2">
      <c r="B793" s="13"/>
    </row>
    <row r="794" spans="2:2" x14ac:dyDescent="0.2">
      <c r="B794" s="13"/>
    </row>
    <row r="795" spans="2:2" x14ac:dyDescent="0.2">
      <c r="B795" s="13"/>
    </row>
    <row r="796" spans="2:2" x14ac:dyDescent="0.2">
      <c r="B796" s="13"/>
    </row>
    <row r="797" spans="2:2" x14ac:dyDescent="0.2">
      <c r="B797" s="13"/>
    </row>
    <row r="798" spans="2:2" x14ac:dyDescent="0.2">
      <c r="B798" s="13"/>
    </row>
    <row r="799" spans="2:2" x14ac:dyDescent="0.2">
      <c r="B799" s="13"/>
    </row>
    <row r="800" spans="2:2" x14ac:dyDescent="0.2">
      <c r="B800" s="13"/>
    </row>
    <row r="801" spans="2:2" x14ac:dyDescent="0.2">
      <c r="B801" s="13"/>
    </row>
    <row r="802" spans="2:2" x14ac:dyDescent="0.2">
      <c r="B802" s="13"/>
    </row>
    <row r="803" spans="2:2" x14ac:dyDescent="0.2">
      <c r="B803" s="13"/>
    </row>
    <row r="804" spans="2:2" x14ac:dyDescent="0.2">
      <c r="B804" s="13"/>
    </row>
    <row r="805" spans="2:2" x14ac:dyDescent="0.2">
      <c r="B805" s="13"/>
    </row>
    <row r="806" spans="2:2" x14ac:dyDescent="0.2">
      <c r="B806" s="13"/>
    </row>
    <row r="807" spans="2:2" x14ac:dyDescent="0.2">
      <c r="B807" s="13"/>
    </row>
    <row r="808" spans="2:2" x14ac:dyDescent="0.2">
      <c r="B808" s="13"/>
    </row>
    <row r="809" spans="2:2" x14ac:dyDescent="0.2">
      <c r="B809" s="13"/>
    </row>
    <row r="810" spans="2:2" x14ac:dyDescent="0.2">
      <c r="B810" s="13"/>
    </row>
    <row r="811" spans="2:2" x14ac:dyDescent="0.2">
      <c r="B811" s="13"/>
    </row>
    <row r="812" spans="2:2" x14ac:dyDescent="0.2">
      <c r="B812" s="13"/>
    </row>
    <row r="813" spans="2:2" x14ac:dyDescent="0.2">
      <c r="B813" s="13"/>
    </row>
    <row r="814" spans="2:2" x14ac:dyDescent="0.2">
      <c r="B814" s="13"/>
    </row>
    <row r="815" spans="2:2" x14ac:dyDescent="0.2">
      <c r="B815" s="13"/>
    </row>
    <row r="816" spans="2:2" x14ac:dyDescent="0.2">
      <c r="B816" s="13"/>
    </row>
    <row r="817" spans="2:2" x14ac:dyDescent="0.2">
      <c r="B817" s="13"/>
    </row>
    <row r="818" spans="2:2" x14ac:dyDescent="0.2">
      <c r="B818" s="13"/>
    </row>
    <row r="819" spans="2:2" x14ac:dyDescent="0.2">
      <c r="B819" s="13"/>
    </row>
    <row r="820" spans="2:2" x14ac:dyDescent="0.2">
      <c r="B820" s="13"/>
    </row>
    <row r="821" spans="2:2" x14ac:dyDescent="0.2">
      <c r="B821" s="13"/>
    </row>
    <row r="822" spans="2:2" x14ac:dyDescent="0.2">
      <c r="B822" s="13"/>
    </row>
    <row r="823" spans="2:2" x14ac:dyDescent="0.2">
      <c r="B823" s="13"/>
    </row>
    <row r="824" spans="2:2" x14ac:dyDescent="0.2">
      <c r="B824" s="13"/>
    </row>
    <row r="825" spans="2:2" x14ac:dyDescent="0.2">
      <c r="B825" s="13"/>
    </row>
    <row r="826" spans="2:2" x14ac:dyDescent="0.2">
      <c r="B826" s="13"/>
    </row>
    <row r="827" spans="2:2" x14ac:dyDescent="0.2">
      <c r="B827" s="13"/>
    </row>
    <row r="828" spans="2:2" x14ac:dyDescent="0.2">
      <c r="B828" s="13"/>
    </row>
    <row r="829" spans="2:2" x14ac:dyDescent="0.2">
      <c r="B829" s="13"/>
    </row>
    <row r="830" spans="2:2" x14ac:dyDescent="0.2">
      <c r="B830" s="13"/>
    </row>
    <row r="831" spans="2:2" x14ac:dyDescent="0.2">
      <c r="B831" s="13"/>
    </row>
    <row r="832" spans="2:2" x14ac:dyDescent="0.2">
      <c r="B832" s="13"/>
    </row>
    <row r="833" spans="2:2" x14ac:dyDescent="0.2">
      <c r="B833" s="13"/>
    </row>
    <row r="834" spans="2:2" x14ac:dyDescent="0.2">
      <c r="B834" s="13"/>
    </row>
    <row r="835" spans="2:2" x14ac:dyDescent="0.2">
      <c r="B835" s="13"/>
    </row>
    <row r="836" spans="2:2" x14ac:dyDescent="0.2">
      <c r="B836" s="13"/>
    </row>
    <row r="837" spans="2:2" x14ac:dyDescent="0.2">
      <c r="B837" s="13"/>
    </row>
    <row r="838" spans="2:2" x14ac:dyDescent="0.2">
      <c r="B838" s="13"/>
    </row>
    <row r="839" spans="2:2" x14ac:dyDescent="0.2">
      <c r="B839" s="13"/>
    </row>
    <row r="840" spans="2:2" x14ac:dyDescent="0.2">
      <c r="B840" s="13"/>
    </row>
    <row r="841" spans="2:2" x14ac:dyDescent="0.2">
      <c r="B841" s="13"/>
    </row>
    <row r="842" spans="2:2" x14ac:dyDescent="0.2">
      <c r="B842" s="13"/>
    </row>
    <row r="843" spans="2:2" x14ac:dyDescent="0.2">
      <c r="B843" s="13"/>
    </row>
    <row r="844" spans="2:2" x14ac:dyDescent="0.2">
      <c r="B844" s="13"/>
    </row>
    <row r="845" spans="2:2" x14ac:dyDescent="0.2">
      <c r="B845" s="13"/>
    </row>
    <row r="846" spans="2:2" x14ac:dyDescent="0.2">
      <c r="B846" s="13"/>
    </row>
    <row r="847" spans="2:2" x14ac:dyDescent="0.2">
      <c r="B847" s="13"/>
    </row>
    <row r="848" spans="2:2" x14ac:dyDescent="0.2">
      <c r="B848" s="13"/>
    </row>
    <row r="849" spans="2:2" x14ac:dyDescent="0.2">
      <c r="B849" s="13"/>
    </row>
    <row r="850" spans="2:2" x14ac:dyDescent="0.2">
      <c r="B850" s="13"/>
    </row>
    <row r="851" spans="2:2" x14ac:dyDescent="0.2">
      <c r="B851" s="13"/>
    </row>
    <row r="852" spans="2:2" x14ac:dyDescent="0.2">
      <c r="B852" s="13"/>
    </row>
    <row r="853" spans="2:2" x14ac:dyDescent="0.2">
      <c r="B853" s="13"/>
    </row>
    <row r="854" spans="2:2" x14ac:dyDescent="0.2">
      <c r="B854" s="13"/>
    </row>
    <row r="855" spans="2:2" x14ac:dyDescent="0.2">
      <c r="B855" s="13"/>
    </row>
    <row r="856" spans="2:2" x14ac:dyDescent="0.2">
      <c r="B856" s="13"/>
    </row>
    <row r="857" spans="2:2" x14ac:dyDescent="0.2">
      <c r="B857" s="13"/>
    </row>
    <row r="858" spans="2:2" x14ac:dyDescent="0.2">
      <c r="B858" s="13"/>
    </row>
    <row r="859" spans="2:2" x14ac:dyDescent="0.2">
      <c r="B859" s="13"/>
    </row>
    <row r="860" spans="2:2" x14ac:dyDescent="0.2">
      <c r="B860" s="13"/>
    </row>
    <row r="861" spans="2:2" x14ac:dyDescent="0.2">
      <c r="B861" s="13"/>
    </row>
    <row r="862" spans="2:2" x14ac:dyDescent="0.2">
      <c r="B862" s="13"/>
    </row>
    <row r="863" spans="2:2" x14ac:dyDescent="0.2">
      <c r="B863" s="13"/>
    </row>
    <row r="864" spans="2:2" x14ac:dyDescent="0.2">
      <c r="B864" s="13"/>
    </row>
    <row r="865" spans="2:2" x14ac:dyDescent="0.2">
      <c r="B865" s="13"/>
    </row>
    <row r="866" spans="2:2" x14ac:dyDescent="0.2">
      <c r="B866" s="13"/>
    </row>
    <row r="867" spans="2:2" x14ac:dyDescent="0.2">
      <c r="B867" s="13"/>
    </row>
    <row r="868" spans="2:2" x14ac:dyDescent="0.2">
      <c r="B868" s="13"/>
    </row>
    <row r="869" spans="2:2" x14ac:dyDescent="0.2">
      <c r="B869" s="13"/>
    </row>
    <row r="870" spans="2:2" x14ac:dyDescent="0.2">
      <c r="B870" s="13"/>
    </row>
    <row r="871" spans="2:2" x14ac:dyDescent="0.2">
      <c r="B871" s="13"/>
    </row>
    <row r="872" spans="2:2" x14ac:dyDescent="0.2">
      <c r="B872" s="13"/>
    </row>
    <row r="873" spans="2:2" x14ac:dyDescent="0.2">
      <c r="B873" s="13"/>
    </row>
    <row r="874" spans="2:2" x14ac:dyDescent="0.2">
      <c r="B874" s="13"/>
    </row>
    <row r="875" spans="2:2" x14ac:dyDescent="0.2">
      <c r="B875" s="13"/>
    </row>
    <row r="876" spans="2:2" x14ac:dyDescent="0.2">
      <c r="B876" s="13"/>
    </row>
    <row r="877" spans="2:2" x14ac:dyDescent="0.2">
      <c r="B877" s="13"/>
    </row>
    <row r="878" spans="2:2" x14ac:dyDescent="0.2">
      <c r="B878" s="13"/>
    </row>
    <row r="879" spans="2:2" x14ac:dyDescent="0.2">
      <c r="B879" s="13"/>
    </row>
    <row r="880" spans="2:2" x14ac:dyDescent="0.2">
      <c r="B880" s="13"/>
    </row>
    <row r="881" spans="2:2" x14ac:dyDescent="0.2">
      <c r="B881" s="13"/>
    </row>
    <row r="882" spans="2:2" x14ac:dyDescent="0.2">
      <c r="B882" s="13"/>
    </row>
    <row r="883" spans="2:2" x14ac:dyDescent="0.2">
      <c r="B883" s="13"/>
    </row>
    <row r="884" spans="2:2" x14ac:dyDescent="0.2">
      <c r="B884" s="13"/>
    </row>
    <row r="885" spans="2:2" x14ac:dyDescent="0.2">
      <c r="B885" s="13"/>
    </row>
    <row r="886" spans="2:2" x14ac:dyDescent="0.2">
      <c r="B886" s="13"/>
    </row>
    <row r="887" spans="2:2" x14ac:dyDescent="0.2">
      <c r="B887" s="13"/>
    </row>
    <row r="888" spans="2:2" x14ac:dyDescent="0.2">
      <c r="B888" s="13"/>
    </row>
    <row r="889" spans="2:2" x14ac:dyDescent="0.2">
      <c r="B889" s="13"/>
    </row>
    <row r="890" spans="2:2" x14ac:dyDescent="0.2">
      <c r="B890" s="13"/>
    </row>
    <row r="891" spans="2:2" x14ac:dyDescent="0.2">
      <c r="B891" s="13"/>
    </row>
    <row r="892" spans="2:2" x14ac:dyDescent="0.2">
      <c r="B892" s="13"/>
    </row>
    <row r="893" spans="2:2" x14ac:dyDescent="0.2">
      <c r="B893" s="13"/>
    </row>
    <row r="894" spans="2:2" x14ac:dyDescent="0.2">
      <c r="B894" s="13"/>
    </row>
    <row r="895" spans="2:2" x14ac:dyDescent="0.2">
      <c r="B895" s="13"/>
    </row>
    <row r="896" spans="2:2" x14ac:dyDescent="0.2">
      <c r="B896" s="13"/>
    </row>
    <row r="897" spans="2:2" x14ac:dyDescent="0.2">
      <c r="B897" s="13"/>
    </row>
    <row r="898" spans="2:2" x14ac:dyDescent="0.2">
      <c r="B898" s="13"/>
    </row>
    <row r="899" spans="2:2" x14ac:dyDescent="0.2">
      <c r="B899" s="13"/>
    </row>
    <row r="900" spans="2:2" x14ac:dyDescent="0.2">
      <c r="B900" s="13"/>
    </row>
    <row r="901" spans="2:2" x14ac:dyDescent="0.2">
      <c r="B901" s="13"/>
    </row>
    <row r="902" spans="2:2" x14ac:dyDescent="0.2">
      <c r="B902" s="13"/>
    </row>
    <row r="903" spans="2:2" x14ac:dyDescent="0.2">
      <c r="B903" s="13"/>
    </row>
    <row r="904" spans="2:2" x14ac:dyDescent="0.2">
      <c r="B904" s="13"/>
    </row>
    <row r="905" spans="2:2" x14ac:dyDescent="0.2">
      <c r="B905" s="13"/>
    </row>
    <row r="906" spans="2:2" x14ac:dyDescent="0.2">
      <c r="B906" s="13"/>
    </row>
    <row r="907" spans="2:2" x14ac:dyDescent="0.2">
      <c r="B907" s="13"/>
    </row>
    <row r="908" spans="2:2" x14ac:dyDescent="0.2">
      <c r="B908" s="13"/>
    </row>
    <row r="909" spans="2:2" x14ac:dyDescent="0.2">
      <c r="B909" s="13"/>
    </row>
    <row r="910" spans="2:2" x14ac:dyDescent="0.2">
      <c r="B910" s="13"/>
    </row>
    <row r="911" spans="2:2" x14ac:dyDescent="0.2">
      <c r="B911" s="13"/>
    </row>
    <row r="912" spans="2:2" x14ac:dyDescent="0.2">
      <c r="B912" s="13"/>
    </row>
    <row r="913" spans="2:2" x14ac:dyDescent="0.2">
      <c r="B913" s="13"/>
    </row>
    <row r="914" spans="2:2" x14ac:dyDescent="0.2">
      <c r="B914" s="13"/>
    </row>
    <row r="915" spans="2:2" x14ac:dyDescent="0.2">
      <c r="B915" s="13"/>
    </row>
    <row r="916" spans="2:2" x14ac:dyDescent="0.2">
      <c r="B916" s="13"/>
    </row>
    <row r="917" spans="2:2" x14ac:dyDescent="0.2">
      <c r="B917" s="13"/>
    </row>
    <row r="918" spans="2:2" x14ac:dyDescent="0.2">
      <c r="B918" s="13"/>
    </row>
    <row r="919" spans="2:2" x14ac:dyDescent="0.2">
      <c r="B919" s="13"/>
    </row>
    <row r="920" spans="2:2" x14ac:dyDescent="0.2">
      <c r="B920" s="13"/>
    </row>
    <row r="921" spans="2:2" x14ac:dyDescent="0.2">
      <c r="B921" s="13"/>
    </row>
    <row r="922" spans="2:2" x14ac:dyDescent="0.2">
      <c r="B922" s="13"/>
    </row>
    <row r="923" spans="2:2" x14ac:dyDescent="0.2">
      <c r="B923" s="13"/>
    </row>
    <row r="924" spans="2:2" x14ac:dyDescent="0.2">
      <c r="B924" s="13"/>
    </row>
    <row r="925" spans="2:2" x14ac:dyDescent="0.2">
      <c r="B925" s="13"/>
    </row>
    <row r="926" spans="2:2" x14ac:dyDescent="0.2">
      <c r="B926" s="13"/>
    </row>
    <row r="927" spans="2:2" x14ac:dyDescent="0.2">
      <c r="B927" s="13"/>
    </row>
    <row r="928" spans="2:2" x14ac:dyDescent="0.2">
      <c r="B928" s="13"/>
    </row>
    <row r="929" spans="2:2" x14ac:dyDescent="0.2">
      <c r="B929" s="13"/>
    </row>
    <row r="930" spans="2:2" x14ac:dyDescent="0.2">
      <c r="B930" s="13"/>
    </row>
    <row r="931" spans="2:2" x14ac:dyDescent="0.2">
      <c r="B931" s="13"/>
    </row>
    <row r="932" spans="2:2" x14ac:dyDescent="0.2">
      <c r="B932" s="13"/>
    </row>
    <row r="933" spans="2:2" x14ac:dyDescent="0.2">
      <c r="B933" s="13"/>
    </row>
    <row r="934" spans="2:2" x14ac:dyDescent="0.2">
      <c r="B934" s="13"/>
    </row>
    <row r="935" spans="2:2" x14ac:dyDescent="0.2">
      <c r="B935" s="13"/>
    </row>
    <row r="936" spans="2:2" x14ac:dyDescent="0.2">
      <c r="B936" s="13"/>
    </row>
    <row r="937" spans="2:2" x14ac:dyDescent="0.2">
      <c r="B937" s="13"/>
    </row>
    <row r="938" spans="2:2" x14ac:dyDescent="0.2">
      <c r="B938" s="13"/>
    </row>
    <row r="939" spans="2:2" x14ac:dyDescent="0.2">
      <c r="B939" s="13"/>
    </row>
    <row r="940" spans="2:2" x14ac:dyDescent="0.2">
      <c r="B940" s="13"/>
    </row>
    <row r="941" spans="2:2" x14ac:dyDescent="0.2">
      <c r="B941" s="13"/>
    </row>
    <row r="942" spans="2:2" x14ac:dyDescent="0.2">
      <c r="B942" s="13"/>
    </row>
    <row r="943" spans="2:2" x14ac:dyDescent="0.2">
      <c r="B943" s="13"/>
    </row>
    <row r="944" spans="2:2" x14ac:dyDescent="0.2">
      <c r="B944" s="13"/>
    </row>
    <row r="945" spans="2:2" x14ac:dyDescent="0.2">
      <c r="B945" s="13"/>
    </row>
    <row r="946" spans="2:2" x14ac:dyDescent="0.2">
      <c r="B946" s="13"/>
    </row>
    <row r="947" spans="2:2" x14ac:dyDescent="0.2">
      <c r="B947" s="13"/>
    </row>
    <row r="948" spans="2:2" x14ac:dyDescent="0.2">
      <c r="B948" s="13"/>
    </row>
    <row r="949" spans="2:2" x14ac:dyDescent="0.2">
      <c r="B949" s="13"/>
    </row>
    <row r="950" spans="2:2" x14ac:dyDescent="0.2">
      <c r="B950" s="13"/>
    </row>
    <row r="951" spans="2:2" x14ac:dyDescent="0.2">
      <c r="B951" s="13"/>
    </row>
    <row r="952" spans="2:2" x14ac:dyDescent="0.2">
      <c r="B952" s="13"/>
    </row>
    <row r="953" spans="2:2" x14ac:dyDescent="0.2">
      <c r="B953" s="13"/>
    </row>
    <row r="954" spans="2:2" x14ac:dyDescent="0.2">
      <c r="B954" s="13"/>
    </row>
    <row r="955" spans="2:2" x14ac:dyDescent="0.2">
      <c r="B955" s="13"/>
    </row>
    <row r="956" spans="2:2" x14ac:dyDescent="0.2">
      <c r="B956" s="13"/>
    </row>
    <row r="957" spans="2:2" x14ac:dyDescent="0.2">
      <c r="B957" s="13"/>
    </row>
    <row r="958" spans="2:2" x14ac:dyDescent="0.2">
      <c r="B958" s="13"/>
    </row>
    <row r="959" spans="2:2" x14ac:dyDescent="0.2">
      <c r="B959" s="13"/>
    </row>
    <row r="960" spans="2:2" x14ac:dyDescent="0.2">
      <c r="B960" s="13"/>
    </row>
    <row r="961" spans="2:2" x14ac:dyDescent="0.2">
      <c r="B961" s="13"/>
    </row>
    <row r="962" spans="2:2" x14ac:dyDescent="0.2">
      <c r="B962" s="13"/>
    </row>
    <row r="963" spans="2:2" x14ac:dyDescent="0.2">
      <c r="B963" s="13"/>
    </row>
    <row r="964" spans="2:2" x14ac:dyDescent="0.2">
      <c r="B964" s="13"/>
    </row>
    <row r="965" spans="2:2" x14ac:dyDescent="0.2">
      <c r="B965" s="13"/>
    </row>
    <row r="966" spans="2:2" x14ac:dyDescent="0.2">
      <c r="B966" s="13"/>
    </row>
    <row r="967" spans="2:2" x14ac:dyDescent="0.2">
      <c r="B967" s="13"/>
    </row>
    <row r="968" spans="2:2" x14ac:dyDescent="0.2">
      <c r="B968" s="13"/>
    </row>
    <row r="969" spans="2:2" x14ac:dyDescent="0.2">
      <c r="B969" s="13"/>
    </row>
    <row r="970" spans="2:2" x14ac:dyDescent="0.2">
      <c r="B970" s="13"/>
    </row>
    <row r="971" spans="2:2" x14ac:dyDescent="0.2">
      <c r="B971" s="13"/>
    </row>
    <row r="972" spans="2:2" x14ac:dyDescent="0.2">
      <c r="B972" s="13"/>
    </row>
    <row r="973" spans="2:2" x14ac:dyDescent="0.2">
      <c r="B973" s="13"/>
    </row>
    <row r="974" spans="2:2" x14ac:dyDescent="0.2">
      <c r="B974" s="13"/>
    </row>
    <row r="975" spans="2:2" x14ac:dyDescent="0.2">
      <c r="B975" s="13"/>
    </row>
    <row r="976" spans="2:2" x14ac:dyDescent="0.2">
      <c r="B976" s="13"/>
    </row>
    <row r="977" spans="2:2" x14ac:dyDescent="0.2">
      <c r="B977" s="13"/>
    </row>
    <row r="978" spans="2:2" x14ac:dyDescent="0.2">
      <c r="B978" s="13"/>
    </row>
    <row r="979" spans="2:2" x14ac:dyDescent="0.2">
      <c r="B979" s="13"/>
    </row>
    <row r="980" spans="2:2" x14ac:dyDescent="0.2">
      <c r="B980" s="13"/>
    </row>
    <row r="981" spans="2:2" x14ac:dyDescent="0.2">
      <c r="B981" s="13"/>
    </row>
    <row r="982" spans="2:2" x14ac:dyDescent="0.2">
      <c r="B982" s="13"/>
    </row>
    <row r="983" spans="2:2" x14ac:dyDescent="0.2">
      <c r="B983" s="13"/>
    </row>
    <row r="984" spans="2:2" x14ac:dyDescent="0.2">
      <c r="B984" s="13"/>
    </row>
    <row r="985" spans="2:2" x14ac:dyDescent="0.2">
      <c r="B985" s="13"/>
    </row>
    <row r="986" spans="2:2" x14ac:dyDescent="0.2">
      <c r="B986" s="13"/>
    </row>
    <row r="987" spans="2:2" x14ac:dyDescent="0.2">
      <c r="B987" s="13"/>
    </row>
    <row r="988" spans="2:2" x14ac:dyDescent="0.2">
      <c r="B988" s="13"/>
    </row>
    <row r="989" spans="2:2" x14ac:dyDescent="0.2">
      <c r="B989" s="13"/>
    </row>
    <row r="990" spans="2:2" x14ac:dyDescent="0.2">
      <c r="B990" s="13"/>
    </row>
    <row r="991" spans="2:2" x14ac:dyDescent="0.2">
      <c r="B991" s="13"/>
    </row>
    <row r="992" spans="2:2" x14ac:dyDescent="0.2">
      <c r="B992" s="13"/>
    </row>
    <row r="993" spans="2:2" x14ac:dyDescent="0.2">
      <c r="B993" s="13"/>
    </row>
    <row r="994" spans="2:2" x14ac:dyDescent="0.2">
      <c r="B994" s="13"/>
    </row>
    <row r="995" spans="2:2" x14ac:dyDescent="0.2">
      <c r="B995" s="13"/>
    </row>
    <row r="996" spans="2:2" x14ac:dyDescent="0.2">
      <c r="B996" s="13"/>
    </row>
    <row r="997" spans="2:2" x14ac:dyDescent="0.2">
      <c r="B997" s="13"/>
    </row>
    <row r="998" spans="2:2" x14ac:dyDescent="0.2">
      <c r="B998" s="13"/>
    </row>
    <row r="999" spans="2:2" x14ac:dyDescent="0.2">
      <c r="B999" s="13"/>
    </row>
    <row r="1000" spans="2:2" x14ac:dyDescent="0.2">
      <c r="B1000" s="13"/>
    </row>
    <row r="1001" spans="2:2" x14ac:dyDescent="0.2">
      <c r="B1001" s="13"/>
    </row>
    <row r="1002" spans="2:2" x14ac:dyDescent="0.2">
      <c r="B1002" s="13"/>
    </row>
    <row r="1003" spans="2:2" x14ac:dyDescent="0.2">
      <c r="B1003" s="13"/>
    </row>
    <row r="1004" spans="2:2" x14ac:dyDescent="0.2">
      <c r="B1004" s="13"/>
    </row>
    <row r="1005" spans="2:2" x14ac:dyDescent="0.2">
      <c r="B1005" s="13"/>
    </row>
    <row r="1006" spans="2:2" x14ac:dyDescent="0.2">
      <c r="B1006" s="13"/>
    </row>
    <row r="1007" spans="2:2" x14ac:dyDescent="0.2">
      <c r="B1007" s="13"/>
    </row>
    <row r="1008" spans="2:2" x14ac:dyDescent="0.2">
      <c r="B1008" s="13"/>
    </row>
    <row r="1009" spans="2:2" x14ac:dyDescent="0.2">
      <c r="B1009" s="13"/>
    </row>
    <row r="1010" spans="2:2" x14ac:dyDescent="0.2">
      <c r="B1010" s="13"/>
    </row>
    <row r="1011" spans="2:2" x14ac:dyDescent="0.2">
      <c r="B1011" s="13"/>
    </row>
    <row r="1012" spans="2:2" x14ac:dyDescent="0.2">
      <c r="B1012" s="13"/>
    </row>
    <row r="1013" spans="2:2" x14ac:dyDescent="0.2">
      <c r="B1013" s="13"/>
    </row>
    <row r="1014" spans="2:2" x14ac:dyDescent="0.2">
      <c r="B1014" s="13"/>
    </row>
    <row r="1015" spans="2:2" x14ac:dyDescent="0.2">
      <c r="B1015" s="13"/>
    </row>
    <row r="1016" spans="2:2" x14ac:dyDescent="0.2">
      <c r="B1016" s="13"/>
    </row>
    <row r="1017" spans="2:2" x14ac:dyDescent="0.2">
      <c r="B1017" s="13"/>
    </row>
    <row r="1018" spans="2:2" x14ac:dyDescent="0.2">
      <c r="B1018" s="13"/>
    </row>
    <row r="1019" spans="2:2" x14ac:dyDescent="0.2">
      <c r="B1019" s="13"/>
    </row>
    <row r="1020" spans="2:2" x14ac:dyDescent="0.2">
      <c r="B1020" s="13"/>
    </row>
    <row r="1021" spans="2:2" x14ac:dyDescent="0.2">
      <c r="B1021" s="13"/>
    </row>
    <row r="1022" spans="2:2" x14ac:dyDescent="0.2">
      <c r="B1022" s="13"/>
    </row>
    <row r="1023" spans="2:2" x14ac:dyDescent="0.2">
      <c r="B1023" s="13"/>
    </row>
    <row r="1024" spans="2:2" x14ac:dyDescent="0.2">
      <c r="B1024" s="13"/>
    </row>
    <row r="1025" spans="2:2" x14ac:dyDescent="0.2">
      <c r="B1025" s="13"/>
    </row>
    <row r="1026" spans="2:2" x14ac:dyDescent="0.2">
      <c r="B1026" s="13"/>
    </row>
    <row r="1027" spans="2:2" x14ac:dyDescent="0.2">
      <c r="B1027" s="13"/>
    </row>
    <row r="1028" spans="2:2" x14ac:dyDescent="0.2">
      <c r="B1028" s="13"/>
    </row>
    <row r="1029" spans="2:2" x14ac:dyDescent="0.2">
      <c r="B1029" s="13"/>
    </row>
    <row r="1030" spans="2:2" x14ac:dyDescent="0.2">
      <c r="B1030" s="13"/>
    </row>
    <row r="1031" spans="2:2" x14ac:dyDescent="0.2">
      <c r="B1031" s="13"/>
    </row>
    <row r="1032" spans="2:2" x14ac:dyDescent="0.2">
      <c r="B1032" s="13"/>
    </row>
    <row r="1033" spans="2:2" x14ac:dyDescent="0.2">
      <c r="B1033" s="13"/>
    </row>
    <row r="1034" spans="2:2" x14ac:dyDescent="0.2">
      <c r="B1034" s="13"/>
    </row>
    <row r="1035" spans="2:2" x14ac:dyDescent="0.2">
      <c r="B1035" s="13"/>
    </row>
    <row r="1036" spans="2:2" x14ac:dyDescent="0.2">
      <c r="B1036" s="13"/>
    </row>
    <row r="1037" spans="2:2" x14ac:dyDescent="0.2">
      <c r="B1037" s="13"/>
    </row>
    <row r="1038" spans="2:2" x14ac:dyDescent="0.2">
      <c r="B1038" s="13"/>
    </row>
    <row r="1039" spans="2:2" x14ac:dyDescent="0.2">
      <c r="B1039" s="13"/>
    </row>
    <row r="1040" spans="2:2" x14ac:dyDescent="0.2">
      <c r="B1040" s="13"/>
    </row>
    <row r="1041" spans="2:2" x14ac:dyDescent="0.2">
      <c r="B1041" s="13"/>
    </row>
    <row r="1042" spans="2:2" x14ac:dyDescent="0.2">
      <c r="B1042" s="13"/>
    </row>
    <row r="1043" spans="2:2" x14ac:dyDescent="0.2">
      <c r="B1043" s="13"/>
    </row>
    <row r="1044" spans="2:2" x14ac:dyDescent="0.2">
      <c r="B1044" s="13"/>
    </row>
    <row r="1045" spans="2:2" x14ac:dyDescent="0.2">
      <c r="B1045" s="13"/>
    </row>
    <row r="1046" spans="2:2" x14ac:dyDescent="0.2">
      <c r="B1046" s="13"/>
    </row>
    <row r="1047" spans="2:2" x14ac:dyDescent="0.2">
      <c r="B1047" s="13"/>
    </row>
    <row r="1048" spans="2:2" x14ac:dyDescent="0.2">
      <c r="B1048" s="13"/>
    </row>
    <row r="1049" spans="2:2" x14ac:dyDescent="0.2">
      <c r="B1049" s="13"/>
    </row>
    <row r="1050" spans="2:2" x14ac:dyDescent="0.2">
      <c r="B1050" s="13"/>
    </row>
    <row r="1051" spans="2:2" x14ac:dyDescent="0.2">
      <c r="B1051" s="13"/>
    </row>
    <row r="1052" spans="2:2" x14ac:dyDescent="0.2">
      <c r="B1052" s="13"/>
    </row>
    <row r="1053" spans="2:2" x14ac:dyDescent="0.2">
      <c r="B1053" s="13"/>
    </row>
    <row r="1054" spans="2:2" x14ac:dyDescent="0.2">
      <c r="B1054" s="13"/>
    </row>
    <row r="1055" spans="2:2" x14ac:dyDescent="0.2">
      <c r="B1055" s="13"/>
    </row>
    <row r="1056" spans="2:2" x14ac:dyDescent="0.2">
      <c r="B1056" s="13"/>
    </row>
    <row r="1057" spans="2:2" x14ac:dyDescent="0.2">
      <c r="B1057" s="13"/>
    </row>
    <row r="1058" spans="2:2" x14ac:dyDescent="0.2">
      <c r="B1058" s="13"/>
    </row>
    <row r="1059" spans="2:2" x14ac:dyDescent="0.2">
      <c r="B1059" s="13"/>
    </row>
    <row r="1060" spans="2:2" x14ac:dyDescent="0.2">
      <c r="B1060" s="13"/>
    </row>
    <row r="1061" spans="2:2" x14ac:dyDescent="0.2">
      <c r="B1061" s="13"/>
    </row>
    <row r="1062" spans="2:2" x14ac:dyDescent="0.2">
      <c r="B1062" s="13"/>
    </row>
    <row r="1063" spans="2:2" x14ac:dyDescent="0.2">
      <c r="B1063" s="13"/>
    </row>
    <row r="1064" spans="2:2" x14ac:dyDescent="0.2">
      <c r="B1064" s="13"/>
    </row>
    <row r="1065" spans="2:2" x14ac:dyDescent="0.2">
      <c r="B1065" s="13"/>
    </row>
    <row r="1066" spans="2:2" x14ac:dyDescent="0.2">
      <c r="B1066" s="13"/>
    </row>
    <row r="1067" spans="2:2" x14ac:dyDescent="0.2">
      <c r="B1067" s="13"/>
    </row>
    <row r="1068" spans="2:2" x14ac:dyDescent="0.2">
      <c r="B1068" s="13"/>
    </row>
    <row r="1069" spans="2:2" x14ac:dyDescent="0.2">
      <c r="B1069" s="13"/>
    </row>
    <row r="1070" spans="2:2" x14ac:dyDescent="0.2">
      <c r="B1070" s="13"/>
    </row>
    <row r="1071" spans="2:2" x14ac:dyDescent="0.2">
      <c r="B1071" s="13"/>
    </row>
    <row r="1072" spans="2:2" x14ac:dyDescent="0.2">
      <c r="B1072" s="13"/>
    </row>
    <row r="1073" spans="2:2" x14ac:dyDescent="0.2">
      <c r="B1073" s="13"/>
    </row>
    <row r="1074" spans="2:2" x14ac:dyDescent="0.2">
      <c r="B1074" s="13"/>
    </row>
    <row r="1075" spans="2:2" x14ac:dyDescent="0.2">
      <c r="B1075" s="13"/>
    </row>
    <row r="1076" spans="2:2" x14ac:dyDescent="0.2">
      <c r="B1076" s="13"/>
    </row>
    <row r="1077" spans="2:2" x14ac:dyDescent="0.2">
      <c r="B1077" s="13"/>
    </row>
    <row r="1078" spans="2:2" x14ac:dyDescent="0.2">
      <c r="B1078" s="13"/>
    </row>
    <row r="1079" spans="2:2" x14ac:dyDescent="0.2">
      <c r="B1079" s="13"/>
    </row>
    <row r="1080" spans="2:2" x14ac:dyDescent="0.2">
      <c r="B1080" s="13"/>
    </row>
    <row r="1081" spans="2:2" x14ac:dyDescent="0.2">
      <c r="B1081" s="13"/>
    </row>
    <row r="1082" spans="2:2" x14ac:dyDescent="0.2">
      <c r="B1082" s="13"/>
    </row>
    <row r="1083" spans="2:2" x14ac:dyDescent="0.2">
      <c r="B1083" s="13"/>
    </row>
    <row r="1084" spans="2:2" x14ac:dyDescent="0.2">
      <c r="B1084" s="13"/>
    </row>
    <row r="1085" spans="2:2" x14ac:dyDescent="0.2">
      <c r="B1085" s="13"/>
    </row>
    <row r="1086" spans="2:2" x14ac:dyDescent="0.2">
      <c r="B1086" s="13"/>
    </row>
    <row r="1087" spans="2:2" x14ac:dyDescent="0.2">
      <c r="B1087" s="13"/>
    </row>
    <row r="1088" spans="2:2" x14ac:dyDescent="0.2">
      <c r="B1088" s="13"/>
    </row>
    <row r="1089" spans="2:2" x14ac:dyDescent="0.2">
      <c r="B1089" s="13"/>
    </row>
    <row r="1090" spans="2:2" x14ac:dyDescent="0.2">
      <c r="B1090" s="13"/>
    </row>
    <row r="1091" spans="2:2" x14ac:dyDescent="0.2">
      <c r="B1091" s="13"/>
    </row>
    <row r="1092" spans="2:2" x14ac:dyDescent="0.2">
      <c r="B1092" s="13"/>
    </row>
    <row r="1093" spans="2:2" x14ac:dyDescent="0.2">
      <c r="B1093" s="13"/>
    </row>
    <row r="1094" spans="2:2" x14ac:dyDescent="0.2">
      <c r="B1094" s="13"/>
    </row>
    <row r="1095" spans="2:2" x14ac:dyDescent="0.2">
      <c r="B1095" s="13"/>
    </row>
    <row r="1096" spans="2:2" x14ac:dyDescent="0.2">
      <c r="B1096" s="13"/>
    </row>
    <row r="1097" spans="2:2" x14ac:dyDescent="0.2">
      <c r="B1097" s="13"/>
    </row>
    <row r="1098" spans="2:2" x14ac:dyDescent="0.2">
      <c r="B1098" s="13"/>
    </row>
    <row r="1099" spans="2:2" x14ac:dyDescent="0.2">
      <c r="B1099" s="13"/>
    </row>
    <row r="1100" spans="2:2" x14ac:dyDescent="0.2">
      <c r="B1100" s="13"/>
    </row>
    <row r="1101" spans="2:2" x14ac:dyDescent="0.2">
      <c r="B1101" s="13"/>
    </row>
    <row r="1102" spans="2:2" x14ac:dyDescent="0.2">
      <c r="B1102" s="13"/>
    </row>
    <row r="1103" spans="2:2" x14ac:dyDescent="0.2">
      <c r="B1103" s="13"/>
    </row>
    <row r="1104" spans="2:2" x14ac:dyDescent="0.2">
      <c r="B1104" s="13"/>
    </row>
    <row r="1105" spans="2:2" x14ac:dyDescent="0.2">
      <c r="B1105" s="13"/>
    </row>
    <row r="1106" spans="2:2" x14ac:dyDescent="0.2">
      <c r="B1106" s="13"/>
    </row>
    <row r="1107" spans="2:2" x14ac:dyDescent="0.2">
      <c r="B1107" s="13"/>
    </row>
    <row r="1108" spans="2:2" x14ac:dyDescent="0.2">
      <c r="B1108" s="13"/>
    </row>
    <row r="1109" spans="2:2" x14ac:dyDescent="0.2">
      <c r="B1109" s="13"/>
    </row>
    <row r="1110" spans="2:2" x14ac:dyDescent="0.2">
      <c r="B1110" s="13"/>
    </row>
    <row r="1111" spans="2:2" x14ac:dyDescent="0.2">
      <c r="B1111" s="13"/>
    </row>
    <row r="1112" spans="2:2" x14ac:dyDescent="0.2">
      <c r="B1112" s="13"/>
    </row>
    <row r="1113" spans="2:2" x14ac:dyDescent="0.2">
      <c r="B1113" s="13"/>
    </row>
    <row r="1114" spans="2:2" x14ac:dyDescent="0.2">
      <c r="B1114" s="13"/>
    </row>
    <row r="1115" spans="2:2" x14ac:dyDescent="0.2">
      <c r="B1115" s="13"/>
    </row>
    <row r="1116" spans="2:2" x14ac:dyDescent="0.2">
      <c r="B1116" s="13"/>
    </row>
    <row r="1117" spans="2:2" x14ac:dyDescent="0.2">
      <c r="B1117" s="13"/>
    </row>
    <row r="1118" spans="2:2" x14ac:dyDescent="0.2">
      <c r="B1118" s="13"/>
    </row>
    <row r="1119" spans="2:2" x14ac:dyDescent="0.2">
      <c r="B1119" s="13"/>
    </row>
    <row r="1120" spans="2:2" x14ac:dyDescent="0.2">
      <c r="B1120" s="13"/>
    </row>
    <row r="1121" spans="2:2" x14ac:dyDescent="0.2">
      <c r="B1121" s="13"/>
    </row>
    <row r="1122" spans="2:2" x14ac:dyDescent="0.2">
      <c r="B1122" s="13"/>
    </row>
    <row r="1123" spans="2:2" x14ac:dyDescent="0.2">
      <c r="B1123" s="13"/>
    </row>
    <row r="1124" spans="2:2" x14ac:dyDescent="0.2">
      <c r="B1124" s="13"/>
    </row>
    <row r="1125" spans="2:2" x14ac:dyDescent="0.2">
      <c r="B1125" s="13"/>
    </row>
    <row r="1126" spans="2:2" x14ac:dyDescent="0.2">
      <c r="B1126" s="13"/>
    </row>
    <row r="1127" spans="2:2" x14ac:dyDescent="0.2">
      <c r="B1127" s="13"/>
    </row>
    <row r="1128" spans="2:2" x14ac:dyDescent="0.2">
      <c r="B1128" s="13"/>
    </row>
    <row r="1129" spans="2:2" x14ac:dyDescent="0.2">
      <c r="B1129" s="13"/>
    </row>
    <row r="1130" spans="2:2" x14ac:dyDescent="0.2">
      <c r="B1130" s="13"/>
    </row>
    <row r="1131" spans="2:2" x14ac:dyDescent="0.2">
      <c r="B1131" s="13"/>
    </row>
    <row r="1132" spans="2:2" x14ac:dyDescent="0.2">
      <c r="B1132" s="13"/>
    </row>
    <row r="1133" spans="2:2" x14ac:dyDescent="0.2">
      <c r="B1133" s="13"/>
    </row>
    <row r="1134" spans="2:2" x14ac:dyDescent="0.2">
      <c r="B1134" s="13"/>
    </row>
    <row r="1135" spans="2:2" x14ac:dyDescent="0.2">
      <c r="B1135" s="13"/>
    </row>
    <row r="1136" spans="2:2" x14ac:dyDescent="0.2">
      <c r="B1136" s="13"/>
    </row>
    <row r="1137" spans="2:2" x14ac:dyDescent="0.2">
      <c r="B1137" s="13"/>
    </row>
    <row r="1138" spans="2:2" x14ac:dyDescent="0.2">
      <c r="B1138" s="13"/>
    </row>
    <row r="1139" spans="2:2" x14ac:dyDescent="0.2">
      <c r="B1139" s="13"/>
    </row>
    <row r="1140" spans="2:2" x14ac:dyDescent="0.2">
      <c r="B1140" s="13"/>
    </row>
    <row r="1141" spans="2:2" x14ac:dyDescent="0.2">
      <c r="B1141" s="13"/>
    </row>
    <row r="1142" spans="2:2" x14ac:dyDescent="0.2">
      <c r="B1142" s="13"/>
    </row>
    <row r="1143" spans="2:2" x14ac:dyDescent="0.2">
      <c r="B1143" s="13"/>
    </row>
    <row r="1144" spans="2:2" x14ac:dyDescent="0.2">
      <c r="B1144" s="13"/>
    </row>
    <row r="1145" spans="2:2" x14ac:dyDescent="0.2">
      <c r="B1145" s="13"/>
    </row>
    <row r="1146" spans="2:2" x14ac:dyDescent="0.2">
      <c r="B1146" s="13"/>
    </row>
    <row r="1147" spans="2:2" x14ac:dyDescent="0.2">
      <c r="B1147" s="13"/>
    </row>
    <row r="1148" spans="2:2" x14ac:dyDescent="0.2">
      <c r="B1148" s="13"/>
    </row>
    <row r="1149" spans="2:2" x14ac:dyDescent="0.2">
      <c r="B1149" s="13"/>
    </row>
    <row r="1150" spans="2:2" x14ac:dyDescent="0.2">
      <c r="B1150" s="13"/>
    </row>
    <row r="1151" spans="2:2" x14ac:dyDescent="0.2">
      <c r="B1151" s="13"/>
    </row>
    <row r="1152" spans="2:2" x14ac:dyDescent="0.2">
      <c r="B1152" s="13"/>
    </row>
    <row r="1153" spans="2:2" x14ac:dyDescent="0.2">
      <c r="B1153" s="13"/>
    </row>
    <row r="1154" spans="2:2" x14ac:dyDescent="0.2">
      <c r="B1154" s="13"/>
    </row>
    <row r="1155" spans="2:2" x14ac:dyDescent="0.2">
      <c r="B1155" s="13"/>
    </row>
    <row r="1156" spans="2:2" x14ac:dyDescent="0.2">
      <c r="B1156" s="13"/>
    </row>
    <row r="1157" spans="2:2" x14ac:dyDescent="0.2">
      <c r="B1157" s="13"/>
    </row>
    <row r="1158" spans="2:2" x14ac:dyDescent="0.2">
      <c r="B1158" s="13"/>
    </row>
    <row r="1159" spans="2:2" x14ac:dyDescent="0.2">
      <c r="B1159" s="13"/>
    </row>
    <row r="1160" spans="2:2" x14ac:dyDescent="0.2">
      <c r="B1160" s="13"/>
    </row>
    <row r="1161" spans="2:2" x14ac:dyDescent="0.2">
      <c r="B1161" s="13"/>
    </row>
    <row r="1162" spans="2:2" x14ac:dyDescent="0.2">
      <c r="B1162" s="13"/>
    </row>
    <row r="1163" spans="2:2" x14ac:dyDescent="0.2">
      <c r="B1163" s="13"/>
    </row>
    <row r="1164" spans="2:2" x14ac:dyDescent="0.2">
      <c r="B1164" s="13"/>
    </row>
    <row r="1165" spans="2:2" x14ac:dyDescent="0.2">
      <c r="B1165" s="13"/>
    </row>
    <row r="1166" spans="2:2" x14ac:dyDescent="0.2">
      <c r="B1166" s="13"/>
    </row>
    <row r="1167" spans="2:2" x14ac:dyDescent="0.2">
      <c r="B1167" s="13"/>
    </row>
    <row r="1168" spans="2:2" x14ac:dyDescent="0.2">
      <c r="B1168" s="13"/>
    </row>
    <row r="1169" spans="2:2" x14ac:dyDescent="0.2">
      <c r="B1169" s="13"/>
    </row>
    <row r="1170" spans="2:2" x14ac:dyDescent="0.2">
      <c r="B1170" s="13"/>
    </row>
    <row r="1171" spans="2:2" x14ac:dyDescent="0.2">
      <c r="B1171" s="13"/>
    </row>
    <row r="1172" spans="2:2" x14ac:dyDescent="0.2">
      <c r="B1172" s="13"/>
    </row>
    <row r="1173" spans="2:2" x14ac:dyDescent="0.2">
      <c r="B1173" s="13"/>
    </row>
    <row r="1174" spans="2:2" x14ac:dyDescent="0.2">
      <c r="B1174" s="13"/>
    </row>
    <row r="1175" spans="2:2" x14ac:dyDescent="0.2">
      <c r="B1175" s="13"/>
    </row>
    <row r="1176" spans="2:2" x14ac:dyDescent="0.2">
      <c r="B1176" s="13"/>
    </row>
    <row r="1177" spans="2:2" x14ac:dyDescent="0.2">
      <c r="B1177" s="13"/>
    </row>
    <row r="1178" spans="2:2" x14ac:dyDescent="0.2">
      <c r="B1178" s="13"/>
    </row>
    <row r="1179" spans="2:2" x14ac:dyDescent="0.2">
      <c r="B1179" s="13"/>
    </row>
    <row r="1180" spans="2:2" x14ac:dyDescent="0.2">
      <c r="B1180" s="13"/>
    </row>
    <row r="1181" spans="2:2" x14ac:dyDescent="0.2">
      <c r="B1181" s="13"/>
    </row>
    <row r="1182" spans="2:2" x14ac:dyDescent="0.2">
      <c r="B1182" s="13"/>
    </row>
    <row r="1183" spans="2:2" x14ac:dyDescent="0.2">
      <c r="B1183" s="13"/>
    </row>
    <row r="1184" spans="2:2" x14ac:dyDescent="0.2">
      <c r="B1184" s="13"/>
    </row>
    <row r="1185" spans="2:2" x14ac:dyDescent="0.2">
      <c r="B1185" s="13"/>
    </row>
    <row r="1186" spans="2:2" x14ac:dyDescent="0.2">
      <c r="B1186" s="13"/>
    </row>
    <row r="1187" spans="2:2" x14ac:dyDescent="0.2">
      <c r="B1187" s="13"/>
    </row>
    <row r="1188" spans="2:2" x14ac:dyDescent="0.2">
      <c r="B1188" s="13"/>
    </row>
    <row r="1189" spans="2:2" x14ac:dyDescent="0.2">
      <c r="B1189" s="13"/>
    </row>
    <row r="1190" spans="2:2" x14ac:dyDescent="0.2">
      <c r="B1190" s="13"/>
    </row>
    <row r="1191" spans="2:2" x14ac:dyDescent="0.2">
      <c r="B1191" s="13"/>
    </row>
    <row r="1192" spans="2:2" x14ac:dyDescent="0.2">
      <c r="B1192" s="13"/>
    </row>
    <row r="1193" spans="2:2" x14ac:dyDescent="0.2">
      <c r="B1193" s="13"/>
    </row>
    <row r="1194" spans="2:2" x14ac:dyDescent="0.2">
      <c r="B1194" s="13"/>
    </row>
    <row r="1195" spans="2:2" x14ac:dyDescent="0.2">
      <c r="B1195" s="13"/>
    </row>
    <row r="1196" spans="2:2" x14ac:dyDescent="0.2">
      <c r="B1196" s="13"/>
    </row>
    <row r="1197" spans="2:2" x14ac:dyDescent="0.2">
      <c r="B1197" s="13"/>
    </row>
    <row r="1198" spans="2:2" x14ac:dyDescent="0.2">
      <c r="B1198" s="13"/>
    </row>
    <row r="1199" spans="2:2" x14ac:dyDescent="0.2">
      <c r="B1199" s="13"/>
    </row>
    <row r="1200" spans="2:2" x14ac:dyDescent="0.2">
      <c r="B1200" s="13"/>
    </row>
    <row r="1201" spans="2:2" x14ac:dyDescent="0.2">
      <c r="B1201" s="13"/>
    </row>
    <row r="1202" spans="2:2" x14ac:dyDescent="0.2">
      <c r="B1202" s="13"/>
    </row>
    <row r="1203" spans="2:2" x14ac:dyDescent="0.2">
      <c r="B1203" s="13"/>
    </row>
    <row r="1204" spans="2:2" x14ac:dyDescent="0.2">
      <c r="B1204" s="13"/>
    </row>
    <row r="1205" spans="2:2" x14ac:dyDescent="0.2">
      <c r="B1205" s="13"/>
    </row>
    <row r="1206" spans="2:2" x14ac:dyDescent="0.2">
      <c r="B1206" s="13"/>
    </row>
    <row r="1207" spans="2:2" x14ac:dyDescent="0.2">
      <c r="B1207" s="13"/>
    </row>
    <row r="1208" spans="2:2" x14ac:dyDescent="0.2">
      <c r="B1208" s="13"/>
    </row>
    <row r="1209" spans="2:2" x14ac:dyDescent="0.2">
      <c r="B1209" s="13"/>
    </row>
    <row r="1210" spans="2:2" x14ac:dyDescent="0.2">
      <c r="B1210" s="13"/>
    </row>
    <row r="1211" spans="2:2" x14ac:dyDescent="0.2">
      <c r="B1211" s="13"/>
    </row>
    <row r="1212" spans="2:2" x14ac:dyDescent="0.2">
      <c r="B1212" s="13"/>
    </row>
    <row r="1213" spans="2:2" x14ac:dyDescent="0.2">
      <c r="B1213" s="13"/>
    </row>
    <row r="1214" spans="2:2" x14ac:dyDescent="0.2">
      <c r="B1214" s="13"/>
    </row>
    <row r="1215" spans="2:2" x14ac:dyDescent="0.2">
      <c r="B1215" s="13"/>
    </row>
    <row r="1216" spans="2:2" x14ac:dyDescent="0.2">
      <c r="B1216" s="13"/>
    </row>
    <row r="1217" spans="2:2" x14ac:dyDescent="0.2">
      <c r="B1217" s="13"/>
    </row>
    <row r="1218" spans="2:2" x14ac:dyDescent="0.2">
      <c r="B1218" s="13"/>
    </row>
    <row r="1219" spans="2:2" x14ac:dyDescent="0.2">
      <c r="B1219" s="13"/>
    </row>
    <row r="1220" spans="2:2" x14ac:dyDescent="0.2">
      <c r="B1220" s="13"/>
    </row>
    <row r="1221" spans="2:2" x14ac:dyDescent="0.2">
      <c r="B1221" s="13"/>
    </row>
    <row r="1222" spans="2:2" x14ac:dyDescent="0.2">
      <c r="B1222" s="13"/>
    </row>
    <row r="1223" spans="2:2" x14ac:dyDescent="0.2">
      <c r="B1223" s="13"/>
    </row>
    <row r="1224" spans="2:2" x14ac:dyDescent="0.2">
      <c r="B1224" s="13"/>
    </row>
    <row r="1225" spans="2:2" x14ac:dyDescent="0.2">
      <c r="B1225" s="13"/>
    </row>
    <row r="1226" spans="2:2" x14ac:dyDescent="0.2">
      <c r="B1226" s="13"/>
    </row>
    <row r="1227" spans="2:2" x14ac:dyDescent="0.2">
      <c r="B1227" s="13"/>
    </row>
    <row r="1228" spans="2:2" x14ac:dyDescent="0.2">
      <c r="B1228" s="13"/>
    </row>
    <row r="1229" spans="2:2" x14ac:dyDescent="0.2">
      <c r="B1229" s="13"/>
    </row>
    <row r="1230" spans="2:2" x14ac:dyDescent="0.2">
      <c r="B1230" s="13"/>
    </row>
    <row r="1231" spans="2:2" x14ac:dyDescent="0.2">
      <c r="B1231" s="13"/>
    </row>
    <row r="1232" spans="2:2" x14ac:dyDescent="0.2">
      <c r="B1232" s="13"/>
    </row>
    <row r="1233" spans="2:2" x14ac:dyDescent="0.2">
      <c r="B1233" s="13"/>
    </row>
    <row r="1234" spans="2:2" x14ac:dyDescent="0.2">
      <c r="B1234" s="13"/>
    </row>
    <row r="1235" spans="2:2" x14ac:dyDescent="0.2">
      <c r="B1235" s="13"/>
    </row>
    <row r="1236" spans="2:2" x14ac:dyDescent="0.2">
      <c r="B1236" s="13"/>
    </row>
    <row r="1237" spans="2:2" x14ac:dyDescent="0.2">
      <c r="B1237" s="13"/>
    </row>
    <row r="1238" spans="2:2" x14ac:dyDescent="0.2">
      <c r="B1238" s="13"/>
    </row>
    <row r="1239" spans="2:2" x14ac:dyDescent="0.2">
      <c r="B1239" s="13"/>
    </row>
    <row r="1240" spans="2:2" x14ac:dyDescent="0.2">
      <c r="B1240" s="13"/>
    </row>
    <row r="1241" spans="2:2" x14ac:dyDescent="0.2">
      <c r="B1241" s="13"/>
    </row>
    <row r="1242" spans="2:2" x14ac:dyDescent="0.2">
      <c r="B1242" s="13"/>
    </row>
    <row r="1243" spans="2:2" x14ac:dyDescent="0.2">
      <c r="B1243" s="13"/>
    </row>
    <row r="1244" spans="2:2" x14ac:dyDescent="0.2">
      <c r="B1244" s="13"/>
    </row>
    <row r="1245" spans="2:2" x14ac:dyDescent="0.2">
      <c r="B1245" s="13"/>
    </row>
    <row r="1246" spans="2:2" x14ac:dyDescent="0.2">
      <c r="B1246" s="13"/>
    </row>
    <row r="1247" spans="2:2" x14ac:dyDescent="0.2">
      <c r="B1247" s="13"/>
    </row>
    <row r="1248" spans="2:2" x14ac:dyDescent="0.2">
      <c r="B1248" s="13"/>
    </row>
    <row r="1249" spans="2:2" x14ac:dyDescent="0.2">
      <c r="B1249" s="13"/>
    </row>
    <row r="1250" spans="2:2" x14ac:dyDescent="0.2">
      <c r="B1250" s="13"/>
    </row>
    <row r="1251" spans="2:2" x14ac:dyDescent="0.2">
      <c r="B1251" s="13"/>
    </row>
    <row r="1252" spans="2:2" x14ac:dyDescent="0.2">
      <c r="B1252" s="13"/>
    </row>
    <row r="1253" spans="2:2" x14ac:dyDescent="0.2">
      <c r="B1253" s="13"/>
    </row>
    <row r="1254" spans="2:2" x14ac:dyDescent="0.2">
      <c r="B1254" s="13"/>
    </row>
    <row r="1255" spans="2:2" x14ac:dyDescent="0.2">
      <c r="B1255" s="13"/>
    </row>
    <row r="1256" spans="2:2" x14ac:dyDescent="0.2">
      <c r="B1256" s="13"/>
    </row>
    <row r="1257" spans="2:2" x14ac:dyDescent="0.2">
      <c r="B1257" s="13"/>
    </row>
    <row r="1258" spans="2:2" x14ac:dyDescent="0.2">
      <c r="B1258" s="13"/>
    </row>
    <row r="1259" spans="2:2" x14ac:dyDescent="0.2">
      <c r="B1259" s="13"/>
    </row>
    <row r="1260" spans="2:2" x14ac:dyDescent="0.2">
      <c r="B1260" s="13"/>
    </row>
    <row r="1261" spans="2:2" x14ac:dyDescent="0.2">
      <c r="B1261" s="13"/>
    </row>
    <row r="1262" spans="2:2" x14ac:dyDescent="0.2">
      <c r="B1262" s="13"/>
    </row>
    <row r="1263" spans="2:2" x14ac:dyDescent="0.2">
      <c r="B1263" s="13"/>
    </row>
    <row r="1264" spans="2:2" x14ac:dyDescent="0.2">
      <c r="B1264" s="13"/>
    </row>
    <row r="1265" spans="2:2" x14ac:dyDescent="0.2">
      <c r="B1265" s="13"/>
    </row>
    <row r="1266" spans="2:2" x14ac:dyDescent="0.2">
      <c r="B1266" s="13"/>
    </row>
    <row r="1267" spans="2:2" x14ac:dyDescent="0.2">
      <c r="B1267" s="13"/>
    </row>
    <row r="1268" spans="2:2" x14ac:dyDescent="0.2">
      <c r="B1268" s="13"/>
    </row>
    <row r="1269" spans="2:2" x14ac:dyDescent="0.2">
      <c r="B1269" s="13"/>
    </row>
    <row r="1270" spans="2:2" x14ac:dyDescent="0.2">
      <c r="B1270" s="13"/>
    </row>
    <row r="1271" spans="2:2" x14ac:dyDescent="0.2">
      <c r="B1271" s="13"/>
    </row>
    <row r="1272" spans="2:2" x14ac:dyDescent="0.2">
      <c r="B1272" s="13"/>
    </row>
    <row r="1273" spans="2:2" x14ac:dyDescent="0.2">
      <c r="B1273" s="13"/>
    </row>
    <row r="1274" spans="2:2" x14ac:dyDescent="0.2">
      <c r="B1274" s="13"/>
    </row>
    <row r="1275" spans="2:2" x14ac:dyDescent="0.2">
      <c r="B1275" s="13"/>
    </row>
    <row r="1276" spans="2:2" x14ac:dyDescent="0.2">
      <c r="B1276" s="13"/>
    </row>
    <row r="1277" spans="2:2" x14ac:dyDescent="0.2">
      <c r="B1277" s="13"/>
    </row>
    <row r="1278" spans="2:2" x14ac:dyDescent="0.2">
      <c r="B1278" s="13"/>
    </row>
    <row r="1279" spans="2:2" x14ac:dyDescent="0.2">
      <c r="B1279" s="13"/>
    </row>
    <row r="1280" spans="2:2" x14ac:dyDescent="0.2">
      <c r="B1280" s="13"/>
    </row>
    <row r="1281" spans="2:2" x14ac:dyDescent="0.2">
      <c r="B1281" s="13"/>
    </row>
    <row r="1282" spans="2:2" x14ac:dyDescent="0.2">
      <c r="B1282" s="13"/>
    </row>
    <row r="1283" spans="2:2" x14ac:dyDescent="0.2">
      <c r="B1283" s="13"/>
    </row>
    <row r="1284" spans="2:2" x14ac:dyDescent="0.2">
      <c r="B1284" s="13"/>
    </row>
    <row r="1285" spans="2:2" x14ac:dyDescent="0.2">
      <c r="B1285" s="13"/>
    </row>
    <row r="1286" spans="2:2" x14ac:dyDescent="0.2">
      <c r="B1286" s="13"/>
    </row>
    <row r="1287" spans="2:2" x14ac:dyDescent="0.2">
      <c r="B1287" s="13"/>
    </row>
    <row r="1288" spans="2:2" x14ac:dyDescent="0.2">
      <c r="B1288" s="13"/>
    </row>
    <row r="1289" spans="2:2" x14ac:dyDescent="0.2">
      <c r="B1289" s="13"/>
    </row>
    <row r="1290" spans="2:2" x14ac:dyDescent="0.2">
      <c r="B1290" s="13"/>
    </row>
    <row r="1291" spans="2:2" x14ac:dyDescent="0.2">
      <c r="B1291" s="13"/>
    </row>
    <row r="1292" spans="2:2" x14ac:dyDescent="0.2">
      <c r="B1292" s="13"/>
    </row>
    <row r="1293" spans="2:2" x14ac:dyDescent="0.2">
      <c r="B1293" s="13"/>
    </row>
    <row r="1294" spans="2:2" x14ac:dyDescent="0.2">
      <c r="B1294" s="13"/>
    </row>
    <row r="1295" spans="2:2" x14ac:dyDescent="0.2">
      <c r="B1295" s="13"/>
    </row>
    <row r="1296" spans="2:2" x14ac:dyDescent="0.2">
      <c r="B1296" s="13"/>
    </row>
    <row r="1297" spans="2:2" x14ac:dyDescent="0.2">
      <c r="B1297" s="13"/>
    </row>
    <row r="1298" spans="2:2" x14ac:dyDescent="0.2">
      <c r="B1298" s="13"/>
    </row>
    <row r="1299" spans="2:2" x14ac:dyDescent="0.2">
      <c r="B1299" s="13"/>
    </row>
    <row r="1300" spans="2:2" x14ac:dyDescent="0.2">
      <c r="B1300" s="13"/>
    </row>
    <row r="1301" spans="2:2" x14ac:dyDescent="0.2">
      <c r="B1301" s="13"/>
    </row>
    <row r="1302" spans="2:2" x14ac:dyDescent="0.2">
      <c r="B1302" s="13"/>
    </row>
    <row r="1303" spans="2:2" x14ac:dyDescent="0.2">
      <c r="B1303" s="13"/>
    </row>
    <row r="1304" spans="2:2" x14ac:dyDescent="0.2">
      <c r="B1304" s="13"/>
    </row>
    <row r="1305" spans="2:2" x14ac:dyDescent="0.2">
      <c r="B1305" s="13"/>
    </row>
    <row r="1306" spans="2:2" x14ac:dyDescent="0.2">
      <c r="B1306" s="13"/>
    </row>
    <row r="1307" spans="2:2" x14ac:dyDescent="0.2">
      <c r="B1307" s="13"/>
    </row>
    <row r="1308" spans="2:2" x14ac:dyDescent="0.2">
      <c r="B1308" s="13"/>
    </row>
    <row r="1309" spans="2:2" x14ac:dyDescent="0.2">
      <c r="B1309" s="13"/>
    </row>
    <row r="1310" spans="2:2" x14ac:dyDescent="0.2">
      <c r="B1310" s="13"/>
    </row>
    <row r="1311" spans="2:2" x14ac:dyDescent="0.2">
      <c r="B1311" s="13"/>
    </row>
    <row r="1312" spans="2:2" x14ac:dyDescent="0.2">
      <c r="B1312" s="13"/>
    </row>
    <row r="1313" spans="2:2" x14ac:dyDescent="0.2">
      <c r="B1313" s="13"/>
    </row>
    <row r="1314" spans="2:2" x14ac:dyDescent="0.2">
      <c r="B1314" s="13"/>
    </row>
    <row r="1315" spans="2:2" x14ac:dyDescent="0.2">
      <c r="B1315" s="13"/>
    </row>
    <row r="1316" spans="2:2" x14ac:dyDescent="0.2">
      <c r="B1316" s="13"/>
    </row>
    <row r="1317" spans="2:2" x14ac:dyDescent="0.2">
      <c r="B1317" s="13"/>
    </row>
    <row r="1318" spans="2:2" x14ac:dyDescent="0.2">
      <c r="B1318" s="13"/>
    </row>
    <row r="1319" spans="2:2" x14ac:dyDescent="0.2">
      <c r="B1319" s="13"/>
    </row>
    <row r="1320" spans="2:2" x14ac:dyDescent="0.2">
      <c r="B1320" s="13"/>
    </row>
    <row r="1321" spans="2:2" x14ac:dyDescent="0.2">
      <c r="B1321" s="13"/>
    </row>
    <row r="1322" spans="2:2" x14ac:dyDescent="0.2">
      <c r="B1322" s="13"/>
    </row>
    <row r="1323" spans="2:2" x14ac:dyDescent="0.2">
      <c r="B1323" s="13"/>
    </row>
    <row r="1324" spans="2:2" x14ac:dyDescent="0.2">
      <c r="B1324" s="13"/>
    </row>
    <row r="1325" spans="2:2" x14ac:dyDescent="0.2">
      <c r="B1325" s="13"/>
    </row>
    <row r="1326" spans="2:2" x14ac:dyDescent="0.2">
      <c r="B1326" s="13"/>
    </row>
    <row r="1327" spans="2:2" x14ac:dyDescent="0.2">
      <c r="B1327" s="13"/>
    </row>
    <row r="1328" spans="2:2" x14ac:dyDescent="0.2">
      <c r="B1328" s="13"/>
    </row>
    <row r="1329" spans="2:2" x14ac:dyDescent="0.2">
      <c r="B1329" s="13"/>
    </row>
    <row r="1330" spans="2:2" x14ac:dyDescent="0.2">
      <c r="B1330" s="13"/>
    </row>
    <row r="1331" spans="2:2" x14ac:dyDescent="0.2">
      <c r="B1331" s="13"/>
    </row>
    <row r="1332" spans="2:2" x14ac:dyDescent="0.2">
      <c r="B1332" s="13"/>
    </row>
    <row r="1333" spans="2:2" x14ac:dyDescent="0.2">
      <c r="B1333" s="13"/>
    </row>
    <row r="1334" spans="2:2" x14ac:dyDescent="0.2">
      <c r="B1334" s="13"/>
    </row>
    <row r="1335" spans="2:2" x14ac:dyDescent="0.2">
      <c r="B1335" s="13"/>
    </row>
    <row r="1336" spans="2:2" x14ac:dyDescent="0.2">
      <c r="B1336" s="13"/>
    </row>
    <row r="1337" spans="2:2" x14ac:dyDescent="0.2">
      <c r="B1337" s="13"/>
    </row>
    <row r="1338" spans="2:2" x14ac:dyDescent="0.2">
      <c r="B1338" s="13"/>
    </row>
    <row r="1339" spans="2:2" x14ac:dyDescent="0.2">
      <c r="B1339" s="13"/>
    </row>
    <row r="1340" spans="2:2" x14ac:dyDescent="0.2">
      <c r="B1340" s="13"/>
    </row>
    <row r="1341" spans="2:2" x14ac:dyDescent="0.2">
      <c r="B1341" s="13"/>
    </row>
    <row r="1342" spans="2:2" x14ac:dyDescent="0.2">
      <c r="B1342" s="13"/>
    </row>
    <row r="1343" spans="2:2" x14ac:dyDescent="0.2">
      <c r="B1343" s="13"/>
    </row>
    <row r="1344" spans="2:2" x14ac:dyDescent="0.2">
      <c r="B1344" s="13"/>
    </row>
    <row r="1345" spans="2:2" x14ac:dyDescent="0.2">
      <c r="B1345" s="13"/>
    </row>
    <row r="1346" spans="2:2" x14ac:dyDescent="0.2">
      <c r="B1346" s="13"/>
    </row>
    <row r="1347" spans="2:2" x14ac:dyDescent="0.2">
      <c r="B1347" s="13"/>
    </row>
    <row r="1348" spans="2:2" x14ac:dyDescent="0.2">
      <c r="B1348" s="13"/>
    </row>
    <row r="1349" spans="2:2" x14ac:dyDescent="0.2">
      <c r="B1349" s="13"/>
    </row>
    <row r="1350" spans="2:2" x14ac:dyDescent="0.2">
      <c r="B1350" s="13"/>
    </row>
    <row r="1351" spans="2:2" x14ac:dyDescent="0.2">
      <c r="B1351" s="13"/>
    </row>
    <row r="1352" spans="2:2" x14ac:dyDescent="0.2">
      <c r="B1352" s="13"/>
    </row>
    <row r="1353" spans="2:2" x14ac:dyDescent="0.2">
      <c r="B1353" s="13"/>
    </row>
    <row r="1354" spans="2:2" x14ac:dyDescent="0.2">
      <c r="B1354" s="13"/>
    </row>
    <row r="1355" spans="2:2" x14ac:dyDescent="0.2">
      <c r="B1355" s="13"/>
    </row>
    <row r="1356" spans="2:2" x14ac:dyDescent="0.2">
      <c r="B1356" s="13"/>
    </row>
    <row r="1357" spans="2:2" x14ac:dyDescent="0.2">
      <c r="B1357" s="13"/>
    </row>
    <row r="1358" spans="2:2" x14ac:dyDescent="0.2">
      <c r="B1358" s="13"/>
    </row>
    <row r="1359" spans="2:2" x14ac:dyDescent="0.2">
      <c r="B1359" s="13"/>
    </row>
    <row r="1360" spans="2:2" x14ac:dyDescent="0.2">
      <c r="B1360" s="13"/>
    </row>
    <row r="1361" spans="2:2" x14ac:dyDescent="0.2">
      <c r="B1361" s="13"/>
    </row>
    <row r="1362" spans="2:2" x14ac:dyDescent="0.2">
      <c r="B1362" s="13"/>
    </row>
    <row r="1363" spans="2:2" x14ac:dyDescent="0.2">
      <c r="B1363" s="13"/>
    </row>
    <row r="1364" spans="2:2" x14ac:dyDescent="0.2">
      <c r="B1364" s="13"/>
    </row>
    <row r="1365" spans="2:2" x14ac:dyDescent="0.2">
      <c r="B1365" s="13"/>
    </row>
    <row r="1366" spans="2:2" x14ac:dyDescent="0.2">
      <c r="B1366" s="13"/>
    </row>
    <row r="1367" spans="2:2" x14ac:dyDescent="0.2">
      <c r="B1367" s="13"/>
    </row>
    <row r="1368" spans="2:2" x14ac:dyDescent="0.2">
      <c r="B1368" s="13"/>
    </row>
    <row r="1369" spans="2:2" x14ac:dyDescent="0.2">
      <c r="B1369" s="13"/>
    </row>
    <row r="1370" spans="2:2" x14ac:dyDescent="0.2">
      <c r="B1370" s="13"/>
    </row>
    <row r="1371" spans="2:2" x14ac:dyDescent="0.2">
      <c r="B1371" s="13"/>
    </row>
    <row r="1372" spans="2:2" x14ac:dyDescent="0.2">
      <c r="B1372" s="13"/>
    </row>
    <row r="1373" spans="2:2" x14ac:dyDescent="0.2">
      <c r="B1373" s="13"/>
    </row>
    <row r="1374" spans="2:2" x14ac:dyDescent="0.2">
      <c r="B1374" s="13"/>
    </row>
    <row r="1375" spans="2:2" x14ac:dyDescent="0.2">
      <c r="B1375" s="13"/>
    </row>
    <row r="1376" spans="2:2" x14ac:dyDescent="0.2">
      <c r="B1376" s="13"/>
    </row>
    <row r="1377" spans="2:2" x14ac:dyDescent="0.2">
      <c r="B1377" s="13"/>
    </row>
    <row r="1378" spans="2:2" x14ac:dyDescent="0.2">
      <c r="B1378" s="13"/>
    </row>
    <row r="1379" spans="2:2" x14ac:dyDescent="0.2">
      <c r="B1379" s="13"/>
    </row>
    <row r="1380" spans="2:2" x14ac:dyDescent="0.2">
      <c r="B1380" s="13"/>
    </row>
    <row r="1381" spans="2:2" x14ac:dyDescent="0.2">
      <c r="B1381" s="13"/>
    </row>
    <row r="1382" spans="2:2" x14ac:dyDescent="0.2">
      <c r="B1382" s="13"/>
    </row>
    <row r="1383" spans="2:2" x14ac:dyDescent="0.2">
      <c r="B1383" s="13"/>
    </row>
    <row r="1384" spans="2:2" x14ac:dyDescent="0.2">
      <c r="B1384" s="13"/>
    </row>
    <row r="1385" spans="2:2" x14ac:dyDescent="0.2">
      <c r="B1385" s="13"/>
    </row>
    <row r="1386" spans="2:2" x14ac:dyDescent="0.2">
      <c r="B1386" s="13"/>
    </row>
    <row r="1387" spans="2:2" x14ac:dyDescent="0.2">
      <c r="B1387" s="13"/>
    </row>
    <row r="1388" spans="2:2" x14ac:dyDescent="0.2">
      <c r="B1388" s="13"/>
    </row>
    <row r="1389" spans="2:2" x14ac:dyDescent="0.2">
      <c r="B1389" s="13"/>
    </row>
    <row r="1390" spans="2:2" x14ac:dyDescent="0.2">
      <c r="B1390" s="13"/>
    </row>
    <row r="1391" spans="2:2" x14ac:dyDescent="0.2">
      <c r="B1391" s="13"/>
    </row>
    <row r="1392" spans="2:2" x14ac:dyDescent="0.2">
      <c r="B1392" s="13"/>
    </row>
    <row r="1393" spans="2:2" x14ac:dyDescent="0.2">
      <c r="B1393" s="13"/>
    </row>
    <row r="1394" spans="2:2" x14ac:dyDescent="0.2">
      <c r="B1394" s="13"/>
    </row>
    <row r="1395" spans="2:2" x14ac:dyDescent="0.2">
      <c r="B1395" s="13"/>
    </row>
    <row r="1396" spans="2:2" x14ac:dyDescent="0.2">
      <c r="B1396" s="13"/>
    </row>
    <row r="1397" spans="2:2" x14ac:dyDescent="0.2">
      <c r="B1397" s="13"/>
    </row>
    <row r="1398" spans="2:2" x14ac:dyDescent="0.2">
      <c r="B1398" s="13"/>
    </row>
    <row r="1399" spans="2:2" x14ac:dyDescent="0.2">
      <c r="B1399" s="13"/>
    </row>
    <row r="1400" spans="2:2" x14ac:dyDescent="0.2">
      <c r="B1400" s="13"/>
    </row>
    <row r="1401" spans="2:2" x14ac:dyDescent="0.2">
      <c r="B1401" s="13"/>
    </row>
    <row r="1402" spans="2:2" x14ac:dyDescent="0.2">
      <c r="B1402" s="13"/>
    </row>
    <row r="1403" spans="2:2" x14ac:dyDescent="0.2">
      <c r="B1403" s="13"/>
    </row>
    <row r="1404" spans="2:2" x14ac:dyDescent="0.2">
      <c r="B1404" s="13"/>
    </row>
    <row r="1405" spans="2:2" x14ac:dyDescent="0.2">
      <c r="B1405" s="13"/>
    </row>
    <row r="1406" spans="2:2" x14ac:dyDescent="0.2">
      <c r="B1406" s="13"/>
    </row>
    <row r="1407" spans="2:2" x14ac:dyDescent="0.2">
      <c r="B1407" s="13"/>
    </row>
    <row r="1408" spans="2:2" x14ac:dyDescent="0.2">
      <c r="B1408" s="13"/>
    </row>
    <row r="1409" spans="2:2" x14ac:dyDescent="0.2">
      <c r="B1409" s="13"/>
    </row>
    <row r="1410" spans="2:2" x14ac:dyDescent="0.2">
      <c r="B1410" s="13"/>
    </row>
    <row r="1411" spans="2:2" x14ac:dyDescent="0.2">
      <c r="B1411" s="13"/>
    </row>
    <row r="1412" spans="2:2" x14ac:dyDescent="0.2">
      <c r="B1412" s="13"/>
    </row>
    <row r="1413" spans="2:2" x14ac:dyDescent="0.2">
      <c r="B1413" s="13"/>
    </row>
    <row r="1414" spans="2:2" x14ac:dyDescent="0.2">
      <c r="B1414" s="13"/>
    </row>
    <row r="1415" spans="2:2" x14ac:dyDescent="0.2">
      <c r="B1415" s="13"/>
    </row>
    <row r="1416" spans="2:2" x14ac:dyDescent="0.2">
      <c r="B1416" s="13"/>
    </row>
    <row r="1417" spans="2:2" x14ac:dyDescent="0.2">
      <c r="B1417" s="13"/>
    </row>
    <row r="1418" spans="2:2" x14ac:dyDescent="0.2">
      <c r="B1418" s="13"/>
    </row>
    <row r="1419" spans="2:2" x14ac:dyDescent="0.2">
      <c r="B1419" s="13"/>
    </row>
    <row r="1420" spans="2:2" x14ac:dyDescent="0.2">
      <c r="B1420" s="13"/>
    </row>
    <row r="1421" spans="2:2" x14ac:dyDescent="0.2">
      <c r="B1421" s="13"/>
    </row>
    <row r="1422" spans="2:2" x14ac:dyDescent="0.2">
      <c r="B1422" s="13"/>
    </row>
    <row r="1423" spans="2:2" x14ac:dyDescent="0.2">
      <c r="B1423" s="13"/>
    </row>
    <row r="1424" spans="2:2" x14ac:dyDescent="0.2">
      <c r="B1424" s="13"/>
    </row>
    <row r="1425" spans="2:2" x14ac:dyDescent="0.2">
      <c r="B1425" s="13"/>
    </row>
    <row r="1426" spans="2:2" x14ac:dyDescent="0.2">
      <c r="B1426" s="13"/>
    </row>
    <row r="1427" spans="2:2" x14ac:dyDescent="0.2">
      <c r="B1427" s="13"/>
    </row>
    <row r="1428" spans="2:2" x14ac:dyDescent="0.2">
      <c r="B1428" s="13"/>
    </row>
    <row r="1429" spans="2:2" x14ac:dyDescent="0.2">
      <c r="B1429" s="13"/>
    </row>
    <row r="1430" spans="2:2" x14ac:dyDescent="0.2">
      <c r="B1430" s="13"/>
    </row>
    <row r="1431" spans="2:2" x14ac:dyDescent="0.2">
      <c r="B1431" s="13"/>
    </row>
    <row r="1432" spans="2:2" x14ac:dyDescent="0.2">
      <c r="B1432" s="13"/>
    </row>
    <row r="1433" spans="2:2" x14ac:dyDescent="0.2">
      <c r="B1433" s="13"/>
    </row>
    <row r="1434" spans="2:2" x14ac:dyDescent="0.2">
      <c r="B1434" s="13"/>
    </row>
    <row r="1435" spans="2:2" x14ac:dyDescent="0.2">
      <c r="B1435" s="13"/>
    </row>
    <row r="1436" spans="2:2" x14ac:dyDescent="0.2">
      <c r="B1436" s="13"/>
    </row>
    <row r="1437" spans="2:2" x14ac:dyDescent="0.2">
      <c r="B1437" s="13"/>
    </row>
    <row r="1438" spans="2:2" x14ac:dyDescent="0.2">
      <c r="B1438" s="13"/>
    </row>
    <row r="1439" spans="2:2" x14ac:dyDescent="0.2">
      <c r="B1439" s="13"/>
    </row>
    <row r="1440" spans="2:2" x14ac:dyDescent="0.2">
      <c r="B1440" s="13"/>
    </row>
    <row r="1441" spans="2:2" x14ac:dyDescent="0.2">
      <c r="B1441" s="13"/>
    </row>
    <row r="1442" spans="2:2" x14ac:dyDescent="0.2">
      <c r="B1442" s="13"/>
    </row>
    <row r="1443" spans="2:2" x14ac:dyDescent="0.2">
      <c r="B1443" s="13"/>
    </row>
    <row r="1444" spans="2:2" x14ac:dyDescent="0.2">
      <c r="B1444" s="13"/>
    </row>
    <row r="1445" spans="2:2" x14ac:dyDescent="0.2">
      <c r="B1445" s="13"/>
    </row>
    <row r="1446" spans="2:2" x14ac:dyDescent="0.2">
      <c r="B1446" s="13"/>
    </row>
    <row r="1447" spans="2:2" x14ac:dyDescent="0.2">
      <c r="B1447" s="13"/>
    </row>
    <row r="1448" spans="2:2" x14ac:dyDescent="0.2">
      <c r="B1448" s="13"/>
    </row>
    <row r="1449" spans="2:2" x14ac:dyDescent="0.2">
      <c r="B1449" s="13"/>
    </row>
    <row r="1450" spans="2:2" x14ac:dyDescent="0.2">
      <c r="B1450" s="13"/>
    </row>
    <row r="1451" spans="2:2" x14ac:dyDescent="0.2">
      <c r="B1451" s="13"/>
    </row>
    <row r="1452" spans="2:2" x14ac:dyDescent="0.2">
      <c r="B1452" s="13"/>
    </row>
    <row r="1453" spans="2:2" x14ac:dyDescent="0.2">
      <c r="B1453" s="13"/>
    </row>
    <row r="1454" spans="2:2" x14ac:dyDescent="0.2">
      <c r="B1454" s="13"/>
    </row>
    <row r="1455" spans="2:2" x14ac:dyDescent="0.2">
      <c r="B1455" s="13"/>
    </row>
    <row r="1456" spans="2:2" x14ac:dyDescent="0.2">
      <c r="B1456" s="13"/>
    </row>
    <row r="1457" spans="2:2" x14ac:dyDescent="0.2">
      <c r="B1457" s="13"/>
    </row>
    <row r="1458" spans="2:2" x14ac:dyDescent="0.2">
      <c r="B1458" s="13"/>
    </row>
    <row r="1459" spans="2:2" x14ac:dyDescent="0.2">
      <c r="B1459" s="13"/>
    </row>
    <row r="1460" spans="2:2" x14ac:dyDescent="0.2">
      <c r="B1460" s="13"/>
    </row>
    <row r="1461" spans="2:2" x14ac:dyDescent="0.2">
      <c r="B1461" s="13"/>
    </row>
    <row r="1462" spans="2:2" x14ac:dyDescent="0.2">
      <c r="B1462" s="13"/>
    </row>
    <row r="1463" spans="2:2" x14ac:dyDescent="0.2">
      <c r="B1463" s="13"/>
    </row>
    <row r="1464" spans="2:2" x14ac:dyDescent="0.2">
      <c r="B1464" s="13"/>
    </row>
    <row r="1465" spans="2:2" x14ac:dyDescent="0.2">
      <c r="B1465" s="13"/>
    </row>
    <row r="1466" spans="2:2" x14ac:dyDescent="0.2">
      <c r="B1466" s="13"/>
    </row>
    <row r="1467" spans="2:2" x14ac:dyDescent="0.2">
      <c r="B1467" s="13"/>
    </row>
    <row r="1468" spans="2:2" x14ac:dyDescent="0.2">
      <c r="B1468" s="13"/>
    </row>
    <row r="1469" spans="2:2" x14ac:dyDescent="0.2">
      <c r="B1469" s="13"/>
    </row>
    <row r="1470" spans="2:2" x14ac:dyDescent="0.2">
      <c r="B1470" s="13"/>
    </row>
    <row r="1471" spans="2:2" x14ac:dyDescent="0.2">
      <c r="B1471" s="13"/>
    </row>
    <row r="1472" spans="2:2" x14ac:dyDescent="0.2">
      <c r="B1472" s="13"/>
    </row>
    <row r="1473" spans="2:2" x14ac:dyDescent="0.2">
      <c r="B1473" s="13"/>
    </row>
    <row r="1474" spans="2:2" x14ac:dyDescent="0.2">
      <c r="B1474" s="13"/>
    </row>
    <row r="1475" spans="2:2" x14ac:dyDescent="0.2">
      <c r="B1475" s="13"/>
    </row>
    <row r="1476" spans="2:2" x14ac:dyDescent="0.2">
      <c r="B1476" s="13"/>
    </row>
    <row r="1477" spans="2:2" x14ac:dyDescent="0.2">
      <c r="B1477" s="13"/>
    </row>
    <row r="1478" spans="2:2" x14ac:dyDescent="0.2">
      <c r="B1478" s="13"/>
    </row>
    <row r="1479" spans="2:2" x14ac:dyDescent="0.2">
      <c r="B1479" s="13"/>
    </row>
    <row r="1480" spans="2:2" x14ac:dyDescent="0.2">
      <c r="B1480" s="13"/>
    </row>
    <row r="1481" spans="2:2" x14ac:dyDescent="0.2">
      <c r="B1481" s="13"/>
    </row>
    <row r="1482" spans="2:2" x14ac:dyDescent="0.2">
      <c r="B1482" s="13"/>
    </row>
    <row r="1483" spans="2:2" x14ac:dyDescent="0.2">
      <c r="B1483" s="13"/>
    </row>
    <row r="1484" spans="2:2" x14ac:dyDescent="0.2">
      <c r="B1484" s="13"/>
    </row>
    <row r="1485" spans="2:2" x14ac:dyDescent="0.2">
      <c r="B1485" s="13"/>
    </row>
    <row r="1486" spans="2:2" x14ac:dyDescent="0.2">
      <c r="B1486" s="13"/>
    </row>
    <row r="1487" spans="2:2" x14ac:dyDescent="0.2">
      <c r="B1487" s="13"/>
    </row>
    <row r="1488" spans="2:2" x14ac:dyDescent="0.2">
      <c r="B1488" s="13"/>
    </row>
    <row r="1489" spans="2:2" x14ac:dyDescent="0.2">
      <c r="B1489" s="13"/>
    </row>
    <row r="1490" spans="2:2" x14ac:dyDescent="0.2">
      <c r="B1490" s="13"/>
    </row>
    <row r="1491" spans="2:2" x14ac:dyDescent="0.2">
      <c r="B1491" s="13"/>
    </row>
    <row r="1492" spans="2:2" x14ac:dyDescent="0.2">
      <c r="B1492" s="13"/>
    </row>
    <row r="1493" spans="2:2" x14ac:dyDescent="0.2">
      <c r="B1493" s="13"/>
    </row>
    <row r="1494" spans="2:2" x14ac:dyDescent="0.2">
      <c r="B1494" s="13"/>
    </row>
    <row r="1495" spans="2:2" x14ac:dyDescent="0.2">
      <c r="B1495" s="13"/>
    </row>
    <row r="1496" spans="2:2" x14ac:dyDescent="0.2">
      <c r="B1496" s="13"/>
    </row>
    <row r="1497" spans="2:2" x14ac:dyDescent="0.2">
      <c r="B1497" s="13"/>
    </row>
    <row r="1498" spans="2:2" x14ac:dyDescent="0.2">
      <c r="B1498" s="13"/>
    </row>
    <row r="1499" spans="2:2" x14ac:dyDescent="0.2">
      <c r="B1499" s="13"/>
    </row>
    <row r="1500" spans="2:2" x14ac:dyDescent="0.2">
      <c r="B1500" s="13"/>
    </row>
    <row r="1501" spans="2:2" x14ac:dyDescent="0.2">
      <c r="B1501" s="13"/>
    </row>
    <row r="1502" spans="2:2" x14ac:dyDescent="0.2">
      <c r="B1502" s="13"/>
    </row>
    <row r="1503" spans="2:2" x14ac:dyDescent="0.2">
      <c r="B1503" s="13"/>
    </row>
    <row r="1504" spans="2:2" x14ac:dyDescent="0.2">
      <c r="B1504" s="13"/>
    </row>
    <row r="1505" spans="2:2" x14ac:dyDescent="0.2">
      <c r="B1505" s="13"/>
    </row>
    <row r="1506" spans="2:2" x14ac:dyDescent="0.2">
      <c r="B1506" s="13"/>
    </row>
    <row r="1507" spans="2:2" x14ac:dyDescent="0.2">
      <c r="B1507" s="13"/>
    </row>
    <row r="1508" spans="2:2" x14ac:dyDescent="0.2">
      <c r="B1508" s="13"/>
    </row>
    <row r="1509" spans="2:2" x14ac:dyDescent="0.2">
      <c r="B1509" s="13"/>
    </row>
    <row r="1510" spans="2:2" x14ac:dyDescent="0.2">
      <c r="B1510" s="13"/>
    </row>
    <row r="1511" spans="2:2" x14ac:dyDescent="0.2">
      <c r="B1511" s="13"/>
    </row>
    <row r="1512" spans="2:2" x14ac:dyDescent="0.2">
      <c r="B1512" s="13"/>
    </row>
    <row r="1513" spans="2:2" x14ac:dyDescent="0.2">
      <c r="B1513" s="13"/>
    </row>
    <row r="1514" spans="2:2" x14ac:dyDescent="0.2">
      <c r="B1514" s="13"/>
    </row>
    <row r="1515" spans="2:2" x14ac:dyDescent="0.2">
      <c r="B1515" s="13"/>
    </row>
    <row r="1516" spans="2:2" x14ac:dyDescent="0.2">
      <c r="B1516" s="13"/>
    </row>
    <row r="1517" spans="2:2" x14ac:dyDescent="0.2">
      <c r="B1517" s="13"/>
    </row>
    <row r="1518" spans="2:2" x14ac:dyDescent="0.2">
      <c r="B1518" s="13"/>
    </row>
    <row r="1519" spans="2:2" x14ac:dyDescent="0.2">
      <c r="B1519" s="13"/>
    </row>
    <row r="1520" spans="2:2" x14ac:dyDescent="0.2">
      <c r="B1520" s="13"/>
    </row>
    <row r="1521" spans="2:2" x14ac:dyDescent="0.2">
      <c r="B1521" s="13"/>
    </row>
    <row r="1522" spans="2:2" x14ac:dyDescent="0.2">
      <c r="B1522" s="13"/>
    </row>
    <row r="1523" spans="2:2" x14ac:dyDescent="0.2">
      <c r="B1523" s="13"/>
    </row>
    <row r="1524" spans="2:2" x14ac:dyDescent="0.2">
      <c r="B1524" s="13"/>
    </row>
    <row r="1525" spans="2:2" x14ac:dyDescent="0.2">
      <c r="B1525" s="13"/>
    </row>
    <row r="1526" spans="2:2" x14ac:dyDescent="0.2">
      <c r="B1526" s="13"/>
    </row>
    <row r="1527" spans="2:2" x14ac:dyDescent="0.2">
      <c r="B1527" s="13"/>
    </row>
    <row r="1528" spans="2:2" x14ac:dyDescent="0.2">
      <c r="B1528" s="13"/>
    </row>
    <row r="1529" spans="2:2" x14ac:dyDescent="0.2">
      <c r="B1529" s="13"/>
    </row>
    <row r="1530" spans="2:2" x14ac:dyDescent="0.2">
      <c r="B1530" s="13"/>
    </row>
    <row r="1531" spans="2:2" x14ac:dyDescent="0.2">
      <c r="B1531" s="13"/>
    </row>
    <row r="1532" spans="2:2" x14ac:dyDescent="0.2">
      <c r="B1532" s="13"/>
    </row>
    <row r="1533" spans="2:2" x14ac:dyDescent="0.2">
      <c r="B1533" s="13"/>
    </row>
    <row r="1534" spans="2:2" x14ac:dyDescent="0.2">
      <c r="B1534" s="13"/>
    </row>
    <row r="1535" spans="2:2" x14ac:dyDescent="0.2">
      <c r="B1535" s="13"/>
    </row>
    <row r="1536" spans="2:2" x14ac:dyDescent="0.2">
      <c r="B1536" s="13"/>
    </row>
    <row r="1537" spans="2:2" x14ac:dyDescent="0.2">
      <c r="B1537" s="13"/>
    </row>
    <row r="1538" spans="2:2" x14ac:dyDescent="0.2">
      <c r="B1538" s="13"/>
    </row>
    <row r="1539" spans="2:2" x14ac:dyDescent="0.2">
      <c r="B1539" s="13"/>
    </row>
    <row r="1540" spans="2:2" x14ac:dyDescent="0.2">
      <c r="B1540" s="13"/>
    </row>
    <row r="1541" spans="2:2" x14ac:dyDescent="0.2">
      <c r="B1541" s="13"/>
    </row>
    <row r="1542" spans="2:2" x14ac:dyDescent="0.2">
      <c r="B1542" s="13"/>
    </row>
    <row r="1543" spans="2:2" x14ac:dyDescent="0.2">
      <c r="B1543" s="13"/>
    </row>
    <row r="1544" spans="2:2" x14ac:dyDescent="0.2">
      <c r="B1544" s="13"/>
    </row>
    <row r="1545" spans="2:2" x14ac:dyDescent="0.2">
      <c r="B1545" s="13"/>
    </row>
    <row r="1546" spans="2:2" x14ac:dyDescent="0.2">
      <c r="B1546" s="13"/>
    </row>
    <row r="1547" spans="2:2" x14ac:dyDescent="0.2">
      <c r="B1547" s="13"/>
    </row>
    <row r="1548" spans="2:2" x14ac:dyDescent="0.2">
      <c r="B1548" s="13"/>
    </row>
    <row r="1549" spans="2:2" x14ac:dyDescent="0.2">
      <c r="B1549" s="13"/>
    </row>
    <row r="1550" spans="2:2" x14ac:dyDescent="0.2">
      <c r="B1550" s="13"/>
    </row>
    <row r="1551" spans="2:2" x14ac:dyDescent="0.2">
      <c r="B1551" s="13"/>
    </row>
    <row r="1552" spans="2:2" x14ac:dyDescent="0.2">
      <c r="B1552" s="13"/>
    </row>
    <row r="1553" spans="2:2" x14ac:dyDescent="0.2">
      <c r="B1553" s="13"/>
    </row>
    <row r="1554" spans="2:2" x14ac:dyDescent="0.2">
      <c r="B1554" s="13"/>
    </row>
    <row r="1555" spans="2:2" x14ac:dyDescent="0.2">
      <c r="B1555" s="13"/>
    </row>
    <row r="1556" spans="2:2" x14ac:dyDescent="0.2">
      <c r="B1556" s="13"/>
    </row>
    <row r="1557" spans="2:2" x14ac:dyDescent="0.2">
      <c r="B1557" s="13"/>
    </row>
    <row r="1558" spans="2:2" x14ac:dyDescent="0.2">
      <c r="B1558" s="13"/>
    </row>
    <row r="1559" spans="2:2" x14ac:dyDescent="0.2">
      <c r="B1559" s="13"/>
    </row>
    <row r="1560" spans="2:2" x14ac:dyDescent="0.2">
      <c r="B1560" s="13"/>
    </row>
    <row r="1561" spans="2:2" x14ac:dyDescent="0.2">
      <c r="B1561" s="13"/>
    </row>
    <row r="1562" spans="2:2" x14ac:dyDescent="0.2">
      <c r="B1562" s="13"/>
    </row>
    <row r="1563" spans="2:2" x14ac:dyDescent="0.2">
      <c r="B1563" s="13"/>
    </row>
    <row r="1564" spans="2:2" x14ac:dyDescent="0.2">
      <c r="B1564" s="13"/>
    </row>
    <row r="1565" spans="2:2" x14ac:dyDescent="0.2">
      <c r="B1565" s="13"/>
    </row>
    <row r="1566" spans="2:2" x14ac:dyDescent="0.2">
      <c r="B1566" s="13"/>
    </row>
    <row r="1567" spans="2:2" x14ac:dyDescent="0.2">
      <c r="B1567" s="13"/>
    </row>
    <row r="1568" spans="2:2" x14ac:dyDescent="0.2">
      <c r="B1568" s="13"/>
    </row>
    <row r="1569" spans="2:2" x14ac:dyDescent="0.2">
      <c r="B1569" s="13"/>
    </row>
    <row r="1570" spans="2:2" x14ac:dyDescent="0.2">
      <c r="B1570" s="13"/>
    </row>
    <row r="1571" spans="2:2" x14ac:dyDescent="0.2">
      <c r="B1571" s="13"/>
    </row>
    <row r="1572" spans="2:2" x14ac:dyDescent="0.2">
      <c r="B1572" s="13"/>
    </row>
    <row r="1573" spans="2:2" x14ac:dyDescent="0.2">
      <c r="B1573" s="13"/>
    </row>
    <row r="1574" spans="2:2" x14ac:dyDescent="0.2">
      <c r="B1574" s="13"/>
    </row>
    <row r="1575" spans="2:2" x14ac:dyDescent="0.2">
      <c r="B1575" s="13"/>
    </row>
    <row r="1576" spans="2:2" x14ac:dyDescent="0.2">
      <c r="B1576" s="13"/>
    </row>
    <row r="1577" spans="2:2" x14ac:dyDescent="0.2">
      <c r="B1577" s="13"/>
    </row>
    <row r="1578" spans="2:2" x14ac:dyDescent="0.2">
      <c r="B1578" s="13"/>
    </row>
    <row r="1579" spans="2:2" x14ac:dyDescent="0.2">
      <c r="B1579" s="13"/>
    </row>
    <row r="1580" spans="2:2" x14ac:dyDescent="0.2">
      <c r="B1580" s="13"/>
    </row>
    <row r="1581" spans="2:2" x14ac:dyDescent="0.2">
      <c r="B1581" s="13"/>
    </row>
    <row r="1582" spans="2:2" x14ac:dyDescent="0.2">
      <c r="B1582" s="13"/>
    </row>
    <row r="1583" spans="2:2" x14ac:dyDescent="0.2">
      <c r="B1583" s="13"/>
    </row>
    <row r="1584" spans="2:2" x14ac:dyDescent="0.2">
      <c r="B1584" s="13"/>
    </row>
    <row r="1585" spans="2:2" x14ac:dyDescent="0.2">
      <c r="B1585" s="13"/>
    </row>
    <row r="1586" spans="2:2" x14ac:dyDescent="0.2">
      <c r="B1586" s="13"/>
    </row>
    <row r="1587" spans="2:2" x14ac:dyDescent="0.2">
      <c r="B1587" s="13"/>
    </row>
    <row r="1588" spans="2:2" x14ac:dyDescent="0.2">
      <c r="B1588" s="13"/>
    </row>
    <row r="1589" spans="2:2" x14ac:dyDescent="0.2">
      <c r="B1589" s="13"/>
    </row>
    <row r="1590" spans="2:2" x14ac:dyDescent="0.2">
      <c r="B1590" s="13"/>
    </row>
    <row r="1591" spans="2:2" x14ac:dyDescent="0.2">
      <c r="B1591" s="13"/>
    </row>
    <row r="1592" spans="2:2" x14ac:dyDescent="0.2">
      <c r="B1592" s="13"/>
    </row>
    <row r="1593" spans="2:2" x14ac:dyDescent="0.2">
      <c r="B1593" s="13"/>
    </row>
    <row r="1594" spans="2:2" x14ac:dyDescent="0.2">
      <c r="B1594" s="13"/>
    </row>
    <row r="1595" spans="2:2" x14ac:dyDescent="0.2">
      <c r="B1595" s="13"/>
    </row>
    <row r="1596" spans="2:2" x14ac:dyDescent="0.2">
      <c r="B1596" s="13"/>
    </row>
    <row r="1597" spans="2:2" x14ac:dyDescent="0.2">
      <c r="B1597" s="13"/>
    </row>
    <row r="1598" spans="2:2" x14ac:dyDescent="0.2">
      <c r="B1598" s="13"/>
    </row>
    <row r="1599" spans="2:2" x14ac:dyDescent="0.2">
      <c r="B1599" s="13"/>
    </row>
    <row r="1600" spans="2:2" x14ac:dyDescent="0.2">
      <c r="B1600" s="13"/>
    </row>
    <row r="1601" spans="2:2" x14ac:dyDescent="0.2">
      <c r="B1601" s="13"/>
    </row>
    <row r="1602" spans="2:2" x14ac:dyDescent="0.2">
      <c r="B1602" s="13"/>
    </row>
    <row r="1603" spans="2:2" x14ac:dyDescent="0.2">
      <c r="B1603" s="13"/>
    </row>
    <row r="1604" spans="2:2" x14ac:dyDescent="0.2">
      <c r="B1604" s="13"/>
    </row>
    <row r="1605" spans="2:2" x14ac:dyDescent="0.2">
      <c r="B1605" s="13"/>
    </row>
    <row r="1606" spans="2:2" x14ac:dyDescent="0.2">
      <c r="B1606" s="13"/>
    </row>
    <row r="1607" spans="2:2" x14ac:dyDescent="0.2">
      <c r="B1607" s="13"/>
    </row>
    <row r="1608" spans="2:2" x14ac:dyDescent="0.2">
      <c r="B1608" s="13"/>
    </row>
    <row r="1609" spans="2:2" x14ac:dyDescent="0.2">
      <c r="B1609" s="13"/>
    </row>
    <row r="1610" spans="2:2" x14ac:dyDescent="0.2">
      <c r="B1610" s="13"/>
    </row>
    <row r="1611" spans="2:2" x14ac:dyDescent="0.2">
      <c r="B1611" s="13"/>
    </row>
    <row r="1612" spans="2:2" x14ac:dyDescent="0.2">
      <c r="B1612" s="13"/>
    </row>
    <row r="1613" spans="2:2" x14ac:dyDescent="0.2">
      <c r="B1613" s="13"/>
    </row>
    <row r="1614" spans="2:2" x14ac:dyDescent="0.2">
      <c r="B1614" s="13"/>
    </row>
    <row r="1615" spans="2:2" x14ac:dyDescent="0.2">
      <c r="B1615" s="13"/>
    </row>
    <row r="1616" spans="2:2" x14ac:dyDescent="0.2">
      <c r="B1616" s="13"/>
    </row>
    <row r="1617" spans="2:2" x14ac:dyDescent="0.2">
      <c r="B1617" s="13"/>
    </row>
    <row r="1618" spans="2:2" x14ac:dyDescent="0.2">
      <c r="B1618" s="13"/>
    </row>
    <row r="1619" spans="2:2" x14ac:dyDescent="0.2">
      <c r="B1619" s="13"/>
    </row>
    <row r="1620" spans="2:2" x14ac:dyDescent="0.2">
      <c r="B1620" s="13"/>
    </row>
    <row r="1621" spans="2:2" x14ac:dyDescent="0.2">
      <c r="B1621" s="13"/>
    </row>
    <row r="1622" spans="2:2" x14ac:dyDescent="0.2">
      <c r="B1622" s="13"/>
    </row>
    <row r="1623" spans="2:2" x14ac:dyDescent="0.2">
      <c r="B1623" s="13"/>
    </row>
    <row r="1624" spans="2:2" x14ac:dyDescent="0.2">
      <c r="B1624" s="13"/>
    </row>
    <row r="1625" spans="2:2" x14ac:dyDescent="0.2">
      <c r="B1625" s="13"/>
    </row>
    <row r="1626" spans="2:2" x14ac:dyDescent="0.2">
      <c r="B1626" s="13"/>
    </row>
    <row r="1627" spans="2:2" x14ac:dyDescent="0.2">
      <c r="B1627" s="13"/>
    </row>
    <row r="1628" spans="2:2" x14ac:dyDescent="0.2">
      <c r="B1628" s="13"/>
    </row>
    <row r="1629" spans="2:2" x14ac:dyDescent="0.2">
      <c r="B1629" s="13"/>
    </row>
    <row r="1630" spans="2:2" x14ac:dyDescent="0.2">
      <c r="B1630" s="13"/>
    </row>
    <row r="1631" spans="2:2" x14ac:dyDescent="0.2">
      <c r="B1631" s="13"/>
    </row>
    <row r="1632" spans="2:2" x14ac:dyDescent="0.2">
      <c r="B1632" s="13"/>
    </row>
    <row r="1633" spans="2:2" x14ac:dyDescent="0.2">
      <c r="B1633" s="13"/>
    </row>
    <row r="1634" spans="2:2" x14ac:dyDescent="0.2">
      <c r="B1634" s="13"/>
    </row>
    <row r="1635" spans="2:2" x14ac:dyDescent="0.2">
      <c r="B1635" s="13"/>
    </row>
    <row r="1636" spans="2:2" x14ac:dyDescent="0.2">
      <c r="B1636" s="13"/>
    </row>
    <row r="1637" spans="2:2" x14ac:dyDescent="0.2">
      <c r="B1637" s="13"/>
    </row>
    <row r="1638" spans="2:2" x14ac:dyDescent="0.2">
      <c r="B1638" s="13"/>
    </row>
    <row r="1639" spans="2:2" x14ac:dyDescent="0.2">
      <c r="B1639" s="13"/>
    </row>
    <row r="1640" spans="2:2" x14ac:dyDescent="0.2">
      <c r="B1640" s="13"/>
    </row>
    <row r="1641" spans="2:2" x14ac:dyDescent="0.2">
      <c r="B1641" s="13"/>
    </row>
    <row r="1642" spans="2:2" x14ac:dyDescent="0.2">
      <c r="B1642" s="13"/>
    </row>
    <row r="1643" spans="2:2" x14ac:dyDescent="0.2">
      <c r="B1643" s="13"/>
    </row>
    <row r="1644" spans="2:2" x14ac:dyDescent="0.2">
      <c r="B1644" s="13"/>
    </row>
    <row r="1645" spans="2:2" x14ac:dyDescent="0.2">
      <c r="B1645" s="13"/>
    </row>
    <row r="1646" spans="2:2" x14ac:dyDescent="0.2">
      <c r="B1646" s="13"/>
    </row>
    <row r="1647" spans="2:2" x14ac:dyDescent="0.2">
      <c r="B1647" s="13"/>
    </row>
    <row r="1648" spans="2:2" x14ac:dyDescent="0.2">
      <c r="B1648" s="13"/>
    </row>
    <row r="1649" spans="2:2" x14ac:dyDescent="0.2">
      <c r="B1649" s="13"/>
    </row>
    <row r="1650" spans="2:2" x14ac:dyDescent="0.2">
      <c r="B1650" s="13"/>
    </row>
    <row r="1651" spans="2:2" x14ac:dyDescent="0.2">
      <c r="B1651" s="13"/>
    </row>
    <row r="1652" spans="2:2" x14ac:dyDescent="0.2">
      <c r="B1652" s="13"/>
    </row>
    <row r="1653" spans="2:2" x14ac:dyDescent="0.2">
      <c r="B1653" s="13"/>
    </row>
    <row r="1654" spans="2:2" x14ac:dyDescent="0.2">
      <c r="B1654" s="13"/>
    </row>
    <row r="1655" spans="2:2" x14ac:dyDescent="0.2">
      <c r="B1655" s="13"/>
    </row>
    <row r="1656" spans="2:2" x14ac:dyDescent="0.2">
      <c r="B1656" s="13"/>
    </row>
    <row r="1657" spans="2:2" x14ac:dyDescent="0.2">
      <c r="B1657" s="13"/>
    </row>
    <row r="1658" spans="2:2" x14ac:dyDescent="0.2">
      <c r="B1658" s="13"/>
    </row>
    <row r="1659" spans="2:2" x14ac:dyDescent="0.2">
      <c r="B1659" s="13"/>
    </row>
    <row r="1660" spans="2:2" x14ac:dyDescent="0.2">
      <c r="B1660" s="13"/>
    </row>
    <row r="1661" spans="2:2" x14ac:dyDescent="0.2">
      <c r="B1661" s="13"/>
    </row>
    <row r="1662" spans="2:2" x14ac:dyDescent="0.2">
      <c r="B1662" s="13"/>
    </row>
    <row r="1663" spans="2:2" x14ac:dyDescent="0.2">
      <c r="B1663" s="13"/>
    </row>
    <row r="1664" spans="2:2" x14ac:dyDescent="0.2">
      <c r="B1664" s="13"/>
    </row>
    <row r="1665" spans="2:2" x14ac:dyDescent="0.2">
      <c r="B1665" s="13"/>
    </row>
    <row r="1666" spans="2:2" x14ac:dyDescent="0.2">
      <c r="B1666" s="13"/>
    </row>
    <row r="1667" spans="2:2" x14ac:dyDescent="0.2">
      <c r="B1667" s="13"/>
    </row>
    <row r="1668" spans="2:2" x14ac:dyDescent="0.2">
      <c r="B1668" s="13"/>
    </row>
    <row r="1669" spans="2:2" x14ac:dyDescent="0.2">
      <c r="B1669" s="13"/>
    </row>
    <row r="1670" spans="2:2" x14ac:dyDescent="0.2">
      <c r="B1670" s="13"/>
    </row>
    <row r="1671" spans="2:2" x14ac:dyDescent="0.2">
      <c r="B1671" s="13"/>
    </row>
    <row r="1672" spans="2:2" x14ac:dyDescent="0.2">
      <c r="B1672" s="13"/>
    </row>
    <row r="1673" spans="2:2" x14ac:dyDescent="0.2">
      <c r="B1673" s="13"/>
    </row>
    <row r="1674" spans="2:2" x14ac:dyDescent="0.2">
      <c r="B1674" s="13"/>
    </row>
    <row r="1675" spans="2:2" x14ac:dyDescent="0.2">
      <c r="B1675" s="13"/>
    </row>
    <row r="1676" spans="2:2" x14ac:dyDescent="0.2">
      <c r="B1676" s="13"/>
    </row>
    <row r="1677" spans="2:2" x14ac:dyDescent="0.2">
      <c r="B1677" s="13"/>
    </row>
    <row r="1678" spans="2:2" x14ac:dyDescent="0.2">
      <c r="B1678" s="13"/>
    </row>
    <row r="1679" spans="2:2" x14ac:dyDescent="0.2">
      <c r="B1679" s="13"/>
    </row>
    <row r="1680" spans="2:2" x14ac:dyDescent="0.2">
      <c r="B1680" s="13"/>
    </row>
    <row r="1681" spans="2:2" x14ac:dyDescent="0.2">
      <c r="B1681" s="13"/>
    </row>
    <row r="1682" spans="2:2" x14ac:dyDescent="0.2">
      <c r="B1682" s="13"/>
    </row>
    <row r="1683" spans="2:2" x14ac:dyDescent="0.2">
      <c r="B1683" s="13"/>
    </row>
    <row r="1684" spans="2:2" x14ac:dyDescent="0.2">
      <c r="B1684" s="13"/>
    </row>
    <row r="1685" spans="2:2" x14ac:dyDescent="0.2">
      <c r="B1685" s="13"/>
    </row>
    <row r="1686" spans="2:2" x14ac:dyDescent="0.2">
      <c r="B1686" s="13"/>
    </row>
    <row r="1687" spans="2:2" x14ac:dyDescent="0.2">
      <c r="B1687" s="13"/>
    </row>
    <row r="1688" spans="2:2" x14ac:dyDescent="0.2">
      <c r="B1688" s="13"/>
    </row>
    <row r="1689" spans="2:2" x14ac:dyDescent="0.2">
      <c r="B1689" s="13"/>
    </row>
    <row r="1690" spans="2:2" x14ac:dyDescent="0.2">
      <c r="B1690" s="13"/>
    </row>
    <row r="1691" spans="2:2" x14ac:dyDescent="0.2">
      <c r="B1691" s="13"/>
    </row>
    <row r="1692" spans="2:2" x14ac:dyDescent="0.2">
      <c r="B1692" s="13"/>
    </row>
    <row r="1693" spans="2:2" x14ac:dyDescent="0.2">
      <c r="B1693" s="13"/>
    </row>
    <row r="1694" spans="2:2" x14ac:dyDescent="0.2">
      <c r="B1694" s="13"/>
    </row>
    <row r="1695" spans="2:2" x14ac:dyDescent="0.2">
      <c r="B1695" s="13"/>
    </row>
    <row r="1696" spans="2:2" x14ac:dyDescent="0.2">
      <c r="B1696" s="13"/>
    </row>
    <row r="1697" spans="2:2" x14ac:dyDescent="0.2">
      <c r="B1697" s="13"/>
    </row>
    <row r="1698" spans="2:2" x14ac:dyDescent="0.2">
      <c r="B1698" s="13"/>
    </row>
    <row r="1699" spans="2:2" x14ac:dyDescent="0.2">
      <c r="B1699" s="13"/>
    </row>
    <row r="1700" spans="2:2" x14ac:dyDescent="0.2">
      <c r="B1700" s="13"/>
    </row>
    <row r="1701" spans="2:2" x14ac:dyDescent="0.2">
      <c r="B1701" s="13"/>
    </row>
    <row r="1702" spans="2:2" x14ac:dyDescent="0.2">
      <c r="B1702" s="13"/>
    </row>
    <row r="1703" spans="2:2" x14ac:dyDescent="0.2">
      <c r="B1703" s="13"/>
    </row>
    <row r="1704" spans="2:2" x14ac:dyDescent="0.2">
      <c r="B1704" s="13"/>
    </row>
    <row r="1705" spans="2:2" x14ac:dyDescent="0.2">
      <c r="B1705" s="13"/>
    </row>
    <row r="1706" spans="2:2" x14ac:dyDescent="0.2">
      <c r="B1706" s="13"/>
    </row>
    <row r="1707" spans="2:2" x14ac:dyDescent="0.2">
      <c r="B1707" s="13"/>
    </row>
    <row r="1708" spans="2:2" x14ac:dyDescent="0.2">
      <c r="B1708" s="13"/>
    </row>
    <row r="1709" spans="2:2" x14ac:dyDescent="0.2">
      <c r="B1709" s="13"/>
    </row>
    <row r="1710" spans="2:2" x14ac:dyDescent="0.2">
      <c r="B1710" s="13"/>
    </row>
    <row r="1711" spans="2:2" x14ac:dyDescent="0.2">
      <c r="B1711" s="13"/>
    </row>
    <row r="1712" spans="2:2" x14ac:dyDescent="0.2">
      <c r="B1712" s="13"/>
    </row>
    <row r="1713" spans="2:2" x14ac:dyDescent="0.2">
      <c r="B1713" s="13"/>
    </row>
    <row r="1714" spans="2:2" x14ac:dyDescent="0.2">
      <c r="B1714" s="13"/>
    </row>
    <row r="1715" spans="2:2" x14ac:dyDescent="0.2">
      <c r="B1715" s="13"/>
    </row>
    <row r="1716" spans="2:2" x14ac:dyDescent="0.2">
      <c r="B1716" s="13"/>
    </row>
    <row r="1717" spans="2:2" x14ac:dyDescent="0.2">
      <c r="B1717" s="13"/>
    </row>
    <row r="1718" spans="2:2" x14ac:dyDescent="0.2">
      <c r="B1718" s="13"/>
    </row>
    <row r="1719" spans="2:2" x14ac:dyDescent="0.2">
      <c r="B1719" s="13"/>
    </row>
    <row r="1720" spans="2:2" x14ac:dyDescent="0.2">
      <c r="B1720" s="13"/>
    </row>
    <row r="1721" spans="2:2" x14ac:dyDescent="0.2">
      <c r="B1721" s="13"/>
    </row>
    <row r="1722" spans="2:2" x14ac:dyDescent="0.2">
      <c r="B1722" s="13"/>
    </row>
    <row r="1723" spans="2:2" x14ac:dyDescent="0.2">
      <c r="B1723" s="13"/>
    </row>
    <row r="1724" spans="2:2" x14ac:dyDescent="0.2">
      <c r="B1724" s="13"/>
    </row>
    <row r="1725" spans="2:2" x14ac:dyDescent="0.2">
      <c r="B1725" s="13"/>
    </row>
    <row r="1726" spans="2:2" x14ac:dyDescent="0.2">
      <c r="B1726" s="13"/>
    </row>
    <row r="1727" spans="2:2" x14ac:dyDescent="0.2">
      <c r="B1727" s="13"/>
    </row>
    <row r="1728" spans="2:2" x14ac:dyDescent="0.2">
      <c r="B1728" s="13"/>
    </row>
    <row r="1729" spans="2:2" x14ac:dyDescent="0.2">
      <c r="B1729" s="13"/>
    </row>
    <row r="1730" spans="2:2" x14ac:dyDescent="0.2">
      <c r="B1730" s="13"/>
    </row>
    <row r="1731" spans="2:2" x14ac:dyDescent="0.2">
      <c r="B1731" s="13"/>
    </row>
    <row r="1732" spans="2:2" x14ac:dyDescent="0.2">
      <c r="B1732" s="13"/>
    </row>
    <row r="1733" spans="2:2" x14ac:dyDescent="0.2">
      <c r="B1733" s="13"/>
    </row>
    <row r="1734" spans="2:2" x14ac:dyDescent="0.2">
      <c r="B1734" s="13"/>
    </row>
    <row r="1735" spans="2:2" x14ac:dyDescent="0.2">
      <c r="B1735" s="13"/>
    </row>
    <row r="1736" spans="2:2" x14ac:dyDescent="0.2">
      <c r="B1736" s="13"/>
    </row>
    <row r="1737" spans="2:2" x14ac:dyDescent="0.2">
      <c r="B1737" s="13"/>
    </row>
    <row r="1738" spans="2:2" x14ac:dyDescent="0.2">
      <c r="B1738" s="13"/>
    </row>
    <row r="1739" spans="2:2" x14ac:dyDescent="0.2">
      <c r="B1739" s="13"/>
    </row>
    <row r="1740" spans="2:2" x14ac:dyDescent="0.2">
      <c r="B1740" s="13"/>
    </row>
    <row r="1741" spans="2:2" x14ac:dyDescent="0.2">
      <c r="B1741" s="13"/>
    </row>
    <row r="1742" spans="2:2" x14ac:dyDescent="0.2">
      <c r="B1742" s="13"/>
    </row>
    <row r="1743" spans="2:2" x14ac:dyDescent="0.2">
      <c r="B1743" s="13"/>
    </row>
    <row r="1744" spans="2:2" x14ac:dyDescent="0.2">
      <c r="B1744" s="13"/>
    </row>
    <row r="1745" spans="2:2" x14ac:dyDescent="0.2">
      <c r="B1745" s="13"/>
    </row>
    <row r="1746" spans="2:2" x14ac:dyDescent="0.2">
      <c r="B1746" s="13"/>
    </row>
    <row r="1747" spans="2:2" x14ac:dyDescent="0.2">
      <c r="B1747" s="13"/>
    </row>
    <row r="1748" spans="2:2" x14ac:dyDescent="0.2">
      <c r="B1748" s="13"/>
    </row>
    <row r="1749" spans="2:2" x14ac:dyDescent="0.2">
      <c r="B1749" s="13"/>
    </row>
    <row r="1750" spans="2:2" x14ac:dyDescent="0.2">
      <c r="B1750" s="13"/>
    </row>
    <row r="1751" spans="2:2" x14ac:dyDescent="0.2">
      <c r="B1751" s="13"/>
    </row>
    <row r="1752" spans="2:2" x14ac:dyDescent="0.2">
      <c r="B1752" s="13"/>
    </row>
    <row r="1753" spans="2:2" x14ac:dyDescent="0.2">
      <c r="B1753" s="13"/>
    </row>
    <row r="1754" spans="2:2" x14ac:dyDescent="0.2">
      <c r="B1754" s="13"/>
    </row>
    <row r="1755" spans="2:2" x14ac:dyDescent="0.2">
      <c r="B1755" s="13"/>
    </row>
    <row r="1756" spans="2:2" x14ac:dyDescent="0.2">
      <c r="B1756" s="13"/>
    </row>
    <row r="1757" spans="2:2" x14ac:dyDescent="0.2">
      <c r="B1757" s="13"/>
    </row>
    <row r="1758" spans="2:2" x14ac:dyDescent="0.2">
      <c r="B1758" s="13"/>
    </row>
    <row r="1759" spans="2:2" x14ac:dyDescent="0.2">
      <c r="B1759" s="13"/>
    </row>
    <row r="1760" spans="2:2" x14ac:dyDescent="0.2">
      <c r="B1760" s="13"/>
    </row>
    <row r="1761" spans="2:2" x14ac:dyDescent="0.2">
      <c r="B1761" s="13"/>
    </row>
    <row r="1762" spans="2:2" x14ac:dyDescent="0.2">
      <c r="B1762" s="13"/>
    </row>
    <row r="1763" spans="2:2" x14ac:dyDescent="0.2">
      <c r="B1763" s="13"/>
    </row>
    <row r="1764" spans="2:2" x14ac:dyDescent="0.2">
      <c r="B1764" s="13"/>
    </row>
    <row r="1765" spans="2:2" x14ac:dyDescent="0.2">
      <c r="B1765" s="13"/>
    </row>
    <row r="1766" spans="2:2" x14ac:dyDescent="0.2">
      <c r="B1766" s="13"/>
    </row>
    <row r="1767" spans="2:2" x14ac:dyDescent="0.2">
      <c r="B1767" s="13"/>
    </row>
    <row r="1768" spans="2:2" x14ac:dyDescent="0.2">
      <c r="B1768" s="13"/>
    </row>
    <row r="1769" spans="2:2" x14ac:dyDescent="0.2">
      <c r="B1769" s="13"/>
    </row>
    <row r="1770" spans="2:2" x14ac:dyDescent="0.2">
      <c r="B1770" s="13"/>
    </row>
    <row r="1771" spans="2:2" x14ac:dyDescent="0.2">
      <c r="B1771" s="13"/>
    </row>
    <row r="1772" spans="2:2" x14ac:dyDescent="0.2">
      <c r="B1772" s="13"/>
    </row>
    <row r="1773" spans="2:2" x14ac:dyDescent="0.2">
      <c r="B1773" s="13"/>
    </row>
    <row r="1774" spans="2:2" x14ac:dyDescent="0.2">
      <c r="B1774" s="13"/>
    </row>
    <row r="1775" spans="2:2" x14ac:dyDescent="0.2">
      <c r="B1775" s="13"/>
    </row>
    <row r="1776" spans="2:2" x14ac:dyDescent="0.2">
      <c r="B1776" s="13"/>
    </row>
    <row r="1777" spans="2:2" x14ac:dyDescent="0.2">
      <c r="B1777" s="13"/>
    </row>
    <row r="1778" spans="2:2" x14ac:dyDescent="0.2">
      <c r="B1778" s="13"/>
    </row>
    <row r="1779" spans="2:2" x14ac:dyDescent="0.2">
      <c r="B1779" s="13"/>
    </row>
    <row r="1780" spans="2:2" x14ac:dyDescent="0.2">
      <c r="B1780" s="13"/>
    </row>
    <row r="1781" spans="2:2" x14ac:dyDescent="0.2">
      <c r="B1781" s="13"/>
    </row>
    <row r="1782" spans="2:2" x14ac:dyDescent="0.2">
      <c r="B1782" s="13"/>
    </row>
    <row r="1783" spans="2:2" x14ac:dyDescent="0.2">
      <c r="B1783" s="13"/>
    </row>
    <row r="1784" spans="2:2" x14ac:dyDescent="0.2">
      <c r="B1784" s="13"/>
    </row>
    <row r="1785" spans="2:2" x14ac:dyDescent="0.2">
      <c r="B1785" s="13"/>
    </row>
    <row r="1786" spans="2:2" x14ac:dyDescent="0.2">
      <c r="B1786" s="13"/>
    </row>
    <row r="1787" spans="2:2" x14ac:dyDescent="0.2">
      <c r="B1787" s="13"/>
    </row>
    <row r="1788" spans="2:2" x14ac:dyDescent="0.2">
      <c r="B1788" s="13"/>
    </row>
    <row r="1789" spans="2:2" x14ac:dyDescent="0.2">
      <c r="B1789" s="13"/>
    </row>
    <row r="1790" spans="2:2" x14ac:dyDescent="0.2">
      <c r="B1790" s="13"/>
    </row>
    <row r="1791" spans="2:2" x14ac:dyDescent="0.2">
      <c r="B1791" s="13"/>
    </row>
    <row r="1792" spans="2:2" x14ac:dyDescent="0.2">
      <c r="B1792" s="13"/>
    </row>
    <row r="1793" spans="2:2" x14ac:dyDescent="0.2">
      <c r="B1793" s="13"/>
    </row>
    <row r="1794" spans="2:2" x14ac:dyDescent="0.2">
      <c r="B1794" s="13"/>
    </row>
    <row r="1795" spans="2:2" x14ac:dyDescent="0.2">
      <c r="B1795" s="13"/>
    </row>
    <row r="1796" spans="2:2" x14ac:dyDescent="0.2">
      <c r="B1796" s="13"/>
    </row>
    <row r="1797" spans="2:2" x14ac:dyDescent="0.2">
      <c r="B1797" s="13"/>
    </row>
    <row r="1798" spans="2:2" x14ac:dyDescent="0.2">
      <c r="B1798" s="13"/>
    </row>
    <row r="1799" spans="2:2" x14ac:dyDescent="0.2">
      <c r="B1799" s="13"/>
    </row>
    <row r="1800" spans="2:2" x14ac:dyDescent="0.2">
      <c r="B1800" s="13"/>
    </row>
    <row r="1801" spans="2:2" x14ac:dyDescent="0.2">
      <c r="B1801" s="13"/>
    </row>
    <row r="1802" spans="2:2" x14ac:dyDescent="0.2">
      <c r="B1802" s="13"/>
    </row>
    <row r="1803" spans="2:2" x14ac:dyDescent="0.2">
      <c r="B1803" s="13"/>
    </row>
    <row r="1804" spans="2:2" x14ac:dyDescent="0.2">
      <c r="B1804" s="13"/>
    </row>
    <row r="1805" spans="2:2" x14ac:dyDescent="0.2">
      <c r="B1805" s="13"/>
    </row>
    <row r="1806" spans="2:2" x14ac:dyDescent="0.2">
      <c r="B1806" s="13"/>
    </row>
    <row r="1807" spans="2:2" x14ac:dyDescent="0.2">
      <c r="B1807" s="13"/>
    </row>
    <row r="1808" spans="2:2" x14ac:dyDescent="0.2">
      <c r="B1808" s="13"/>
    </row>
    <row r="1809" spans="2:2" x14ac:dyDescent="0.2">
      <c r="B1809" s="13"/>
    </row>
    <row r="1810" spans="2:2" x14ac:dyDescent="0.2">
      <c r="B1810" s="13"/>
    </row>
    <row r="1811" spans="2:2" x14ac:dyDescent="0.2">
      <c r="B1811" s="13"/>
    </row>
    <row r="1812" spans="2:2" x14ac:dyDescent="0.2">
      <c r="B1812" s="13"/>
    </row>
    <row r="1813" spans="2:2" x14ac:dyDescent="0.2">
      <c r="B1813" s="13"/>
    </row>
    <row r="1814" spans="2:2" x14ac:dyDescent="0.2">
      <c r="B1814" s="13"/>
    </row>
    <row r="1815" spans="2:2" x14ac:dyDescent="0.2">
      <c r="B1815" s="13"/>
    </row>
    <row r="1816" spans="2:2" x14ac:dyDescent="0.2">
      <c r="B1816" s="13"/>
    </row>
    <row r="1817" spans="2:2" x14ac:dyDescent="0.2">
      <c r="B1817" s="13"/>
    </row>
    <row r="1818" spans="2:2" x14ac:dyDescent="0.2">
      <c r="B1818" s="13"/>
    </row>
    <row r="1819" spans="2:2" x14ac:dyDescent="0.2">
      <c r="B1819" s="13"/>
    </row>
    <row r="1820" spans="2:2" x14ac:dyDescent="0.2">
      <c r="B1820" s="13"/>
    </row>
    <row r="1821" spans="2:2" x14ac:dyDescent="0.2">
      <c r="B1821" s="13"/>
    </row>
    <row r="1822" spans="2:2" x14ac:dyDescent="0.2">
      <c r="B1822" s="13"/>
    </row>
    <row r="1823" spans="2:2" x14ac:dyDescent="0.2">
      <c r="B1823" s="13"/>
    </row>
    <row r="1824" spans="2:2" x14ac:dyDescent="0.2">
      <c r="B1824" s="13"/>
    </row>
    <row r="1825" spans="2:2" x14ac:dyDescent="0.2">
      <c r="B1825" s="13"/>
    </row>
    <row r="1826" spans="2:2" x14ac:dyDescent="0.2">
      <c r="B1826" s="13"/>
    </row>
    <row r="1827" spans="2:2" x14ac:dyDescent="0.2">
      <c r="B1827" s="13"/>
    </row>
    <row r="1828" spans="2:2" x14ac:dyDescent="0.2">
      <c r="B1828" s="13"/>
    </row>
    <row r="1829" spans="2:2" x14ac:dyDescent="0.2">
      <c r="B1829" s="13"/>
    </row>
    <row r="1830" spans="2:2" x14ac:dyDescent="0.2">
      <c r="B1830" s="13"/>
    </row>
    <row r="1831" spans="2:2" x14ac:dyDescent="0.2">
      <c r="B1831" s="13"/>
    </row>
    <row r="1832" spans="2:2" x14ac:dyDescent="0.2">
      <c r="B1832" s="13"/>
    </row>
    <row r="1833" spans="2:2" x14ac:dyDescent="0.2">
      <c r="B1833" s="13"/>
    </row>
    <row r="1834" spans="2:2" x14ac:dyDescent="0.2">
      <c r="B1834" s="13"/>
    </row>
    <row r="1835" spans="2:2" x14ac:dyDescent="0.2">
      <c r="B1835" s="13"/>
    </row>
    <row r="1836" spans="2:2" x14ac:dyDescent="0.2">
      <c r="B1836" s="13"/>
    </row>
    <row r="1837" spans="2:2" x14ac:dyDescent="0.2">
      <c r="B1837" s="13"/>
    </row>
    <row r="1838" spans="2:2" x14ac:dyDescent="0.2">
      <c r="B1838" s="13"/>
    </row>
    <row r="1839" spans="2:2" x14ac:dyDescent="0.2">
      <c r="B1839" s="13"/>
    </row>
    <row r="1840" spans="2:2" x14ac:dyDescent="0.2">
      <c r="B1840" s="13"/>
    </row>
    <row r="1841" spans="2:2" x14ac:dyDescent="0.2">
      <c r="B1841" s="13"/>
    </row>
    <row r="1842" spans="2:2" x14ac:dyDescent="0.2">
      <c r="B1842" s="13"/>
    </row>
    <row r="1843" spans="2:2" x14ac:dyDescent="0.2">
      <c r="B1843" s="13"/>
    </row>
    <row r="1844" spans="2:2" x14ac:dyDescent="0.2">
      <c r="B1844" s="13"/>
    </row>
    <row r="1845" spans="2:2" x14ac:dyDescent="0.2">
      <c r="B1845" s="13"/>
    </row>
    <row r="1846" spans="2:2" x14ac:dyDescent="0.2">
      <c r="B1846" s="13"/>
    </row>
    <row r="1847" spans="2:2" x14ac:dyDescent="0.2">
      <c r="B1847" s="13"/>
    </row>
    <row r="1848" spans="2:2" x14ac:dyDescent="0.2">
      <c r="B1848" s="13"/>
    </row>
    <row r="1849" spans="2:2" x14ac:dyDescent="0.2">
      <c r="B1849" s="13"/>
    </row>
    <row r="1850" spans="2:2" x14ac:dyDescent="0.2">
      <c r="B1850" s="13"/>
    </row>
    <row r="1851" spans="2:2" x14ac:dyDescent="0.2">
      <c r="B1851" s="13"/>
    </row>
    <row r="1852" spans="2:2" x14ac:dyDescent="0.2">
      <c r="B1852" s="13"/>
    </row>
    <row r="1853" spans="2:2" x14ac:dyDescent="0.2">
      <c r="B1853" s="13"/>
    </row>
    <row r="1854" spans="2:2" x14ac:dyDescent="0.2">
      <c r="B1854" s="13"/>
    </row>
    <row r="1855" spans="2:2" x14ac:dyDescent="0.2">
      <c r="B1855" s="13"/>
    </row>
    <row r="1856" spans="2:2" x14ac:dyDescent="0.2">
      <c r="B1856" s="13"/>
    </row>
    <row r="1857" spans="2:2" x14ac:dyDescent="0.2">
      <c r="B1857" s="13"/>
    </row>
    <row r="1858" spans="2:2" x14ac:dyDescent="0.2">
      <c r="B1858" s="13"/>
    </row>
    <row r="1859" spans="2:2" x14ac:dyDescent="0.2">
      <c r="B1859" s="13"/>
    </row>
    <row r="1860" spans="2:2" x14ac:dyDescent="0.2">
      <c r="B1860" s="13"/>
    </row>
    <row r="1861" spans="2:2" x14ac:dyDescent="0.2">
      <c r="B1861" s="13"/>
    </row>
    <row r="1862" spans="2:2" x14ac:dyDescent="0.2">
      <c r="B1862" s="13"/>
    </row>
    <row r="1863" spans="2:2" x14ac:dyDescent="0.2">
      <c r="B1863" s="13"/>
    </row>
    <row r="1864" spans="2:2" x14ac:dyDescent="0.2">
      <c r="B1864" s="13"/>
    </row>
    <row r="1865" spans="2:2" x14ac:dyDescent="0.2">
      <c r="B1865" s="13"/>
    </row>
    <row r="1866" spans="2:2" x14ac:dyDescent="0.2">
      <c r="B1866" s="13"/>
    </row>
    <row r="1867" spans="2:2" x14ac:dyDescent="0.2">
      <c r="B1867" s="13"/>
    </row>
    <row r="1868" spans="2:2" x14ac:dyDescent="0.2">
      <c r="B1868" s="13"/>
    </row>
    <row r="1869" spans="2:2" x14ac:dyDescent="0.2">
      <c r="B1869" s="13"/>
    </row>
    <row r="1870" spans="2:2" x14ac:dyDescent="0.2">
      <c r="B1870" s="13"/>
    </row>
    <row r="1871" spans="2:2" x14ac:dyDescent="0.2">
      <c r="B1871" s="13"/>
    </row>
    <row r="1872" spans="2:2" x14ac:dyDescent="0.2">
      <c r="B1872" s="13"/>
    </row>
    <row r="1873" spans="2:2" x14ac:dyDescent="0.2">
      <c r="B1873" s="13"/>
    </row>
    <row r="1874" spans="2:2" x14ac:dyDescent="0.2">
      <c r="B1874" s="13"/>
    </row>
    <row r="1875" spans="2:2" x14ac:dyDescent="0.2">
      <c r="B1875" s="13"/>
    </row>
    <row r="1876" spans="2:2" x14ac:dyDescent="0.2">
      <c r="B1876" s="13"/>
    </row>
    <row r="1877" spans="2:2" x14ac:dyDescent="0.2">
      <c r="B1877" s="13"/>
    </row>
    <row r="1878" spans="2:2" x14ac:dyDescent="0.2">
      <c r="B1878" s="13"/>
    </row>
    <row r="1879" spans="2:2" x14ac:dyDescent="0.2">
      <c r="B1879" s="13"/>
    </row>
    <row r="1880" spans="2:2" x14ac:dyDescent="0.2">
      <c r="B1880" s="13"/>
    </row>
    <row r="1881" spans="2:2" x14ac:dyDescent="0.2">
      <c r="B1881" s="13"/>
    </row>
    <row r="1882" spans="2:2" x14ac:dyDescent="0.2">
      <c r="B1882" s="13"/>
    </row>
    <row r="1883" spans="2:2" x14ac:dyDescent="0.2">
      <c r="B1883" s="13"/>
    </row>
    <row r="1884" spans="2:2" x14ac:dyDescent="0.2">
      <c r="B1884" s="13"/>
    </row>
    <row r="1885" spans="2:2" x14ac:dyDescent="0.2">
      <c r="B1885" s="13"/>
    </row>
    <row r="1886" spans="2:2" x14ac:dyDescent="0.2">
      <c r="B1886" s="13"/>
    </row>
    <row r="1887" spans="2:2" x14ac:dyDescent="0.2">
      <c r="B1887" s="13"/>
    </row>
    <row r="1888" spans="2:2" x14ac:dyDescent="0.2">
      <c r="B1888" s="13"/>
    </row>
    <row r="1889" spans="2:2" x14ac:dyDescent="0.2">
      <c r="B1889" s="13"/>
    </row>
    <row r="1890" spans="2:2" x14ac:dyDescent="0.2">
      <c r="B1890" s="13"/>
    </row>
    <row r="1891" spans="2:2" x14ac:dyDescent="0.2">
      <c r="B1891" s="13"/>
    </row>
    <row r="1892" spans="2:2" x14ac:dyDescent="0.2">
      <c r="B1892" s="13"/>
    </row>
    <row r="1893" spans="2:2" x14ac:dyDescent="0.2">
      <c r="B1893" s="13"/>
    </row>
    <row r="1894" spans="2:2" x14ac:dyDescent="0.2">
      <c r="B1894" s="13"/>
    </row>
    <row r="1895" spans="2:2" x14ac:dyDescent="0.2">
      <c r="B1895" s="13"/>
    </row>
    <row r="1896" spans="2:2" x14ac:dyDescent="0.2">
      <c r="B1896" s="13"/>
    </row>
    <row r="1897" spans="2:2" x14ac:dyDescent="0.2">
      <c r="B1897" s="13"/>
    </row>
    <row r="1898" spans="2:2" x14ac:dyDescent="0.2">
      <c r="B1898" s="13"/>
    </row>
    <row r="1899" spans="2:2" x14ac:dyDescent="0.2">
      <c r="B1899" s="13"/>
    </row>
    <row r="1900" spans="2:2" x14ac:dyDescent="0.2">
      <c r="B1900" s="13"/>
    </row>
    <row r="1901" spans="2:2" x14ac:dyDescent="0.2">
      <c r="B1901" s="13"/>
    </row>
    <row r="1902" spans="2:2" x14ac:dyDescent="0.2">
      <c r="B1902" s="13"/>
    </row>
    <row r="1903" spans="2:2" x14ac:dyDescent="0.2">
      <c r="B1903" s="13"/>
    </row>
    <row r="1904" spans="2:2" x14ac:dyDescent="0.2">
      <c r="B1904" s="13"/>
    </row>
    <row r="1905" spans="2:2" x14ac:dyDescent="0.2">
      <c r="B1905" s="13"/>
    </row>
    <row r="1906" spans="2:2" x14ac:dyDescent="0.2">
      <c r="B1906" s="13"/>
    </row>
    <row r="1907" spans="2:2" x14ac:dyDescent="0.2">
      <c r="B1907" s="13"/>
    </row>
    <row r="1908" spans="2:2" x14ac:dyDescent="0.2">
      <c r="B1908" s="13"/>
    </row>
    <row r="1909" spans="2:2" x14ac:dyDescent="0.2">
      <c r="B1909" s="13"/>
    </row>
    <row r="1910" spans="2:2" x14ac:dyDescent="0.2">
      <c r="B1910" s="13"/>
    </row>
    <row r="1911" spans="2:2" x14ac:dyDescent="0.2">
      <c r="B1911" s="13"/>
    </row>
    <row r="1912" spans="2:2" x14ac:dyDescent="0.2">
      <c r="B1912" s="13"/>
    </row>
    <row r="1913" spans="2:2" x14ac:dyDescent="0.2">
      <c r="B1913" s="13"/>
    </row>
    <row r="1914" spans="2:2" x14ac:dyDescent="0.2">
      <c r="B1914" s="13"/>
    </row>
    <row r="1915" spans="2:2" x14ac:dyDescent="0.2">
      <c r="B1915" s="13"/>
    </row>
    <row r="1916" spans="2:2" x14ac:dyDescent="0.2">
      <c r="B1916" s="13"/>
    </row>
    <row r="1917" spans="2:2" x14ac:dyDescent="0.2">
      <c r="B1917" s="13"/>
    </row>
    <row r="1918" spans="2:2" x14ac:dyDescent="0.2">
      <c r="B1918" s="13"/>
    </row>
    <row r="1919" spans="2:2" x14ac:dyDescent="0.2">
      <c r="B1919" s="13"/>
    </row>
    <row r="1920" spans="2:2" x14ac:dyDescent="0.2">
      <c r="B1920" s="13"/>
    </row>
    <row r="1921" spans="2:2" x14ac:dyDescent="0.2">
      <c r="B1921" s="13"/>
    </row>
    <row r="1922" spans="2:2" x14ac:dyDescent="0.2">
      <c r="B1922" s="13"/>
    </row>
    <row r="1923" spans="2:2" x14ac:dyDescent="0.2">
      <c r="B1923" s="13"/>
    </row>
    <row r="1924" spans="2:2" x14ac:dyDescent="0.2">
      <c r="B1924" s="13"/>
    </row>
    <row r="1925" spans="2:2" x14ac:dyDescent="0.2">
      <c r="B1925" s="13"/>
    </row>
    <row r="1926" spans="2:2" x14ac:dyDescent="0.2">
      <c r="B1926" s="13"/>
    </row>
    <row r="1927" spans="2:2" x14ac:dyDescent="0.2">
      <c r="B1927" s="13"/>
    </row>
    <row r="1928" spans="2:2" x14ac:dyDescent="0.2">
      <c r="B1928" s="13"/>
    </row>
    <row r="1929" spans="2:2" x14ac:dyDescent="0.2">
      <c r="B1929" s="13"/>
    </row>
    <row r="1930" spans="2:2" x14ac:dyDescent="0.2">
      <c r="B1930" s="13"/>
    </row>
    <row r="1931" spans="2:2" x14ac:dyDescent="0.2">
      <c r="B1931" s="13"/>
    </row>
    <row r="1932" spans="2:2" x14ac:dyDescent="0.2">
      <c r="B1932" s="13"/>
    </row>
    <row r="1933" spans="2:2" x14ac:dyDescent="0.2">
      <c r="B1933" s="13"/>
    </row>
    <row r="1934" spans="2:2" x14ac:dyDescent="0.2">
      <c r="B1934" s="13"/>
    </row>
    <row r="1935" spans="2:2" x14ac:dyDescent="0.2">
      <c r="B1935" s="13"/>
    </row>
    <row r="1936" spans="2:2" x14ac:dyDescent="0.2">
      <c r="B1936" s="13"/>
    </row>
    <row r="1937" spans="2:2" x14ac:dyDescent="0.2">
      <c r="B1937" s="13"/>
    </row>
    <row r="1938" spans="2:2" x14ac:dyDescent="0.2">
      <c r="B1938" s="13"/>
    </row>
    <row r="1939" spans="2:2" x14ac:dyDescent="0.2">
      <c r="B1939" s="13"/>
    </row>
    <row r="1940" spans="2:2" x14ac:dyDescent="0.2">
      <c r="B1940" s="13"/>
    </row>
    <row r="1941" spans="2:2" x14ac:dyDescent="0.2">
      <c r="B1941" s="13"/>
    </row>
    <row r="1942" spans="2:2" x14ac:dyDescent="0.2">
      <c r="B1942" s="13"/>
    </row>
    <row r="1943" spans="2:2" x14ac:dyDescent="0.2">
      <c r="B1943" s="13"/>
    </row>
    <row r="1944" spans="2:2" x14ac:dyDescent="0.2">
      <c r="B1944" s="13"/>
    </row>
    <row r="1945" spans="2:2" x14ac:dyDescent="0.2">
      <c r="B1945" s="13"/>
    </row>
    <row r="1946" spans="2:2" x14ac:dyDescent="0.2">
      <c r="B1946" s="13"/>
    </row>
    <row r="1947" spans="2:2" x14ac:dyDescent="0.2">
      <c r="B1947" s="13"/>
    </row>
    <row r="1948" spans="2:2" x14ac:dyDescent="0.2">
      <c r="B1948" s="13"/>
    </row>
    <row r="1949" spans="2:2" x14ac:dyDescent="0.2">
      <c r="B1949" s="13"/>
    </row>
    <row r="1950" spans="2:2" x14ac:dyDescent="0.2">
      <c r="B1950" s="13"/>
    </row>
    <row r="1951" spans="2:2" x14ac:dyDescent="0.2">
      <c r="B1951" s="13"/>
    </row>
    <row r="1952" spans="2:2" x14ac:dyDescent="0.2">
      <c r="B1952" s="13"/>
    </row>
    <row r="1953" spans="2:2" x14ac:dyDescent="0.2">
      <c r="B1953" s="13"/>
    </row>
    <row r="1954" spans="2:2" x14ac:dyDescent="0.2">
      <c r="B1954" s="13"/>
    </row>
    <row r="1955" spans="2:2" x14ac:dyDescent="0.2">
      <c r="B1955" s="13"/>
    </row>
    <row r="1956" spans="2:2" x14ac:dyDescent="0.2">
      <c r="B1956" s="13"/>
    </row>
    <row r="1957" spans="2:2" x14ac:dyDescent="0.2">
      <c r="B1957" s="13"/>
    </row>
    <row r="1958" spans="2:2" x14ac:dyDescent="0.2">
      <c r="B1958" s="13"/>
    </row>
    <row r="1959" spans="2:2" x14ac:dyDescent="0.2">
      <c r="B1959" s="13"/>
    </row>
    <row r="1960" spans="2:2" x14ac:dyDescent="0.2">
      <c r="B1960" s="13"/>
    </row>
    <row r="1961" spans="2:2" x14ac:dyDescent="0.2">
      <c r="B1961" s="13"/>
    </row>
    <row r="1962" spans="2:2" x14ac:dyDescent="0.2">
      <c r="B1962" s="13"/>
    </row>
    <row r="1963" spans="2:2" x14ac:dyDescent="0.2">
      <c r="B1963" s="13"/>
    </row>
    <row r="1964" spans="2:2" x14ac:dyDescent="0.2">
      <c r="B1964" s="13"/>
    </row>
    <row r="1965" spans="2:2" x14ac:dyDescent="0.2">
      <c r="B1965" s="13"/>
    </row>
    <row r="1966" spans="2:2" x14ac:dyDescent="0.2">
      <c r="B1966" s="13"/>
    </row>
    <row r="1967" spans="2:2" x14ac:dyDescent="0.2">
      <c r="B1967" s="13"/>
    </row>
    <row r="1968" spans="2:2" x14ac:dyDescent="0.2">
      <c r="B1968" s="13"/>
    </row>
    <row r="1969" spans="2:2" x14ac:dyDescent="0.2">
      <c r="B1969" s="13"/>
    </row>
    <row r="1970" spans="2:2" x14ac:dyDescent="0.2">
      <c r="B1970" s="13"/>
    </row>
    <row r="1971" spans="2:2" x14ac:dyDescent="0.2">
      <c r="B1971" s="13"/>
    </row>
    <row r="1972" spans="2:2" x14ac:dyDescent="0.2">
      <c r="B1972" s="13"/>
    </row>
    <row r="1973" spans="2:2" x14ac:dyDescent="0.2">
      <c r="B1973" s="13"/>
    </row>
    <row r="1974" spans="2:2" x14ac:dyDescent="0.2">
      <c r="B1974" s="13"/>
    </row>
    <row r="1975" spans="2:2" x14ac:dyDescent="0.2">
      <c r="B1975" s="13"/>
    </row>
    <row r="1976" spans="2:2" x14ac:dyDescent="0.2">
      <c r="B1976" s="13"/>
    </row>
    <row r="1977" spans="2:2" x14ac:dyDescent="0.2">
      <c r="B1977" s="13"/>
    </row>
    <row r="1978" spans="2:2" x14ac:dyDescent="0.2">
      <c r="B1978" s="13"/>
    </row>
    <row r="1979" spans="2:2" x14ac:dyDescent="0.2">
      <c r="B1979" s="13"/>
    </row>
    <row r="1980" spans="2:2" x14ac:dyDescent="0.2">
      <c r="B1980" s="13"/>
    </row>
    <row r="1981" spans="2:2" x14ac:dyDescent="0.2">
      <c r="B1981" s="13"/>
    </row>
    <row r="1982" spans="2:2" x14ac:dyDescent="0.2">
      <c r="B1982" s="13"/>
    </row>
    <row r="1983" spans="2:2" x14ac:dyDescent="0.2">
      <c r="B1983" s="13"/>
    </row>
    <row r="1984" spans="2:2" x14ac:dyDescent="0.2">
      <c r="B1984" s="13"/>
    </row>
    <row r="1985" spans="2:2" x14ac:dyDescent="0.2">
      <c r="B1985" s="13"/>
    </row>
    <row r="1986" spans="2:2" x14ac:dyDescent="0.2">
      <c r="B1986" s="13"/>
    </row>
    <row r="1987" spans="2:2" x14ac:dyDescent="0.2">
      <c r="B1987" s="13"/>
    </row>
    <row r="1988" spans="2:2" x14ac:dyDescent="0.2">
      <c r="B1988" s="13"/>
    </row>
    <row r="1989" spans="2:2" x14ac:dyDescent="0.2">
      <c r="B1989" s="13"/>
    </row>
    <row r="1990" spans="2:2" x14ac:dyDescent="0.2">
      <c r="B1990" s="13"/>
    </row>
    <row r="1991" spans="2:2" x14ac:dyDescent="0.2">
      <c r="B1991" s="13"/>
    </row>
    <row r="1992" spans="2:2" x14ac:dyDescent="0.2">
      <c r="B1992" s="13"/>
    </row>
    <row r="1993" spans="2:2" x14ac:dyDescent="0.2">
      <c r="B1993" s="13"/>
    </row>
    <row r="1994" spans="2:2" x14ac:dyDescent="0.2">
      <c r="B1994" s="13"/>
    </row>
    <row r="1995" spans="2:2" x14ac:dyDescent="0.2">
      <c r="B1995" s="13"/>
    </row>
    <row r="1996" spans="2:2" x14ac:dyDescent="0.2">
      <c r="B1996" s="13"/>
    </row>
    <row r="1997" spans="2:2" x14ac:dyDescent="0.2">
      <c r="B1997" s="13"/>
    </row>
    <row r="1998" spans="2:2" x14ac:dyDescent="0.2">
      <c r="B1998" s="13"/>
    </row>
    <row r="1999" spans="2:2" x14ac:dyDescent="0.2">
      <c r="B1999" s="13"/>
    </row>
    <row r="2000" spans="2:2" x14ac:dyDescent="0.2">
      <c r="B2000" s="13"/>
    </row>
    <row r="2001" spans="2:2" x14ac:dyDescent="0.2">
      <c r="B2001" s="13"/>
    </row>
    <row r="2002" spans="2:2" x14ac:dyDescent="0.2">
      <c r="B2002" s="13"/>
    </row>
    <row r="2003" spans="2:2" x14ac:dyDescent="0.2">
      <c r="B2003" s="13"/>
    </row>
    <row r="2004" spans="2:2" x14ac:dyDescent="0.2">
      <c r="B2004" s="13"/>
    </row>
    <row r="2005" spans="2:2" x14ac:dyDescent="0.2">
      <c r="B2005" s="13"/>
    </row>
    <row r="2006" spans="2:2" x14ac:dyDescent="0.2">
      <c r="B2006" s="13"/>
    </row>
    <row r="2007" spans="2:2" x14ac:dyDescent="0.2">
      <c r="B2007" s="13"/>
    </row>
    <row r="2008" spans="2:2" x14ac:dyDescent="0.2">
      <c r="B2008" s="13"/>
    </row>
    <row r="2009" spans="2:2" x14ac:dyDescent="0.2">
      <c r="B2009" s="13"/>
    </row>
    <row r="2010" spans="2:2" x14ac:dyDescent="0.2">
      <c r="B2010" s="13"/>
    </row>
    <row r="2011" spans="2:2" x14ac:dyDescent="0.2">
      <c r="B2011" s="13"/>
    </row>
    <row r="2012" spans="2:2" x14ac:dyDescent="0.2">
      <c r="B2012" s="13"/>
    </row>
    <row r="2013" spans="2:2" x14ac:dyDescent="0.2">
      <c r="B2013" s="13"/>
    </row>
    <row r="2014" spans="2:2" x14ac:dyDescent="0.2">
      <c r="B2014" s="13"/>
    </row>
    <row r="2015" spans="2:2" x14ac:dyDescent="0.2">
      <c r="B2015" s="13"/>
    </row>
    <row r="2016" spans="2:2" x14ac:dyDescent="0.2">
      <c r="B2016" s="13"/>
    </row>
    <row r="2017" spans="2:2" x14ac:dyDescent="0.2">
      <c r="B2017" s="13"/>
    </row>
    <row r="2018" spans="2:2" x14ac:dyDescent="0.2">
      <c r="B2018" s="13"/>
    </row>
    <row r="2019" spans="2:2" x14ac:dyDescent="0.2">
      <c r="B2019" s="13"/>
    </row>
    <row r="2020" spans="2:2" x14ac:dyDescent="0.2">
      <c r="B2020" s="13"/>
    </row>
    <row r="2021" spans="2:2" x14ac:dyDescent="0.2">
      <c r="B2021" s="13"/>
    </row>
    <row r="2022" spans="2:2" x14ac:dyDescent="0.2">
      <c r="B2022" s="13"/>
    </row>
    <row r="2023" spans="2:2" x14ac:dyDescent="0.2">
      <c r="B2023" s="13"/>
    </row>
    <row r="2024" spans="2:2" x14ac:dyDescent="0.2">
      <c r="B2024" s="13"/>
    </row>
    <row r="2025" spans="2:2" x14ac:dyDescent="0.2">
      <c r="B2025" s="13"/>
    </row>
    <row r="2026" spans="2:2" x14ac:dyDescent="0.2">
      <c r="B2026" s="13"/>
    </row>
    <row r="2027" spans="2:2" x14ac:dyDescent="0.2">
      <c r="B2027" s="13"/>
    </row>
    <row r="2028" spans="2:2" x14ac:dyDescent="0.2">
      <c r="B2028" s="13"/>
    </row>
    <row r="2029" spans="2:2" x14ac:dyDescent="0.2">
      <c r="B2029" s="13"/>
    </row>
    <row r="2030" spans="2:2" x14ac:dyDescent="0.2">
      <c r="B2030" s="13"/>
    </row>
    <row r="2031" spans="2:2" x14ac:dyDescent="0.2">
      <c r="B2031" s="13"/>
    </row>
    <row r="2032" spans="2:2" x14ac:dyDescent="0.2">
      <c r="B2032" s="13"/>
    </row>
    <row r="2033" spans="2:2" x14ac:dyDescent="0.2">
      <c r="B2033" s="13"/>
    </row>
    <row r="2034" spans="2:2" x14ac:dyDescent="0.2">
      <c r="B2034" s="13"/>
    </row>
    <row r="2035" spans="2:2" x14ac:dyDescent="0.2">
      <c r="B2035" s="13"/>
    </row>
    <row r="2036" spans="2:2" x14ac:dyDescent="0.2">
      <c r="B2036" s="13"/>
    </row>
    <row r="2037" spans="2:2" x14ac:dyDescent="0.2">
      <c r="B2037" s="13"/>
    </row>
    <row r="2038" spans="2:2" x14ac:dyDescent="0.2">
      <c r="B2038" s="13"/>
    </row>
    <row r="2039" spans="2:2" x14ac:dyDescent="0.2">
      <c r="B2039" s="13"/>
    </row>
    <row r="2040" spans="2:2" x14ac:dyDescent="0.2">
      <c r="B2040" s="13"/>
    </row>
    <row r="2041" spans="2:2" x14ac:dyDescent="0.2">
      <c r="B2041" s="13"/>
    </row>
    <row r="2042" spans="2:2" x14ac:dyDescent="0.2">
      <c r="B2042" s="13"/>
    </row>
    <row r="2043" spans="2:2" x14ac:dyDescent="0.2">
      <c r="B2043" s="13"/>
    </row>
    <row r="2044" spans="2:2" x14ac:dyDescent="0.2">
      <c r="B2044" s="13"/>
    </row>
    <row r="2045" spans="2:2" x14ac:dyDescent="0.2">
      <c r="B2045" s="13"/>
    </row>
    <row r="2046" spans="2:2" x14ac:dyDescent="0.2">
      <c r="B2046" s="13"/>
    </row>
    <row r="2047" spans="2:2" x14ac:dyDescent="0.2">
      <c r="B2047" s="13"/>
    </row>
    <row r="2048" spans="2:2" x14ac:dyDescent="0.2">
      <c r="B2048" s="13"/>
    </row>
    <row r="2049" spans="2:2" x14ac:dyDescent="0.2">
      <c r="B2049" s="13"/>
    </row>
    <row r="2050" spans="2:2" x14ac:dyDescent="0.2">
      <c r="B2050" s="13"/>
    </row>
    <row r="2051" spans="2:2" x14ac:dyDescent="0.2">
      <c r="B2051" s="13"/>
    </row>
    <row r="2052" spans="2:2" x14ac:dyDescent="0.2">
      <c r="B2052" s="13"/>
    </row>
    <row r="2053" spans="2:2" x14ac:dyDescent="0.2">
      <c r="B2053" s="13"/>
    </row>
    <row r="2054" spans="2:2" x14ac:dyDescent="0.2">
      <c r="B2054" s="13"/>
    </row>
    <row r="2055" spans="2:2" x14ac:dyDescent="0.2">
      <c r="B2055" s="13"/>
    </row>
    <row r="2056" spans="2:2" x14ac:dyDescent="0.2">
      <c r="B2056" s="13"/>
    </row>
    <row r="2057" spans="2:2" x14ac:dyDescent="0.2">
      <c r="B2057" s="13"/>
    </row>
    <row r="2058" spans="2:2" x14ac:dyDescent="0.2">
      <c r="B2058" s="13"/>
    </row>
    <row r="2059" spans="2:2" x14ac:dyDescent="0.2">
      <c r="B2059" s="13"/>
    </row>
    <row r="2060" spans="2:2" x14ac:dyDescent="0.2">
      <c r="B2060" s="13"/>
    </row>
    <row r="2061" spans="2:2" x14ac:dyDescent="0.2">
      <c r="B2061" s="13"/>
    </row>
    <row r="2062" spans="2:2" x14ac:dyDescent="0.2">
      <c r="B2062" s="13"/>
    </row>
    <row r="2063" spans="2:2" x14ac:dyDescent="0.2">
      <c r="B2063" s="13"/>
    </row>
    <row r="2064" spans="2:2" x14ac:dyDescent="0.2">
      <c r="B2064" s="13"/>
    </row>
    <row r="2065" spans="2:2" x14ac:dyDescent="0.2">
      <c r="B2065" s="13"/>
    </row>
    <row r="2066" spans="2:2" x14ac:dyDescent="0.2">
      <c r="B2066" s="13"/>
    </row>
    <row r="2067" spans="2:2" x14ac:dyDescent="0.2">
      <c r="B2067" s="13"/>
    </row>
    <row r="2068" spans="2:2" x14ac:dyDescent="0.2">
      <c r="B2068" s="13"/>
    </row>
    <row r="2069" spans="2:2" x14ac:dyDescent="0.2">
      <c r="B2069" s="13"/>
    </row>
    <row r="2070" spans="2:2" x14ac:dyDescent="0.2">
      <c r="B2070" s="13"/>
    </row>
    <row r="2071" spans="2:2" x14ac:dyDescent="0.2">
      <c r="B2071" s="13"/>
    </row>
    <row r="2072" spans="2:2" x14ac:dyDescent="0.2">
      <c r="B2072" s="13"/>
    </row>
    <row r="2073" spans="2:2" x14ac:dyDescent="0.2">
      <c r="B2073" s="13"/>
    </row>
    <row r="2074" spans="2:2" x14ac:dyDescent="0.2">
      <c r="B2074" s="13"/>
    </row>
    <row r="2075" spans="2:2" x14ac:dyDescent="0.2">
      <c r="B2075" s="13"/>
    </row>
    <row r="2076" spans="2:2" x14ac:dyDescent="0.2">
      <c r="B2076" s="13"/>
    </row>
    <row r="2077" spans="2:2" x14ac:dyDescent="0.2">
      <c r="B2077" s="13"/>
    </row>
    <row r="2078" spans="2:2" x14ac:dyDescent="0.2">
      <c r="B2078" s="13"/>
    </row>
    <row r="2079" spans="2:2" x14ac:dyDescent="0.2">
      <c r="B2079" s="13"/>
    </row>
    <row r="2080" spans="2:2" x14ac:dyDescent="0.2">
      <c r="B2080" s="13"/>
    </row>
    <row r="2081" spans="2:2" x14ac:dyDescent="0.2">
      <c r="B2081" s="13"/>
    </row>
    <row r="2082" spans="2:2" x14ac:dyDescent="0.2">
      <c r="B2082" s="13"/>
    </row>
    <row r="2083" spans="2:2" x14ac:dyDescent="0.2">
      <c r="B2083" s="13"/>
    </row>
    <row r="2084" spans="2:2" x14ac:dyDescent="0.2">
      <c r="B2084" s="13"/>
    </row>
    <row r="2085" spans="2:2" x14ac:dyDescent="0.2">
      <c r="B2085" s="13"/>
    </row>
    <row r="2086" spans="2:2" x14ac:dyDescent="0.2">
      <c r="B2086" s="13"/>
    </row>
    <row r="2087" spans="2:2" x14ac:dyDescent="0.2">
      <c r="B2087" s="13"/>
    </row>
    <row r="2088" spans="2:2" x14ac:dyDescent="0.2">
      <c r="B2088" s="13"/>
    </row>
    <row r="2089" spans="2:2" x14ac:dyDescent="0.2">
      <c r="B2089" s="13"/>
    </row>
    <row r="2090" spans="2:2" x14ac:dyDescent="0.2">
      <c r="B2090" s="13"/>
    </row>
    <row r="2091" spans="2:2" x14ac:dyDescent="0.2">
      <c r="B2091" s="13"/>
    </row>
    <row r="2092" spans="2:2" x14ac:dyDescent="0.2">
      <c r="B2092" s="13"/>
    </row>
    <row r="2093" spans="2:2" x14ac:dyDescent="0.2">
      <c r="B2093" s="13"/>
    </row>
    <row r="2094" spans="2:2" x14ac:dyDescent="0.2">
      <c r="B2094" s="13"/>
    </row>
    <row r="2095" spans="2:2" x14ac:dyDescent="0.2">
      <c r="B2095" s="13"/>
    </row>
    <row r="2096" spans="2:2" x14ac:dyDescent="0.2">
      <c r="B2096" s="13"/>
    </row>
    <row r="2097" spans="2:2" x14ac:dyDescent="0.2">
      <c r="B2097" s="13"/>
    </row>
    <row r="2098" spans="2:2" x14ac:dyDescent="0.2">
      <c r="B2098" s="13"/>
    </row>
    <row r="2099" spans="2:2" x14ac:dyDescent="0.2">
      <c r="B2099" s="13"/>
    </row>
    <row r="2100" spans="2:2" x14ac:dyDescent="0.2">
      <c r="B2100" s="13"/>
    </row>
    <row r="2101" spans="2:2" x14ac:dyDescent="0.2">
      <c r="B2101" s="13"/>
    </row>
    <row r="2102" spans="2:2" x14ac:dyDescent="0.2">
      <c r="B2102" s="13"/>
    </row>
    <row r="2103" spans="2:2" x14ac:dyDescent="0.2">
      <c r="B2103" s="13"/>
    </row>
    <row r="2104" spans="2:2" x14ac:dyDescent="0.2">
      <c r="B2104" s="13"/>
    </row>
    <row r="2105" spans="2:2" x14ac:dyDescent="0.2">
      <c r="B2105" s="13"/>
    </row>
    <row r="2106" spans="2:2" x14ac:dyDescent="0.2">
      <c r="B2106" s="13"/>
    </row>
    <row r="2107" spans="2:2" x14ac:dyDescent="0.2">
      <c r="B2107" s="13"/>
    </row>
    <row r="2108" spans="2:2" x14ac:dyDescent="0.2">
      <c r="B2108" s="13"/>
    </row>
    <row r="2109" spans="2:2" x14ac:dyDescent="0.2">
      <c r="B2109" s="13"/>
    </row>
    <row r="2110" spans="2:2" x14ac:dyDescent="0.2">
      <c r="B2110" s="13"/>
    </row>
    <row r="2111" spans="2:2" x14ac:dyDescent="0.2">
      <c r="B2111" s="13"/>
    </row>
    <row r="2112" spans="2:2" x14ac:dyDescent="0.2">
      <c r="B2112" s="13"/>
    </row>
    <row r="2113" spans="2:2" x14ac:dyDescent="0.2">
      <c r="B2113" s="13"/>
    </row>
    <row r="2114" spans="2:2" x14ac:dyDescent="0.2">
      <c r="B2114" s="13"/>
    </row>
    <row r="2115" spans="2:2" x14ac:dyDescent="0.2">
      <c r="B2115" s="13"/>
    </row>
    <row r="2116" spans="2:2" x14ac:dyDescent="0.2">
      <c r="B2116" s="13"/>
    </row>
    <row r="2117" spans="2:2" x14ac:dyDescent="0.2">
      <c r="B2117" s="13"/>
    </row>
    <row r="2118" spans="2:2" x14ac:dyDescent="0.2">
      <c r="B2118" s="13"/>
    </row>
    <row r="2119" spans="2:2" x14ac:dyDescent="0.2">
      <c r="B2119" s="13"/>
    </row>
    <row r="2120" spans="2:2" x14ac:dyDescent="0.2">
      <c r="B2120" s="13"/>
    </row>
    <row r="2121" spans="2:2" x14ac:dyDescent="0.2">
      <c r="B2121" s="13"/>
    </row>
    <row r="2122" spans="2:2" x14ac:dyDescent="0.2">
      <c r="B2122" s="13"/>
    </row>
    <row r="2123" spans="2:2" x14ac:dyDescent="0.2">
      <c r="B2123" s="13"/>
    </row>
    <row r="2124" spans="2:2" x14ac:dyDescent="0.2">
      <c r="B2124" s="13"/>
    </row>
    <row r="2125" spans="2:2" x14ac:dyDescent="0.2">
      <c r="B2125" s="13"/>
    </row>
    <row r="2126" spans="2:2" x14ac:dyDescent="0.2">
      <c r="B2126" s="13"/>
    </row>
    <row r="2127" spans="2:2" x14ac:dyDescent="0.2">
      <c r="B2127" s="13"/>
    </row>
    <row r="2128" spans="2:2" x14ac:dyDescent="0.2">
      <c r="B2128" s="13"/>
    </row>
    <row r="2129" spans="2:2" x14ac:dyDescent="0.2">
      <c r="B2129" s="13"/>
    </row>
    <row r="2130" spans="2:2" x14ac:dyDescent="0.2">
      <c r="B2130" s="13"/>
    </row>
    <row r="2131" spans="2:2" x14ac:dyDescent="0.2">
      <c r="B2131" s="13"/>
    </row>
    <row r="2132" spans="2:2" x14ac:dyDescent="0.2">
      <c r="B2132" s="13"/>
    </row>
    <row r="2133" spans="2:2" x14ac:dyDescent="0.2">
      <c r="B2133" s="13"/>
    </row>
    <row r="2134" spans="2:2" x14ac:dyDescent="0.2">
      <c r="B2134" s="13"/>
    </row>
    <row r="2135" spans="2:2" x14ac:dyDescent="0.2">
      <c r="B2135" s="13"/>
    </row>
    <row r="2136" spans="2:2" x14ac:dyDescent="0.2">
      <c r="B2136" s="13"/>
    </row>
    <row r="2137" spans="2:2" x14ac:dyDescent="0.2">
      <c r="B2137" s="13"/>
    </row>
    <row r="2138" spans="2:2" x14ac:dyDescent="0.2">
      <c r="B2138" s="13"/>
    </row>
    <row r="2139" spans="2:2" x14ac:dyDescent="0.2">
      <c r="B2139" s="13"/>
    </row>
    <row r="2140" spans="2:2" x14ac:dyDescent="0.2">
      <c r="B2140" s="13"/>
    </row>
    <row r="2141" spans="2:2" x14ac:dyDescent="0.2">
      <c r="B2141" s="13"/>
    </row>
    <row r="2142" spans="2:2" x14ac:dyDescent="0.2">
      <c r="B2142" s="13"/>
    </row>
    <row r="2143" spans="2:2" x14ac:dyDescent="0.2">
      <c r="B2143" s="13"/>
    </row>
    <row r="2144" spans="2:2" x14ac:dyDescent="0.2">
      <c r="B2144" s="13"/>
    </row>
    <row r="2145" spans="2:2" x14ac:dyDescent="0.2">
      <c r="B2145" s="13"/>
    </row>
    <row r="2146" spans="2:2" x14ac:dyDescent="0.2">
      <c r="B2146" s="13"/>
    </row>
    <row r="2147" spans="2:2" x14ac:dyDescent="0.2">
      <c r="B2147" s="13"/>
    </row>
    <row r="2148" spans="2:2" x14ac:dyDescent="0.2">
      <c r="B2148" s="13"/>
    </row>
    <row r="2149" spans="2:2" x14ac:dyDescent="0.2">
      <c r="B2149" s="13"/>
    </row>
    <row r="2150" spans="2:2" x14ac:dyDescent="0.2">
      <c r="B2150" s="13"/>
    </row>
    <row r="2151" spans="2:2" x14ac:dyDescent="0.2">
      <c r="B2151" s="13"/>
    </row>
    <row r="2152" spans="2:2" x14ac:dyDescent="0.2">
      <c r="B2152" s="13"/>
    </row>
    <row r="2153" spans="2:2" x14ac:dyDescent="0.2">
      <c r="B2153" s="13"/>
    </row>
    <row r="2154" spans="2:2" x14ac:dyDescent="0.2">
      <c r="B2154" s="13"/>
    </row>
    <row r="2155" spans="2:2" x14ac:dyDescent="0.2">
      <c r="B2155" s="13"/>
    </row>
    <row r="2156" spans="2:2" x14ac:dyDescent="0.2">
      <c r="B2156" s="13"/>
    </row>
    <row r="2157" spans="2:2" x14ac:dyDescent="0.2">
      <c r="B2157" s="13"/>
    </row>
    <row r="2158" spans="2:2" x14ac:dyDescent="0.2">
      <c r="B2158" s="13"/>
    </row>
    <row r="2159" spans="2:2" x14ac:dyDescent="0.2">
      <c r="B2159" s="13"/>
    </row>
    <row r="2160" spans="2:2" x14ac:dyDescent="0.2">
      <c r="B2160" s="13"/>
    </row>
    <row r="2161" spans="2:2" x14ac:dyDescent="0.2">
      <c r="B2161" s="13"/>
    </row>
    <row r="2162" spans="2:2" x14ac:dyDescent="0.2">
      <c r="B2162" s="13"/>
    </row>
    <row r="2163" spans="2:2" x14ac:dyDescent="0.2">
      <c r="B2163" s="13"/>
    </row>
    <row r="2164" spans="2:2" x14ac:dyDescent="0.2">
      <c r="B2164" s="13"/>
    </row>
    <row r="2165" spans="2:2" x14ac:dyDescent="0.2">
      <c r="B2165" s="13"/>
    </row>
    <row r="2166" spans="2:2" x14ac:dyDescent="0.2">
      <c r="B2166" s="13"/>
    </row>
    <row r="2167" spans="2:2" x14ac:dyDescent="0.2">
      <c r="B2167" s="13"/>
    </row>
    <row r="2168" spans="2:2" x14ac:dyDescent="0.2">
      <c r="B2168" s="13"/>
    </row>
    <row r="2169" spans="2:2" x14ac:dyDescent="0.2">
      <c r="B2169" s="13"/>
    </row>
    <row r="2170" spans="2:2" x14ac:dyDescent="0.2">
      <c r="B2170" s="13"/>
    </row>
    <row r="2171" spans="2:2" x14ac:dyDescent="0.2">
      <c r="B2171" s="13"/>
    </row>
    <row r="2172" spans="2:2" x14ac:dyDescent="0.2">
      <c r="B2172" s="13"/>
    </row>
    <row r="2173" spans="2:2" x14ac:dyDescent="0.2">
      <c r="B2173" s="13"/>
    </row>
    <row r="2174" spans="2:2" x14ac:dyDescent="0.2">
      <c r="B2174" s="13"/>
    </row>
    <row r="2175" spans="2:2" x14ac:dyDescent="0.2">
      <c r="B2175" s="13"/>
    </row>
    <row r="2176" spans="2:2" x14ac:dyDescent="0.2">
      <c r="B2176" s="13"/>
    </row>
    <row r="2177" spans="2:2" x14ac:dyDescent="0.2">
      <c r="B2177" s="13"/>
    </row>
    <row r="2178" spans="2:2" x14ac:dyDescent="0.2">
      <c r="B2178" s="13"/>
    </row>
    <row r="2179" spans="2:2" x14ac:dyDescent="0.2">
      <c r="B2179" s="13"/>
    </row>
    <row r="2180" spans="2:2" x14ac:dyDescent="0.2">
      <c r="B2180" s="13"/>
    </row>
    <row r="2181" spans="2:2" x14ac:dyDescent="0.2">
      <c r="B2181" s="13"/>
    </row>
    <row r="2182" spans="2:2" x14ac:dyDescent="0.2">
      <c r="B2182" s="13"/>
    </row>
    <row r="2183" spans="2:2" x14ac:dyDescent="0.2">
      <c r="B2183" s="13"/>
    </row>
    <row r="2184" spans="2:2" x14ac:dyDescent="0.2">
      <c r="B2184" s="13"/>
    </row>
    <row r="2185" spans="2:2" x14ac:dyDescent="0.2">
      <c r="B2185" s="13"/>
    </row>
    <row r="2186" spans="2:2" x14ac:dyDescent="0.2">
      <c r="B2186" s="13"/>
    </row>
    <row r="2187" spans="2:2" x14ac:dyDescent="0.2">
      <c r="B2187" s="13"/>
    </row>
    <row r="2188" spans="2:2" x14ac:dyDescent="0.2">
      <c r="B2188" s="13"/>
    </row>
    <row r="2189" spans="2:2" x14ac:dyDescent="0.2">
      <c r="B2189" s="13"/>
    </row>
    <row r="2190" spans="2:2" x14ac:dyDescent="0.2">
      <c r="B2190" s="13"/>
    </row>
    <row r="2191" spans="2:2" x14ac:dyDescent="0.2">
      <c r="B2191" s="13"/>
    </row>
    <row r="2192" spans="2:2" x14ac:dyDescent="0.2">
      <c r="B2192" s="13"/>
    </row>
    <row r="2193" spans="2:2" x14ac:dyDescent="0.2">
      <c r="B2193" s="13"/>
    </row>
    <row r="2194" spans="2:2" x14ac:dyDescent="0.2">
      <c r="B2194" s="13"/>
    </row>
    <row r="2195" spans="2:2" x14ac:dyDescent="0.2">
      <c r="B2195" s="13"/>
    </row>
    <row r="2196" spans="2:2" x14ac:dyDescent="0.2">
      <c r="B2196" s="13"/>
    </row>
    <row r="2197" spans="2:2" x14ac:dyDescent="0.2">
      <c r="B2197" s="13"/>
    </row>
    <row r="2198" spans="2:2" x14ac:dyDescent="0.2">
      <c r="B2198" s="13"/>
    </row>
    <row r="2199" spans="2:2" x14ac:dyDescent="0.2">
      <c r="B2199" s="13"/>
    </row>
    <row r="2200" spans="2:2" x14ac:dyDescent="0.2">
      <c r="B2200" s="13"/>
    </row>
    <row r="2201" spans="2:2" x14ac:dyDescent="0.2">
      <c r="B2201" s="13"/>
    </row>
    <row r="2202" spans="2:2" x14ac:dyDescent="0.2">
      <c r="B2202" s="13"/>
    </row>
    <row r="2203" spans="2:2" x14ac:dyDescent="0.2">
      <c r="B2203" s="13"/>
    </row>
    <row r="2204" spans="2:2" x14ac:dyDescent="0.2">
      <c r="B2204" s="13"/>
    </row>
    <row r="2205" spans="2:2" x14ac:dyDescent="0.2">
      <c r="B2205" s="13"/>
    </row>
    <row r="2206" spans="2:2" x14ac:dyDescent="0.2">
      <c r="B2206" s="13"/>
    </row>
    <row r="2207" spans="2:2" x14ac:dyDescent="0.2">
      <c r="B2207" s="13"/>
    </row>
    <row r="2208" spans="2:2" x14ac:dyDescent="0.2">
      <c r="B2208" s="13"/>
    </row>
    <row r="2209" spans="2:2" x14ac:dyDescent="0.2">
      <c r="B2209" s="13"/>
    </row>
    <row r="2210" spans="2:2" x14ac:dyDescent="0.2">
      <c r="B2210" s="13"/>
    </row>
    <row r="2211" spans="2:2" x14ac:dyDescent="0.2">
      <c r="B2211" s="13"/>
    </row>
    <row r="2212" spans="2:2" x14ac:dyDescent="0.2">
      <c r="B2212" s="13"/>
    </row>
    <row r="2213" spans="2:2" x14ac:dyDescent="0.2">
      <c r="B2213" s="13"/>
    </row>
    <row r="2214" spans="2:2" x14ac:dyDescent="0.2">
      <c r="B2214" s="13"/>
    </row>
    <row r="2215" spans="2:2" x14ac:dyDescent="0.2">
      <c r="B2215" s="13"/>
    </row>
    <row r="2216" spans="2:2" x14ac:dyDescent="0.2">
      <c r="B2216" s="13"/>
    </row>
    <row r="2217" spans="2:2" x14ac:dyDescent="0.2">
      <c r="B2217" s="13"/>
    </row>
    <row r="2218" spans="2:2" x14ac:dyDescent="0.2">
      <c r="B2218" s="13"/>
    </row>
    <row r="2219" spans="2:2" x14ac:dyDescent="0.2">
      <c r="B2219" s="13"/>
    </row>
    <row r="2220" spans="2:2" x14ac:dyDescent="0.2">
      <c r="B2220" s="13"/>
    </row>
    <row r="2221" spans="2:2" x14ac:dyDescent="0.2">
      <c r="B2221" s="13"/>
    </row>
    <row r="2222" spans="2:2" x14ac:dyDescent="0.2">
      <c r="B2222" s="13"/>
    </row>
    <row r="2223" spans="2:2" x14ac:dyDescent="0.2">
      <c r="B2223" s="13"/>
    </row>
    <row r="2224" spans="2:2" x14ac:dyDescent="0.2">
      <c r="B2224" s="13"/>
    </row>
    <row r="2225" spans="2:2" x14ac:dyDescent="0.2">
      <c r="B2225" s="13"/>
    </row>
    <row r="2226" spans="2:2" x14ac:dyDescent="0.2">
      <c r="B2226" s="13"/>
    </row>
    <row r="2227" spans="2:2" x14ac:dyDescent="0.2">
      <c r="B2227" s="13"/>
    </row>
    <row r="2228" spans="2:2" x14ac:dyDescent="0.2">
      <c r="B2228" s="13"/>
    </row>
    <row r="2229" spans="2:2" x14ac:dyDescent="0.2">
      <c r="B2229" s="13"/>
    </row>
    <row r="2230" spans="2:2" x14ac:dyDescent="0.2">
      <c r="B2230" s="13"/>
    </row>
    <row r="2231" spans="2:2" x14ac:dyDescent="0.2">
      <c r="B2231" s="13"/>
    </row>
    <row r="2232" spans="2:2" x14ac:dyDescent="0.2">
      <c r="B2232" s="13"/>
    </row>
    <row r="2233" spans="2:2" x14ac:dyDescent="0.2">
      <c r="B2233" s="13"/>
    </row>
    <row r="2234" spans="2:2" x14ac:dyDescent="0.2">
      <c r="B2234" s="13"/>
    </row>
    <row r="2235" spans="2:2" x14ac:dyDescent="0.2">
      <c r="B2235" s="13"/>
    </row>
    <row r="2236" spans="2:2" x14ac:dyDescent="0.2">
      <c r="B2236" s="13"/>
    </row>
    <row r="2237" spans="2:2" x14ac:dyDescent="0.2">
      <c r="B2237" s="13"/>
    </row>
    <row r="2238" spans="2:2" x14ac:dyDescent="0.2">
      <c r="B2238" s="13"/>
    </row>
    <row r="2239" spans="2:2" x14ac:dyDescent="0.2">
      <c r="B2239" s="13"/>
    </row>
    <row r="2240" spans="2:2" x14ac:dyDescent="0.2">
      <c r="B2240" s="13"/>
    </row>
    <row r="2241" spans="2:2" x14ac:dyDescent="0.2">
      <c r="B2241" s="13"/>
    </row>
    <row r="2242" spans="2:2" x14ac:dyDescent="0.2">
      <c r="B2242" s="13"/>
    </row>
    <row r="2243" spans="2:2" x14ac:dyDescent="0.2">
      <c r="B2243" s="13"/>
    </row>
    <row r="2244" spans="2:2" x14ac:dyDescent="0.2">
      <c r="B2244" s="13"/>
    </row>
    <row r="2245" spans="2:2" x14ac:dyDescent="0.2">
      <c r="B2245" s="13"/>
    </row>
    <row r="2246" spans="2:2" x14ac:dyDescent="0.2">
      <c r="B2246" s="13"/>
    </row>
    <row r="2247" spans="2:2" x14ac:dyDescent="0.2">
      <c r="B2247" s="13"/>
    </row>
    <row r="2248" spans="2:2" x14ac:dyDescent="0.2">
      <c r="B2248" s="13"/>
    </row>
    <row r="2249" spans="2:2" x14ac:dyDescent="0.2">
      <c r="B2249" s="13"/>
    </row>
    <row r="2250" spans="2:2" x14ac:dyDescent="0.2">
      <c r="B2250" s="13"/>
    </row>
    <row r="2251" spans="2:2" x14ac:dyDescent="0.2">
      <c r="B2251" s="13"/>
    </row>
    <row r="2252" spans="2:2" x14ac:dyDescent="0.2">
      <c r="B2252" s="13"/>
    </row>
    <row r="2253" spans="2:2" x14ac:dyDescent="0.2">
      <c r="B2253" s="13"/>
    </row>
    <row r="2254" spans="2:2" x14ac:dyDescent="0.2">
      <c r="B2254" s="13"/>
    </row>
    <row r="2255" spans="2:2" x14ac:dyDescent="0.2">
      <c r="B2255" s="13"/>
    </row>
    <row r="2256" spans="2:2" x14ac:dyDescent="0.2">
      <c r="B2256" s="13"/>
    </row>
    <row r="2257" spans="2:2" x14ac:dyDescent="0.2">
      <c r="B2257" s="13"/>
    </row>
    <row r="2258" spans="2:2" x14ac:dyDescent="0.2">
      <c r="B2258" s="13"/>
    </row>
    <row r="2259" spans="2:2" x14ac:dyDescent="0.2">
      <c r="B2259" s="13"/>
    </row>
    <row r="2260" spans="2:2" x14ac:dyDescent="0.2">
      <c r="B2260" s="13"/>
    </row>
    <row r="2261" spans="2:2" x14ac:dyDescent="0.2">
      <c r="B2261" s="13"/>
    </row>
    <row r="2262" spans="2:2" x14ac:dyDescent="0.2">
      <c r="B2262" s="13"/>
    </row>
    <row r="2263" spans="2:2" x14ac:dyDescent="0.2">
      <c r="B2263" s="13"/>
    </row>
    <row r="2264" spans="2:2" x14ac:dyDescent="0.2">
      <c r="B2264" s="13"/>
    </row>
    <row r="2265" spans="2:2" x14ac:dyDescent="0.2">
      <c r="B2265" s="13"/>
    </row>
    <row r="2266" spans="2:2" x14ac:dyDescent="0.2">
      <c r="B2266" s="13"/>
    </row>
    <row r="2267" spans="2:2" x14ac:dyDescent="0.2">
      <c r="B2267" s="13"/>
    </row>
    <row r="2268" spans="2:2" x14ac:dyDescent="0.2">
      <c r="B2268" s="13"/>
    </row>
    <row r="2269" spans="2:2" x14ac:dyDescent="0.2">
      <c r="B2269" s="13"/>
    </row>
    <row r="2270" spans="2:2" x14ac:dyDescent="0.2">
      <c r="B2270" s="13"/>
    </row>
    <row r="2271" spans="2:2" x14ac:dyDescent="0.2">
      <c r="B2271" s="13"/>
    </row>
    <row r="2272" spans="2:2" x14ac:dyDescent="0.2">
      <c r="B2272" s="13"/>
    </row>
    <row r="2273" spans="2:2" x14ac:dyDescent="0.2">
      <c r="B2273" s="13"/>
    </row>
    <row r="2274" spans="2:2" x14ac:dyDescent="0.2">
      <c r="B2274" s="13"/>
    </row>
    <row r="2275" spans="2:2" x14ac:dyDescent="0.2">
      <c r="B2275" s="13"/>
    </row>
    <row r="2276" spans="2:2" x14ac:dyDescent="0.2">
      <c r="B2276" s="13"/>
    </row>
    <row r="2277" spans="2:2" x14ac:dyDescent="0.2">
      <c r="B2277" s="13"/>
    </row>
    <row r="2278" spans="2:2" x14ac:dyDescent="0.2">
      <c r="B2278" s="13"/>
    </row>
    <row r="2279" spans="2:2" x14ac:dyDescent="0.2">
      <c r="B2279" s="13"/>
    </row>
    <row r="2280" spans="2:2" x14ac:dyDescent="0.2">
      <c r="B2280" s="13"/>
    </row>
    <row r="2281" spans="2:2" x14ac:dyDescent="0.2">
      <c r="B2281" s="13"/>
    </row>
    <row r="2282" spans="2:2" x14ac:dyDescent="0.2">
      <c r="B2282" s="13"/>
    </row>
    <row r="2283" spans="2:2" x14ac:dyDescent="0.2">
      <c r="B2283" s="13"/>
    </row>
    <row r="2284" spans="2:2" x14ac:dyDescent="0.2">
      <c r="B2284" s="13"/>
    </row>
    <row r="2285" spans="2:2" x14ac:dyDescent="0.2">
      <c r="B2285" s="13"/>
    </row>
    <row r="2286" spans="2:2" x14ac:dyDescent="0.2">
      <c r="B2286" s="13"/>
    </row>
    <row r="2287" spans="2:2" x14ac:dyDescent="0.2">
      <c r="B2287" s="13"/>
    </row>
    <row r="2288" spans="2:2" x14ac:dyDescent="0.2">
      <c r="B2288" s="13"/>
    </row>
    <row r="2289" spans="2:2" x14ac:dyDescent="0.2">
      <c r="B2289" s="13"/>
    </row>
    <row r="2290" spans="2:2" x14ac:dyDescent="0.2">
      <c r="B2290" s="13"/>
    </row>
    <row r="2291" spans="2:2" x14ac:dyDescent="0.2">
      <c r="B2291" s="13"/>
    </row>
    <row r="2292" spans="2:2" x14ac:dyDescent="0.2">
      <c r="B2292" s="13"/>
    </row>
    <row r="2293" spans="2:2" x14ac:dyDescent="0.2">
      <c r="B2293" s="13"/>
    </row>
    <row r="2294" spans="2:2" x14ac:dyDescent="0.2">
      <c r="B2294" s="13"/>
    </row>
    <row r="2295" spans="2:2" x14ac:dyDescent="0.2">
      <c r="B2295" s="13"/>
    </row>
    <row r="2296" spans="2:2" x14ac:dyDescent="0.2">
      <c r="B2296" s="13"/>
    </row>
    <row r="2297" spans="2:2" x14ac:dyDescent="0.2">
      <c r="B2297" s="13"/>
    </row>
    <row r="2298" spans="2:2" x14ac:dyDescent="0.2">
      <c r="B2298" s="13"/>
    </row>
    <row r="2299" spans="2:2" x14ac:dyDescent="0.2">
      <c r="B2299" s="13"/>
    </row>
    <row r="2300" spans="2:2" x14ac:dyDescent="0.2">
      <c r="B2300" s="13"/>
    </row>
    <row r="2301" spans="2:2" x14ac:dyDescent="0.2">
      <c r="B2301" s="13"/>
    </row>
    <row r="2302" spans="2:2" x14ac:dyDescent="0.2">
      <c r="B2302" s="13"/>
    </row>
    <row r="2303" spans="2:2" x14ac:dyDescent="0.2">
      <c r="B2303" s="13"/>
    </row>
    <row r="2304" spans="2:2" x14ac:dyDescent="0.2">
      <c r="B2304" s="13"/>
    </row>
    <row r="2305" spans="2:2" x14ac:dyDescent="0.2">
      <c r="B2305" s="13"/>
    </row>
    <row r="2306" spans="2:2" x14ac:dyDescent="0.2">
      <c r="B2306" s="13"/>
    </row>
    <row r="2307" spans="2:2" x14ac:dyDescent="0.2">
      <c r="B2307" s="13"/>
    </row>
    <row r="2308" spans="2:2" x14ac:dyDescent="0.2">
      <c r="B2308" s="13"/>
    </row>
    <row r="2309" spans="2:2" x14ac:dyDescent="0.2">
      <c r="B2309" s="13"/>
    </row>
    <row r="2310" spans="2:2" x14ac:dyDescent="0.2">
      <c r="B2310" s="13"/>
    </row>
    <row r="2311" spans="2:2" x14ac:dyDescent="0.2">
      <c r="B2311" s="13"/>
    </row>
    <row r="2312" spans="2:2" x14ac:dyDescent="0.2">
      <c r="B2312" s="13"/>
    </row>
    <row r="2313" spans="2:2" x14ac:dyDescent="0.2">
      <c r="B2313" s="13"/>
    </row>
    <row r="2314" spans="2:2" x14ac:dyDescent="0.2">
      <c r="B2314" s="13"/>
    </row>
    <row r="2315" spans="2:2" x14ac:dyDescent="0.2">
      <c r="B2315" s="13"/>
    </row>
    <row r="2316" spans="2:2" x14ac:dyDescent="0.2">
      <c r="B2316" s="13"/>
    </row>
    <row r="2317" spans="2:2" x14ac:dyDescent="0.2">
      <c r="B2317" s="13"/>
    </row>
    <row r="2318" spans="2:2" x14ac:dyDescent="0.2">
      <c r="B2318" s="13"/>
    </row>
    <row r="2319" spans="2:2" x14ac:dyDescent="0.2">
      <c r="B2319" s="13"/>
    </row>
    <row r="2320" spans="2:2" x14ac:dyDescent="0.2">
      <c r="B2320" s="13"/>
    </row>
    <row r="2321" spans="2:2" x14ac:dyDescent="0.2">
      <c r="B2321" s="13"/>
    </row>
    <row r="2322" spans="2:2" x14ac:dyDescent="0.2">
      <c r="B2322" s="13"/>
    </row>
    <row r="2323" spans="2:2" x14ac:dyDescent="0.2">
      <c r="B2323" s="13"/>
    </row>
    <row r="2324" spans="2:2" x14ac:dyDescent="0.2">
      <c r="B2324" s="13"/>
    </row>
    <row r="2325" spans="2:2" x14ac:dyDescent="0.2">
      <c r="B2325" s="13"/>
    </row>
    <row r="2326" spans="2:2" x14ac:dyDescent="0.2">
      <c r="B2326" s="13"/>
    </row>
    <row r="2327" spans="2:2" x14ac:dyDescent="0.2">
      <c r="B2327" s="13"/>
    </row>
    <row r="2328" spans="2:2" x14ac:dyDescent="0.2">
      <c r="B2328" s="13"/>
    </row>
    <row r="2329" spans="2:2" x14ac:dyDescent="0.2">
      <c r="B2329" s="13"/>
    </row>
    <row r="2330" spans="2:2" x14ac:dyDescent="0.2">
      <c r="B2330" s="13"/>
    </row>
    <row r="2331" spans="2:2" x14ac:dyDescent="0.2">
      <c r="B2331" s="13"/>
    </row>
    <row r="2332" spans="2:2" x14ac:dyDescent="0.2">
      <c r="B2332" s="13"/>
    </row>
    <row r="2333" spans="2:2" x14ac:dyDescent="0.2">
      <c r="B2333" s="13"/>
    </row>
    <row r="2334" spans="2:2" x14ac:dyDescent="0.2">
      <c r="B2334" s="13"/>
    </row>
    <row r="2335" spans="2:2" x14ac:dyDescent="0.2">
      <c r="B2335" s="13"/>
    </row>
    <row r="2336" spans="2:2" x14ac:dyDescent="0.2">
      <c r="B2336" s="13"/>
    </row>
    <row r="2337" spans="2:2" x14ac:dyDescent="0.2">
      <c r="B2337" s="13"/>
    </row>
    <row r="2338" spans="2:2" x14ac:dyDescent="0.2">
      <c r="B2338" s="13"/>
    </row>
    <row r="2339" spans="2:2" x14ac:dyDescent="0.2">
      <c r="B2339" s="13"/>
    </row>
    <row r="2340" spans="2:2" x14ac:dyDescent="0.2">
      <c r="B2340" s="13"/>
    </row>
    <row r="2341" spans="2:2" x14ac:dyDescent="0.2">
      <c r="B2341" s="13"/>
    </row>
    <row r="2342" spans="2:2" x14ac:dyDescent="0.2">
      <c r="B2342" s="13"/>
    </row>
    <row r="2343" spans="2:2" x14ac:dyDescent="0.2">
      <c r="B2343" s="13"/>
    </row>
    <row r="2344" spans="2:2" x14ac:dyDescent="0.2">
      <c r="B2344" s="13"/>
    </row>
    <row r="2345" spans="2:2" x14ac:dyDescent="0.2">
      <c r="B2345" s="13"/>
    </row>
    <row r="2346" spans="2:2" x14ac:dyDescent="0.2">
      <c r="B2346" s="13"/>
    </row>
    <row r="2347" spans="2:2" x14ac:dyDescent="0.2">
      <c r="B2347" s="13"/>
    </row>
    <row r="2348" spans="2:2" x14ac:dyDescent="0.2">
      <c r="B2348" s="13"/>
    </row>
    <row r="2349" spans="2:2" x14ac:dyDescent="0.2">
      <c r="B2349" s="13"/>
    </row>
    <row r="2350" spans="2:2" x14ac:dyDescent="0.2">
      <c r="B2350" s="13"/>
    </row>
    <row r="2351" spans="2:2" x14ac:dyDescent="0.2">
      <c r="B2351" s="13"/>
    </row>
    <row r="2352" spans="2:2" x14ac:dyDescent="0.2">
      <c r="B2352" s="13"/>
    </row>
    <row r="2353" spans="2:2" x14ac:dyDescent="0.2">
      <c r="B2353" s="13"/>
    </row>
    <row r="2354" spans="2:2" x14ac:dyDescent="0.2">
      <c r="B2354" s="13"/>
    </row>
    <row r="2355" spans="2:2" x14ac:dyDescent="0.2">
      <c r="B2355" s="13"/>
    </row>
    <row r="2356" spans="2:2" x14ac:dyDescent="0.2">
      <c r="B2356" s="13"/>
    </row>
    <row r="2357" spans="2:2" x14ac:dyDescent="0.2">
      <c r="B2357" s="13"/>
    </row>
    <row r="2358" spans="2:2" x14ac:dyDescent="0.2">
      <c r="B2358" s="13"/>
    </row>
    <row r="2359" spans="2:2" x14ac:dyDescent="0.2">
      <c r="B2359" s="13"/>
    </row>
    <row r="2360" spans="2:2" x14ac:dyDescent="0.2">
      <c r="B2360" s="13"/>
    </row>
    <row r="2361" spans="2:2" x14ac:dyDescent="0.2">
      <c r="B2361" s="13"/>
    </row>
    <row r="2362" spans="2:2" x14ac:dyDescent="0.2">
      <c r="B2362" s="13"/>
    </row>
    <row r="2363" spans="2:2" x14ac:dyDescent="0.2">
      <c r="B2363" s="13"/>
    </row>
    <row r="2364" spans="2:2" x14ac:dyDescent="0.2">
      <c r="B2364" s="13"/>
    </row>
    <row r="2365" spans="2:2" x14ac:dyDescent="0.2">
      <c r="B2365" s="13"/>
    </row>
    <row r="2366" spans="2:2" x14ac:dyDescent="0.2">
      <c r="B2366" s="13"/>
    </row>
    <row r="2367" spans="2:2" x14ac:dyDescent="0.2">
      <c r="B2367" s="13"/>
    </row>
    <row r="2368" spans="2:2" x14ac:dyDescent="0.2">
      <c r="B2368" s="13"/>
    </row>
    <row r="2369" spans="2:2" x14ac:dyDescent="0.2">
      <c r="B2369" s="13"/>
    </row>
    <row r="2370" spans="2:2" x14ac:dyDescent="0.2">
      <c r="B2370" s="13"/>
    </row>
    <row r="2371" spans="2:2" x14ac:dyDescent="0.2">
      <c r="B2371" s="13"/>
    </row>
    <row r="2372" spans="2:2" x14ac:dyDescent="0.2">
      <c r="B2372" s="13"/>
    </row>
    <row r="2373" spans="2:2" x14ac:dyDescent="0.2">
      <c r="B2373" s="13"/>
    </row>
    <row r="2374" spans="2:2" x14ac:dyDescent="0.2">
      <c r="B2374" s="13"/>
    </row>
    <row r="2375" spans="2:2" x14ac:dyDescent="0.2">
      <c r="B2375" s="13"/>
    </row>
    <row r="2376" spans="2:2" x14ac:dyDescent="0.2">
      <c r="B2376" s="13"/>
    </row>
    <row r="2377" spans="2:2" x14ac:dyDescent="0.2">
      <c r="B2377" s="13"/>
    </row>
    <row r="2378" spans="2:2" x14ac:dyDescent="0.2">
      <c r="B2378" s="13"/>
    </row>
    <row r="2379" spans="2:2" x14ac:dyDescent="0.2">
      <c r="B2379" s="13"/>
    </row>
    <row r="2380" spans="2:2" x14ac:dyDescent="0.2">
      <c r="B2380" s="13"/>
    </row>
    <row r="2381" spans="2:2" x14ac:dyDescent="0.2">
      <c r="B2381" s="13"/>
    </row>
    <row r="2382" spans="2:2" x14ac:dyDescent="0.2">
      <c r="B2382" s="13"/>
    </row>
    <row r="2383" spans="2:2" x14ac:dyDescent="0.2">
      <c r="B2383" s="13"/>
    </row>
    <row r="2384" spans="2:2" x14ac:dyDescent="0.2">
      <c r="B2384" s="13"/>
    </row>
    <row r="2385" spans="2:2" x14ac:dyDescent="0.2">
      <c r="B2385" s="13"/>
    </row>
    <row r="2386" spans="2:2" x14ac:dyDescent="0.2">
      <c r="B2386" s="13"/>
    </row>
    <row r="2387" spans="2:2" x14ac:dyDescent="0.2">
      <c r="B2387" s="13"/>
    </row>
    <row r="2388" spans="2:2" x14ac:dyDescent="0.2">
      <c r="B2388" s="13"/>
    </row>
    <row r="2389" spans="2:2" x14ac:dyDescent="0.2">
      <c r="B2389" s="13"/>
    </row>
  </sheetData>
  <sheetProtection algorithmName="SHA-512" hashValue="vsQ9evPmPRfufd1gqmTOQJ/oS/7h9lrCmP0/5vqxPaX0dMsEFp6Xc2xhOko/HXjbaWYEyUo6i7ezIUcaKDI3aA==" saltValue="SwvYpUMxl+QgQH7xraUotA==" spinCount="100000" sheet="1" objects="1" scenarios="1" selectLockedCells="1" selectUnlockedCells="1"/>
  <sortState ref="A2:H55">
    <sortCondition ref="A2:A55"/>
  </sortState>
  <mergeCells count="1">
    <mergeCell ref="A5:H5"/>
  </mergeCells>
  <printOptions horizontalCentered="1"/>
  <pageMargins left="0.23622047244094491" right="0.23622047244094491" top="0.74803149606299213" bottom="0.74803149606299213" header="0.31496062992125984" footer="0.31496062992125984"/>
  <pageSetup scale="6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PROPUESTA ECONOMICA</vt:lpstr>
      <vt:lpstr>NO MODIFICABLES</vt:lpstr>
      <vt:lpstr>'NO MODIFICABLES'!Área_de_impresión</vt:lpstr>
      <vt:lpstr>'PROPUESTA ECONOMICA'!Área_de_impresión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Julio Armando Villa Hernandez</cp:lastModifiedBy>
  <cp:revision/>
  <dcterms:created xsi:type="dcterms:W3CDTF">2006-08-10T20:05:49Z</dcterms:created>
  <dcterms:modified xsi:type="dcterms:W3CDTF">2024-12-18T20:48:48Z</dcterms:modified>
  <cp:category/>
  <cp:contentStatus/>
</cp:coreProperties>
</file>