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. 2020\4.Adecuaciones\1. Definitivos\SECOP\2. Publicos\"/>
    </mc:Choice>
  </mc:AlternateContent>
  <bookViews>
    <workbookView xWindow="0" yWindow="0" windowWidth="18300" windowHeight="6705"/>
  </bookViews>
  <sheets>
    <sheet name="DETALLE AU" sheetId="9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65" i="9" l="1"/>
  <c r="E79" i="9"/>
  <c r="E80" i="9" s="1"/>
  <c r="V73" i="9"/>
  <c r="V28" i="9" l="1"/>
  <c r="V58" i="9"/>
  <c r="V50" i="9"/>
  <c r="V20" i="9"/>
  <c r="V37" i="9"/>
  <c r="V67" i="9" l="1"/>
  <c r="E78" i="9" l="1"/>
  <c r="E81" i="9" s="1"/>
  <c r="U71" i="9"/>
  <c r="V71" i="9"/>
  <c r="V75" i="9" s="1"/>
</calcChain>
</file>

<file path=xl/sharedStrings.xml><?xml version="1.0" encoding="utf-8"?>
<sst xmlns="http://schemas.openxmlformats.org/spreadsheetml/2006/main" count="144" uniqueCount="107">
  <si>
    <t>DESCRIPCION</t>
  </si>
  <si>
    <t>UN</t>
  </si>
  <si>
    <t>VR. UNITARIO</t>
  </si>
  <si>
    <t>VR. TOTAL</t>
  </si>
  <si>
    <t>PERSONAL DE OBRA</t>
  </si>
  <si>
    <t>DIRECTOR DE OBRA CON PRESTACIONES SOCIALES</t>
  </si>
  <si>
    <t>MES</t>
  </si>
  <si>
    <t>RESIDENTE DE OBRA  CON PRESTACIONES SOCIALES</t>
  </si>
  <si>
    <t>AUXILIAR ADMINISTRATIVO</t>
  </si>
  <si>
    <t>1,10</t>
  </si>
  <si>
    <t>ALMACENISTA</t>
  </si>
  <si>
    <t>VIGILANCIA</t>
  </si>
  <si>
    <t>TOTAL PERSONAL DE OBRA</t>
  </si>
  <si>
    <t>2.1</t>
  </si>
  <si>
    <t>2.2</t>
  </si>
  <si>
    <t>2.3</t>
  </si>
  <si>
    <t>2.4</t>
  </si>
  <si>
    <t>TOTAL COSTOS DE SERVICIOS PUBLICOS:</t>
  </si>
  <si>
    <t>GB</t>
  </si>
  <si>
    <t>TOTAL COSTOS DE DOTACION CAMPAMENTO:</t>
  </si>
  <si>
    <t>OTROS - GASTOS GENERALES</t>
  </si>
  <si>
    <t>4.1</t>
  </si>
  <si>
    <t>SEGURIDAD INDUSTRIAL Y DOTACIÓN</t>
  </si>
  <si>
    <t>4.2</t>
  </si>
  <si>
    <t>ENSAYOS DE LABORATORIO PARA MATERIALES, PRUEBAS DE CARGA Y OTROS QUE SEAN REQUERIDOS</t>
  </si>
  <si>
    <t>4.3</t>
  </si>
  <si>
    <t>MANTENIMIENTO EQUIPOS/HERRAMIENTAS</t>
  </si>
  <si>
    <t>4.4</t>
  </si>
  <si>
    <t>PAPELERIA Y EMPASTES</t>
  </si>
  <si>
    <t>4.5</t>
  </si>
  <si>
    <t>REGISTRO FOTOGRÁFICO / VIDEOS / INFORMES</t>
  </si>
  <si>
    <t>4.6</t>
  </si>
  <si>
    <t>ELABORACIÓN MANUALES OPERACIÓN Y MANTENIMIENTO</t>
  </si>
  <si>
    <t>4.7</t>
  </si>
  <si>
    <t>4.8</t>
  </si>
  <si>
    <t>PLANOS RECORD</t>
  </si>
  <si>
    <t>4.9</t>
  </si>
  <si>
    <t>TRANSPORTES Y MOVILIZACIÓN (NO INCLUIDOS EN LOS COSTOS DIRECTOS)</t>
  </si>
  <si>
    <t>VIATICOS Y MANUTENCIÓN PERSONAL ADMINISTRATIVO</t>
  </si>
  <si>
    <t>TOTAL OTROS - GASTOS GENERALES:</t>
  </si>
  <si>
    <t>COSTOS DE LEGALIZACION DEL CONTRATO (POLIZAS)</t>
  </si>
  <si>
    <t>5.1</t>
  </si>
  <si>
    <t xml:space="preserve">CUMPLIMIENTO </t>
  </si>
  <si>
    <t>AMPARO DE SALARIOS Y PREST. SOCIALES</t>
  </si>
  <si>
    <t xml:space="preserve">AMPARO DE ANTICIPO </t>
  </si>
  <si>
    <t>RESPONSABILIDAD CIVIL EXTRACONTRACTUAL</t>
  </si>
  <si>
    <t>TOTAL COSTOS DE LEGALIZACION DEL CONTRATO:</t>
  </si>
  <si>
    <t>COSTOS DE IMPUESTOS O CARGA IMPOSITIVA</t>
  </si>
  <si>
    <t>6.1</t>
  </si>
  <si>
    <t xml:space="preserve">RETEFUENTE </t>
  </si>
  <si>
    <t>6.2</t>
  </si>
  <si>
    <t>6.3</t>
  </si>
  <si>
    <t>IMPUESTO LEY 1106 DE 2,006</t>
  </si>
  <si>
    <t>6.4</t>
  </si>
  <si>
    <t>ESTAMPILLA PRO UNIVERSIDAD</t>
  </si>
  <si>
    <t>TOTAL COSTOS DE IMPUESTOS:</t>
  </si>
  <si>
    <t xml:space="preserve">TOTAL ADMINISTRACION </t>
  </si>
  <si>
    <t>UTILIDAD</t>
  </si>
  <si>
    <t>TOTAL AU</t>
  </si>
  <si>
    <t>IVA SOBRE LA UTILIDAD</t>
  </si>
  <si>
    <t>TOTAL</t>
  </si>
  <si>
    <t>COSTOS DIRECTOS</t>
  </si>
  <si>
    <t>ADMINISTRACION</t>
  </si>
  <si>
    <t>IVA SOBRE UTILIDAD</t>
  </si>
  <si>
    <t>TOTAL C. DIR + AU + IVA</t>
  </si>
  <si>
    <t>UND</t>
  </si>
  <si>
    <t>ENERGIA (PROVISIONAL)</t>
  </si>
  <si>
    <t>INTERNET  (PROVISIONAL)</t>
  </si>
  <si>
    <t>TELÉFONO  (PROVISIONAL)</t>
  </si>
  <si>
    <t>AGUA - ALCANTARILLADO (PROVISIONAL)</t>
  </si>
  <si>
    <t>COSTO PROPORCIONAL OFICINA CENTRAL Y OBRA</t>
  </si>
  <si>
    <t>VALLA INFORMATIVA (OBRA)</t>
  </si>
  <si>
    <t>MUEBLES (OBRA)</t>
  </si>
  <si>
    <t>INSTALACIONES PROVISIONALES DE ENERGIA (OBRA)</t>
  </si>
  <si>
    <t>INSTALACIONES PROVISIONALES DE ACUEDUCTO (AGUA POTABLE Y ALCANTARILLADO EN LA OBRA)</t>
  </si>
  <si>
    <t>COSTOS DE SERVICIOS PUBLICOS (OBRA Y CAMPAMENTO)</t>
  </si>
  <si>
    <t>COMPUTADOR, LICENCIAMIENTO DE SOFTWARE Y APLICATIVOS BIM  (OBRA)</t>
  </si>
  <si>
    <t>COSTOS DE DOTACION CAMPAMENTO EN EL SITIO DE LA OBRA, COSTO DE OFICINA  E INSTALACIONES PROVISIONALES</t>
  </si>
  <si>
    <t>PLOTEADA PLANOS, COPIA PLANOS, SCANER PLANOS Y FOTOCOPIAS</t>
  </si>
  <si>
    <t>1.POLIZA DE CALIDAD DE SERVICIOS Y  2.POLIZA DE ESTABILIDAD DE OBRA</t>
  </si>
  <si>
    <t>RETEICA (vr. Total del contrato)</t>
  </si>
  <si>
    <t>LP-DG-0005-2020</t>
  </si>
  <si>
    <t>Realizar las obras de adecuacion a toto costo, que tiene por objeto: “OBRAS CIVILES DE ADECUACIÓN EN ESPACIOS FÍSICOS A NIVEL NACIONAL, PARA EL DESARROLLO MISIONAL DEL SERVICIO NACIONAL DE APRENDIZAJE-SENA- A MONTO AGOTABLE.”</t>
  </si>
  <si>
    <t>ENCARGADO AREA ELECTRICA Y MECANICA</t>
  </si>
  <si>
    <t>ENCARGADO AREA HIDROSANITARIA</t>
  </si>
  <si>
    <t>ENCARGADO AMBIENTAL</t>
  </si>
  <si>
    <t>ENCARGADO SEGURIDAD INDUSTRIAL CON SEGURIDAD SOCIAL</t>
  </si>
  <si>
    <t>CANTIDAD ZONA 1</t>
  </si>
  <si>
    <t>CANTIDAD ZONA 2</t>
  </si>
  <si>
    <t>CANTIDAD ZONA 3</t>
  </si>
  <si>
    <t>CANTIDAD ZONA 4</t>
  </si>
  <si>
    <t>CANTIDAD ZONA 5</t>
  </si>
  <si>
    <t>CANTIDAD ZONA 6</t>
  </si>
  <si>
    <t>CANTIDAD ZONA 7</t>
  </si>
  <si>
    <t>CANTIDAD ZONA 8</t>
  </si>
  <si>
    <t>CANTIDAD ZONA 9</t>
  </si>
  <si>
    <t>CANTIDAD ZONA 10</t>
  </si>
  <si>
    <t>CANTIDAD ZONA 11</t>
  </si>
  <si>
    <t>CANTIDAD ZONA 12</t>
  </si>
  <si>
    <t>CANTIDAD ZONA 13</t>
  </si>
  <si>
    <t>CANTIDAD ZONA 14</t>
  </si>
  <si>
    <t>CANTIDAD ZONA 15</t>
  </si>
  <si>
    <t>ANEXO. 05  - ANALISIS ADMINISTRACIÓN Y UTILIDAD PARA TODAS LAS ZONAS</t>
  </si>
  <si>
    <t>DURACIÓN
(UNIDAD / PLAZO DEL CONTRATO)</t>
  </si>
  <si>
    <t>SON CRITERIOS MINIMOS. AJUSTAR SEGÚN NECESIDAD DE LA ZONA A OFERTAR, TENIENDO EN CUENTA LAS PAUTAS DEFINIDAS EN EL ESTUDIO PREVIO</t>
  </si>
  <si>
    <t>% DE DEDICACIÓN</t>
  </si>
  <si>
    <t>PLAZO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</si>
</sst>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0.0"/>
    <numFmt numFmtId="166" formatCode="_(* #,##0.00_);_(* \(#,##0.00\);_(* &quot;-&quot;??_);_(@_)"/>
    <numFmt numFmtId="167" formatCode="_(&quot;$&quot;\ * #,##0.00_);_(&quot;$&quot;\ * \(#,##0.00\);_(&quot;$&quot;\ * &quot;-&quot;??_);_(@_)"/>
    <numFmt numFmtId="168" formatCode="_-* #,##0\ _€_-;\-* #,##0\ _€_-;_-* &quot;-&quot;??\ _€_-;_-@_-"/>
    <numFmt numFmtId="169" formatCode="_(&quot;$&quot;\ * #,##0_);_(&quot;$&quot;\ * \(#,##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u/>
      <sz val="16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sz val="10"/>
      <name val="Calibri"/>
      <family val="2"/>
      <scheme val="minor"/>
    </font>
    <font>
      <b/>
      <sz val="12"/>
      <name val="Arial Narrow"/>
      <family val="2"/>
    </font>
    <font>
      <b/>
      <sz val="10"/>
      <name val="Arial"/>
      <family val="2"/>
    </font>
    <font>
      <sz val="11"/>
      <color theme="1"/>
      <name val="Tahoma"/>
      <family val="2"/>
    </font>
    <font>
      <b/>
      <sz val="14"/>
      <color rgb="FF808080"/>
      <name val="Tahoma"/>
      <family val="2"/>
    </font>
    <font>
      <b/>
      <sz val="8"/>
      <color rgb="FF808080"/>
      <name val="Tahoma"/>
      <family val="2"/>
    </font>
    <font>
      <b/>
      <sz val="11"/>
      <color rgb="FF808080"/>
      <name val="Tahoma"/>
      <family val="2"/>
    </font>
    <font>
      <sz val="8"/>
      <name val="Arial"/>
      <family val="2"/>
    </font>
    <font>
      <b/>
      <sz val="8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4"/>
    <xf numFmtId="0" fontId="3" fillId="0" borderId="0" xfId="4" applyFont="1"/>
    <xf numFmtId="0" fontId="6" fillId="3" borderId="1" xfId="4" applyFont="1" applyFill="1" applyBorder="1" applyAlignment="1">
      <alignment vertical="center"/>
    </xf>
    <xf numFmtId="0" fontId="5" fillId="3" borderId="1" xfId="4" applyFont="1" applyFill="1" applyBorder="1" applyAlignment="1">
      <alignment vertical="center"/>
    </xf>
    <xf numFmtId="0" fontId="6" fillId="0" borderId="1" xfId="4" applyFont="1" applyBorder="1" applyAlignment="1">
      <alignment vertical="center"/>
    </xf>
    <xf numFmtId="0" fontId="5" fillId="0" borderId="1" xfId="4" applyFont="1" applyBorder="1" applyAlignment="1">
      <alignment vertical="center"/>
    </xf>
    <xf numFmtId="165" fontId="6" fillId="3" borderId="1" xfId="4" applyNumberFormat="1" applyFont="1" applyFill="1" applyBorder="1" applyAlignment="1">
      <alignment vertical="center"/>
    </xf>
    <xf numFmtId="0" fontId="5" fillId="3" borderId="1" xfId="4" applyFont="1" applyFill="1" applyBorder="1" applyAlignment="1">
      <alignment horizontal="center" vertical="center"/>
    </xf>
    <xf numFmtId="0" fontId="5" fillId="3" borderId="1" xfId="4" applyFont="1" applyFill="1" applyBorder="1" applyAlignment="1">
      <alignment horizontal="center" vertical="center" wrapText="1"/>
    </xf>
    <xf numFmtId="165" fontId="6" fillId="0" borderId="1" xfId="4" applyNumberFormat="1" applyFont="1" applyBorder="1" applyAlignment="1">
      <alignment vertical="center"/>
    </xf>
    <xf numFmtId="0" fontId="6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horizontal="center" vertical="center"/>
    </xf>
    <xf numFmtId="1" fontId="5" fillId="3" borderId="1" xfId="4" applyNumberFormat="1" applyFont="1" applyFill="1" applyBorder="1" applyAlignment="1">
      <alignment horizontal="center" vertical="center"/>
    </xf>
    <xf numFmtId="165" fontId="6" fillId="0" borderId="1" xfId="4" applyNumberFormat="1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4" fontId="6" fillId="0" borderId="1" xfId="5" applyNumberFormat="1" applyFont="1" applyBorder="1" applyAlignment="1">
      <alignment horizontal="center" vertical="center"/>
    </xf>
    <xf numFmtId="167" fontId="6" fillId="0" borderId="1" xfId="6" applyFont="1" applyBorder="1" applyAlignment="1">
      <alignment horizontal="center" vertical="center"/>
    </xf>
    <xf numFmtId="167" fontId="5" fillId="0" borderId="1" xfId="6" applyFont="1" applyBorder="1" applyAlignment="1">
      <alignment horizontal="right" vertical="center"/>
    </xf>
    <xf numFmtId="167" fontId="0" fillId="0" borderId="0" xfId="6" applyFont="1"/>
    <xf numFmtId="167" fontId="6" fillId="0" borderId="0" xfId="6" applyFont="1" applyBorder="1" applyAlignment="1">
      <alignment horizontal="center" vertical="center"/>
    </xf>
    <xf numFmtId="164" fontId="2" fillId="0" borderId="0" xfId="4" applyNumberFormat="1"/>
    <xf numFmtId="49" fontId="6" fillId="0" borderId="1" xfId="4" applyNumberFormat="1" applyFont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4" fontId="6" fillId="3" borderId="1" xfId="4" applyNumberFormat="1" applyFont="1" applyFill="1" applyBorder="1" applyAlignment="1">
      <alignment horizontal="center" vertical="center"/>
    </xf>
    <xf numFmtId="167" fontId="5" fillId="3" borderId="1" xfId="6" applyFont="1" applyFill="1" applyBorder="1" applyAlignment="1">
      <alignment horizontal="center" vertical="center"/>
    </xf>
    <xf numFmtId="167" fontId="5" fillId="3" borderId="1" xfId="6" applyFont="1" applyFill="1" applyBorder="1" applyAlignment="1">
      <alignment horizontal="right" vertical="center"/>
    </xf>
    <xf numFmtId="0" fontId="6" fillId="0" borderId="1" xfId="4" applyFont="1" applyBorder="1" applyAlignment="1">
      <alignment vertical="center" wrapText="1"/>
    </xf>
    <xf numFmtId="4" fontId="6" fillId="0" borderId="1" xfId="4" applyNumberFormat="1" applyFont="1" applyBorder="1" applyAlignment="1">
      <alignment vertical="center"/>
    </xf>
    <xf numFmtId="0" fontId="6" fillId="0" borderId="1" xfId="4" applyFont="1" applyBorder="1" applyAlignment="1">
      <alignment horizontal="justify" vertical="center" wrapText="1"/>
    </xf>
    <xf numFmtId="167" fontId="6" fillId="0" borderId="1" xfId="6" applyFont="1" applyFill="1" applyBorder="1" applyAlignment="1">
      <alignment horizontal="center" vertical="center"/>
    </xf>
    <xf numFmtId="10" fontId="6" fillId="0" borderId="1" xfId="7" applyNumberFormat="1" applyFont="1" applyBorder="1" applyAlignment="1">
      <alignment horizontal="center" vertical="center"/>
    </xf>
    <xf numFmtId="167" fontId="6" fillId="2" borderId="1" xfId="6" applyFont="1" applyFill="1" applyBorder="1" applyAlignment="1">
      <alignment horizontal="center" vertical="center"/>
    </xf>
    <xf numFmtId="167" fontId="0" fillId="0" borderId="0" xfId="6" applyFont="1" applyFill="1"/>
    <xf numFmtId="167" fontId="6" fillId="0" borderId="1" xfId="6" applyFont="1" applyBorder="1" applyAlignment="1">
      <alignment vertical="center"/>
    </xf>
    <xf numFmtId="167" fontId="6" fillId="0" borderId="0" xfId="6" applyFont="1" applyFill="1" applyAlignment="1">
      <alignment vertical="center"/>
    </xf>
    <xf numFmtId="10" fontId="6" fillId="0" borderId="0" xfId="7" applyNumberFormat="1" applyFont="1" applyFill="1" applyAlignment="1">
      <alignment vertical="center"/>
    </xf>
    <xf numFmtId="167" fontId="6" fillId="0" borderId="0" xfId="4" applyNumberFormat="1" applyFont="1" applyAlignment="1">
      <alignment vertical="center"/>
    </xf>
    <xf numFmtId="0" fontId="2" fillId="0" borderId="1" xfId="4" applyBorder="1"/>
    <xf numFmtId="10" fontId="6" fillId="0" borderId="1" xfId="7" applyNumberFormat="1" applyFont="1" applyBorder="1" applyAlignment="1">
      <alignment vertical="center"/>
    </xf>
    <xf numFmtId="168" fontId="6" fillId="0" borderId="0" xfId="1" applyNumberFormat="1" applyFont="1" applyFill="1" applyAlignment="1">
      <alignment vertical="center"/>
    </xf>
    <xf numFmtId="4" fontId="6" fillId="0" borderId="0" xfId="4" applyNumberFormat="1" applyFont="1" applyAlignment="1">
      <alignment vertical="center"/>
    </xf>
    <xf numFmtId="9" fontId="6" fillId="0" borderId="0" xfId="7" applyFont="1" applyFill="1" applyAlignment="1">
      <alignment vertical="center"/>
    </xf>
    <xf numFmtId="9" fontId="6" fillId="0" borderId="1" xfId="7" applyFont="1" applyBorder="1" applyAlignment="1">
      <alignment vertical="center"/>
    </xf>
    <xf numFmtId="4" fontId="2" fillId="0" borderId="0" xfId="4" applyNumberFormat="1"/>
    <xf numFmtId="0" fontId="6" fillId="2" borderId="1" xfId="4" applyFont="1" applyFill="1" applyBorder="1" applyAlignment="1">
      <alignment vertical="center"/>
    </xf>
    <xf numFmtId="10" fontId="5" fillId="2" borderId="1" xfId="4" applyNumberFormat="1" applyFont="1" applyFill="1" applyBorder="1" applyAlignment="1">
      <alignment vertical="center"/>
    </xf>
    <xf numFmtId="9" fontId="6" fillId="0" borderId="0" xfId="7" applyFont="1" applyAlignment="1">
      <alignment vertical="center"/>
    </xf>
    <xf numFmtId="0" fontId="7" fillId="0" borderId="0" xfId="4" applyFont="1" applyAlignment="1">
      <alignment vertical="center"/>
    </xf>
    <xf numFmtId="169" fontId="6" fillId="0" borderId="0" xfId="7" applyNumberFormat="1" applyFont="1" applyAlignment="1">
      <alignment vertical="center"/>
    </xf>
    <xf numFmtId="167" fontId="2" fillId="0" borderId="0" xfId="4" applyNumberFormat="1"/>
    <xf numFmtId="0" fontId="6" fillId="0" borderId="0" xfId="4" applyFont="1" applyAlignment="1">
      <alignment horizontal="center" vertical="center"/>
    </xf>
    <xf numFmtId="43" fontId="2" fillId="0" borderId="0" xfId="4" applyNumberFormat="1"/>
    <xf numFmtId="164" fontId="8" fillId="0" borderId="0" xfId="2" applyFont="1" applyFill="1" applyAlignment="1">
      <alignment vertical="center"/>
    </xf>
    <xf numFmtId="3" fontId="9" fillId="0" borderId="0" xfId="4" applyNumberFormat="1" applyFont="1" applyFill="1" applyAlignment="1">
      <alignment vertical="center"/>
    </xf>
    <xf numFmtId="167" fontId="2" fillId="0" borderId="0" xfId="4" applyNumberFormat="1" applyFont="1" applyFill="1"/>
    <xf numFmtId="0" fontId="2" fillId="0" borderId="0" xfId="4" applyFill="1"/>
    <xf numFmtId="164" fontId="5" fillId="3" borderId="1" xfId="2" applyFont="1" applyFill="1" applyBorder="1" applyAlignment="1">
      <alignment vertical="center"/>
    </xf>
    <xf numFmtId="164" fontId="6" fillId="0" borderId="1" xfId="2" applyFont="1" applyBorder="1" applyAlignment="1">
      <alignment vertical="center"/>
    </xf>
    <xf numFmtId="164" fontId="9" fillId="3" borderId="1" xfId="2" applyFont="1" applyFill="1" applyBorder="1" applyAlignment="1">
      <alignment vertical="center"/>
    </xf>
    <xf numFmtId="164" fontId="2" fillId="0" borderId="0" xfId="4" applyNumberFormat="1" applyFill="1"/>
    <xf numFmtId="169" fontId="2" fillId="0" borderId="0" xfId="4" applyNumberFormat="1" applyFill="1"/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Protection="1">
      <protection locked="0"/>
    </xf>
    <xf numFmtId="49" fontId="13" fillId="0" borderId="0" xfId="0" applyNumberFormat="1" applyFont="1" applyAlignment="1" applyProtection="1">
      <alignment horizontal="center" vertical="top" wrapText="1" readingOrder="1"/>
      <protection hidden="1"/>
    </xf>
    <xf numFmtId="0" fontId="2" fillId="0" borderId="0" xfId="4" applyFont="1" applyFill="1" applyBorder="1"/>
    <xf numFmtId="164" fontId="2" fillId="0" borderId="0" xfId="2" applyFont="1" applyFill="1"/>
    <xf numFmtId="0" fontId="2" fillId="0" borderId="1" xfId="4" applyFill="1" applyBorder="1"/>
    <xf numFmtId="169" fontId="10" fillId="0" borderId="1" xfId="4" applyNumberFormat="1" applyFont="1" applyFill="1" applyBorder="1"/>
    <xf numFmtId="0" fontId="15" fillId="3" borderId="1" xfId="4" applyFont="1" applyFill="1" applyBorder="1"/>
    <xf numFmtId="169" fontId="10" fillId="3" borderId="1" xfId="4" applyNumberFormat="1" applyFont="1" applyFill="1" applyBorder="1"/>
    <xf numFmtId="0" fontId="7" fillId="0" borderId="1" xfId="4" applyFont="1" applyBorder="1" applyAlignment="1">
      <alignment horizontal="left" vertical="center"/>
    </xf>
    <xf numFmtId="0" fontId="7" fillId="0" borderId="1" xfId="4" applyFont="1" applyBorder="1" applyAlignment="1">
      <alignment horizontal="left" vertical="center" wrapText="1"/>
    </xf>
    <xf numFmtId="0" fontId="12" fillId="0" borderId="0" xfId="0" applyFont="1" applyAlignment="1" applyProtection="1">
      <alignment horizontal="center" vertical="top" wrapText="1" readingOrder="1"/>
      <protection hidden="1"/>
    </xf>
    <xf numFmtId="0" fontId="14" fillId="0" borderId="0" xfId="0" applyFont="1" applyAlignment="1" applyProtection="1">
      <alignment horizontal="center" vertical="top" wrapText="1" readingOrder="1"/>
      <protection hidden="1"/>
    </xf>
    <xf numFmtId="0" fontId="4" fillId="0" borderId="0" xfId="4" applyFont="1" applyAlignment="1">
      <alignment horizontal="center" vertical="center"/>
    </xf>
    <xf numFmtId="49" fontId="16" fillId="0" borderId="0" xfId="0" applyNumberFormat="1" applyFont="1" applyAlignment="1" applyProtection="1">
      <alignment horizontal="center" vertical="top" wrapText="1" readingOrder="1"/>
      <protection hidden="1"/>
    </xf>
    <xf numFmtId="0" fontId="5" fillId="3" borderId="3" xfId="4" applyFont="1" applyFill="1" applyBorder="1" applyAlignment="1">
      <alignment horizontal="center" vertical="center"/>
    </xf>
    <xf numFmtId="0" fontId="5" fillId="3" borderId="2" xfId="4" applyFont="1" applyFill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/>
    </xf>
  </cellXfs>
  <cellStyles count="8">
    <cellStyle name="Millares" xfId="1" builtinId="3"/>
    <cellStyle name="Millares 2" xfId="3"/>
    <cellStyle name="Millares 4" xfId="5"/>
    <cellStyle name="Moneda" xfId="2" builtinId="4"/>
    <cellStyle name="Moneda 3" xfId="6"/>
    <cellStyle name="Normal" xfId="0" builtinId="0"/>
    <cellStyle name="Normal 2" xfId="4"/>
    <cellStyle name="Porcentaje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85725</xdr:rowOff>
    </xdr:from>
    <xdr:to>
      <xdr:col>0</xdr:col>
      <xdr:colOff>752475</xdr:colOff>
      <xdr:row>1</xdr:row>
      <xdr:rowOff>752475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49F89C-DEC4-4D70-91D1-DCAF180D76D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521" b="12112"/>
        <a:stretch/>
      </xdr:blipFill>
      <xdr:spPr>
        <a:xfrm>
          <a:off x="28575" y="266700"/>
          <a:ext cx="72390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2"/>
  <sheetViews>
    <sheetView tabSelected="1" topLeftCell="C1" zoomScale="55" zoomScaleNormal="55" workbookViewId="0">
      <selection activeCell="V10" sqref="V10"/>
    </sheetView>
  </sheetViews>
  <sheetFormatPr baseColWidth="10" defaultColWidth="11.40625" defaultRowHeight="13" x14ac:dyDescent="0.6"/>
  <cols>
    <col min="1" max="1" width="11.40625" style="1"/>
    <col min="2" max="2" width="45.1328125" style="1" customWidth="1"/>
    <col min="3" max="4" width="22.86328125" style="1" customWidth="1"/>
    <col min="5" max="19" width="11.40625" style="1"/>
    <col min="20" max="20" width="15.26953125" style="1" customWidth="1"/>
    <col min="21" max="21" width="19.1328125" style="1" customWidth="1"/>
    <col min="22" max="22" width="25.54296875" style="1" bestFit="1" customWidth="1"/>
    <col min="23" max="23" width="27.7265625" style="1" customWidth="1"/>
    <col min="24" max="24" width="18" style="1" bestFit="1" customWidth="1"/>
    <col min="25" max="25" width="19.7265625" style="1" customWidth="1"/>
    <col min="26" max="26" width="22" style="1" customWidth="1"/>
    <col min="27" max="27" width="31.26953125" style="1" customWidth="1"/>
    <col min="28" max="28" width="27.1328125" style="1" customWidth="1"/>
    <col min="29" max="29" width="28.54296875" style="1" customWidth="1"/>
    <col min="30" max="30" width="15.7265625" style="1" bestFit="1" customWidth="1"/>
    <col min="31" max="31" width="20.40625" style="1" customWidth="1"/>
    <col min="32" max="32" width="11.40625" style="2"/>
    <col min="33" max="16384" width="11.40625" style="1"/>
  </cols>
  <sheetData>
    <row r="1" spans="1:31" s="64" customFormat="1" ht="14" x14ac:dyDescent="0.6">
      <c r="A1" s="62"/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</row>
    <row r="2" spans="1:31" s="64" customFormat="1" ht="65.25" customHeight="1" x14ac:dyDescent="0.6">
      <c r="A2" s="62"/>
      <c r="B2" s="74" t="s">
        <v>82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</row>
    <row r="3" spans="1:31" s="64" customFormat="1" ht="14" x14ac:dyDescent="0.6">
      <c r="A3" s="62"/>
      <c r="B3" s="62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</row>
    <row r="4" spans="1:31" s="64" customFormat="1" ht="30" customHeight="1" x14ac:dyDescent="0.6">
      <c r="A4" s="62"/>
      <c r="B4" s="75" t="s">
        <v>102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</row>
    <row r="5" spans="1:31" s="64" customFormat="1" ht="14" x14ac:dyDescent="0.6">
      <c r="A5" s="62"/>
      <c r="B5" s="77" t="s">
        <v>104</v>
      </c>
      <c r="C5" s="77"/>
      <c r="D5" s="77"/>
      <c r="E5" s="77"/>
      <c r="F5" s="77"/>
      <c r="G5" s="77"/>
      <c r="H5" s="77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</row>
    <row r="6" spans="1:31" s="64" customFormat="1" ht="17.75" x14ac:dyDescent="0.6">
      <c r="A6" s="62"/>
      <c r="B6" s="74" t="s">
        <v>81</v>
      </c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</row>
    <row r="7" spans="1:31" ht="20.5" x14ac:dyDescent="0.6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</row>
    <row r="8" spans="1:31" ht="26" x14ac:dyDescent="0.6">
      <c r="A8" s="7"/>
      <c r="B8" s="8" t="s">
        <v>0</v>
      </c>
      <c r="C8" s="79" t="s">
        <v>103</v>
      </c>
      <c r="D8" s="78"/>
      <c r="E8" s="9" t="s">
        <v>87</v>
      </c>
      <c r="F8" s="9" t="s">
        <v>88</v>
      </c>
      <c r="G8" s="9" t="s">
        <v>89</v>
      </c>
      <c r="H8" s="9" t="s">
        <v>90</v>
      </c>
      <c r="I8" s="9" t="s">
        <v>91</v>
      </c>
      <c r="J8" s="9" t="s">
        <v>92</v>
      </c>
      <c r="K8" s="9" t="s">
        <v>93</v>
      </c>
      <c r="L8" s="9" t="s">
        <v>94</v>
      </c>
      <c r="M8" s="9" t="s">
        <v>95</v>
      </c>
      <c r="N8" s="9" t="s">
        <v>96</v>
      </c>
      <c r="O8" s="9" t="s">
        <v>97</v>
      </c>
      <c r="P8" s="9" t="s">
        <v>98</v>
      </c>
      <c r="Q8" s="9" t="s">
        <v>99</v>
      </c>
      <c r="R8" s="9" t="s">
        <v>100</v>
      </c>
      <c r="S8" s="9" t="s">
        <v>101</v>
      </c>
      <c r="T8" s="9" t="s">
        <v>105</v>
      </c>
      <c r="U8" s="8" t="s">
        <v>2</v>
      </c>
      <c r="V8" s="8" t="s">
        <v>3</v>
      </c>
    </row>
    <row r="9" spans="1:31" x14ac:dyDescent="0.6">
      <c r="A9" s="10"/>
      <c r="B9" s="11"/>
      <c r="C9" s="12" t="s">
        <v>65</v>
      </c>
      <c r="D9" s="12" t="s">
        <v>106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31" x14ac:dyDescent="0.6">
      <c r="A10" s="13">
        <v>1</v>
      </c>
      <c r="B10" s="4" t="s">
        <v>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31" ht="14.75" x14ac:dyDescent="0.75">
      <c r="A11" s="14">
        <v>1.1000000000000001</v>
      </c>
      <c r="B11" s="72" t="s">
        <v>5</v>
      </c>
      <c r="C11" s="15" t="s">
        <v>6</v>
      </c>
      <c r="D11" s="80">
        <v>4.05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7"/>
      <c r="V11" s="18"/>
      <c r="Y11" s="19"/>
      <c r="AD11" s="20"/>
      <c r="AE11" s="21"/>
    </row>
    <row r="12" spans="1:31" ht="14.75" x14ac:dyDescent="0.75">
      <c r="A12" s="14">
        <v>1.2</v>
      </c>
      <c r="B12" s="72" t="s">
        <v>7</v>
      </c>
      <c r="C12" s="15" t="s">
        <v>6</v>
      </c>
      <c r="D12" s="80">
        <v>4.05</v>
      </c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7"/>
      <c r="V12" s="18"/>
      <c r="Y12" s="19"/>
      <c r="AD12" s="20"/>
      <c r="AE12" s="21"/>
    </row>
    <row r="13" spans="1:31" ht="14.75" x14ac:dyDescent="0.75">
      <c r="A13" s="14">
        <v>1.4</v>
      </c>
      <c r="B13" s="72" t="s">
        <v>83</v>
      </c>
      <c r="C13" s="15" t="s">
        <v>6</v>
      </c>
      <c r="D13" s="80">
        <v>4.05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7"/>
      <c r="V13" s="18"/>
      <c r="Y13" s="19"/>
      <c r="AD13" s="20"/>
      <c r="AE13" s="21"/>
    </row>
    <row r="14" spans="1:31" ht="14.75" x14ac:dyDescent="0.75">
      <c r="A14" s="14">
        <v>1.5</v>
      </c>
      <c r="B14" s="72" t="s">
        <v>84</v>
      </c>
      <c r="C14" s="15" t="s">
        <v>6</v>
      </c>
      <c r="D14" s="80">
        <v>4.05</v>
      </c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8"/>
      <c r="Y14" s="19"/>
      <c r="AD14" s="20"/>
      <c r="AE14" s="21"/>
    </row>
    <row r="15" spans="1:31" ht="14.75" x14ac:dyDescent="0.75">
      <c r="A15" s="14">
        <v>1.6</v>
      </c>
      <c r="B15" s="72" t="s">
        <v>85</v>
      </c>
      <c r="C15" s="15" t="s">
        <v>6</v>
      </c>
      <c r="D15" s="80">
        <v>4.05</v>
      </c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8"/>
      <c r="Y15" s="19"/>
      <c r="AD15" s="20"/>
      <c r="AE15" s="21"/>
    </row>
    <row r="16" spans="1:31" ht="26" x14ac:dyDescent="0.6">
      <c r="A16" s="14">
        <v>1.8</v>
      </c>
      <c r="B16" s="73" t="s">
        <v>86</v>
      </c>
      <c r="C16" s="15" t="s">
        <v>6</v>
      </c>
      <c r="D16" s="80">
        <v>4.05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8"/>
      <c r="AD16" s="20"/>
      <c r="AE16" s="21"/>
    </row>
    <row r="17" spans="1:31" x14ac:dyDescent="0.6">
      <c r="A17" s="14">
        <v>1.9</v>
      </c>
      <c r="B17" s="11" t="s">
        <v>8</v>
      </c>
      <c r="C17" s="15" t="s">
        <v>6</v>
      </c>
      <c r="D17" s="80">
        <v>4.05</v>
      </c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8"/>
      <c r="AD17" s="20"/>
      <c r="AE17" s="21"/>
    </row>
    <row r="18" spans="1:31" x14ac:dyDescent="0.6">
      <c r="A18" s="22" t="s">
        <v>9</v>
      </c>
      <c r="B18" s="11" t="s">
        <v>10</v>
      </c>
      <c r="C18" s="15" t="s">
        <v>6</v>
      </c>
      <c r="D18" s="80">
        <v>4.05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8"/>
      <c r="AD18" s="20"/>
      <c r="AE18" s="21"/>
    </row>
    <row r="19" spans="1:31" ht="14.75" x14ac:dyDescent="0.75">
      <c r="A19" s="14">
        <v>1.1100000000000001</v>
      </c>
      <c r="B19" s="11" t="s">
        <v>11</v>
      </c>
      <c r="C19" s="15" t="s">
        <v>6</v>
      </c>
      <c r="D19" s="80">
        <v>4.05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/>
      <c r="V19" s="18"/>
      <c r="Y19" s="19"/>
      <c r="AD19" s="20"/>
      <c r="AE19" s="21"/>
    </row>
    <row r="20" spans="1:31" x14ac:dyDescent="0.6">
      <c r="A20" s="7"/>
      <c r="B20" s="4" t="s">
        <v>12</v>
      </c>
      <c r="C20" s="23"/>
      <c r="D20" s="23"/>
      <c r="E20" s="24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4"/>
      <c r="U20" s="25"/>
      <c r="V20" s="26">
        <f>SUM(V11:V19)</f>
        <v>0</v>
      </c>
      <c r="AE20" s="21"/>
    </row>
    <row r="22" spans="1:31" x14ac:dyDescent="0.6">
      <c r="A22" s="10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spans="1:31" x14ac:dyDescent="0.6">
      <c r="A23" s="13">
        <v>2</v>
      </c>
      <c r="B23" s="4" t="s">
        <v>75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31" x14ac:dyDescent="0.6">
      <c r="A24" s="14" t="s">
        <v>13</v>
      </c>
      <c r="B24" s="5" t="s">
        <v>66</v>
      </c>
      <c r="C24" s="15" t="s">
        <v>6</v>
      </c>
      <c r="D24" s="80">
        <v>4.05</v>
      </c>
      <c r="E24" s="16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6"/>
      <c r="U24" s="17"/>
      <c r="V24" s="18"/>
    </row>
    <row r="25" spans="1:31" x14ac:dyDescent="0.6">
      <c r="A25" s="14" t="s">
        <v>14</v>
      </c>
      <c r="B25" s="5" t="s">
        <v>69</v>
      </c>
      <c r="C25" s="15" t="s">
        <v>6</v>
      </c>
      <c r="D25" s="80">
        <v>4.05</v>
      </c>
      <c r="E25" s="16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6"/>
      <c r="U25" s="17"/>
      <c r="V25" s="18"/>
    </row>
    <row r="26" spans="1:31" x14ac:dyDescent="0.6">
      <c r="A26" s="14" t="s">
        <v>15</v>
      </c>
      <c r="B26" s="5" t="s">
        <v>67</v>
      </c>
      <c r="C26" s="15" t="s">
        <v>6</v>
      </c>
      <c r="D26" s="80">
        <v>4.05</v>
      </c>
      <c r="E26" s="16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6"/>
      <c r="U26" s="17"/>
      <c r="V26" s="18"/>
    </row>
    <row r="27" spans="1:31" x14ac:dyDescent="0.6">
      <c r="A27" s="14" t="s">
        <v>16</v>
      </c>
      <c r="B27" s="5" t="s">
        <v>68</v>
      </c>
      <c r="C27" s="15" t="s">
        <v>6</v>
      </c>
      <c r="D27" s="80">
        <v>4.05</v>
      </c>
      <c r="E27" s="16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6"/>
      <c r="U27" s="17"/>
      <c r="V27" s="18"/>
    </row>
    <row r="28" spans="1:31" x14ac:dyDescent="0.6">
      <c r="A28" s="7"/>
      <c r="B28" s="4" t="s">
        <v>17</v>
      </c>
      <c r="C28" s="23"/>
      <c r="D28" s="23"/>
      <c r="E28" s="24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4"/>
      <c r="U28" s="25"/>
      <c r="V28" s="26">
        <f>SUM(V24:V27)</f>
        <v>0</v>
      </c>
    </row>
    <row r="29" spans="1:31" x14ac:dyDescent="0.6">
      <c r="A29" s="10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spans="1:31" x14ac:dyDescent="0.6">
      <c r="A30" s="13">
        <v>3</v>
      </c>
      <c r="B30" s="4" t="s">
        <v>77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31" x14ac:dyDescent="0.6">
      <c r="A31" s="14">
        <v>3.1</v>
      </c>
      <c r="B31" s="27" t="s">
        <v>70</v>
      </c>
      <c r="C31" s="15" t="s">
        <v>6</v>
      </c>
      <c r="D31" s="15"/>
      <c r="E31" s="16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6"/>
      <c r="U31" s="17"/>
      <c r="V31" s="18"/>
    </row>
    <row r="32" spans="1:31" x14ac:dyDescent="0.6">
      <c r="A32" s="14"/>
      <c r="B32" s="27" t="s">
        <v>71</v>
      </c>
      <c r="C32" s="15" t="s">
        <v>65</v>
      </c>
      <c r="D32" s="15"/>
      <c r="E32" s="16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6"/>
      <c r="U32" s="17"/>
      <c r="V32" s="18"/>
    </row>
    <row r="33" spans="1:24" ht="26" x14ac:dyDescent="0.6">
      <c r="A33" s="14">
        <v>3.2</v>
      </c>
      <c r="B33" s="29" t="s">
        <v>76</v>
      </c>
      <c r="C33" s="15" t="s">
        <v>6</v>
      </c>
      <c r="D33" s="15"/>
      <c r="E33" s="16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6"/>
      <c r="U33" s="17"/>
      <c r="V33" s="18"/>
    </row>
    <row r="34" spans="1:24" x14ac:dyDescent="0.6">
      <c r="A34" s="14">
        <v>3.3</v>
      </c>
      <c r="B34" s="5" t="s">
        <v>72</v>
      </c>
      <c r="C34" s="15" t="s">
        <v>18</v>
      </c>
      <c r="D34" s="15"/>
      <c r="E34" s="16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6"/>
      <c r="U34" s="17"/>
      <c r="V34" s="18"/>
    </row>
    <row r="35" spans="1:24" x14ac:dyDescent="0.6">
      <c r="A35" s="14">
        <v>3.4</v>
      </c>
      <c r="B35" s="5" t="s">
        <v>73</v>
      </c>
      <c r="C35" s="15" t="s">
        <v>18</v>
      </c>
      <c r="D35" s="15"/>
      <c r="E35" s="16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6"/>
      <c r="U35" s="17"/>
      <c r="V35" s="18"/>
    </row>
    <row r="36" spans="1:24" ht="30" customHeight="1" x14ac:dyDescent="0.6">
      <c r="A36" s="14">
        <v>3.5</v>
      </c>
      <c r="B36" s="29" t="s">
        <v>74</v>
      </c>
      <c r="C36" s="15" t="s">
        <v>18</v>
      </c>
      <c r="D36" s="15"/>
      <c r="E36" s="16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6"/>
      <c r="U36" s="17"/>
      <c r="V36" s="18"/>
    </row>
    <row r="37" spans="1:24" x14ac:dyDescent="0.6">
      <c r="A37" s="7"/>
      <c r="B37" s="4" t="s">
        <v>19</v>
      </c>
      <c r="C37" s="23"/>
      <c r="D37" s="23"/>
      <c r="E37" s="24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4"/>
      <c r="U37" s="25"/>
      <c r="V37" s="26">
        <f>SUM(V31:V36)</f>
        <v>0</v>
      </c>
    </row>
    <row r="38" spans="1:24" x14ac:dyDescent="0.6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28"/>
    </row>
    <row r="39" spans="1:24" x14ac:dyDescent="0.6">
      <c r="A39" s="13">
        <v>4</v>
      </c>
      <c r="B39" s="4" t="s">
        <v>20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4" x14ac:dyDescent="0.6">
      <c r="A40" s="14" t="s">
        <v>21</v>
      </c>
      <c r="B40" s="5" t="s">
        <v>22</v>
      </c>
      <c r="C40" s="15" t="s">
        <v>18</v>
      </c>
      <c r="D40" s="80">
        <v>4.05</v>
      </c>
      <c r="E40" s="16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6"/>
      <c r="U40" s="17"/>
      <c r="V40" s="18"/>
    </row>
    <row r="41" spans="1:24" ht="26" x14ac:dyDescent="0.6">
      <c r="A41" s="14" t="s">
        <v>23</v>
      </c>
      <c r="B41" s="29" t="s">
        <v>24</v>
      </c>
      <c r="C41" s="15" t="s">
        <v>6</v>
      </c>
      <c r="D41" s="15"/>
      <c r="E41" s="16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6"/>
      <c r="U41" s="17"/>
      <c r="V41" s="18"/>
    </row>
    <row r="42" spans="1:24" x14ac:dyDescent="0.6">
      <c r="A42" s="14" t="s">
        <v>25</v>
      </c>
      <c r="B42" s="5" t="s">
        <v>26</v>
      </c>
      <c r="C42" s="15" t="s">
        <v>6</v>
      </c>
      <c r="D42" s="15"/>
      <c r="E42" s="16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6"/>
      <c r="U42" s="17"/>
      <c r="V42" s="18"/>
    </row>
    <row r="43" spans="1:24" ht="14.75" x14ac:dyDescent="0.75">
      <c r="A43" s="14" t="s">
        <v>27</v>
      </c>
      <c r="B43" s="5" t="s">
        <v>28</v>
      </c>
      <c r="C43" s="15" t="s">
        <v>6</v>
      </c>
      <c r="D43" s="15"/>
      <c r="E43" s="16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6"/>
      <c r="U43" s="17"/>
      <c r="V43" s="18"/>
      <c r="X43" s="19"/>
    </row>
    <row r="44" spans="1:24" x14ac:dyDescent="0.6">
      <c r="A44" s="14" t="s">
        <v>29</v>
      </c>
      <c r="B44" s="5" t="s">
        <v>30</v>
      </c>
      <c r="C44" s="15" t="s">
        <v>6</v>
      </c>
      <c r="D44" s="15"/>
      <c r="E44" s="16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6"/>
      <c r="U44" s="17"/>
      <c r="V44" s="18"/>
    </row>
    <row r="45" spans="1:24" x14ac:dyDescent="0.6">
      <c r="A45" s="14" t="s">
        <v>31</v>
      </c>
      <c r="B45" s="27" t="s">
        <v>32</v>
      </c>
      <c r="C45" s="15" t="s">
        <v>18</v>
      </c>
      <c r="D45" s="15"/>
      <c r="E45" s="16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6"/>
      <c r="U45" s="17"/>
      <c r="V45" s="18"/>
    </row>
    <row r="46" spans="1:24" ht="25.5" customHeight="1" x14ac:dyDescent="0.6">
      <c r="A46" s="14" t="s">
        <v>33</v>
      </c>
      <c r="B46" s="29" t="s">
        <v>78</v>
      </c>
      <c r="C46" s="15" t="s">
        <v>18</v>
      </c>
      <c r="D46" s="15"/>
      <c r="E46" s="16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6"/>
      <c r="U46" s="17"/>
      <c r="V46" s="18"/>
    </row>
    <row r="47" spans="1:24" x14ac:dyDescent="0.6">
      <c r="A47" s="14" t="s">
        <v>34</v>
      </c>
      <c r="B47" s="5" t="s">
        <v>35</v>
      </c>
      <c r="C47" s="15" t="s">
        <v>18</v>
      </c>
      <c r="D47" s="15"/>
      <c r="E47" s="16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6"/>
      <c r="U47" s="17"/>
      <c r="V47" s="18"/>
    </row>
    <row r="48" spans="1:24" ht="26" x14ac:dyDescent="0.6">
      <c r="A48" s="14" t="s">
        <v>36</v>
      </c>
      <c r="B48" s="27" t="s">
        <v>37</v>
      </c>
      <c r="C48" s="15" t="s">
        <v>6</v>
      </c>
      <c r="D48" s="15"/>
      <c r="E48" s="16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6"/>
      <c r="U48" s="17"/>
      <c r="V48" s="18"/>
    </row>
    <row r="49" spans="1:26" x14ac:dyDescent="0.6">
      <c r="A49" s="14" t="s">
        <v>34</v>
      </c>
      <c r="B49" s="27" t="s">
        <v>38</v>
      </c>
      <c r="C49" s="15" t="s">
        <v>6</v>
      </c>
      <c r="D49" s="15"/>
      <c r="E49" s="16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6"/>
      <c r="U49" s="30"/>
      <c r="V49" s="18"/>
    </row>
    <row r="50" spans="1:26" ht="14.75" x14ac:dyDescent="0.75">
      <c r="A50" s="7"/>
      <c r="B50" s="4" t="s">
        <v>39</v>
      </c>
      <c r="C50" s="23"/>
      <c r="D50" s="23"/>
      <c r="E50" s="24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4"/>
      <c r="U50" s="25"/>
      <c r="V50" s="26">
        <f>SUM(V40:V49)</f>
        <v>0</v>
      </c>
      <c r="X50" s="19"/>
    </row>
    <row r="51" spans="1:26" ht="14.75" x14ac:dyDescent="0.7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28"/>
      <c r="X51" s="19"/>
    </row>
    <row r="52" spans="1:26" ht="14.75" x14ac:dyDescent="0.75">
      <c r="A52" s="13">
        <v>5</v>
      </c>
      <c r="B52" s="4" t="s">
        <v>40</v>
      </c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X52" s="19"/>
    </row>
    <row r="53" spans="1:26" x14ac:dyDescent="0.6">
      <c r="A53" s="14" t="s">
        <v>41</v>
      </c>
      <c r="B53" s="5" t="s">
        <v>42</v>
      </c>
      <c r="C53" s="15" t="s">
        <v>1</v>
      </c>
      <c r="D53" s="15"/>
      <c r="E53" s="16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31"/>
      <c r="U53" s="32"/>
      <c r="V53" s="28"/>
    </row>
    <row r="54" spans="1:26" x14ac:dyDescent="0.6">
      <c r="A54" s="14">
        <v>5.2</v>
      </c>
      <c r="B54" s="5" t="s">
        <v>43</v>
      </c>
      <c r="C54" s="15" t="s">
        <v>1</v>
      </c>
      <c r="D54" s="15"/>
      <c r="E54" s="16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31"/>
      <c r="U54" s="32"/>
      <c r="V54" s="28"/>
    </row>
    <row r="55" spans="1:26" x14ac:dyDescent="0.6">
      <c r="A55" s="14">
        <v>5.3</v>
      </c>
      <c r="B55" s="5" t="s">
        <v>44</v>
      </c>
      <c r="C55" s="15" t="s">
        <v>1</v>
      </c>
      <c r="D55" s="15"/>
      <c r="E55" s="16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31"/>
      <c r="U55" s="32"/>
      <c r="V55" s="28"/>
    </row>
    <row r="56" spans="1:26" x14ac:dyDescent="0.6">
      <c r="A56" s="14">
        <v>5.4</v>
      </c>
      <c r="B56" s="5" t="s">
        <v>45</v>
      </c>
      <c r="C56" s="15" t="s">
        <v>1</v>
      </c>
      <c r="D56" s="15"/>
      <c r="E56" s="16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31"/>
      <c r="U56" s="32"/>
      <c r="V56" s="28"/>
    </row>
    <row r="57" spans="1:26" ht="26" x14ac:dyDescent="0.75">
      <c r="A57" s="14">
        <v>5.5</v>
      </c>
      <c r="B57" s="27" t="s">
        <v>79</v>
      </c>
      <c r="C57" s="15" t="s">
        <v>1</v>
      </c>
      <c r="D57" s="15"/>
      <c r="E57" s="16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31"/>
      <c r="U57" s="32"/>
      <c r="V57" s="28"/>
      <c r="X57" s="33"/>
    </row>
    <row r="58" spans="1:26" x14ac:dyDescent="0.6">
      <c r="A58" s="7"/>
      <c r="B58" s="4" t="s">
        <v>46</v>
      </c>
      <c r="C58" s="23"/>
      <c r="D58" s="23"/>
      <c r="E58" s="24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4"/>
      <c r="U58" s="25"/>
      <c r="V58" s="26">
        <f>SUM(V53:V57)</f>
        <v>0</v>
      </c>
    </row>
    <row r="59" spans="1:26" x14ac:dyDescent="0.6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6" x14ac:dyDescent="0.6">
      <c r="A60" s="13">
        <v>6</v>
      </c>
      <c r="B60" s="4" t="s">
        <v>47</v>
      </c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6" x14ac:dyDescent="0.6">
      <c r="A61" s="15" t="s">
        <v>48</v>
      </c>
      <c r="B61" s="5" t="s">
        <v>49</v>
      </c>
      <c r="C61" s="15" t="s">
        <v>18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31">
        <v>0.02</v>
      </c>
      <c r="U61" s="5"/>
      <c r="V61" s="34"/>
    </row>
    <row r="62" spans="1:26" x14ac:dyDescent="0.6">
      <c r="A62" s="15" t="s">
        <v>50</v>
      </c>
      <c r="B62" s="5" t="s">
        <v>80</v>
      </c>
      <c r="C62" s="15" t="s">
        <v>18</v>
      </c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31">
        <v>0.01</v>
      </c>
      <c r="U62" s="5"/>
      <c r="V62" s="34"/>
    </row>
    <row r="63" spans="1:26" x14ac:dyDescent="0.6">
      <c r="A63" s="15" t="s">
        <v>51</v>
      </c>
      <c r="B63" s="5" t="s">
        <v>52</v>
      </c>
      <c r="C63" s="15" t="s">
        <v>18</v>
      </c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31">
        <v>0.05</v>
      </c>
      <c r="U63" s="5"/>
      <c r="V63" s="34"/>
      <c r="X63" s="35"/>
    </row>
    <row r="64" spans="1:26" x14ac:dyDescent="0.6">
      <c r="A64" s="15" t="s">
        <v>53</v>
      </c>
      <c r="B64" s="5" t="s">
        <v>54</v>
      </c>
      <c r="C64" s="15" t="s">
        <v>18</v>
      </c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31">
        <v>0.02</v>
      </c>
      <c r="U64" s="5"/>
      <c r="V64" s="34"/>
      <c r="X64" s="35"/>
      <c r="Y64" s="36"/>
      <c r="Z64" s="35"/>
    </row>
    <row r="65" spans="1:32" x14ac:dyDescent="0.6">
      <c r="A65" s="7"/>
      <c r="B65" s="4" t="s">
        <v>55</v>
      </c>
      <c r="C65" s="23"/>
      <c r="D65" s="23"/>
      <c r="E65" s="24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4"/>
      <c r="U65" s="25"/>
      <c r="V65" s="26">
        <f>SUM(V61:V64)</f>
        <v>0</v>
      </c>
      <c r="X65" s="56"/>
      <c r="Y65" s="36"/>
      <c r="Z65" s="35"/>
    </row>
    <row r="66" spans="1:32" x14ac:dyDescent="0.6">
      <c r="A66" s="5"/>
      <c r="B66" s="6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28"/>
      <c r="X66" s="66"/>
      <c r="Y66" s="36"/>
      <c r="Z66" s="37"/>
    </row>
    <row r="67" spans="1:32" ht="13.5" x14ac:dyDescent="0.6">
      <c r="A67" s="5"/>
      <c r="B67" s="4" t="s">
        <v>56</v>
      </c>
      <c r="C67" s="5"/>
      <c r="D67" s="5"/>
      <c r="E67" s="38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38"/>
      <c r="U67" s="39">
        <v>0.16830000000000001</v>
      </c>
      <c r="V67" s="57">
        <f>SUM(V28+V58+V37+V65+V50+V20)</f>
        <v>0</v>
      </c>
      <c r="X67" s="53"/>
      <c r="Y67" s="40"/>
      <c r="Z67" s="37"/>
    </row>
    <row r="68" spans="1:32" ht="13.5" x14ac:dyDescent="0.6">
      <c r="A68" s="5"/>
      <c r="B68" s="5"/>
      <c r="C68" s="5"/>
      <c r="D68" s="5"/>
      <c r="E68" s="38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38"/>
      <c r="U68" s="5"/>
      <c r="V68" s="58"/>
      <c r="X68" s="53"/>
      <c r="Y68" s="36"/>
      <c r="Z68" s="37"/>
      <c r="AA68" s="41"/>
    </row>
    <row r="69" spans="1:32" ht="13.5" x14ac:dyDescent="0.6">
      <c r="A69" s="5"/>
      <c r="B69" s="4" t="s">
        <v>57</v>
      </c>
      <c r="C69" s="5"/>
      <c r="D69" s="5"/>
      <c r="E69" s="38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38"/>
      <c r="U69" s="39">
        <v>0.05</v>
      </c>
      <c r="V69" s="57"/>
      <c r="X69" s="53"/>
      <c r="Y69" s="53"/>
      <c r="Z69" s="35"/>
    </row>
    <row r="70" spans="1:32" x14ac:dyDescent="0.6">
      <c r="A70" s="5"/>
      <c r="B70" s="6"/>
      <c r="C70" s="5"/>
      <c r="D70" s="5"/>
      <c r="E70" s="38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38"/>
      <c r="U70" s="43"/>
      <c r="V70" s="58"/>
      <c r="X70" s="67"/>
      <c r="Y70" s="42"/>
    </row>
    <row r="71" spans="1:32" ht="13.5" x14ac:dyDescent="0.6">
      <c r="A71" s="5"/>
      <c r="B71" s="4" t="s">
        <v>58</v>
      </c>
      <c r="C71" s="45"/>
      <c r="D71" s="45"/>
      <c r="E71" s="38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38"/>
      <c r="U71" s="46">
        <f>U67+U69</f>
        <v>0.21829999999999999</v>
      </c>
      <c r="V71" s="57">
        <f>SUM(V67:V70)</f>
        <v>0</v>
      </c>
      <c r="X71" s="53"/>
      <c r="Y71" s="42"/>
    </row>
    <row r="72" spans="1:32" x14ac:dyDescent="0.6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8"/>
      <c r="X72" s="21"/>
      <c r="Y72" s="47"/>
    </row>
    <row r="73" spans="1:32" x14ac:dyDescent="0.6">
      <c r="A73" s="5"/>
      <c r="B73" s="4" t="s">
        <v>59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7">
        <f>0.16*V69</f>
        <v>0</v>
      </c>
      <c r="X73" s="52"/>
      <c r="Y73" s="47"/>
    </row>
    <row r="74" spans="1:32" x14ac:dyDescent="0.6">
      <c r="A74" s="5"/>
      <c r="B74" s="6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8"/>
      <c r="X74" s="48"/>
      <c r="Y74" s="47"/>
    </row>
    <row r="75" spans="1:32" ht="15.75" x14ac:dyDescent="0.6">
      <c r="A75" s="5"/>
      <c r="B75" s="4" t="s">
        <v>60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9">
        <f>SUM(V71,V73)</f>
        <v>0</v>
      </c>
      <c r="Y75" s="49"/>
    </row>
    <row r="76" spans="1:32" x14ac:dyDescent="0.6">
      <c r="Y76" s="47"/>
      <c r="AC76" s="2"/>
      <c r="AF76" s="1"/>
    </row>
    <row r="77" spans="1:32" ht="15.75" x14ac:dyDescent="0.75">
      <c r="C77" s="68" t="s">
        <v>61</v>
      </c>
      <c r="D77" s="68"/>
      <c r="E77" s="69"/>
      <c r="W77" s="54"/>
      <c r="X77" s="55"/>
      <c r="Y77" s="19"/>
      <c r="AC77" s="2"/>
      <c r="AF77" s="1"/>
    </row>
    <row r="78" spans="1:32" x14ac:dyDescent="0.6">
      <c r="C78" s="68" t="s">
        <v>62</v>
      </c>
      <c r="D78" s="68"/>
      <c r="E78" s="69">
        <f>V67</f>
        <v>0</v>
      </c>
      <c r="T78" s="51"/>
      <c r="AC78" s="2"/>
      <c r="AF78" s="1"/>
    </row>
    <row r="79" spans="1:32" ht="14.75" x14ac:dyDescent="0.75">
      <c r="C79" s="68" t="s">
        <v>57</v>
      </c>
      <c r="D79" s="68"/>
      <c r="E79" s="69">
        <f>V69</f>
        <v>0</v>
      </c>
      <c r="Y79" s="19"/>
      <c r="AC79" s="2"/>
      <c r="AF79" s="1"/>
    </row>
    <row r="80" spans="1:32" ht="14.75" x14ac:dyDescent="0.75">
      <c r="C80" s="68" t="s">
        <v>63</v>
      </c>
      <c r="D80" s="68"/>
      <c r="E80" s="69">
        <f>+E79*0.19</f>
        <v>0</v>
      </c>
      <c r="Y80" s="19"/>
      <c r="AC80" s="2"/>
      <c r="AF80" s="1"/>
    </row>
    <row r="81" spans="3:32" ht="14.75" x14ac:dyDescent="0.75">
      <c r="C81" s="70" t="s">
        <v>64</v>
      </c>
      <c r="D81" s="70"/>
      <c r="E81" s="71">
        <f>SUM(E77:E80)</f>
        <v>0</v>
      </c>
      <c r="Y81" s="19"/>
      <c r="AC81" s="2"/>
      <c r="AF81" s="1"/>
    </row>
    <row r="82" spans="3:32" ht="14.75" x14ac:dyDescent="0.75">
      <c r="Y82" s="19"/>
      <c r="AC82" s="2"/>
      <c r="AF82" s="1"/>
    </row>
    <row r="83" spans="3:32" x14ac:dyDescent="0.6">
      <c r="X83" s="44"/>
      <c r="AC83" s="2"/>
      <c r="AF83" s="1"/>
    </row>
    <row r="84" spans="3:32" x14ac:dyDescent="0.6">
      <c r="V84" s="56"/>
      <c r="W84" s="56"/>
      <c r="X84" s="56"/>
      <c r="Y84" s="56"/>
      <c r="AC84" s="2"/>
      <c r="AF84" s="1"/>
    </row>
    <row r="85" spans="3:32" x14ac:dyDescent="0.6">
      <c r="V85" s="56"/>
      <c r="W85" s="56"/>
      <c r="X85" s="60"/>
      <c r="Y85" s="61"/>
      <c r="AC85" s="2"/>
      <c r="AF85" s="1"/>
    </row>
    <row r="86" spans="3:32" x14ac:dyDescent="0.6">
      <c r="V86" s="56"/>
      <c r="W86" s="56"/>
      <c r="X86" s="56"/>
      <c r="Y86" s="56"/>
      <c r="AC86" s="2"/>
      <c r="AF86" s="1"/>
    </row>
    <row r="87" spans="3:32" x14ac:dyDescent="0.6">
      <c r="V87" s="56"/>
      <c r="W87" s="56"/>
      <c r="X87" s="56"/>
      <c r="Y87" s="56"/>
      <c r="AC87" s="2"/>
      <c r="AF87" s="1"/>
    </row>
    <row r="88" spans="3:32" ht="14.75" x14ac:dyDescent="0.75">
      <c r="X88" s="19"/>
      <c r="AC88" s="2"/>
      <c r="AF88" s="1"/>
    </row>
    <row r="89" spans="3:32" x14ac:dyDescent="0.6">
      <c r="AC89" s="2"/>
      <c r="AF89" s="1"/>
    </row>
    <row r="91" spans="3:32" x14ac:dyDescent="0.6">
      <c r="X91" s="50"/>
    </row>
    <row r="92" spans="3:32" x14ac:dyDescent="0.6">
      <c r="X92" s="50"/>
    </row>
  </sheetData>
  <mergeCells count="6">
    <mergeCell ref="C8:D8"/>
    <mergeCell ref="B2:V2"/>
    <mergeCell ref="B4:V4"/>
    <mergeCell ref="A7:V7"/>
    <mergeCell ref="B6:V6"/>
    <mergeCell ref="B5:H5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B401B02C4EA35419953299DEB3C8F39" ma:contentTypeVersion="12" ma:contentTypeDescription="Crear nuevo documento." ma:contentTypeScope="" ma:versionID="a7bacb5a60891bfae6ad170063aff368">
  <xsd:schema xmlns:xsd="http://www.w3.org/2001/XMLSchema" xmlns:xs="http://www.w3.org/2001/XMLSchema" xmlns:p="http://schemas.microsoft.com/office/2006/metadata/properties" xmlns:ns2="b71b24a5-d413-47d8-a11d-c911f07da3e2" xmlns:ns3="7927cee1-11b4-401b-9cf6-3022bb9d1350" targetNamespace="http://schemas.microsoft.com/office/2006/metadata/properties" ma:root="true" ma:fieldsID="0891e6980e183bc1ed12df39056f6203" ns2:_="" ns3:_="">
    <xsd:import namespace="b71b24a5-d413-47d8-a11d-c911f07da3e2"/>
    <xsd:import namespace="7927cee1-11b4-401b-9cf6-3022bb9d13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1b24a5-d413-47d8-a11d-c911f07da3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27cee1-11b4-401b-9cf6-3022bb9d13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39C32A-5BB3-44DB-95C2-66624114D6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1b24a5-d413-47d8-a11d-c911f07da3e2"/>
    <ds:schemaRef ds:uri="7927cee1-11b4-401b-9cf6-3022bb9d13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33A7AD-2C32-4690-B0AB-37A737C84FD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74AABDE-EF6C-4818-9691-3B5817EAE4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Principal</dc:creator>
  <cp:lastModifiedBy>usuario</cp:lastModifiedBy>
  <dcterms:created xsi:type="dcterms:W3CDTF">2020-03-31T14:30:16Z</dcterms:created>
  <dcterms:modified xsi:type="dcterms:W3CDTF">2020-06-18T14:02:06Z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0x010100AB401B02C4EA35419953299DEB3C8F39</vt:lpwstr>
  </property>
</Properties>
</file>