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jsofi\OneDrive\Documentos\Oficina Contratación Bienes y Servicios\Dotación salones comunales\EVALUACIÓN ECONÓMICA\"/>
    </mc:Choice>
  </mc:AlternateContent>
  <xr:revisionPtr revIDLastSave="0" documentId="13_ncr:1_{1CEF5A59-D632-4A33-A6CD-B5C2A4477CCD}" xr6:coauthVersionLast="47" xr6:coauthVersionMax="47" xr10:uidLastSave="{00000000-0000-0000-0000-000000000000}"/>
  <bookViews>
    <workbookView xWindow="-120" yWindow="-120" windowWidth="20730" windowHeight="11160" xr2:uid="{4F2E942C-57AC-45CB-95CD-3D1A36963676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K16" i="1" l="1"/>
  <c r="J16" i="1"/>
  <c r="I16" i="1"/>
  <c r="H16" i="1"/>
  <c r="G16" i="1"/>
  <c r="F16" i="1"/>
  <c r="K15" i="1"/>
  <c r="J15" i="1"/>
  <c r="I15" i="1"/>
  <c r="H15" i="1"/>
  <c r="G15" i="1"/>
</calcChain>
</file>

<file path=xl/sharedStrings.xml><?xml version="1.0" encoding="utf-8"?>
<sst xmlns="http://schemas.openxmlformats.org/spreadsheetml/2006/main" count="30" uniqueCount="22">
  <si>
    <t>VALIDACIÓN OFERTAS ECONOMICAS PROCESO FDLS-SASI-009-2024 (121451) - Lote 2</t>
  </si>
  <si>
    <t>No. Proponente</t>
  </si>
  <si>
    <t>Nombre Proponente</t>
  </si>
  <si>
    <t>Resultado</t>
  </si>
  <si>
    <t>Observaciones</t>
  </si>
  <si>
    <t>Oferta Menor Valor</t>
  </si>
  <si>
    <t>COMPAÑIA MAYFER SB SAS</t>
  </si>
  <si>
    <t>C I WARRIORS COMPANY SAS</t>
  </si>
  <si>
    <t>Integra de Colombia S.A.S</t>
  </si>
  <si>
    <t>DETALLE OFERTAS ECONOMICAS</t>
  </si>
  <si>
    <t>ITEM</t>
  </si>
  <si>
    <t>PRODUCTO O SERVICIO</t>
  </si>
  <si>
    <t>UNIDAD DE MEDIDA A COTIZAR</t>
  </si>
  <si>
    <t>CANTIDAD A COTIZAR</t>
  </si>
  <si>
    <t>ESTUDIO DE MERCADO</t>
  </si>
  <si>
    <t>UN</t>
  </si>
  <si>
    <t>Habilitado</t>
  </si>
  <si>
    <t>Cabina de sonido con trípode y micrófono.
Potencia de 7.000 watts.
Alimentación de 110 voltios.
Conectores Plug 1/4", Plug 3.5 mm, RCA, XLR.
Conectividad Bluetooth, Radio FM, SD, TWS, USB.</t>
  </si>
  <si>
    <t>Regulador electrónico de voltaje 1200w 2000va.
Material: caja metálica.
Voltaje: 110vac potencia (w) 1200, corriente (a) 10.9
Posiciones: 4 tomas de salida regulados nema 5-15r.</t>
  </si>
  <si>
    <t>Telón con trípode, dimensión aproximada 180X180 cm, en tela blanca
flash mate</t>
  </si>
  <si>
    <t>GRUPO CAF TECNOLOGIA</t>
  </si>
  <si>
    <t>COMERCIALIZADORA E&amp;T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</si>
</sst>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Proponente &quot;#"/>
    <numFmt numFmtId="165" formatCode="0.0%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26"/>
      <name val="Aptos Narrow"/>
      <family val="2"/>
      <scheme val="minor"/>
    </font>
    <font>
      <sz val="9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8" fontId="9" fillId="0" borderId="1" xfId="0" applyNumberFormat="1" applyFont="1" applyBorder="1" applyAlignment="1">
      <alignment horizontal="center"/>
    </xf>
    <xf numFmtId="6" fontId="9" fillId="0" borderId="1" xfId="0" applyNumberFormat="1" applyFont="1" applyBorder="1" applyAlignment="1">
      <alignment horizontal="center"/>
    </xf>
    <xf numFmtId="4" fontId="0" fillId="0" borderId="1" xfId="0" quotePrefix="1" applyNumberFormat="1" applyBorder="1" applyAlignment="1">
      <alignment horizontal="right" vertical="center"/>
    </xf>
    <xf numFmtId="0" fontId="0" fillId="0" borderId="0" xfId="0" applyAlignment="1">
      <alignment vertical="center"/>
    </xf>
    <xf numFmtId="165" fontId="0" fillId="0" borderId="0" xfId="2" applyNumberFormat="1" applyFont="1"/>
    <xf numFmtId="44" fontId="0" fillId="0" borderId="0" xfId="1" applyFont="1"/>
    <xf numFmtId="164" fontId="2" fillId="4" borderId="1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right" vertical="center" wrapText="1"/>
    </xf>
    <xf numFmtId="6" fontId="9" fillId="3" borderId="1" xfId="0" applyNumberFormat="1" applyFont="1" applyFill="1" applyBorder="1" applyAlignment="1">
      <alignment horizontal="center"/>
    </xf>
    <xf numFmtId="4" fontId="0" fillId="3" borderId="1" xfId="0" quotePrefix="1" applyNumberFormat="1" applyFill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4" fontId="0" fillId="0" borderId="3" xfId="0" quotePrefix="1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6" fontId="4" fillId="2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6" fontId="0" fillId="0" borderId="7" xfId="0" applyNumberFormat="1" applyBorder="1" applyAlignment="1">
      <alignment vertical="center"/>
    </xf>
    <xf numFmtId="0" fontId="0" fillId="0" borderId="8" xfId="0" applyBorder="1" applyAlignment="1">
      <alignment horizontal="center" vertical="center"/>
    </xf>
    <xf numFmtId="6" fontId="0" fillId="0" borderId="9" xfId="0" applyNumberFormat="1" applyBorder="1" applyAlignment="1">
      <alignment vertical="center"/>
    </xf>
    <xf numFmtId="0" fontId="0" fillId="0" borderId="1" xfId="0" applyBorder="1"/>
    <xf numFmtId="44" fontId="0" fillId="0" borderId="1" xfId="1" applyFont="1" applyBorder="1"/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2"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05387-8D76-40F3-A323-70C9D1E0989D}">
  <dimension ref="B2:K22"/>
  <sheetViews>
    <sheetView tabSelected="1" zoomScale="60" workbookViewId="0">
      <selection activeCell="J7" sqref="J7"/>
    </sheetView>
  </sheetViews>
  <sheetFormatPr baseColWidth="10" defaultColWidth="11.42578125" defaultRowHeight="15" x14ac:dyDescent="0.25"/>
  <cols>
    <col min="1" max="1" width="4.28515625" customWidth="1"/>
    <col min="2" max="2" width="12.28515625" customWidth="1"/>
    <col min="3" max="3" width="45.85546875" customWidth="1"/>
    <col min="4" max="4" width="17.28515625" bestFit="1" customWidth="1"/>
    <col min="5" max="5" width="16.5703125" bestFit="1" customWidth="1"/>
    <col min="6" max="6" width="27.42578125" customWidth="1"/>
    <col min="7" max="7" width="21" customWidth="1"/>
    <col min="8" max="8" width="19.140625" customWidth="1"/>
    <col min="9" max="9" width="17.28515625" customWidth="1"/>
    <col min="10" max="10" width="18.85546875" bestFit="1" customWidth="1"/>
    <col min="11" max="11" width="33.140625" customWidth="1"/>
  </cols>
  <sheetData>
    <row r="2" spans="2:11" ht="34.5" x14ac:dyDescent="0.25">
      <c r="B2" s="34" t="s">
        <v>0</v>
      </c>
      <c r="C2" s="34"/>
      <c r="D2" s="34"/>
      <c r="E2" s="34"/>
      <c r="F2" s="34"/>
      <c r="G2" s="34"/>
      <c r="H2" s="34"/>
      <c r="I2" s="34"/>
      <c r="J2" s="34"/>
      <c r="K2" s="34"/>
    </row>
    <row r="5" spans="2:11" s="2" customFormat="1" ht="18.75" x14ac:dyDescent="0.25">
      <c r="B5" s="1" t="s">
        <v>1</v>
      </c>
      <c r="C5" s="1" t="s">
        <v>2</v>
      </c>
      <c r="D5" s="1" t="s">
        <v>3</v>
      </c>
      <c r="E5" s="35" t="s">
        <v>4</v>
      </c>
      <c r="F5" s="35"/>
      <c r="G5" s="1" t="s">
        <v>3</v>
      </c>
      <c r="H5"/>
      <c r="I5" s="1" t="s">
        <v>5</v>
      </c>
      <c r="J5" s="18">
        <f>+MIN(D6:D10)</f>
        <v>1813298</v>
      </c>
      <c r="K5" s="17" t="s">
        <v>21</v>
      </c>
    </row>
    <row r="6" spans="2:11" x14ac:dyDescent="0.25">
      <c r="B6" s="3">
        <v>1</v>
      </c>
      <c r="C6" s="4" t="s">
        <v>6</v>
      </c>
      <c r="D6" s="33">
        <v>1850450</v>
      </c>
      <c r="E6" s="36"/>
      <c r="F6" s="36"/>
      <c r="G6" s="32" t="s">
        <v>16</v>
      </c>
    </row>
    <row r="7" spans="2:11" ht="21.6" customHeight="1" x14ac:dyDescent="0.25">
      <c r="B7" s="3">
        <v>2</v>
      </c>
      <c r="C7" s="4" t="s">
        <v>20</v>
      </c>
      <c r="D7" s="33">
        <v>1852195.73</v>
      </c>
      <c r="E7" s="36"/>
      <c r="F7" s="36"/>
      <c r="G7" s="32" t="s">
        <v>16</v>
      </c>
      <c r="J7">
        <v>1813298</v>
      </c>
    </row>
    <row r="8" spans="2:11" ht="21.6" customHeight="1" x14ac:dyDescent="0.25">
      <c r="B8" s="3">
        <v>3</v>
      </c>
      <c r="C8" s="4" t="s">
        <v>8</v>
      </c>
      <c r="D8" s="33">
        <v>1852195.73</v>
      </c>
      <c r="E8" s="36"/>
      <c r="F8" s="36"/>
      <c r="G8" s="32" t="s">
        <v>16</v>
      </c>
    </row>
    <row r="9" spans="2:11" ht="21.6" customHeight="1" x14ac:dyDescent="0.25">
      <c r="B9" s="3">
        <v>4</v>
      </c>
      <c r="C9" s="4" t="s">
        <v>21</v>
      </c>
      <c r="D9" s="33">
        <v>1813298</v>
      </c>
      <c r="E9" s="36"/>
      <c r="F9" s="36"/>
      <c r="G9" s="32" t="s">
        <v>16</v>
      </c>
    </row>
    <row r="10" spans="2:11" ht="21.6" customHeight="1" x14ac:dyDescent="0.25">
      <c r="B10" s="3">
        <v>5</v>
      </c>
      <c r="C10" s="4" t="s">
        <v>7</v>
      </c>
      <c r="D10" s="33">
        <v>1851997</v>
      </c>
      <c r="E10" s="36"/>
      <c r="F10" s="36"/>
      <c r="G10" s="32" t="s">
        <v>16</v>
      </c>
    </row>
    <row r="11" spans="2:11" x14ac:dyDescent="0.25">
      <c r="C11" s="5"/>
      <c r="D11" s="5"/>
    </row>
    <row r="12" spans="2:11" ht="24" x14ac:dyDescent="0.25">
      <c r="B12" s="38" t="s">
        <v>9</v>
      </c>
      <c r="C12" s="38"/>
      <c r="D12" s="38"/>
      <c r="E12" s="38"/>
      <c r="F12" s="38"/>
      <c r="G12" s="38"/>
      <c r="H12" s="38"/>
      <c r="I12" s="38"/>
      <c r="J12" s="38"/>
      <c r="K12" s="38"/>
    </row>
    <row r="13" spans="2:11" ht="24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2:11" x14ac:dyDescent="0.25">
      <c r="G14" s="14">
        <v>1</v>
      </c>
      <c r="H14" s="16">
        <v>2</v>
      </c>
      <c r="I14" s="14">
        <v>3</v>
      </c>
      <c r="J14" s="16">
        <v>4</v>
      </c>
      <c r="K14" s="14">
        <v>5</v>
      </c>
    </row>
    <row r="15" spans="2:11" s="7" customFormat="1" ht="24" x14ac:dyDescent="0.25">
      <c r="B15" s="1" t="s">
        <v>10</v>
      </c>
      <c r="C15" s="1" t="s">
        <v>11</v>
      </c>
      <c r="D15" s="1" t="s">
        <v>12</v>
      </c>
      <c r="E15" s="1" t="s">
        <v>13</v>
      </c>
      <c r="F15" s="1" t="s">
        <v>14</v>
      </c>
      <c r="G15" s="15" t="str">
        <f>VLOOKUP(G14,$B$6:$C$10,2,0)</f>
        <v>COMPAÑIA MAYFER SB SAS</v>
      </c>
      <c r="H15" s="17" t="str">
        <f>VLOOKUP(H14,$B$6:$C$10,2,0)</f>
        <v>GRUPO CAF TECNOLOGIA</v>
      </c>
      <c r="I15" s="15" t="str">
        <f>VLOOKUP(I14,$B$6:$C$10,2,0)</f>
        <v>Integra de Colombia S.A.S</v>
      </c>
      <c r="J15" s="17" t="str">
        <f>VLOOKUP(J14,$B$6:$C$10,2,0)</f>
        <v>COMERCIALIZADORA E&amp;T SAS</v>
      </c>
      <c r="K15" s="15" t="str">
        <f>VLOOKUP(K14,$B$6:$C$10,2,0)</f>
        <v>C I WARRIORS COMPANY SAS</v>
      </c>
    </row>
    <row r="16" spans="2:11" s="7" customFormat="1" ht="15.75" thickBot="1" x14ac:dyDescent="0.3">
      <c r="B16" s="24"/>
      <c r="C16" s="24"/>
      <c r="D16" s="24"/>
      <c r="E16" s="24"/>
      <c r="F16" s="25">
        <f>+SUM(F17:F19)</f>
        <v>1852204.3283333334</v>
      </c>
      <c r="G16" s="8">
        <f>SUM(G17:G19)</f>
        <v>1850450</v>
      </c>
      <c r="H16" s="9">
        <f>SUM(H17:H19)</f>
        <v>1852195.73</v>
      </c>
      <c r="I16" s="9">
        <f>SUM(I17:I19)</f>
        <v>1852195.73</v>
      </c>
      <c r="J16" s="19">
        <f>SUM(J17:J19)</f>
        <v>1813298</v>
      </c>
      <c r="K16" s="9">
        <f>SUM(K17:K19)</f>
        <v>1851997</v>
      </c>
    </row>
    <row r="17" spans="2:11" s="11" customFormat="1" ht="135" x14ac:dyDescent="0.25">
      <c r="B17" s="26">
        <v>1</v>
      </c>
      <c r="C17" s="27" t="s">
        <v>17</v>
      </c>
      <c r="D17" s="28">
        <v>1</v>
      </c>
      <c r="E17" s="28" t="s">
        <v>15</v>
      </c>
      <c r="F17" s="29">
        <v>1175807.4650000001</v>
      </c>
      <c r="G17" s="23">
        <v>1175720</v>
      </c>
      <c r="H17" s="10">
        <v>1175804.49</v>
      </c>
      <c r="I17" s="10">
        <v>1175804.49</v>
      </c>
      <c r="J17" s="20">
        <v>1151111</v>
      </c>
      <c r="K17" s="10">
        <v>1175720</v>
      </c>
    </row>
    <row r="18" spans="2:11" s="11" customFormat="1" ht="135" x14ac:dyDescent="0.25">
      <c r="B18" s="30">
        <v>2</v>
      </c>
      <c r="C18" s="21" t="s">
        <v>18</v>
      </c>
      <c r="D18" s="22">
        <v>1</v>
      </c>
      <c r="E18" s="22" t="s">
        <v>15</v>
      </c>
      <c r="F18" s="31">
        <v>217476.86333333331</v>
      </c>
      <c r="G18" s="23">
        <v>216580</v>
      </c>
      <c r="H18" s="10">
        <v>217473.69</v>
      </c>
      <c r="I18" s="10">
        <v>217473.69</v>
      </c>
      <c r="J18" s="20">
        <v>212905</v>
      </c>
      <c r="K18" s="10">
        <v>217413</v>
      </c>
    </row>
    <row r="19" spans="2:11" s="11" customFormat="1" ht="45" x14ac:dyDescent="0.25">
      <c r="B19" s="30">
        <v>3</v>
      </c>
      <c r="C19" s="21" t="s">
        <v>19</v>
      </c>
      <c r="D19" s="22">
        <v>1</v>
      </c>
      <c r="E19" s="22" t="s">
        <v>15</v>
      </c>
      <c r="F19" s="31">
        <v>458920</v>
      </c>
      <c r="G19" s="23">
        <v>458150</v>
      </c>
      <c r="H19" s="10">
        <v>458917.55</v>
      </c>
      <c r="I19" s="10">
        <v>458917.55</v>
      </c>
      <c r="J19" s="20">
        <v>449282</v>
      </c>
      <c r="K19" s="10">
        <v>458864</v>
      </c>
    </row>
    <row r="20" spans="2:11" x14ac:dyDescent="0.25">
      <c r="G20" s="12"/>
      <c r="H20" s="12"/>
      <c r="J20" s="12"/>
      <c r="K20" s="12"/>
    </row>
    <row r="21" spans="2:11" x14ac:dyDescent="0.25">
      <c r="F21" s="13"/>
      <c r="G21" s="13"/>
    </row>
    <row r="22" spans="2:11" ht="18.75" x14ac:dyDescent="0.25">
      <c r="C22" s="37"/>
      <c r="D22" s="37"/>
      <c r="E22" s="37"/>
      <c r="F22" s="37"/>
      <c r="G22" s="37"/>
      <c r="H22" s="37"/>
      <c r="I22" s="37"/>
      <c r="J22" s="37"/>
      <c r="K22" s="37"/>
    </row>
  </sheetData>
  <mergeCells count="9">
    <mergeCell ref="B2:K2"/>
    <mergeCell ref="E5:F5"/>
    <mergeCell ref="E6:F6"/>
    <mergeCell ref="C22:K22"/>
    <mergeCell ref="B12:K12"/>
    <mergeCell ref="E7:F7"/>
    <mergeCell ref="E8:F8"/>
    <mergeCell ref="E9:F9"/>
    <mergeCell ref="E10:F10"/>
  </mergeCells>
  <conditionalFormatting sqref="G16:K19">
    <cfRule type="cellIs" dxfId="1" priority="39" stopIfTrue="1" operator="greaterThan">
      <formula>$F16</formula>
    </cfRule>
    <cfRule type="cellIs" dxfId="0" priority="42" operator="lessThan">
      <formula>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Cruz Cruz</dc:creator>
  <cp:lastModifiedBy>Sofia Guarnizo</cp:lastModifiedBy>
  <dcterms:created xsi:type="dcterms:W3CDTF">2024-12-23T14:59:11Z</dcterms:created>
  <dcterms:modified xsi:type="dcterms:W3CDTF">2024-12-26T13:50:19Z</dcterms:modified>
</cp:coreProperties>
</file>