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d.docs.live.net/a29658f62d49cfc7/Documentos/2024/DICIEMBRE/subasta/equipos tecnologicos/evaluar/subsanaciones/EVALUACION SUBSANACIONES/"/>
    </mc:Choice>
  </mc:AlternateContent>
  <xr:revisionPtr revIDLastSave="0" documentId="8_{32D0C05A-BB37-4DB9-8DF8-10A3E6D1438A}" xr6:coauthVersionLast="47" xr6:coauthVersionMax="47" xr10:uidLastSave="{00000000-0000-0000-0000-000000000000}"/>
  <bookViews>
    <workbookView xWindow="-120" yWindow="-120" windowWidth="29040" windowHeight="15720" xr2:uid="{34033CB0-D42B-497B-A1C8-3CC74D4A54A7}"/>
  </bookViews>
  <sheets>
    <sheet name="Hoja1" sheetId="1" r:id="rId1"/>
  </sheets>
  <definedNames>
    <definedName name="_xlnm._FilterDatabase" localSheetId="0" hidden="1">Hoja1!$R$4:$Z$4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6" i="1" l="1"/>
  <c r="AA7" i="1"/>
  <c r="AA8" i="1"/>
  <c r="AA9" i="1"/>
  <c r="AA10" i="1"/>
  <c r="AA11" i="1"/>
  <c r="AA12" i="1"/>
  <c r="AA13" i="1"/>
  <c r="AA14" i="1"/>
  <c r="AA15" i="1"/>
  <c r="AA16" i="1"/>
  <c r="AA5" i="1"/>
  <c r="Q17" i="1"/>
  <c r="Z6" i="1"/>
  <c r="Z7" i="1"/>
  <c r="Z8" i="1"/>
  <c r="Z9" i="1"/>
  <c r="Z10" i="1"/>
  <c r="Z11" i="1"/>
  <c r="Z12" i="1"/>
  <c r="Z13" i="1"/>
  <c r="Z14" i="1"/>
  <c r="Z16" i="1"/>
  <c r="Z5" i="1"/>
  <c r="Y6" i="1"/>
  <c r="Y7" i="1"/>
  <c r="Y8" i="1"/>
  <c r="Y5" i="1"/>
  <c r="X7" i="1"/>
  <c r="X8" i="1"/>
  <c r="X9" i="1"/>
  <c r="X10" i="1"/>
  <c r="X11" i="1"/>
  <c r="X12" i="1"/>
  <c r="X5" i="1"/>
  <c r="W7" i="1"/>
  <c r="W8" i="1"/>
  <c r="W9" i="1"/>
  <c r="W10" i="1"/>
  <c r="W14" i="1"/>
  <c r="W15" i="1"/>
  <c r="W16" i="1"/>
  <c r="V7" i="1"/>
  <c r="V8" i="1"/>
  <c r="V9" i="1"/>
  <c r="V10" i="1"/>
  <c r="V11" i="1"/>
  <c r="V12" i="1"/>
  <c r="V13" i="1"/>
  <c r="V14" i="1"/>
  <c r="V5" i="1"/>
  <c r="U7" i="1"/>
  <c r="U8" i="1"/>
  <c r="U5" i="1"/>
  <c r="T7" i="1"/>
  <c r="T8" i="1"/>
  <c r="T9" i="1"/>
  <c r="T10" i="1"/>
  <c r="T11" i="1"/>
  <c r="T12" i="1"/>
  <c r="T5" i="1"/>
  <c r="S7" i="1"/>
  <c r="S8" i="1"/>
  <c r="S9" i="1"/>
  <c r="S10" i="1"/>
  <c r="S13" i="1"/>
  <c r="S14" i="1"/>
  <c r="S15" i="1"/>
  <c r="S16" i="1"/>
  <c r="R7" i="1"/>
  <c r="R8" i="1"/>
  <c r="R9" i="1"/>
  <c r="R10" i="1"/>
  <c r="R11" i="1"/>
  <c r="R12" i="1"/>
  <c r="R13" i="1"/>
  <c r="R14" i="1"/>
  <c r="R5" i="1"/>
  <c r="H17" i="1"/>
  <c r="G6" i="1"/>
  <c r="U6" i="1" s="1"/>
  <c r="G7" i="1"/>
  <c r="G8" i="1"/>
  <c r="G9" i="1"/>
  <c r="Y9" i="1" s="1"/>
  <c r="G10" i="1"/>
  <c r="Y10" i="1" s="1"/>
  <c r="G11" i="1"/>
  <c r="W11" i="1" s="1"/>
  <c r="G12" i="1"/>
  <c r="W12" i="1" s="1"/>
  <c r="G13" i="1"/>
  <c r="W13" i="1" s="1"/>
  <c r="G14" i="1"/>
  <c r="X14" i="1" s="1"/>
  <c r="G15" i="1"/>
  <c r="Z15" i="1" s="1"/>
  <c r="G16" i="1"/>
  <c r="V16" i="1" s="1"/>
  <c r="G5" i="1"/>
  <c r="W5" i="1" s="1"/>
  <c r="T6" i="1" l="1"/>
  <c r="X6" i="1"/>
  <c r="U16" i="1"/>
  <c r="Y16" i="1"/>
  <c r="U15" i="1"/>
  <c r="Y15" i="1"/>
  <c r="S6" i="1"/>
  <c r="U14" i="1"/>
  <c r="W6" i="1"/>
  <c r="Y14" i="1"/>
  <c r="U13" i="1"/>
  <c r="Y13" i="1"/>
  <c r="T16" i="1"/>
  <c r="U12" i="1"/>
  <c r="X16" i="1"/>
  <c r="Y12" i="1"/>
  <c r="T15" i="1"/>
  <c r="U11" i="1"/>
  <c r="X15" i="1"/>
  <c r="Y11" i="1"/>
  <c r="R6" i="1"/>
  <c r="T14" i="1"/>
  <c r="U10" i="1"/>
  <c r="V6" i="1"/>
  <c r="S5" i="1"/>
  <c r="T13" i="1"/>
  <c r="U9" i="1"/>
  <c r="X13" i="1"/>
  <c r="G17" i="1"/>
  <c r="R16" i="1"/>
  <c r="S12" i="1"/>
  <c r="R15" i="1"/>
  <c r="S11" i="1"/>
  <c r="V15" i="1"/>
  <c r="P17" i="1"/>
  <c r="O17" i="1"/>
  <c r="N17" i="1"/>
  <c r="M17" i="1"/>
  <c r="L17" i="1"/>
  <c r="K17" i="1"/>
  <c r="J17" i="1"/>
  <c r="I17" i="1"/>
  <c r="F17" i="1"/>
</calcChain>
</file>

<file path=xl/sharedStrings.xml><?xml version="1.0" encoding="utf-8"?>
<sst xmlns="http://schemas.openxmlformats.org/spreadsheetml/2006/main" count="52" uniqueCount="31">
  <si>
    <t>PC SYSTEM SAS</t>
  </si>
  <si>
    <t>Par De Antenas Tipo Pedestal Con Indicación (Alarma) Auditiva Y Visual (Lumínica) Con Tecnología De Radio Frecuencia Digital De 8.2 Mhz, Con Espacio Libre De Por Lo Menos 1.20 Metros Y Cobert | Se Debe Entregar Manual Sobre El Buen Uso De Los Equipos Y Elemen tos De Seguridad Suministrados, En Material Impreso Y En Idioma Español, Suministro De Transporte E Instalación Incluyendo La Mano De Obra Y Material Necesario Para Dejar En Funcionamiento Lo Adquirido En Este Ítem Y En El Lugar Que Le Indique La Supervi sión De La Sed, Las (Antenas, Deben Tener Fuente De Poder, Alar mas Y Manual). Garantía De 1 Año, Incluye Partes Y Mano De Obra. Compatibles Con Las Etiquetas Autoadhesivas De Seguridad.</t>
  </si>
  <si>
    <t>UN</t>
  </si>
  <si>
    <t>Cabina Autopotenciada Activa, Con Potencia De Mínimo 1000 W En Rms, Gabinete De Diseño Moldeado Abs Reforzado De Alto Im pacto, Entrada De 1 X Mic Xlr, O Plug De ¼, Entrada De Línea 1 X Jack, Salida Mínima De 1 X Jack, Ecualizador De Graves. Agudos, Respuesta De Frecuencia Minimo 70 Hz - 18 Khz. Lector De Memo rias Usb Y Tarjeta Sd Y/O Con Su Respectivo Adaptador, Garantía De 1 Año, Incluye Partes Y Mano De Obra. | Cabina Auto Potencia daactiva 1000 W En Rms</t>
  </si>
  <si>
    <t>Equipo de cómputo de escritorio Procesador Minimo (Amd Ryzen 7 Pro 4750G A 3.6 Ghz) O (Intel Core I7 10700 A 2.9 Ghz) Con Tarjeta Discreta De Video Amd Radeon Rx640 De Minimo 4Gb Y/O Intel Uhd 630 350 Mhz/1.20Ghz, Con Capacidad De Asignación Dinámica De Memoria, Disco Duro Sdd Minimo 1 Tb Pcie Nvme, Chipset Intel Q470 O Amd 565, Se Debeentregar Con Una Memoria Ram Ddr4 A 2933 Mhz De Minimo 16 Gb, El Equipo Debe Soportar La Expansion A 128Gb En Las 3 Ranuras Libres Adicionales, El Equipo Debe Cum plir Con Las Normas Energy Star Minimo 7.0 Y Norma Ambiental Epeat Bronze, Y/O Silver, Y/O Gold Y Certificación De Durabilidad Mil-Std-810G, Tco 8.0, Fuente De Alimentación De Maximo 240W Con Eficiencia De 92% (Certificacion 80 Plus Gold, Y/O Titaniumy Platinum), El Equipo Debe Cumplir Con Los Lineamientos De Seguri dad En La Bios Bajo La Norma Nist 800-147 Y Nist 800 193, Puertos En La Cpu: Puertos Usb 3.2 De 1Ra Generacion Tipo A Minimo(5) En La Cpu; Puerto Usb 3.2 De 2Da Generacion Tipo C Frontal Minimo (1) En La Cpu; Puertos Usb 2.0 Tipo A Minimo (4) En La Cpu; (1) Puerto Audio Jack, (1) Display Port 1.4 Con Su Respectivo Adapta dor Hdmi, Mínimo Un Puerto Hdmi 2.0 En Cualquier Versión A Y/O B,Intregado - Demas especificaciones en el anexo técnico o en la matriz de Calculo.</t>
  </si>
  <si>
    <t>Equipo de cómputo portátil con diadema incluida Procesador Mi nimo (Intel Core I7 1165G7 A 2.8 Ghz. Frecuencia Base O 4.7 Ghz Frecuencia Turbo) O (Amd Ryzen 7 Pro 5850U A 1.9 Ghz Frecuencia Base). Memoria Ram De 16 Gb O Superior. Escalable. A 32 Gb En Ram Disco Duro Sdd Minimo 1 Tb Pcie Nvme, Parlantes Altavoces Estereo Internos, Diadema Audifono Estereo Y Microfono Compati ble Con El Equipo Ofertado. Tamano Pantalla Minimo 14, Led, Brillo Mínimo 220 Nits, Video Hd Graphics, Integrada 1 Gb (Dinámica), Conectividad Gigabit (10/100/1000) Rj 45, Integrada, Tarjeta Inalambrica Integrada, Wifi 6 802.11Ax, Teclado En Español Resis tente A Derrames O Salpicaduras Puertos Minimo 2 X Usb 3.2 Tipo A O Superior Libres (Uno De Ellos Con Capacidad De Carga, Minimo 1 X Usb -C 3.2 Gen 2 O Superior, (Con Capacidad De Alimentación De Energía), Minimo 1 X Usb 2.0 Tipo A, 1 Micro Sd 3.0, 1X Rj 45, 1 Puerto Hdmi 1.4, Cámara Web Hd Integrada Al Chasis Del Equipo Conobturador De Privacidad. El Equipo Debe Cumplir Con Los Li neamientos De Seguridad En La Bios Bajo La Norma Nist 800-147 Y Nist 800 193. Adaptador De Alimentacion De Ca Para El Portatil, Se guridad Fisica (Guaya) O Electronica Para Prevencion Anti-Robo, El Computador Debe De Ser Corporativo. - Demas especificaciones en el anexo técnico o en la matriz de Calculo.</t>
  </si>
  <si>
    <t>Escáner Integrado Completo, Cama Plana Soporta Tamaño Oficio Y Carta, Alimentador Automático De Documentos (Adf), Resolución De Escaneo, Óptico Mínimo 600 Ppp Y/O 600 Dpi Ciclo De Trabajo (Diario) Mínimo: 3000 Páginas, Alimentador Automático De Docu mentos (Adf); Escaneado En Color: Si, Escaneo A Doble Cara Adf Sí, Tamaño Del Documento A4, Carta, Legal, B5, A5 Capacidad De Pa pel Mínimo 100 Hojas (80 G/M2), Velocidades De Escaneo Mínimo 40 Ppm/ 80 Ipm Y/O Hasta 50 Ppm/100 Ipm (Blanco Y Negro, Color, Escala De Grises), Fuente De Luz (Led), Profundidad De Pixel En trada: Mínimo 16 Bits, Formato Del Archivo De Digitalización Pdf (Solo Imágenes, Con Búsqueda, Mrc, Pdf/A, Cifrado), Tiff (Una Pá gina, Varias Páginas, Comprimido: G3, G4, Lzw, Jpeg), Doc, Rtf, Wpd, Xls, Txt, Xml, Xps, Html, Opf, Jpg, Bmp, Png, Software Del Es cáner Mejoras En Las Imágenes, Como Eliminación De Páginas En Blanco, Recorte, Alineación, Orientación. Sistemas Operativos Compatibles Windows 10, Windows 8 (32 Bits, 64 Bits), Windows 7 (32 Bits, 64 Bits), Windows Vista (32 Bits, 64 Bits), Windows Xp (32 Bits, 64 Bits) Con Service Pack 3, Conectividad, Estándar: Usb 2.0 De Alta Velocidad, Se Debe Incluir 1 Cable Usb Compatible Con El Escáner Para Su Conexión A Pc De Mínimo De 1.8 Metros. Memoria Estandar De 512 Mb. | Garantia 1 Año Incluye Partes Y Mano De Obra. El Escaner Debe Permitir La Digitalizacion Al 100 % De Los Documentacion, Y Se Debe Entregar Con El Softwarede Digitaliza cion 100% Funcional Y Compatible Con El Escaner.</t>
  </si>
  <si>
    <t>Impresora Láser Y/O Led Monocromática, Velocidad De Impresión Negro De Mínimo 40 Ppm, Resolución 1200 Dpi, Emulación Pcl 6, Pcl 5E Y Postscript 3, Tiempo Salida Primera Página 9 Segundos, Ca pacidad Mínima 50 Hojas, Memoria 512 Mb, Procesador 500 Mhz, Puertos Usb 2.0, Puerto De Red 10/100/1000 Base-Tx, Tamaño Y Tipo De Papel A4, Carta, Legal, Folio, Ejecutivo, B5, Bandeja De Entrada Una (1) Ban deja Con Capacidad Para 300 Hojas Y Multipropósito De 100 Hojas, Bandeja De Salida Una (1) Bandeja Con Capacidad Para 100 Hojas. Se Debe Incluir Un 1 Cable Usb Compatible Con La Impresora Para Su Conexión A Pc De Mínimo De 3 Metros. | Garantía De 3 Años, Incluye Partes Y Mano De Obra.</t>
  </si>
  <si>
    <t>Impresora Multifuncional Láser Monocromática, Velocidad: Mí nimo 50 Ppm Carta O Superior de acuerdo especificacio nes del Anexo tecnico</t>
  </si>
  <si>
    <t>Lector Óptico Debe Incluir Fuente De Alimentación: Alimentación A Través De Conexión Usb A Un Pc, Velocidad De Lectura: Mínimo 100 Lecturas/ Segundo, Distancia De Lectura: De Por Lo Menos Un Rango De Entre 3 Cm Hasta 20 Cm En Símbolos 100% Upc/Ean. Simbologías (Capacidad De Decodificación): El Lector Debe Tener Capacidad Para Decodificar Mínimo Las Siguientes Simbologías: Upc/Ean Con Suplementos, Ucc/Ean 128, Código 39 Ascil Completo, Codigo 39 Trioptic, Codigo 128, Código 128 Ascll Completo, Coda bar Entre Lazado 2 De 5, Msi Codigo 11 Variantes Iata Rss, Tipo De Conexión A Pc: Usb, Aditamentos: Soporte Manos Libres Y Cable De Conexión Usb. Garantía: Mínimo De 3 Años Sobre Cada Uno De Los Elementos Que Componen El Lector Óptico Debe Entregar Con Sus Respetivos Accesorios, Cables De Conexión, Accesorios Para El Car gue De La Batería</t>
  </si>
  <si>
    <t>Micrófono Inalámbrico Con Planta Receptora -Debe Soportar Frecuencias Seleccionables: Mínimo 150, Funciones De Configuración Automática, Debe Incluir Antenas Tanto Internas, Como Desmontable, Pantalla Del Transmisor: Led, Rango De Opera ción: Mínimo De 80 M Conector De Salida De Audio: Xlr Y 1/4" (6.3 Mm) Duración De La Batería: Mínimo 5 Horas, Rango Dinámico: &gt;=100 Db, Receptor Con Impedancia A Salida Con Conector Xlr 200 Ohms Y/O 600 Ohms, El Micrófono Y El Receptor Debe Ser De La Misma Marca, La Carcasa Debe Ser En Material Abs Moldeado, Res puesta De Frecuencia: Mínimo 70 Hz A 15.000 Hz. - Se Debe Entre gar Cable Xlr De 5 Metros Compatible Con El Receptor Y Compati ble Para La Conexión Con El Mezclador Amplificador De Audio 6 Ca nales. La Garantía Para El Micrófono Y La Planta Receptora Es De 1 Año, Incluye Partes Y Mano De Obra.</t>
  </si>
  <si>
    <t>Microfono Profesional, Frecuencia De Respuesta Mínimo: 50 A 15.000 Hz, Sensibilidad (A 1,000 Hz): Impedancia Nominal De Mí nimo 150 Ohms: Conector De 3 Pines De Audio Profesional (Macho Xlr), Compatible Con La Cabina Autopotenciada, Se Debe Incluir Los Conectores Necesarios Para La Conexión Con La Torre De Sonido Profesional. Garantía De 1 Año, Incluye Partes Y Mano De Obra.</t>
  </si>
  <si>
    <t>Pantalla All In One de 65 pulgadas tecnologia del panel LED y/o LCD, de acuerdo a especificacio nes del Anexo tecnico</t>
  </si>
  <si>
    <t>televisor Requisitos Minimos: Tamaño Minimo: 55" / - Resolución: 4K UHD (mínimo 3840 x 2160 píxeles) / - WiFi incorporado / - Conectividad: 2 HDMI mínimo, 1 USB mínimo, LAN inalámbrica, soporte LAN por cable (RJ 45) / - Sonido: Salida de sonido para amplificar, filtro de ruido digital, Dolby Digital integrado, mínimo 2 altavoces 1 vía, sa lida de sonido de 10 W x 2 (RMS) / - Entrada PC por HDMI y/o VGA / - Instalación y soporte excualizable con brazo extensible para montaje de pared / - Garantía: 3 años, incluye partes y mano de obra</t>
  </si>
  <si>
    <t>ITEM</t>
  </si>
  <si>
    <t>CANTIDAD</t>
  </si>
  <si>
    <t>MEDIDA</t>
  </si>
  <si>
    <t>VALOR UNITARIO</t>
  </si>
  <si>
    <t>SECVIDEO</t>
  </si>
  <si>
    <t>OFIBOD SAS</t>
  </si>
  <si>
    <t>TECNOPHONE COLOMBIA SAS</t>
  </si>
  <si>
    <t>UT INN - COLEGIOS</t>
  </si>
  <si>
    <t>COMERCIALIZADORA SERLE.COM</t>
  </si>
  <si>
    <t>MULTITINTAS.INK S.A.S</t>
  </si>
  <si>
    <t>MERGE SAS</t>
  </si>
  <si>
    <t>UT CAPITAL GROUP</t>
  </si>
  <si>
    <t>VALOR DESCUENTO 3%</t>
  </si>
  <si>
    <t>EVALUACION ECONOMICA PROCESO FDLBOSASASI 011-2024 (121650</t>
  </si>
  <si>
    <t>ANDIVISION SAS</t>
  </si>
  <si>
    <t>GERSON HURTADO RODRIGUEZ - PROFESIONAL AREA JURIDICA</t>
  </si>
  <si>
    <t xml:space="preserve"> Nota: el oferente PC SYSTEM SAS incurrio en causal de rechazo toda vez q no cumple con lo establecido en pliegos asi: El proponente debe indicar el valor de los ítems relacionados en la plataforma SECOP II, el cual no debe superar el precio techo, establecidos en el estudio de mercado, y deberá incluir el porcentaje de descuento inicial, el cual deberá ser mayor o igual al 3% a cada uno de los ítems, so pena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</si>
</sst>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4"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Arial"/>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4">
    <xf numFmtId="0" fontId="0" fillId="0" borderId="0" xfId="0"/>
    <xf numFmtId="0" fontId="0" fillId="0" borderId="1" xfId="0" applyBorder="1"/>
    <xf numFmtId="44" fontId="0" fillId="0" borderId="1" xfId="1" applyFont="1" applyBorder="1"/>
    <xf numFmtId="4" fontId="0" fillId="0" borderId="0" xfId="0" applyNumberFormat="1"/>
    <xf numFmtId="44" fontId="0" fillId="0" borderId="1" xfId="0" applyNumberFormat="1" applyBorder="1"/>
    <xf numFmtId="0" fontId="2" fillId="0" borderId="1" xfId="0" applyFont="1" applyBorder="1"/>
    <xf numFmtId="0" fontId="3" fillId="0" borderId="1" xfId="0" applyFont="1" applyBorder="1"/>
    <xf numFmtId="0" fontId="2" fillId="2" borderId="1" xfId="0" applyFont="1" applyFill="1" applyBorder="1"/>
    <xf numFmtId="4" fontId="0" fillId="2" borderId="1" xfId="0" applyNumberFormat="1" applyFill="1" applyBorder="1"/>
    <xf numFmtId="44" fontId="0" fillId="2" borderId="1" xfId="0" applyNumberFormat="1" applyFill="1" applyBorder="1"/>
    <xf numFmtId="0" fontId="0" fillId="2" borderId="1" xfId="0" applyFill="1" applyBorder="1"/>
    <xf numFmtId="0" fontId="2" fillId="0" borderId="1" xfId="0" applyFont="1" applyBorder="1" applyAlignment="1">
      <alignment horizontal="center"/>
    </xf>
    <xf numFmtId="0" fontId="0" fillId="0" borderId="2" xfId="0" applyBorder="1" applyAlignment="1">
      <alignment horizontal="center"/>
    </xf>
    <xf numFmtId="0" fontId="0" fillId="0" borderId="1" xfId="0"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74AAF-53FD-44E5-80A7-3D4CCBA195A3}">
  <dimension ref="C3:AA31"/>
  <sheetViews>
    <sheetView tabSelected="1" topLeftCell="J1" workbookViewId="0">
      <selection activeCell="AB4" sqref="AB4"/>
    </sheetView>
  </sheetViews>
  <sheetFormatPr baseColWidth="10" defaultRowHeight="15" x14ac:dyDescent="0.25"/>
  <cols>
    <col min="3" max="3" width="19" customWidth="1"/>
    <col min="4" max="4" width="7.5703125" customWidth="1"/>
    <col min="6" max="7" width="19.5703125" customWidth="1"/>
    <col min="8" max="8" width="18.140625" customWidth="1"/>
    <col min="9" max="10" width="15.5703125" bestFit="1" customWidth="1"/>
    <col min="11" max="13" width="16.85546875" customWidth="1"/>
    <col min="14" max="14" width="15.7109375" customWidth="1"/>
    <col min="15" max="15" width="16.28515625" customWidth="1"/>
    <col min="16" max="17" width="16.85546875" customWidth="1"/>
  </cols>
  <sheetData>
    <row r="3" spans="3:27" x14ac:dyDescent="0.25">
      <c r="C3" s="11" t="s">
        <v>27</v>
      </c>
      <c r="D3" s="11"/>
      <c r="E3" s="11"/>
      <c r="F3" s="11"/>
      <c r="G3" s="11"/>
      <c r="H3" s="11"/>
      <c r="I3" s="11"/>
      <c r="J3" s="11"/>
      <c r="K3" s="11"/>
      <c r="L3" s="11"/>
      <c r="M3" s="11"/>
      <c r="N3" s="11"/>
      <c r="O3" s="11"/>
      <c r="P3" s="11"/>
      <c r="Q3" s="11"/>
      <c r="R3" s="11"/>
      <c r="S3" s="11"/>
      <c r="T3" s="11"/>
      <c r="U3" s="11"/>
      <c r="V3" s="11"/>
      <c r="W3" s="11"/>
      <c r="X3" s="11"/>
      <c r="Y3" s="11"/>
      <c r="Z3" s="11"/>
      <c r="AA3" s="11"/>
    </row>
    <row r="4" spans="3:27" x14ac:dyDescent="0.25">
      <c r="C4" s="5" t="s">
        <v>14</v>
      </c>
      <c r="D4" s="5" t="s">
        <v>15</v>
      </c>
      <c r="E4" s="5" t="s">
        <v>16</v>
      </c>
      <c r="F4" s="5" t="s">
        <v>17</v>
      </c>
      <c r="G4" s="5" t="s">
        <v>26</v>
      </c>
      <c r="H4" s="7" t="s">
        <v>0</v>
      </c>
      <c r="I4" s="6" t="s">
        <v>18</v>
      </c>
      <c r="J4" s="5" t="s">
        <v>19</v>
      </c>
      <c r="K4" s="5" t="s">
        <v>20</v>
      </c>
      <c r="L4" s="5" t="s">
        <v>21</v>
      </c>
      <c r="M4" s="5" t="s">
        <v>22</v>
      </c>
      <c r="N4" s="5" t="s">
        <v>23</v>
      </c>
      <c r="O4" s="5" t="s">
        <v>24</v>
      </c>
      <c r="P4" s="5" t="s">
        <v>25</v>
      </c>
      <c r="Q4" s="5" t="s">
        <v>28</v>
      </c>
      <c r="R4" s="7" t="s">
        <v>0</v>
      </c>
      <c r="S4" s="6" t="s">
        <v>18</v>
      </c>
      <c r="T4" s="5" t="s">
        <v>19</v>
      </c>
      <c r="U4" s="5" t="s">
        <v>20</v>
      </c>
      <c r="V4" s="5" t="s">
        <v>21</v>
      </c>
      <c r="W4" s="5" t="s">
        <v>22</v>
      </c>
      <c r="X4" s="5" t="s">
        <v>23</v>
      </c>
      <c r="Y4" s="5" t="s">
        <v>24</v>
      </c>
      <c r="Z4" s="5" t="s">
        <v>25</v>
      </c>
      <c r="AA4" s="5" t="s">
        <v>28</v>
      </c>
    </row>
    <row r="5" spans="3:27" x14ac:dyDescent="0.25">
      <c r="C5" s="1" t="s">
        <v>1</v>
      </c>
      <c r="D5" s="1">
        <v>2</v>
      </c>
      <c r="E5" s="1" t="s">
        <v>2</v>
      </c>
      <c r="F5" s="2">
        <v>2705800</v>
      </c>
      <c r="G5" s="2">
        <f>F5-(F5*0.03)</f>
        <v>2624626</v>
      </c>
      <c r="H5" s="8">
        <v>2705790</v>
      </c>
      <c r="I5" s="2">
        <v>2624500</v>
      </c>
      <c r="J5" s="2">
        <v>2624000</v>
      </c>
      <c r="K5" s="2">
        <v>2624626</v>
      </c>
      <c r="L5" s="2">
        <v>2623950</v>
      </c>
      <c r="M5" s="2">
        <v>2597568</v>
      </c>
      <c r="N5" s="2">
        <v>2624626</v>
      </c>
      <c r="O5" s="2">
        <v>2611097</v>
      </c>
      <c r="P5" s="2">
        <v>2624600</v>
      </c>
      <c r="Q5" s="2">
        <v>2622000</v>
      </c>
      <c r="R5" s="10" t="str">
        <f>IF(G5&gt;=H5,"HABILITADO","RECHAZADO")</f>
        <v>RECHAZADO</v>
      </c>
      <c r="S5" s="1" t="str">
        <f>IF(G5&gt;=I5,"HABILITADO","RECHAZADO")</f>
        <v>HABILITADO</v>
      </c>
      <c r="T5" s="1" t="str">
        <f>IF(G5&gt;=J5,"HABILITADO","RECHAZADO")</f>
        <v>HABILITADO</v>
      </c>
      <c r="U5" s="1" t="str">
        <f>IF(G5&gt;=K5,"HABILITADO","RECHAZADO")</f>
        <v>HABILITADO</v>
      </c>
      <c r="V5" s="1" t="str">
        <f>IF(G5&gt;=L5,"HABILITADO","RECHAZADO")</f>
        <v>HABILITADO</v>
      </c>
      <c r="W5" s="1" t="str">
        <f>IF(G5&gt;=M5,"HABILITADO","RECHAZADO")</f>
        <v>HABILITADO</v>
      </c>
      <c r="X5" s="1" t="str">
        <f>IF(G5&gt;=N5,"HABILITADO","RECHAZADO")</f>
        <v>HABILITADO</v>
      </c>
      <c r="Y5" s="1" t="str">
        <f>IF(G5&gt;=O5,"HABILITADO","RECHAZADO")</f>
        <v>HABILITADO</v>
      </c>
      <c r="Z5" s="1" t="str">
        <f>IF(G5&gt;=P5,"HABILITADO","RECHAZADO")</f>
        <v>HABILITADO</v>
      </c>
      <c r="AA5" s="1" t="str">
        <f>IF(G5&gt;=Q5,"HABILITADO","RECHAZADO")</f>
        <v>HABILITADO</v>
      </c>
    </row>
    <row r="6" spans="3:27" x14ac:dyDescent="0.25">
      <c r="C6" s="1" t="s">
        <v>3</v>
      </c>
      <c r="D6" s="1">
        <v>32</v>
      </c>
      <c r="E6" s="1" t="s">
        <v>2</v>
      </c>
      <c r="F6" s="2">
        <v>2876900</v>
      </c>
      <c r="G6" s="2">
        <f t="shared" ref="G6:G16" si="0">F6-(F6*0.03)</f>
        <v>2790593</v>
      </c>
      <c r="H6" s="8">
        <v>2876890</v>
      </c>
      <c r="I6" s="2">
        <v>2790400</v>
      </c>
      <c r="J6" s="2">
        <v>2790000</v>
      </c>
      <c r="K6" s="2">
        <v>2790593</v>
      </c>
      <c r="L6" s="2">
        <v>2789360</v>
      </c>
      <c r="M6" s="2">
        <v>2761824</v>
      </c>
      <c r="N6" s="2">
        <v>2790593</v>
      </c>
      <c r="O6" s="2">
        <v>2776208</v>
      </c>
      <c r="P6" s="2">
        <v>2790500</v>
      </c>
      <c r="Q6" s="2">
        <v>2788000</v>
      </c>
      <c r="R6" s="10" t="str">
        <f t="shared" ref="R6:R16" si="1">IF(G6&gt;=H6,"HABILITADO","RECHAZADO")</f>
        <v>RECHAZADO</v>
      </c>
      <c r="S6" s="1" t="str">
        <f t="shared" ref="S6:S16" si="2">IF(G6&gt;=I6,"HABILITADO","RECHAZADO")</f>
        <v>HABILITADO</v>
      </c>
      <c r="T6" s="1" t="str">
        <f t="shared" ref="T6:T16" si="3">IF(G6&gt;=J6,"HABILITADO","RECHAZADO")</f>
        <v>HABILITADO</v>
      </c>
      <c r="U6" s="1" t="str">
        <f t="shared" ref="U6:U16" si="4">IF(G6&gt;=K6,"HABILITADO","RECHAZADO")</f>
        <v>HABILITADO</v>
      </c>
      <c r="V6" s="1" t="str">
        <f t="shared" ref="V6:V16" si="5">IF(G6&gt;=L6,"HABILITADO","RECHAZADO")</f>
        <v>HABILITADO</v>
      </c>
      <c r="W6" s="1" t="str">
        <f t="shared" ref="W6:W16" si="6">IF(G6&gt;=M6,"HABILITADO","RECHAZADO")</f>
        <v>HABILITADO</v>
      </c>
      <c r="X6" s="1" t="str">
        <f t="shared" ref="X6:X16" si="7">IF(G6&gt;=N6,"HABILITADO","RECHAZADO")</f>
        <v>HABILITADO</v>
      </c>
      <c r="Y6" s="1" t="str">
        <f t="shared" ref="Y6:Y16" si="8">IF(G6&gt;=O6,"HABILITADO","RECHAZADO")</f>
        <v>HABILITADO</v>
      </c>
      <c r="Z6" s="1" t="str">
        <f t="shared" ref="Z6:Z16" si="9">IF(G6&gt;=P6,"HABILITADO","RECHAZADO")</f>
        <v>HABILITADO</v>
      </c>
      <c r="AA6" s="1" t="str">
        <f t="shared" ref="AA6:AA16" si="10">IF(G6&gt;=Q6,"HABILITADO","RECHAZADO")</f>
        <v>HABILITADO</v>
      </c>
    </row>
    <row r="7" spans="3:27" x14ac:dyDescent="0.25">
      <c r="C7" s="1" t="s">
        <v>4</v>
      </c>
      <c r="D7" s="1">
        <v>33</v>
      </c>
      <c r="E7" s="1" t="s">
        <v>2</v>
      </c>
      <c r="F7" s="2">
        <v>6760700</v>
      </c>
      <c r="G7" s="2">
        <f t="shared" si="0"/>
        <v>6557879</v>
      </c>
      <c r="H7" s="8">
        <v>6760690</v>
      </c>
      <c r="I7" s="2">
        <v>6557700</v>
      </c>
      <c r="J7" s="2">
        <v>6557800</v>
      </c>
      <c r="K7" s="2">
        <v>6557879</v>
      </c>
      <c r="L7" s="2">
        <v>6556900</v>
      </c>
      <c r="M7" s="2">
        <v>6490272</v>
      </c>
      <c r="N7" s="2">
        <v>6557879</v>
      </c>
      <c r="O7" s="2">
        <v>6524075</v>
      </c>
      <c r="P7" s="2">
        <v>6557800</v>
      </c>
      <c r="Q7" s="2">
        <v>6555000</v>
      </c>
      <c r="R7" s="10" t="str">
        <f t="shared" si="1"/>
        <v>RECHAZADO</v>
      </c>
      <c r="S7" s="1" t="str">
        <f t="shared" si="2"/>
        <v>HABILITADO</v>
      </c>
      <c r="T7" s="1" t="str">
        <f t="shared" si="3"/>
        <v>HABILITADO</v>
      </c>
      <c r="U7" s="1" t="str">
        <f t="shared" si="4"/>
        <v>HABILITADO</v>
      </c>
      <c r="V7" s="1" t="str">
        <f t="shared" si="5"/>
        <v>HABILITADO</v>
      </c>
      <c r="W7" s="1" t="str">
        <f t="shared" si="6"/>
        <v>HABILITADO</v>
      </c>
      <c r="X7" s="1" t="str">
        <f t="shared" si="7"/>
        <v>HABILITADO</v>
      </c>
      <c r="Y7" s="1" t="str">
        <f t="shared" si="8"/>
        <v>HABILITADO</v>
      </c>
      <c r="Z7" s="1" t="str">
        <f t="shared" si="9"/>
        <v>HABILITADO</v>
      </c>
      <c r="AA7" s="1" t="str">
        <f t="shared" si="10"/>
        <v>HABILITADO</v>
      </c>
    </row>
    <row r="8" spans="3:27" x14ac:dyDescent="0.25">
      <c r="C8" s="1" t="s">
        <v>5</v>
      </c>
      <c r="D8" s="1">
        <v>17</v>
      </c>
      <c r="E8" s="1" t="s">
        <v>2</v>
      </c>
      <c r="F8" s="2">
        <v>6281100</v>
      </c>
      <c r="G8" s="2">
        <f t="shared" si="0"/>
        <v>6092667</v>
      </c>
      <c r="H8" s="8">
        <v>6281090</v>
      </c>
      <c r="I8" s="2">
        <v>6092500</v>
      </c>
      <c r="J8" s="2">
        <v>6092000</v>
      </c>
      <c r="K8" s="2">
        <v>6092667</v>
      </c>
      <c r="L8" s="2">
        <v>6091610</v>
      </c>
      <c r="M8" s="2">
        <v>6029856</v>
      </c>
      <c r="N8" s="2">
        <v>6092667</v>
      </c>
      <c r="O8" s="2">
        <v>6061261</v>
      </c>
      <c r="P8" s="2">
        <v>6092600</v>
      </c>
      <c r="Q8" s="2">
        <v>6090000</v>
      </c>
      <c r="R8" s="10" t="str">
        <f t="shared" si="1"/>
        <v>RECHAZADO</v>
      </c>
      <c r="S8" s="1" t="str">
        <f t="shared" si="2"/>
        <v>HABILITADO</v>
      </c>
      <c r="T8" s="1" t="str">
        <f t="shared" si="3"/>
        <v>HABILITADO</v>
      </c>
      <c r="U8" s="1" t="str">
        <f t="shared" si="4"/>
        <v>HABILITADO</v>
      </c>
      <c r="V8" s="1" t="str">
        <f t="shared" si="5"/>
        <v>HABILITADO</v>
      </c>
      <c r="W8" s="1" t="str">
        <f t="shared" si="6"/>
        <v>HABILITADO</v>
      </c>
      <c r="X8" s="1" t="str">
        <f t="shared" si="7"/>
        <v>HABILITADO</v>
      </c>
      <c r="Y8" s="1" t="str">
        <f t="shared" si="8"/>
        <v>HABILITADO</v>
      </c>
      <c r="Z8" s="1" t="str">
        <f t="shared" si="9"/>
        <v>HABILITADO</v>
      </c>
      <c r="AA8" s="1" t="str">
        <f t="shared" si="10"/>
        <v>HABILITADO</v>
      </c>
    </row>
    <row r="9" spans="3:27" x14ac:dyDescent="0.25">
      <c r="C9" s="1" t="s">
        <v>6</v>
      </c>
      <c r="D9" s="1">
        <v>1</v>
      </c>
      <c r="E9" s="1" t="s">
        <v>2</v>
      </c>
      <c r="F9" s="2">
        <v>6333500</v>
      </c>
      <c r="G9" s="2">
        <f t="shared" si="0"/>
        <v>6143495</v>
      </c>
      <c r="H9" s="8">
        <v>6333490</v>
      </c>
      <c r="I9" s="2">
        <v>6143300</v>
      </c>
      <c r="J9" s="2">
        <v>6143000</v>
      </c>
      <c r="K9" s="2">
        <v>6143495</v>
      </c>
      <c r="L9" s="2">
        <v>6142780</v>
      </c>
      <c r="M9" s="2">
        <v>6080160</v>
      </c>
      <c r="N9" s="2">
        <v>6143495</v>
      </c>
      <c r="O9" s="2">
        <v>6111827</v>
      </c>
      <c r="P9" s="2">
        <v>6143400</v>
      </c>
      <c r="Q9" s="2">
        <v>6141000</v>
      </c>
      <c r="R9" s="10" t="str">
        <f t="shared" si="1"/>
        <v>RECHAZADO</v>
      </c>
      <c r="S9" s="1" t="str">
        <f t="shared" si="2"/>
        <v>HABILITADO</v>
      </c>
      <c r="T9" s="1" t="str">
        <f t="shared" si="3"/>
        <v>HABILITADO</v>
      </c>
      <c r="U9" s="1" t="str">
        <f t="shared" si="4"/>
        <v>HABILITADO</v>
      </c>
      <c r="V9" s="1" t="str">
        <f t="shared" si="5"/>
        <v>HABILITADO</v>
      </c>
      <c r="W9" s="1" t="str">
        <f t="shared" si="6"/>
        <v>HABILITADO</v>
      </c>
      <c r="X9" s="1" t="str">
        <f t="shared" si="7"/>
        <v>HABILITADO</v>
      </c>
      <c r="Y9" s="1" t="str">
        <f t="shared" si="8"/>
        <v>HABILITADO</v>
      </c>
      <c r="Z9" s="1" t="str">
        <f t="shared" si="9"/>
        <v>HABILITADO</v>
      </c>
      <c r="AA9" s="1" t="str">
        <f t="shared" si="10"/>
        <v>HABILITADO</v>
      </c>
    </row>
    <row r="10" spans="3:27" x14ac:dyDescent="0.25">
      <c r="C10" s="1" t="s">
        <v>7</v>
      </c>
      <c r="D10" s="1">
        <v>1</v>
      </c>
      <c r="E10" s="1" t="s">
        <v>2</v>
      </c>
      <c r="F10" s="2">
        <v>4152100</v>
      </c>
      <c r="G10" s="2">
        <f t="shared" si="0"/>
        <v>4027537</v>
      </c>
      <c r="H10" s="8">
        <v>4152090</v>
      </c>
      <c r="I10" s="2">
        <v>4027400</v>
      </c>
      <c r="J10" s="2">
        <v>4027000</v>
      </c>
      <c r="K10" s="2">
        <v>4027537</v>
      </c>
      <c r="L10" s="2">
        <v>4026960</v>
      </c>
      <c r="M10" s="2">
        <v>3986016</v>
      </c>
      <c r="N10" s="2">
        <v>4027537</v>
      </c>
      <c r="O10" s="2">
        <v>4006776</v>
      </c>
      <c r="P10" s="2">
        <v>4027500</v>
      </c>
      <c r="Q10" s="2">
        <v>4025000</v>
      </c>
      <c r="R10" s="10" t="str">
        <f t="shared" si="1"/>
        <v>RECHAZADO</v>
      </c>
      <c r="S10" s="1" t="str">
        <f t="shared" si="2"/>
        <v>HABILITADO</v>
      </c>
      <c r="T10" s="1" t="str">
        <f t="shared" si="3"/>
        <v>HABILITADO</v>
      </c>
      <c r="U10" s="1" t="str">
        <f t="shared" si="4"/>
        <v>HABILITADO</v>
      </c>
      <c r="V10" s="1" t="str">
        <f t="shared" si="5"/>
        <v>HABILITADO</v>
      </c>
      <c r="W10" s="1" t="str">
        <f t="shared" si="6"/>
        <v>HABILITADO</v>
      </c>
      <c r="X10" s="1" t="str">
        <f t="shared" si="7"/>
        <v>HABILITADO</v>
      </c>
      <c r="Y10" s="1" t="str">
        <f t="shared" si="8"/>
        <v>HABILITADO</v>
      </c>
      <c r="Z10" s="1" t="str">
        <f t="shared" si="9"/>
        <v>HABILITADO</v>
      </c>
      <c r="AA10" s="1" t="str">
        <f t="shared" si="10"/>
        <v>HABILITADO</v>
      </c>
    </row>
    <row r="11" spans="3:27" x14ac:dyDescent="0.25">
      <c r="C11" s="1" t="s">
        <v>8</v>
      </c>
      <c r="D11" s="1">
        <v>1</v>
      </c>
      <c r="E11" s="1" t="s">
        <v>2</v>
      </c>
      <c r="F11" s="2">
        <v>8110900</v>
      </c>
      <c r="G11" s="2">
        <f t="shared" si="0"/>
        <v>7867573</v>
      </c>
      <c r="H11" s="8">
        <v>8110890</v>
      </c>
      <c r="I11" s="2">
        <v>7867400</v>
      </c>
      <c r="J11" s="2">
        <v>7866000</v>
      </c>
      <c r="K11" s="2">
        <v>7867573</v>
      </c>
      <c r="L11" s="2">
        <v>7865900</v>
      </c>
      <c r="M11" s="2">
        <v>7786464</v>
      </c>
      <c r="N11" s="2">
        <v>7867573</v>
      </c>
      <c r="O11" s="2">
        <v>7827018</v>
      </c>
      <c r="P11" s="2">
        <v>7867500</v>
      </c>
      <c r="Q11" s="2">
        <v>7865000</v>
      </c>
      <c r="R11" s="10" t="str">
        <f t="shared" si="1"/>
        <v>RECHAZADO</v>
      </c>
      <c r="S11" s="1" t="str">
        <f t="shared" si="2"/>
        <v>HABILITADO</v>
      </c>
      <c r="T11" s="1" t="str">
        <f t="shared" si="3"/>
        <v>HABILITADO</v>
      </c>
      <c r="U11" s="1" t="str">
        <f t="shared" si="4"/>
        <v>HABILITADO</v>
      </c>
      <c r="V11" s="1" t="str">
        <f t="shared" si="5"/>
        <v>HABILITADO</v>
      </c>
      <c r="W11" s="1" t="str">
        <f t="shared" si="6"/>
        <v>HABILITADO</v>
      </c>
      <c r="X11" s="1" t="str">
        <f t="shared" si="7"/>
        <v>HABILITADO</v>
      </c>
      <c r="Y11" s="1" t="str">
        <f t="shared" si="8"/>
        <v>HABILITADO</v>
      </c>
      <c r="Z11" s="1" t="str">
        <f t="shared" si="9"/>
        <v>HABILITADO</v>
      </c>
      <c r="AA11" s="1" t="str">
        <f t="shared" si="10"/>
        <v>HABILITADO</v>
      </c>
    </row>
    <row r="12" spans="3:27" x14ac:dyDescent="0.25">
      <c r="C12" s="1" t="s">
        <v>9</v>
      </c>
      <c r="D12" s="1">
        <v>6</v>
      </c>
      <c r="E12" s="1" t="s">
        <v>2</v>
      </c>
      <c r="F12" s="2">
        <v>572900</v>
      </c>
      <c r="G12" s="2">
        <f t="shared" si="0"/>
        <v>555713</v>
      </c>
      <c r="H12" s="8">
        <v>572890</v>
      </c>
      <c r="I12" s="2">
        <v>555600</v>
      </c>
      <c r="J12" s="2">
        <v>554000</v>
      </c>
      <c r="K12" s="2">
        <v>555713</v>
      </c>
      <c r="L12" s="2">
        <v>554540</v>
      </c>
      <c r="M12" s="2">
        <v>549984</v>
      </c>
      <c r="N12" s="2">
        <v>555713</v>
      </c>
      <c r="O12" s="2">
        <v>552848</v>
      </c>
      <c r="P12" s="2">
        <v>555700</v>
      </c>
      <c r="Q12" s="2">
        <v>553000</v>
      </c>
      <c r="R12" s="10" t="str">
        <f t="shared" si="1"/>
        <v>RECHAZADO</v>
      </c>
      <c r="S12" s="1" t="str">
        <f t="shared" si="2"/>
        <v>HABILITADO</v>
      </c>
      <c r="T12" s="1" t="str">
        <f t="shared" si="3"/>
        <v>HABILITADO</v>
      </c>
      <c r="U12" s="1" t="str">
        <f t="shared" si="4"/>
        <v>HABILITADO</v>
      </c>
      <c r="V12" s="1" t="str">
        <f t="shared" si="5"/>
        <v>HABILITADO</v>
      </c>
      <c r="W12" s="1" t="str">
        <f t="shared" si="6"/>
        <v>HABILITADO</v>
      </c>
      <c r="X12" s="1" t="str">
        <f t="shared" si="7"/>
        <v>HABILITADO</v>
      </c>
      <c r="Y12" s="1" t="str">
        <f t="shared" si="8"/>
        <v>HABILITADO</v>
      </c>
      <c r="Z12" s="1" t="str">
        <f t="shared" si="9"/>
        <v>HABILITADO</v>
      </c>
      <c r="AA12" s="1" t="str">
        <f t="shared" si="10"/>
        <v>HABILITADO</v>
      </c>
    </row>
    <row r="13" spans="3:27" x14ac:dyDescent="0.25">
      <c r="C13" s="1" t="s">
        <v>10</v>
      </c>
      <c r="D13" s="1">
        <v>10</v>
      </c>
      <c r="E13" s="1" t="s">
        <v>2</v>
      </c>
      <c r="F13" s="2">
        <v>2777000</v>
      </c>
      <c r="G13" s="2">
        <f t="shared" si="0"/>
        <v>2693690</v>
      </c>
      <c r="H13" s="8">
        <v>2776990</v>
      </c>
      <c r="I13" s="2">
        <v>2693500</v>
      </c>
      <c r="J13" s="2">
        <v>2693000</v>
      </c>
      <c r="K13" s="2">
        <v>2693690</v>
      </c>
      <c r="L13" s="2">
        <v>2692970</v>
      </c>
      <c r="M13" s="2">
        <v>2665920</v>
      </c>
      <c r="N13" s="2">
        <v>2693690</v>
      </c>
      <c r="O13" s="2">
        <v>2679805</v>
      </c>
      <c r="P13" s="2">
        <v>2693600</v>
      </c>
      <c r="Q13" s="2">
        <v>2691000</v>
      </c>
      <c r="R13" s="10" t="str">
        <f t="shared" si="1"/>
        <v>RECHAZADO</v>
      </c>
      <c r="S13" s="1" t="str">
        <f t="shared" si="2"/>
        <v>HABILITADO</v>
      </c>
      <c r="T13" s="1" t="str">
        <f t="shared" si="3"/>
        <v>HABILITADO</v>
      </c>
      <c r="U13" s="1" t="str">
        <f t="shared" si="4"/>
        <v>HABILITADO</v>
      </c>
      <c r="V13" s="1" t="str">
        <f t="shared" si="5"/>
        <v>HABILITADO</v>
      </c>
      <c r="W13" s="1" t="str">
        <f t="shared" si="6"/>
        <v>HABILITADO</v>
      </c>
      <c r="X13" s="1" t="str">
        <f t="shared" si="7"/>
        <v>HABILITADO</v>
      </c>
      <c r="Y13" s="1" t="str">
        <f t="shared" si="8"/>
        <v>HABILITADO</v>
      </c>
      <c r="Z13" s="1" t="str">
        <f t="shared" si="9"/>
        <v>HABILITADO</v>
      </c>
      <c r="AA13" s="1" t="str">
        <f t="shared" si="10"/>
        <v>HABILITADO</v>
      </c>
    </row>
    <row r="14" spans="3:27" x14ac:dyDescent="0.25">
      <c r="C14" s="1" t="s">
        <v>11</v>
      </c>
      <c r="D14" s="1">
        <v>19</v>
      </c>
      <c r="E14" s="1" t="s">
        <v>2</v>
      </c>
      <c r="F14" s="2">
        <v>534700</v>
      </c>
      <c r="G14" s="2">
        <f t="shared" si="0"/>
        <v>518659</v>
      </c>
      <c r="H14" s="8">
        <v>534690</v>
      </c>
      <c r="I14" s="2">
        <v>518500</v>
      </c>
      <c r="J14" s="2">
        <v>518000</v>
      </c>
      <c r="K14" s="2">
        <v>518659</v>
      </c>
      <c r="L14" s="2">
        <v>517650</v>
      </c>
      <c r="M14" s="2">
        <v>513312</v>
      </c>
      <c r="N14" s="2">
        <v>518659</v>
      </c>
      <c r="O14" s="2">
        <v>515985</v>
      </c>
      <c r="P14" s="2">
        <v>518600</v>
      </c>
      <c r="Q14" s="2">
        <v>516000</v>
      </c>
      <c r="R14" s="10" t="str">
        <f t="shared" si="1"/>
        <v>RECHAZADO</v>
      </c>
      <c r="S14" s="1" t="str">
        <f t="shared" si="2"/>
        <v>HABILITADO</v>
      </c>
      <c r="T14" s="1" t="str">
        <f t="shared" si="3"/>
        <v>HABILITADO</v>
      </c>
      <c r="U14" s="1" t="str">
        <f t="shared" si="4"/>
        <v>HABILITADO</v>
      </c>
      <c r="V14" s="1" t="str">
        <f t="shared" si="5"/>
        <v>HABILITADO</v>
      </c>
      <c r="W14" s="1" t="str">
        <f t="shared" si="6"/>
        <v>HABILITADO</v>
      </c>
      <c r="X14" s="1" t="str">
        <f t="shared" si="7"/>
        <v>HABILITADO</v>
      </c>
      <c r="Y14" s="1" t="str">
        <f t="shared" si="8"/>
        <v>HABILITADO</v>
      </c>
      <c r="Z14" s="1" t="str">
        <f t="shared" si="9"/>
        <v>HABILITADO</v>
      </c>
      <c r="AA14" s="1" t="str">
        <f t="shared" si="10"/>
        <v>HABILITADO</v>
      </c>
    </row>
    <row r="15" spans="3:27" x14ac:dyDescent="0.25">
      <c r="C15" s="1" t="s">
        <v>12</v>
      </c>
      <c r="D15" s="1">
        <v>22</v>
      </c>
      <c r="E15" s="1" t="s">
        <v>2</v>
      </c>
      <c r="F15" s="2">
        <v>11544700</v>
      </c>
      <c r="G15" s="2">
        <f t="shared" si="0"/>
        <v>11198359</v>
      </c>
      <c r="H15" s="8">
        <v>11544690</v>
      </c>
      <c r="I15" s="2">
        <v>11198200</v>
      </c>
      <c r="J15" s="2">
        <v>11198000</v>
      </c>
      <c r="K15" s="2">
        <v>11198359</v>
      </c>
      <c r="L15" s="2">
        <v>11196710</v>
      </c>
      <c r="M15" s="2">
        <v>11082912</v>
      </c>
      <c r="N15" s="2">
        <v>11198359</v>
      </c>
      <c r="O15" s="2">
        <v>11149635</v>
      </c>
      <c r="P15" s="2">
        <v>11198300</v>
      </c>
      <c r="Q15" s="2">
        <v>11196000</v>
      </c>
      <c r="R15" s="10" t="str">
        <f t="shared" si="1"/>
        <v>RECHAZADO</v>
      </c>
      <c r="S15" s="1" t="str">
        <f t="shared" si="2"/>
        <v>HABILITADO</v>
      </c>
      <c r="T15" s="1" t="str">
        <f t="shared" si="3"/>
        <v>HABILITADO</v>
      </c>
      <c r="U15" s="1" t="str">
        <f t="shared" si="4"/>
        <v>HABILITADO</v>
      </c>
      <c r="V15" s="1" t="str">
        <f t="shared" si="5"/>
        <v>HABILITADO</v>
      </c>
      <c r="W15" s="1" t="str">
        <f t="shared" si="6"/>
        <v>HABILITADO</v>
      </c>
      <c r="X15" s="1" t="str">
        <f t="shared" si="7"/>
        <v>HABILITADO</v>
      </c>
      <c r="Y15" s="1" t="str">
        <f t="shared" si="8"/>
        <v>HABILITADO</v>
      </c>
      <c r="Z15" s="1" t="str">
        <f t="shared" si="9"/>
        <v>HABILITADO</v>
      </c>
      <c r="AA15" s="1" t="str">
        <f t="shared" si="10"/>
        <v>HABILITADO</v>
      </c>
    </row>
    <row r="16" spans="3:27" x14ac:dyDescent="0.25">
      <c r="C16" s="1" t="s">
        <v>13</v>
      </c>
      <c r="D16" s="1">
        <v>28</v>
      </c>
      <c r="E16" s="1" t="s">
        <v>2</v>
      </c>
      <c r="F16" s="2">
        <v>2071700</v>
      </c>
      <c r="G16" s="2">
        <f t="shared" si="0"/>
        <v>2009549</v>
      </c>
      <c r="H16" s="8">
        <v>2071690</v>
      </c>
      <c r="I16" s="2">
        <v>2009400</v>
      </c>
      <c r="J16" s="2">
        <v>2008000</v>
      </c>
      <c r="K16" s="2">
        <v>2009549</v>
      </c>
      <c r="L16" s="2">
        <v>2008720</v>
      </c>
      <c r="M16" s="2">
        <v>1988832</v>
      </c>
      <c r="N16" s="2">
        <v>2009549</v>
      </c>
      <c r="O16" s="2">
        <v>1999190</v>
      </c>
      <c r="P16" s="2">
        <v>2009500</v>
      </c>
      <c r="Q16" s="2">
        <v>2007000</v>
      </c>
      <c r="R16" s="10" t="str">
        <f t="shared" si="1"/>
        <v>RECHAZADO</v>
      </c>
      <c r="S16" s="1" t="str">
        <f t="shared" si="2"/>
        <v>HABILITADO</v>
      </c>
      <c r="T16" s="1" t="str">
        <f t="shared" si="3"/>
        <v>HABILITADO</v>
      </c>
      <c r="U16" s="1" t="str">
        <f t="shared" si="4"/>
        <v>HABILITADO</v>
      </c>
      <c r="V16" s="1" t="str">
        <f t="shared" si="5"/>
        <v>HABILITADO</v>
      </c>
      <c r="W16" s="1" t="str">
        <f t="shared" si="6"/>
        <v>HABILITADO</v>
      </c>
      <c r="X16" s="1" t="str">
        <f t="shared" si="7"/>
        <v>HABILITADO</v>
      </c>
      <c r="Y16" s="1" t="str">
        <f t="shared" si="8"/>
        <v>HABILITADO</v>
      </c>
      <c r="Z16" s="1" t="str">
        <f t="shared" si="9"/>
        <v>HABILITADO</v>
      </c>
      <c r="AA16" s="1" t="str">
        <f t="shared" si="10"/>
        <v>HABILITADO</v>
      </c>
    </row>
    <row r="17" spans="3:17" x14ac:dyDescent="0.25">
      <c r="C17" s="1"/>
      <c r="D17" s="1"/>
      <c r="E17" s="1"/>
      <c r="F17" s="4">
        <f>SUM(F5:F16)</f>
        <v>54722000</v>
      </c>
      <c r="G17" s="4">
        <f>SUM(G5:G16)</f>
        <v>53080340</v>
      </c>
      <c r="H17" s="9">
        <f>SUM(H5:H16)</f>
        <v>54721880</v>
      </c>
      <c r="I17" s="4">
        <f t="shared" ref="I17:Q17" si="11">SUM(I5:I16)</f>
        <v>53078400</v>
      </c>
      <c r="J17" s="4">
        <f t="shared" si="11"/>
        <v>53070800</v>
      </c>
      <c r="K17" s="4">
        <f t="shared" si="11"/>
        <v>53080340</v>
      </c>
      <c r="L17" s="4">
        <f t="shared" si="11"/>
        <v>53068050</v>
      </c>
      <c r="M17" s="4">
        <f t="shared" si="11"/>
        <v>52533120</v>
      </c>
      <c r="N17" s="4">
        <f t="shared" si="11"/>
        <v>53080340</v>
      </c>
      <c r="O17" s="4">
        <f t="shared" si="11"/>
        <v>52815725</v>
      </c>
      <c r="P17" s="4">
        <f t="shared" si="11"/>
        <v>53079600</v>
      </c>
      <c r="Q17" s="4">
        <f t="shared" si="11"/>
        <v>53049000</v>
      </c>
    </row>
    <row r="19" spans="3:17" x14ac:dyDescent="0.25">
      <c r="J19" s="3"/>
      <c r="L19" s="3"/>
      <c r="M19" s="3"/>
    </row>
    <row r="20" spans="3:17" x14ac:dyDescent="0.25">
      <c r="C20" s="12"/>
      <c r="D20" s="12"/>
      <c r="E20" s="12"/>
      <c r="I20" s="3"/>
      <c r="J20" s="3"/>
      <c r="K20" s="3"/>
      <c r="L20" s="3"/>
      <c r="M20" s="3"/>
      <c r="N20" s="3"/>
    </row>
    <row r="21" spans="3:17" x14ac:dyDescent="0.25">
      <c r="C21" t="s">
        <v>29</v>
      </c>
      <c r="H21" s="13" t="s">
        <v>30</v>
      </c>
      <c r="I21" s="13"/>
      <c r="J21" s="13"/>
      <c r="K21" s="13"/>
      <c r="L21" s="13"/>
      <c r="M21" s="13"/>
      <c r="N21" s="13"/>
    </row>
    <row r="22" spans="3:17" x14ac:dyDescent="0.25">
      <c r="H22" s="13"/>
      <c r="I22" s="13"/>
      <c r="J22" s="13"/>
      <c r="K22" s="13"/>
      <c r="L22" s="13"/>
      <c r="M22" s="13"/>
      <c r="N22" s="13"/>
    </row>
    <row r="23" spans="3:17" ht="35.25" customHeight="1" x14ac:dyDescent="0.25">
      <c r="H23" s="13"/>
      <c r="I23" s="13"/>
      <c r="J23" s="13"/>
      <c r="K23" s="13"/>
      <c r="L23" s="13"/>
      <c r="M23" s="13"/>
      <c r="N23" s="13"/>
    </row>
    <row r="24" spans="3:17" x14ac:dyDescent="0.25">
      <c r="I24" s="3"/>
      <c r="J24" s="3"/>
      <c r="K24" s="3"/>
      <c r="L24" s="3"/>
      <c r="M24" s="3"/>
      <c r="N24" s="3"/>
    </row>
    <row r="25" spans="3:17" x14ac:dyDescent="0.25">
      <c r="I25" s="3"/>
      <c r="J25" s="3"/>
      <c r="K25" s="3"/>
      <c r="L25" s="3"/>
      <c r="M25" s="3"/>
      <c r="N25" s="3"/>
    </row>
    <row r="26" spans="3:17" x14ac:dyDescent="0.25">
      <c r="I26" s="3"/>
      <c r="J26" s="3"/>
      <c r="K26" s="3"/>
      <c r="L26" s="3"/>
      <c r="M26" s="3"/>
      <c r="N26" s="3"/>
    </row>
    <row r="27" spans="3:17" x14ac:dyDescent="0.25">
      <c r="I27" s="3"/>
      <c r="J27" s="3"/>
      <c r="K27" s="3"/>
      <c r="L27" s="3"/>
      <c r="M27" s="3"/>
    </row>
    <row r="28" spans="3:17" x14ac:dyDescent="0.25">
      <c r="I28" s="3"/>
      <c r="J28" s="3"/>
      <c r="K28" s="3"/>
      <c r="L28" s="3"/>
      <c r="M28" s="3"/>
      <c r="N28" s="3"/>
    </row>
    <row r="29" spans="3:17" x14ac:dyDescent="0.25">
      <c r="I29" s="3"/>
      <c r="J29" s="3"/>
      <c r="K29" s="3"/>
      <c r="L29" s="3"/>
      <c r="M29" s="3"/>
      <c r="N29" s="3"/>
    </row>
    <row r="30" spans="3:17" x14ac:dyDescent="0.25">
      <c r="I30" s="3"/>
      <c r="J30" s="3"/>
      <c r="K30" s="3"/>
      <c r="L30" s="3"/>
      <c r="M30" s="3"/>
      <c r="N30" s="3"/>
    </row>
    <row r="31" spans="3:17" x14ac:dyDescent="0.25">
      <c r="I31" s="3"/>
      <c r="J31" s="3"/>
      <c r="K31" s="3"/>
      <c r="M31" s="3"/>
      <c r="N31" s="3"/>
    </row>
  </sheetData>
  <autoFilter ref="R4:Z4" xr:uid="{F0274AAF-53FD-44E5-80A7-3D4CCBA195A3}"/>
  <mergeCells count="3">
    <mergeCell ref="C3:AA3"/>
    <mergeCell ref="C20:E20"/>
    <mergeCell ref="H21: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AMPARO GONZALEZ</cp:lastModifiedBy>
  <dcterms:created xsi:type="dcterms:W3CDTF">2024-12-26T15:53:01Z</dcterms:created>
  <dcterms:modified xsi:type="dcterms:W3CDTF">2024-12-26T19:40:30Z</dcterms:modified>
</cp:coreProperties>
</file>