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er\Documents\DOCUMENTOS SAN CRISTOBAL 2024\MENOR CUANTIA- MUJERES CUIDADORAS\EVALUACIÓN PRELIMINAR\"/>
    </mc:Choice>
  </mc:AlternateContent>
  <bookViews>
    <workbookView xWindow="0" yWindow="0" windowWidth="11505" windowHeight="6510" tabRatio="746" activeTab="2"/>
  </bookViews>
  <sheets>
    <sheet name="LISTA DE OFERENTES" sheetId="60" r:id="rId1"/>
    <sheet name="EVALUACION TÉC" sheetId="58" r:id="rId2"/>
    <sheet name="PROFESIONALES" sheetId="6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eliminar">[3]RESUM96!#REF!</definedName>
    <definedName name="\eliminar1">[3]RESUM96!#REF!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iu2">[10]AIU!$J$105</definedName>
    <definedName name="_____ane7">[11]!_xlbgnm.ane7</definedName>
    <definedName name="_____ane8">[11]!_xlbgnm.ane8</definedName>
    <definedName name="_____Atp2">[12]EMPRESA!$F$22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[13]Tablas!#REF!</definedName>
    <definedName name="_____MA2">#REF!</definedName>
    <definedName name="_____OCD1">[13]Tablas!#REF!</definedName>
    <definedName name="_____OCI1">[13]Tablas!#REF!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MT5671">[14]MEMORIAS!#REF!</definedName>
    <definedName name="_____PMT5805">[14]MEMORIAS!#REF!</definedName>
    <definedName name="_____PMT5806">[14]MEMORIAS!#REF!</definedName>
    <definedName name="_____PMT5815">[14]MEMORIAS!#REF!</definedName>
    <definedName name="_____PMT5820">[14]MEMORIAS!#REF!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[7]INV!$A$12:$D$15</definedName>
    <definedName name="_____SBC3">[7]INV!$F$12:$I$15</definedName>
    <definedName name="_____SBC5">[7]INV!$K$12:$N$15</definedName>
    <definedName name="_____tab1">#REF!</definedName>
    <definedName name="_____tab3">#REF!</definedName>
    <definedName name="_____TAB4">#REF!</definedName>
    <definedName name="_____VEX1">[13]Tablas!#REF!</definedName>
    <definedName name="_____VFA1">[13]Tablas!#REF!</definedName>
    <definedName name="_____VIT1">[13]Tablas!#REF!</definedName>
    <definedName name="_____Vol1">[15]Item!$A:$D</definedName>
    <definedName name="_____VPR1">[13]Tablas!#REF!</definedName>
    <definedName name="_____VPR2">[16]Tablas!#REF!</definedName>
    <definedName name="_____VRP1">[13]Tablas!#REF!</definedName>
    <definedName name="_____VSM1">[13]Tablas!#REF!</definedName>
    <definedName name="____AFC1">[7]INV!$A$25:$D$28</definedName>
    <definedName name="____AFC3">[7]INV!$F$25:$I$28</definedName>
    <definedName name="____AFC5">[7]INV!$K$25:$N$28</definedName>
    <definedName name="____aiu2">[10]AIU!$J$105</definedName>
    <definedName name="____ane7">[17]!_xlbgnm.ane7</definedName>
    <definedName name="____ane8">[17]!_xlbgnm.ane8</definedName>
    <definedName name="____Atp2">[18]EMPRESA!$F$22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[13]Tablas!#REF!</definedName>
    <definedName name="____DDS1">[13]Tablas!#REF!</definedName>
    <definedName name="____DGO1">[13]Tablas!#REF!</definedName>
    <definedName name="____DGP1">[13]Tablas!#REF!</definedName>
    <definedName name="____DIJ1">[13]Tablas!#REF!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[13]Tablas!#REF!</definedName>
    <definedName name="____LEY80">#REF!</definedName>
    <definedName name="____MA2">#REF!</definedName>
    <definedName name="____OCD1">[13]Tablas!#REF!</definedName>
    <definedName name="____OCI1">[13]Tablas!#REF!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[14]MEMORIAS!#REF!</definedName>
    <definedName name="____PMT5805">[14]MEMORIAS!#REF!</definedName>
    <definedName name="____PMT5806">[14]MEMORIAS!#REF!</definedName>
    <definedName name="____PMT5815">[14]MEMORIAS!#REF!</definedName>
    <definedName name="____PMT5820">[14]MEMORIAS!#REF!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BC1">[7]INV!$A$12:$D$15</definedName>
    <definedName name="____SBC3">[7]INV!$F$12:$I$15</definedName>
    <definedName name="____SBC5">[7]INV!$K$12:$N$15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[13]Tablas!#REF!</definedName>
    <definedName name="____VFA1">[13]Tablas!#REF!</definedName>
    <definedName name="____VIT1">[13]Tablas!#REF!</definedName>
    <definedName name="____Vol1">[15]Item!$A:$D</definedName>
    <definedName name="____VPR1">[13]Tablas!#REF!</definedName>
    <definedName name="____VPR2">#REF!</definedName>
    <definedName name="____VRP1">[13]Tablas!#REF!</definedName>
    <definedName name="____VSM1">[13]Tablas!#REF!</definedName>
    <definedName name="___AFC1">[7]INV!$A$25:$D$28</definedName>
    <definedName name="___AFC3">[7]INV!$F$25:$I$28</definedName>
    <definedName name="___AFC5">[7]INV!$K$25:$N$28</definedName>
    <definedName name="___aiu2">[10]AIU!$J$105</definedName>
    <definedName name="___ane7">[19]!_xlbgnm.ane7</definedName>
    <definedName name="___ane8">[19]!_xlbgnm.ane8</definedName>
    <definedName name="___Atp2">[20]EMPRESA!$F$22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[13]Tablas!#REF!</definedName>
    <definedName name="___DDS1">[13]Tablas!#REF!</definedName>
    <definedName name="___DGO1">[13]Tablas!#REF!</definedName>
    <definedName name="___DGP1">[13]Tablas!#REF!</definedName>
    <definedName name="___DIJ1">[13]Tablas!#REF!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[13]Tablas!#REF!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[13]Tablas!#REF!</definedName>
    <definedName name="___OCI1">[13]Tablas!#REF!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[14]MEMORIAS!#REF!</definedName>
    <definedName name="___PMT5805">[14]MEMORIAS!#REF!</definedName>
    <definedName name="___PMT5806">[14]MEMORIAS!#REF!</definedName>
    <definedName name="___PMT5815">[14]MEMORIAS!#REF!</definedName>
    <definedName name="___PMT5820">[14]MEMORIAS!#REF!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BC1">[7]INV!$A$12:$D$15</definedName>
    <definedName name="___SBC3">[7]INV!$F$12:$I$15</definedName>
    <definedName name="___SBC5">[7]INV!$K$12:$N$15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[13]Tablas!#REF!</definedName>
    <definedName name="___VFA1">[13]Tablas!#REF!</definedName>
    <definedName name="___VIT1">[13]Tablas!#REF!</definedName>
    <definedName name="___Vol1">[15]Item!$A:$D</definedName>
    <definedName name="___VPR1">[13]Tablas!#REF!</definedName>
    <definedName name="___VPR2">#REF!</definedName>
    <definedName name="___VRP1">[13]Tablas!#REF!</definedName>
    <definedName name="___VSM1">[13]Tablas!#REF!</definedName>
    <definedName name="__123Graph_A" hidden="1">#REF!</definedName>
    <definedName name="__123Graph_B" hidden="1">#REF!</definedName>
    <definedName name="__1Excel_BuiltIn_Print_Area_1_1_1">#REF!</definedName>
    <definedName name="__2Excel_BuiltIn_Print_Titles_1_1_1_1">#REF!</definedName>
    <definedName name="__AFC1">[7]INV!$A$25:$D$28</definedName>
    <definedName name="__AFC3">[7]INV!$F$25:$I$28</definedName>
    <definedName name="__AFC5">[7]INV!$K$25:$N$28</definedName>
    <definedName name="__aiu2">[10]AIU!$J$105</definedName>
    <definedName name="__ane7">[17]!_xlbgnm.ane7</definedName>
    <definedName name="__ane8">[17]!_xlbgnm.ane8</definedName>
    <definedName name="__Atp2">[21]EMPRESA!$F$22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[13]Tablas!#REF!</definedName>
    <definedName name="__DDS1">[13]Tablas!#REF!</definedName>
    <definedName name="__DGO1">[13]Tablas!#REF!</definedName>
    <definedName name="__DGP1">[13]Tablas!#REF!</definedName>
    <definedName name="__DIJ1">[13]Tablas!#REF!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ICP1">[13]Tablas!#REF!</definedName>
    <definedName name="__key2" hidden="1">[22]INST!#REF!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[23]PESOS!#REF!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[13]Tablas!#REF!</definedName>
    <definedName name="__OCI1">[13]Tablas!#REF!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>#REF!</definedName>
    <definedName name="__pj51">#REF!</definedName>
    <definedName name="__PMT5671">[14]MEMORIAS!#REF!</definedName>
    <definedName name="__PMT5805">[14]MEMORIAS!#REF!</definedName>
    <definedName name="__PMT5806">[14]MEMORIAS!#REF!</definedName>
    <definedName name="__PMT5815">[14]MEMORIAS!#REF!</definedName>
    <definedName name="__PMT5820">[14]MEMORIAS!#REF!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[13]Tablas!#REF!</definedName>
    <definedName name="__VFA1">[13]Tablas!#REF!</definedName>
    <definedName name="__VIT1">[13]Tablas!#REF!</definedName>
    <definedName name="__Vol1">[15]Item!$A:$D</definedName>
    <definedName name="__VPR1">[13]Tablas!#REF!</definedName>
    <definedName name="__VPR2">[16]Tablas!#REF!</definedName>
    <definedName name="__VRP1">[13]Tablas!#REF!</definedName>
    <definedName name="__VSM1">[13]Tablas!#REF!</definedName>
    <definedName name="_1">#REF!</definedName>
    <definedName name="_1_25">[16]Tablas!#REF!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iu2">[10]AIU!$J$105</definedName>
    <definedName name="_ALM1">#REF!</definedName>
    <definedName name="_AND1">#REF!</definedName>
    <definedName name="_ane7">[17]!_xlbgnm.ane7</definedName>
    <definedName name="_ane8">[17]!_xlbgnm.ane8</definedName>
    <definedName name="_APU221">#REF!</definedName>
    <definedName name="_APU465">[25]!absc</definedName>
    <definedName name="_Atp2">[21]EMPRESA!$F$22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[13]Tablas!#REF!</definedName>
    <definedName name="_DDS1">[13]Tablas!#REF!</definedName>
    <definedName name="_DGO1">[13]Tablas!#REF!</definedName>
    <definedName name="_DGP1">[13]Tablas!#REF!</definedName>
    <definedName name="_DIJ1">[13]Tablas!#REF!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CP1">[13]Tablas!#REF!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1" hidden="1">#REF!</definedName>
    <definedName name="_Fill" localSheetId="2" hidden="1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[26]INST!#REF!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[23]PESOS!#REF!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hidden="1">'[4]7422CW00'!#REF!</definedName>
    <definedName name="_PJ50">#REF!</definedName>
    <definedName name="_pj51">#REF!</definedName>
    <definedName name="_PMT5671">[14]MEMORIAS!#REF!</definedName>
    <definedName name="_PMT5805">[14]MEMORIAS!#REF!</definedName>
    <definedName name="_PMT5806">[14]MEMORIAS!#REF!</definedName>
    <definedName name="_PMT5815">[14]MEMORIAS!#REF!</definedName>
    <definedName name="_PMT5820">[14]MEMORIAS!#REF!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hidden="1">{"via1",#N/A,TRUE,"general";"via2",#N/A,TRUE,"general";"via3",#N/A,TRUE,"general"}</definedName>
    <definedName name="_VIT1">[13]Tablas!#REF!</definedName>
    <definedName name="_Vol1">[15]Item!$A:$D</definedName>
    <definedName name="_VPR1">[13]Tablas!#REF!</definedName>
    <definedName name="_VPR2">[16]Tablas!#REF!</definedName>
    <definedName name="_VRP1">[13]Tablas!#REF!</definedName>
    <definedName name="_VSM1">[13]Tablas!#REF!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'[27]DUB-823'!#REF!</definedName>
    <definedName name="A_1">#REF!</definedName>
    <definedName name="A_impresión_IM">#REF!</definedName>
    <definedName name="A18A200">[28]ESPEC!#REF!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[29]otros!$C$5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R">#REF!</definedName>
    <definedName name="absc1">[30]!absc</definedName>
    <definedName name="ac">#REF!</definedName>
    <definedName name="ACALZADA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'[31]Reservas de Petróleo'!$A$2,'[31]Reservas de Petróleo'!$A$1,'[31]Reservas de Petróleo'!$D$4,'[31]Reservas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[29]otros!$C$2</definedName>
    <definedName name="administrador">[32]Informacion!$B$15</definedName>
    <definedName name="ADMON">#REF!</definedName>
    <definedName name="ADMON1">#REF!</definedName>
    <definedName name="adoc1">[30]!absc</definedName>
    <definedName name="ADOC125">[33]!absc</definedName>
    <definedName name="adoq">[34]!absc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juste">[35]Datos!$B$11</definedName>
    <definedName name="alam">#REF!</definedName>
    <definedName name="alc">[36]!absc</definedName>
    <definedName name="AlcanceProyecto">#REF!</definedName>
    <definedName name="ALM">#REF!</definedName>
    <definedName name="ALTO">[37]Tabla!$A$1:$A$5</definedName>
    <definedName name="AMBIENTAL">#REF!</definedName>
    <definedName name="Amount">#REF!</definedName>
    <definedName name="ANCLAJE">'[38]MC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[39]COMPARATIVO!#REF!</definedName>
    <definedName name="anexo8">#REF!</definedName>
    <definedName name="anexo9">#REF!</definedName>
    <definedName name="anexů7">#REF!</definedName>
    <definedName name="Antic">[40]BASES!$B$33</definedName>
    <definedName name="ANTICIPO">[41]BASES!$B$33</definedName>
    <definedName name="AÑO">[29]PRESUPUESTO!$D$13</definedName>
    <definedName name="AÑOWUIE">'[42]Res-Accide-10'!$R$2:$R$7</definedName>
    <definedName name="apaiy">#REF!</definedName>
    <definedName name="APELLIDOS">#REF!</definedName>
    <definedName name="API">#REF!</definedName>
    <definedName name="APU">[43]!absc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#N/A</definedName>
    <definedName name="AreaLimpiar">'[44]Info-Portaf'!$N$4,'[44]Info-Portaf'!$C$10:$AE$24,'[44]Info-Portaf'!$C$26:$AE$28,'[44]Info-Portaf'!$C$31:$AE$40,'[44]Info-Portaf'!$C$41:$H$41,'[44]Info-Portaf'!$C$42:$AE$51,'[44]Info-Portaf'!$C$53:$AE$54,'[44]Info-Portaf'!$C$57:$AE$57,'[44]Info-Portaf'!$C$59:$AE$59,'[44]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[12]EMPRESA!$F$20</definedName>
    <definedName name="AU">'[45]CIRCUITOS CODENSA'!#REF!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'[45]CIRCUITOS CODENSA'!#REF!</definedName>
    <definedName name="AuxAlim">'[12]DATOS CONTRATO'!$E$18</definedName>
    <definedName name="auxalimentacion">[46]CONTRATO!$E$18</definedName>
    <definedName name="AuxCom">'[12]DATOS CONTRATO'!$I$16</definedName>
    <definedName name="auxcomisariato">[46]CONTRATO!$I$16</definedName>
    <definedName name="AuxDot">'[12]DATOS CONTRATO'!$I$17</definedName>
    <definedName name="auxdotacion">[46]CONTRATO!$I$17</definedName>
    <definedName name="AuxHab">'[12]DATOS CONTRATO'!$E$17</definedName>
    <definedName name="auxhabi">[47]CONTRATO!$E$17</definedName>
    <definedName name="auxhabitacion">[46]CONTRATO!$E$17</definedName>
    <definedName name="auxtransporte">[46]CONTRATO!$E$16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[37]Tabla!$A$1:$A$5</definedName>
    <definedName name="BANCO">#REF!</definedName>
    <definedName name="Base">#REF!</definedName>
    <definedName name="Base_datos_IM">#REF!</definedName>
    <definedName name="base1">#REF!</definedName>
    <definedName name="base2">#REF!</definedName>
    <definedName name="basedatos">[48]Hoja1!$A$4:$BZ$55</definedName>
    <definedName name="_xlnm.Database">#REF!</definedName>
    <definedName name="BaseDeDatos1">#REF!</definedName>
    <definedName name="basep">[49]PRESUPUESTAL!$A$4:$P$190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">'[45]CIRCUITOS CODENSA'!#REF!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>#REF!</definedName>
    <definedName name="bn">#REF!</definedName>
    <definedName name="BO">'[45]CIRCUITOS CODENSA'!#REF!</definedName>
    <definedName name="Bombas">#REF!</definedName>
    <definedName name="BONO">#REF!</definedName>
    <definedName name="BORDER1">[51]steel!#REF!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'[54]TRAMO 03'!$F:$F,'[54]TRAMO 03'!$I:$I,'[54]TRAMO 03'!$K:$K,'[54]TRAMO 03'!#REF!,'[54]TRAMO 03'!#REF!,'[54]TRAMO 03'!#REF!,'[54]TRAMO 03'!#REF!,'[54]TRAMO 03'!#REF!,'[54]TRAMO 03'!#REF!,'[54]TRAMO 03'!#REF!,'[54]TRAMO 03'!#REF!,'[54]TRAMO 03'!#REF!,'[54]TRAMO 03'!#REF!,'[54]TRAMO 03'!#REF!,'[54]TRAMO 03'!#REF!,'[54]TRAMO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[55]SECTORIZACIÓN!$A$12:$G$20</definedName>
    <definedName name="CBWorkbookPriority" hidden="1">-1602700874</definedName>
    <definedName name="CC">[56]Personalizar!$G$22:$G$25</definedName>
    <definedName name="ccccc" hidden="1">{"TAB1",#N/A,TRUE,"GENERAL";"TAB2",#N/A,TRUE,"GENERAL";"TAB3",#N/A,TRUE,"GENERAL";"TAB4",#N/A,TRUE,"GENERAL";"TAB5",#N/A,TRUE,"GENERAL"}</definedName>
    <definedName name="CCCCCC">'[57]A. P. U.'!#REF!</definedName>
    <definedName name="CCT">#REF!</definedName>
    <definedName name="ccto210">#REF!</definedName>
    <definedName name="cd">[58]Hoja1!$C$81</definedName>
    <definedName name="cdcdc" hidden="1">{"via1",#N/A,TRUE,"general";"via2",#N/A,TRUE,"general";"via3",#N/A,TRUE,"general"}</definedName>
    <definedName name="CDctrl">[40]CDItem!$G$8</definedName>
    <definedName name="CDE">#REF!</definedName>
    <definedName name="cdfgrtfd" hidden="1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[59]Insum!$A$3:$H$63</definedName>
    <definedName name="ceri">#N/A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>#REF!</definedName>
    <definedName name="CHK_PU">'[4]7422CW00'!#REF!</definedName>
    <definedName name="CHP">#REF!</definedName>
    <definedName name="chris">#REF!</definedName>
    <definedName name="CIRCUITOS">[60]Circuitos!$C$2:$C$891</definedName>
    <definedName name="CIRCUNVALAR">#REF!</definedName>
    <definedName name="CISNEROS">#REF!</definedName>
    <definedName name="cjsa" hidden="1">#REF!</definedName>
    <definedName name="CL">#REF!</definedName>
    <definedName name="cmf">[61]Hoja1!$C$27</definedName>
    <definedName name="CMIBLE">#REF!</definedName>
    <definedName name="CMIBLE1">#REF!</definedName>
    <definedName name="Cod">#REF!</definedName>
    <definedName name="CodActEco">[12]EMPRESA!$F$10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[39]COMPARATIVO!#REF!</definedName>
    <definedName name="COLON">#REF!</definedName>
    <definedName name="ColTap">'[24]Coloc. e Interc. Tapones'!$E$1:$E$65536</definedName>
    <definedName name="Com">'[46]LIQUIDA-NOMINA'!$AL$4</definedName>
    <definedName name="COMIDA">#REF!</definedName>
    <definedName name="Compresores">#REF!</definedName>
    <definedName name="CONDI1">#REF!</definedName>
    <definedName name="ConseqCat">0</definedName>
    <definedName name="ConseqForMitRisk">3</definedName>
    <definedName name="Consultor">[62]Datos!$B$3</definedName>
    <definedName name="CONT">'[63]DATOS CONTRATO'!$G$13</definedName>
    <definedName name="Contratante">'[12]DATOS CONTRATO'!$E$6</definedName>
    <definedName name="CONTRATO">[46]CONTRATO!$E$8</definedName>
    <definedName name="Coordinador">[62]Datos!$B$6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[64]BITACORA!$E$1:$E$65536</definedName>
    <definedName name="costo2" hidden="1">#REF!</definedName>
    <definedName name="COSTODIRECTO">#REF!</definedName>
    <definedName name="Costopérdidas">[65]Modelo!#REF!</definedName>
    <definedName name="COSTOS">[66]TARIFAS!$A$1:$F$52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[67]civ_roma!$C$803:$G$804</definedName>
    <definedName name="Criterios_IM">'[4]7422CW00'!#REF!</definedName>
    <definedName name="Criticidad">[68]Tabla!$A$1:$A$5</definedName>
    <definedName name="cs">#REF!</definedName>
    <definedName name="CS_AVG_SIZE">#REF!</definedName>
    <definedName name="CS_WELDING">#REF!</definedName>
    <definedName name="CT">'[45]CIRCUITOS CODENSA'!#REF!</definedName>
    <definedName name="CTA">#REF!</definedName>
    <definedName name="CTE">#REF!</definedName>
    <definedName name="CTR">'[4]7422CW00'!#REF!</definedName>
    <definedName name="CTRPAG">'[4]7422CW00'!#REF!</definedName>
    <definedName name="CU">'[45]CIRCUITOS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[35]Cuadrillas!$C$13:$F$43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[56]!Customize</definedName>
    <definedName name="cv">#REF!</definedName>
    <definedName name="CVa">'[24]Cambio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'[27]GPI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[67]civ_roma!$C$9:$G$799</definedName>
    <definedName name="DATO1">'[69]46'!$D$3:$CK$429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[16]Tablas!#REF!</definedName>
    <definedName name="DCI1_1">[16]Tablas!#REF!</definedName>
    <definedName name="DCI1_1_1">[16]Tablas!#REF!</definedName>
    <definedName name="DCI1_1_2">[16]Tablas!#REF!</definedName>
    <definedName name="DCI1_1_3">[16]Tablas!#REF!</definedName>
    <definedName name="DCI1_1_4">[16]Tablas!#REF!</definedName>
    <definedName name="DCI1_2">[16]Tablas!#REF!</definedName>
    <definedName name="DCI1_3">[16]Tablas!#REF!</definedName>
    <definedName name="DCI1_4">[16]Tablas!#REF!</definedName>
    <definedName name="DCorriente">#REF!</definedName>
    <definedName name="Dcorriente1">'[70]Pta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[16]Tablas!#REF!</definedName>
    <definedName name="DDS1_1">[16]Tablas!#REF!</definedName>
    <definedName name="DDS1_1_1">[16]Tablas!#REF!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'[71]BASE-LISTAS'!$B$24:$B$29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[68]Tabla!$B$1:$B$397</definedName>
    <definedName name="DEPENDENCIA">[68]Tabla!$B$1:$B$397</definedName>
    <definedName name="DEPENDENCIAS">[68]Tabla!$B$1:$B$397</definedName>
    <definedName name="DERFE">#REF!</definedName>
    <definedName name="desarrolladas">'[31]Reservas de Petróleo'!$A$2,'[31]Reservas de Petróleo'!$A$1,'[31]Reservas de Petróleo'!$D$4,'[31]Reservas de Petróleo'!$F$1:$F$65536</definedName>
    <definedName name="DESC1">[72]ITEMS!$B$2</definedName>
    <definedName name="DESC521">[73]ITEMS!$B$522</definedName>
    <definedName name="DESCUNMI">#REF!</definedName>
    <definedName name="DEST_ART">[51]steel!#REF!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[74]Cronograma!#REF!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[56]Personalizar!$E$22</definedName>
    <definedName name="dflt2">[56]Personalizar!$E$23</definedName>
    <definedName name="dflt3">[56]Personalizar!$D$24</definedName>
    <definedName name="dflt4">[56]Personalizar!$E$26</definedName>
    <definedName name="dflt5">[56]Personalizar!$E$27</definedName>
    <definedName name="dflt6">[56]Personalizar!$D$28</definedName>
    <definedName name="dflt7">[56]Personalizar!$G$27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[16]Tablas!#REF!</definedName>
    <definedName name="DGO1_1">[16]Tablas!#REF!</definedName>
    <definedName name="DGO1_1_1">[16]Tablas!#REF!</definedName>
    <definedName name="DGP">[16]Tablas!#REF!</definedName>
    <definedName name="DGP1_1">[16]Tablas!#REF!</definedName>
    <definedName name="DGP1_1_1">[16]Tablas!#REF!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[29]PRESUPUESTO!$B$13</definedName>
    <definedName name="Diámetro">#REF!</definedName>
    <definedName name="diámetroft">#REF!</definedName>
    <definedName name="diametros">#REF!</definedName>
    <definedName name="DIC">#REF!</definedName>
    <definedName name="diferencia">'[75]MEDIA GEOMETRICA'!$J$8,'[75]MEDIA GEOMETRICA'!$N$8,'[75]MEDIA GEOMETRICA'!$R$8,'[75]MEDIA GEOMETRICA'!$V$8,'[75]MEDIA GEOMETRICA'!$Z$8,'[75]MEDIA GEOMETRICA'!$AD$8,'[75]MEDIA GEOMETRICA'!$AH$8,'[75]MEDIA GEOMETRICA'!$AL$8,'[75]MEDIA GEOMETRICA'!#REF!,'[75]MEDIA GEOMETRICA'!#REF!</definedName>
    <definedName name="DIJ">[16]Tablas!#REF!</definedName>
    <definedName name="DIJ1_1">[16]Tablas!#REF!</definedName>
    <definedName name="DIJ1_1_1">[16]Tablas!#REF!</definedName>
    <definedName name="DIJ1_1_2">[16]Tablas!#REF!</definedName>
    <definedName name="DIJ1_1_3">[16]Tablas!#REF!</definedName>
    <definedName name="DIJ1_1_4">[16]Tablas!#REF!</definedName>
    <definedName name="DIJ1_1_5">[16]Tablas!#REF!</definedName>
    <definedName name="DIJ1_2">[16]Tablas!#REF!</definedName>
    <definedName name="DIJ1_3">[16]Tablas!#REF!</definedName>
    <definedName name="DIJ1_4">[16]Tablas!#REF!</definedName>
    <definedName name="DIJ1_5">[16]Tablas!#REF!</definedName>
    <definedName name="Direccion">[46]EMPRESA!$F$14</definedName>
    <definedName name="DIRECTO1">[76]APU!$U$132</definedName>
    <definedName name="DIRECTO10">[76]APU!$U$681</definedName>
    <definedName name="DIRECTO100">[76]APU!$U$6171</definedName>
    <definedName name="DIRECTO101">[76]APU!$U$6232</definedName>
    <definedName name="DIRECTO102">[76]APU!$U$6293</definedName>
    <definedName name="DIRECTO103">[76]APU!$U$6354</definedName>
    <definedName name="DIRECTO104">[76]APU!$U$6415</definedName>
    <definedName name="DIRECTO105">[76]APU!$U$6476</definedName>
    <definedName name="DIRECTO11">[76]APU!$U$742</definedName>
    <definedName name="DIRECTO12">[76]APU!$U$803</definedName>
    <definedName name="DIRECTO124">[76]APU!$U$7635</definedName>
    <definedName name="DIRECTO125">[76]APU!$U$7696</definedName>
    <definedName name="DIRECTO126">[76]APU!$U$7757</definedName>
    <definedName name="DIRECTO127">[76]APU!$U$7818</definedName>
    <definedName name="DIRECTO128">[76]APU!$U$7879</definedName>
    <definedName name="DIRECTO129">[76]APU!$U$7940</definedName>
    <definedName name="DIRECTO13">[76]APU!$U$864</definedName>
    <definedName name="DIRECTO130">[76]APU!$U$8001</definedName>
    <definedName name="DIRECTO131">[76]APU!$U$8062</definedName>
    <definedName name="DIRECTO132">[76]APU!$U$8123</definedName>
    <definedName name="DIRECTO133">[76]APU!$U$8184</definedName>
    <definedName name="DIRECTO134">[76]APU!$U$8245</definedName>
    <definedName name="DIRECTO14">[76]APU!$U$925</definedName>
    <definedName name="DIRECTO15">[76]APU!$U$986</definedName>
    <definedName name="DIRECTO16">[76]APU!$U$1047</definedName>
    <definedName name="DIRECTO17">[76]APU!$U$1108</definedName>
    <definedName name="DIRECTO18">[76]APU!$U$1169</definedName>
    <definedName name="DIRECTO2">[76]APU!$U$193</definedName>
    <definedName name="DIRECTO2.10">[76]APU!$U$14889</definedName>
    <definedName name="DIRECTO2.11">[76]APU!$U$14950</definedName>
    <definedName name="DIRECTO2.12">[76]APU!$U$15011</definedName>
    <definedName name="DIRECTO2.9">[76]APU!$U$11839</definedName>
    <definedName name="DIRECTO21">[76]APU!$U$1352</definedName>
    <definedName name="DIRECTO22">[76]APU!$U$1413</definedName>
    <definedName name="DIRECTO23">[76]APU!$U$1474</definedName>
    <definedName name="DIRECTO24">[76]APU!$U$1535</definedName>
    <definedName name="DIRECTO25">[76]APU!$U$1596</definedName>
    <definedName name="DIRECTO26">[76]APU!$U$1657</definedName>
    <definedName name="DIRECTO27">[76]APU!$U$1718</definedName>
    <definedName name="DIRECTO28">[76]APU!$U$1779</definedName>
    <definedName name="DIRECTO29">[76]APU!$U$1840</definedName>
    <definedName name="DIRECTO3">[76]APU!$U$254</definedName>
    <definedName name="DIRECTO3.15">[76]APU!$U$8667</definedName>
    <definedName name="DIRECTO3.16">[76]APU!$U$8728</definedName>
    <definedName name="DIRECTO3.17">[76]APU!$U$8789</definedName>
    <definedName name="DIRECTO3.18">[76]APU!$U$8850</definedName>
    <definedName name="DIRECTO3.19">[76]APU!$U$8911</definedName>
    <definedName name="DIRECTO3.20">[76]APU!$U$8972</definedName>
    <definedName name="DIRECTO3.21">[76]APU!$U$11961</definedName>
    <definedName name="DIRECTO3.22">[76]APU!$U$14523</definedName>
    <definedName name="DIRECTO3.23">[76]APU!$U$15133</definedName>
    <definedName name="DIRECTO3.24">[76]APU!$U$16292</definedName>
    <definedName name="DIRECTO3.25">[76]APU!$U$16353</definedName>
    <definedName name="DIRECTO3.26">[76]APU!$U$16414</definedName>
    <definedName name="DIRECTO3.27">[76]APU!$U$16475</definedName>
    <definedName name="DIRECTO3.28">[76]APU!$U$16536</definedName>
    <definedName name="DIRECTO30">[76]APU!$U$1901</definedName>
    <definedName name="DIRECTO31">[76]APU!$U$1962</definedName>
    <definedName name="DIRECTO32">[76]APU!$U$2023</definedName>
    <definedName name="DIRECTO33">[76]APU!$U$2084</definedName>
    <definedName name="DIRECTO34">[76]APU!$U$2145</definedName>
    <definedName name="DIRECTO35">[76]APU!$U$2206</definedName>
    <definedName name="DIRECTO36">[76]APU!$U$2267</definedName>
    <definedName name="DIRECTO37">[76]APU!$U$2328</definedName>
    <definedName name="DIRECTO38">[76]APU!$U$2389</definedName>
    <definedName name="DIRECTO39">[76]APU!$U$2450</definedName>
    <definedName name="DIRECTO4">[76]APU!$U$315</definedName>
    <definedName name="DIRECTO4.20">[76]APU!$U$9216</definedName>
    <definedName name="DIRECTO4.21">[76]APU!$U$9277</definedName>
    <definedName name="DIRECTO4.22">[76]APU!$U$9338</definedName>
    <definedName name="DIRECTO4.23">[76]APU!$U$9399</definedName>
    <definedName name="DIRECTO4.24">[76]APU!$U$9460</definedName>
    <definedName name="DIRECTO4.25">[76]APU!$U$9521</definedName>
    <definedName name="DIRECTO4.26">[76]APU!$U$9582</definedName>
    <definedName name="DIRECTO4.27">[76]APU!$U$9643</definedName>
    <definedName name="DIRECTO4.28">[76]APU!$U$9704</definedName>
    <definedName name="DIRECTO4.29">[76]APU!$U$9765</definedName>
    <definedName name="DIRECTO4.30">[76]APU!$U$9826</definedName>
    <definedName name="DIRECTO4.31">[76]APU!$U$9887</definedName>
    <definedName name="DIRECTO4.32">[76]APU!$U$9948</definedName>
    <definedName name="DIRECTO4.33">[76]APU!$U$10009</definedName>
    <definedName name="DIRECTO4.34">[76]APU!$U$10070</definedName>
    <definedName name="DIRECTO4.35">[76]APU!$U$11595</definedName>
    <definedName name="DIRECTO4.36">[76]APU!$U$11656</definedName>
    <definedName name="DIRECTO4.37">[76]APU!$U$15987</definedName>
    <definedName name="DIRECTO4.38">[76]APU!$U$15194</definedName>
    <definedName name="DIRECTO4.39">[76]APU!$U$14279</definedName>
    <definedName name="DIRECTO4.40">[76]APU!$U$14340</definedName>
    <definedName name="DIRECTO4.41">[76]APU!$U$14401</definedName>
    <definedName name="DIRECTO4.42">[76]APU!$U$14462</definedName>
    <definedName name="DIRECTO4.43">[76]APU!$U$14584</definedName>
    <definedName name="DIRECTO4.44">[76]APU!$U$16048</definedName>
    <definedName name="DIRECTO4.45">[76]APU!$U$16109</definedName>
    <definedName name="DIRECTO4.46">[76]APU!$U$14706</definedName>
    <definedName name="DIRECTO4.47">[76]APU!$U$15926</definedName>
    <definedName name="DIRECTO4.48">[76]APU!$U$16170</definedName>
    <definedName name="DIRECTO4.49">[76]APU!$U$16231</definedName>
    <definedName name="DIRECTO4.50">[76]APU!$U$16902</definedName>
    <definedName name="DIRECTO4.51">[76]APU!$U$17634</definedName>
    <definedName name="DIRECTO4.52">[76]APU!$U$17695</definedName>
    <definedName name="DIRECTO40">[76]APU!$U$2511</definedName>
    <definedName name="DIRECTO41">[76]APU!$U$2572</definedName>
    <definedName name="DIRECTO42">[76]APU!$U$2633</definedName>
    <definedName name="DIRECTO43">[76]APU!$U$2694</definedName>
    <definedName name="DIRECTO44">[76]APU!$U$2755</definedName>
    <definedName name="DIRECTO45">[76]APU!$U$2816</definedName>
    <definedName name="DIRECTO46">[76]APU!$U$2877</definedName>
    <definedName name="DIRECTO47">[76]APU!$U$2938</definedName>
    <definedName name="DIRECTO48">[76]APU!$U$2999</definedName>
    <definedName name="DIRECTO49">[76]APU!$U$3060</definedName>
    <definedName name="DIRECTO5">[76]APU!$U$376</definedName>
    <definedName name="DIRECTO5.100">[76]APU!$U$12449</definedName>
    <definedName name="DIRECTO5.101">[76]APU!$U$12510</definedName>
    <definedName name="DIRECTO5.104">[76]APU!$U$12571</definedName>
    <definedName name="DIRECTO5.105">[76]APU!$U$12632</definedName>
    <definedName name="DIRECTO5.106">[76]APU!$U$12693</definedName>
    <definedName name="DIRECTO5.107">[76]APU!$U$12754</definedName>
    <definedName name="DIRECTO5.108">[76]APU!$U$12815</definedName>
    <definedName name="DIRECTO5.109">[76]APU!$U$12876</definedName>
    <definedName name="DIRECTO5.111">[76]APU!$U$12937</definedName>
    <definedName name="DIRECTO5.112">[76]APU!$U$12998</definedName>
    <definedName name="DIRECTO5.113">[76]APU!$U$14767</definedName>
    <definedName name="DIRECTO5.114">[76]APU!$U$14828</definedName>
    <definedName name="DIRECTO5.115">[76]APU!$U$15072</definedName>
    <definedName name="DIRECTO5.53">[76]APU!$U$10131</definedName>
    <definedName name="DIRECTO5.54">[76]APU!$U$10192</definedName>
    <definedName name="DIRECTO5.55">[76]APU!$U$10253</definedName>
    <definedName name="DIRECTO5.56">[76]APU!$U$10314</definedName>
    <definedName name="DIRECTO5.57">[76]APU!$U$10375</definedName>
    <definedName name="DIRECTO5.58">[76]APU!$U$10436</definedName>
    <definedName name="DIRECTO5.59">[76]APU!$U$10497</definedName>
    <definedName name="DIRECTO5.60">[76]APU!$U$10558</definedName>
    <definedName name="DIRECTO5.61">[76]APU!$U$10619</definedName>
    <definedName name="DIRECTO5.62">[76]APU!$U$10680</definedName>
    <definedName name="DIRECTO5.63">[76]APU!$U$10741</definedName>
    <definedName name="DIRECTO5.64">[76]APU!$U$10802</definedName>
    <definedName name="DIRECTO5.65">[76]APU!$U$10863</definedName>
    <definedName name="DIRECTO5.66">[76]APU!$U$10924</definedName>
    <definedName name="DIRECTO5.67">[76]APU!$U$10985</definedName>
    <definedName name="DIRECTO5.68">[76]APU!$U$11046</definedName>
    <definedName name="DIRECTO5.69">[76]APU!$U$11107</definedName>
    <definedName name="DIRECTO5.70">[76]APU!$U$11168</definedName>
    <definedName name="DIRECTO5.71">[76]APU!$U$11229</definedName>
    <definedName name="DIRECTO5.72">[76]APU!$U$12022</definedName>
    <definedName name="DIRECTO5.73">[76]APU!$U$12083</definedName>
    <definedName name="DIRECTO5.74">[76]APU!$U$12144</definedName>
    <definedName name="DIRECTO5.77">[76]APU!$U$12205</definedName>
    <definedName name="DIRECTO5.78">[76]APU!$U$12327</definedName>
    <definedName name="DIRECTO5.79">[76]APU!$U$12388</definedName>
    <definedName name="DIRECTO5.80">[76]APU!$U$12266</definedName>
    <definedName name="DIRECTO5.82">[76]APU!$U$14035</definedName>
    <definedName name="DIRECTO5.83">[76]APU!$U$14096</definedName>
    <definedName name="DIRECTO5.84">[76]APU!$U$13364</definedName>
    <definedName name="DIRECTO5.85">[76]APU!$U$13425</definedName>
    <definedName name="DIRECTO5.86">[76]APU!$U$13486</definedName>
    <definedName name="DIRECTO5.87">[76]APU!$U$13547</definedName>
    <definedName name="DIRECTO5.88">[76]APU!$U$13608</definedName>
    <definedName name="DIRECTO5.89">[76]APU!$U$13669</definedName>
    <definedName name="DIRECTO5.90">[76]APU!$U$13730</definedName>
    <definedName name="DIRECTO5.91">[76]APU!$U$13791</definedName>
    <definedName name="DIRECTO5.92">[76]APU!$U$13852</definedName>
    <definedName name="DIRECTO5.93">[76]APU!$U$13913</definedName>
    <definedName name="DIRECTO5.94">[76]APU!$U$13974</definedName>
    <definedName name="DIRECTO5.95">[76]APU!$U$13059</definedName>
    <definedName name="DIRECTO5.96">[76]APU!$U$13120</definedName>
    <definedName name="DIRECTO5.97">[76]APU!$U$13181</definedName>
    <definedName name="DIRECTO5.98">[76]APU!$U$13242</definedName>
    <definedName name="DIRECTO5.99">[76]APU!$U$13303</definedName>
    <definedName name="DIRECTO50">[76]APU!$U$3121</definedName>
    <definedName name="DIRECTO51">[76]APU!$U$3182</definedName>
    <definedName name="DIRECTO52">[76]APU!$U$3243</definedName>
    <definedName name="DIRECTO53">[76]APU!$U$3304</definedName>
    <definedName name="DIRECTO54">[76]APU!$U$3365</definedName>
    <definedName name="DIRECTO55">[76]APU!$U$3426</definedName>
    <definedName name="DIRECTO56">[76]APU!$U$3487</definedName>
    <definedName name="DIRECTO57">[76]APU!$U$3548</definedName>
    <definedName name="DIRECTO58">[76]APU!$U$3609</definedName>
    <definedName name="DIRECTO59">[76]APU!$U$3670</definedName>
    <definedName name="DIRECTO6">[76]APU!$U$437</definedName>
    <definedName name="DIRECTO60">[76]APU!$U$3731</definedName>
    <definedName name="DIRECTO61">[76]APU!$U$3792</definedName>
    <definedName name="DIRECTO62">[76]APU!$U$3853</definedName>
    <definedName name="DIRECTO63">[76]APU!$U$3914</definedName>
    <definedName name="DIRECTO64">[76]APU!$U$3975</definedName>
    <definedName name="DIRECTO65">[76]APU!$U$4036</definedName>
    <definedName name="DIRECTO66">[76]APU!$U$4097</definedName>
    <definedName name="DIRECTO67">[76]APU!$U$4158</definedName>
    <definedName name="DIRECTO68">[76]APU!$U$4219</definedName>
    <definedName name="DIRECTO69">[76]APU!$U$4280</definedName>
    <definedName name="DIRECTO7">[76]APU!$U$498</definedName>
    <definedName name="DIRECTO7.12">[76]APU!$U$8305</definedName>
    <definedName name="DIRECTO7.13">[76]APU!$U$8366</definedName>
    <definedName name="DIRECTO7.14">[76]APU!$U$8427</definedName>
    <definedName name="DIRECTO7.15">[76]APU!$U$8488</definedName>
    <definedName name="DIRECTO7.16">[76]APU!$U$8606</definedName>
    <definedName name="DIRECTO7.17">[76]APU!$U$11290</definedName>
    <definedName name="DIRECTO7.18">[76]APU!$U$11351</definedName>
    <definedName name="DIRECTO7.19">[76]APU!$U$11412</definedName>
    <definedName name="DIRECTO7.20">[76]APU!$U$11473</definedName>
    <definedName name="DIRECTO7.21">[76]APU!$U$11534</definedName>
    <definedName name="DIRECTO7.22">[76]APU!$U$11717</definedName>
    <definedName name="DIRECTO7.23">[76]APU!$U$11778</definedName>
    <definedName name="DIRECTO7.24">[76]APU!$U$14645</definedName>
    <definedName name="DIRECTO7.25">[76]APU!$U$15255</definedName>
    <definedName name="DIRECTO7.26">[76]APU!$U$15316</definedName>
    <definedName name="DIRECTO7.27">[76]APU!$U$15377</definedName>
    <definedName name="DIRECTO7.28">[76]APU!$U$15438</definedName>
    <definedName name="DIRECTO7.29">[76]APU!$U$15499</definedName>
    <definedName name="DIRECTO7.30">[76]APU!$U$15560</definedName>
    <definedName name="DIRECTO7.31">[76]APU!$U$15621</definedName>
    <definedName name="DIRECTO7.32">[76]APU!$U$15682</definedName>
    <definedName name="DIRECTO7.33">[76]APU!$U$15743</definedName>
    <definedName name="DIRECTO7.34">[76]APU!$U$15804</definedName>
    <definedName name="DIRECTO7.35">[76]APU!$U$15865</definedName>
    <definedName name="DIRECTO7.36">[76]APU!$U$17085</definedName>
    <definedName name="DIRECTO7.37">[76]APU!$U$17268</definedName>
    <definedName name="DIRECTO7.38">[76]APU!$U$17207</definedName>
    <definedName name="DIRECTO7.39">[76]APU!$U$17390</definedName>
    <definedName name="DIRECTO7.40">[76]APU!$U$17451</definedName>
    <definedName name="DIRECTO7.41">[76]APU!$U$17512</definedName>
    <definedName name="DIRECTO7.42">[76]APU!$U$17146</definedName>
    <definedName name="DIRECTO7.43">[76]APU!$U$17573</definedName>
    <definedName name="DIRECTO7.44">[76]APU!$U$17329</definedName>
    <definedName name="DIRECTO70">[76]APU!$U$4341</definedName>
    <definedName name="DIRECTO71">[76]APU!$U$4402</definedName>
    <definedName name="DIRECTO72">[76]APU!$U$4463</definedName>
    <definedName name="DIRECTO73">[76]APU!$U$4524</definedName>
    <definedName name="DIRECTO74">[76]APU!$U$4585</definedName>
    <definedName name="DIRECTO75">[76]APU!$U$4646</definedName>
    <definedName name="DIRECTO76">[76]APU!$U$4707</definedName>
    <definedName name="DIRECTO77">[76]APU!$U$4768</definedName>
    <definedName name="DIRECTO78">[76]APU!$U$4829</definedName>
    <definedName name="DIRECTO79">[76]APU!$U$4890</definedName>
    <definedName name="DIRECTO8">[76]APU!$U$559</definedName>
    <definedName name="DIRECTO80">[76]APU!$U$4951</definedName>
    <definedName name="DIRECTO81">[76]APU!$U$5012</definedName>
    <definedName name="DIRECTO82">[76]APU!$U$5073</definedName>
    <definedName name="DIRECTO83">[76]APU!$U$5134</definedName>
    <definedName name="DIRECTO84">[76]APU!$U$5195</definedName>
    <definedName name="DIRECTO85">[76]APU!$U$5256</definedName>
    <definedName name="DIRECTO86">[76]APU!$U$5317</definedName>
    <definedName name="DIRECTO87">[76]APU!$U$5378</definedName>
    <definedName name="DIRECTO88">[76]APU!$U$5439</definedName>
    <definedName name="DIRECTO89">[76]APU!$U$5500</definedName>
    <definedName name="DIRECTO9">[76]APU!$U$620</definedName>
    <definedName name="DIRECTO9.1">[76]APU!$U$16597</definedName>
    <definedName name="DIRECTO9.2">[76]APU!$U$16658</definedName>
    <definedName name="DIRECTO9.3">[76]APU!$U$16719</definedName>
    <definedName name="DIRECTO9.4">[76]APU!$U$16780</definedName>
    <definedName name="DIRECTO9.5">[76]APU!$U$16841</definedName>
    <definedName name="DIRECTO90">[76]APU!$U$5561</definedName>
    <definedName name="DIRECTO91">[76]APU!$U$5622</definedName>
    <definedName name="DIRECTO92">[76]APU!$U$5683</definedName>
    <definedName name="DIRECTO93">[76]APU!$U$5744</definedName>
    <definedName name="DIRECTO94">[76]APU!$U$5805</definedName>
    <definedName name="DIRECTO95">[76]APU!$U$5866</definedName>
    <definedName name="DIRECTO96">[76]APU!$U$5927</definedName>
    <definedName name="DIRECTO97">[76]APU!$U$5988</definedName>
    <definedName name="DIRECTO98">[76]APU!$U$6049</definedName>
    <definedName name="DIRECTO99">[76]APU!$U$6110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[77]CÁLCULOS!$H$34</definedName>
    <definedName name="DOTACIÓN">#REF!</definedName>
    <definedName name="DPI">[16]Tablas!#REF!</definedName>
    <definedName name="DPI1_1">[16]Tablas!#REF!</definedName>
    <definedName name="DPI1_1_1">[16]Tablas!#REF!</definedName>
    <definedName name="DPY">[16]Tablas!#REF!</definedName>
    <definedName name="DPY1_1">[16]Tablas!#REF!</definedName>
    <definedName name="DPY1_1_1">[16]Tablas!#REF!</definedName>
    <definedName name="DRI">[16]Tablas!#REF!</definedName>
    <definedName name="DRI1_1">[16]Tablas!#REF!</definedName>
    <definedName name="DRI1_1_1">[16]Tablas!#REF!</definedName>
    <definedName name="DRI1_1_2">[16]Tablas!#REF!</definedName>
    <definedName name="DRI1_1_3">[16]Tablas!#REF!</definedName>
    <definedName name="DRI1_1_4">[16]Tablas!#REF!</definedName>
    <definedName name="DRI1_2">[16]Tablas!#REF!</definedName>
    <definedName name="DRI1_3">[16]Tablas!#REF!</definedName>
    <definedName name="DRI1_4">[16]Tablas!#REF!</definedName>
    <definedName name="DRL">[16]Tablas!#REF!</definedName>
    <definedName name="DRL1_1">[16]Tablas!#REF!</definedName>
    <definedName name="DRL1_1_1">[16]Tablas!#REF!</definedName>
    <definedName name="DRL1_1_2">[16]Tablas!#REF!</definedName>
    <definedName name="DRL1_1_3">[16]Tablas!#REF!</definedName>
    <definedName name="DRL1_1_4">[16]Tablas!#REF!</definedName>
    <definedName name="DRL1_2">[16]Tablas!#REF!</definedName>
    <definedName name="DRL1_3">[16]Tablas!#REF!</definedName>
    <definedName name="DRL1_4">[16]Tablas!#REF!</definedName>
    <definedName name="dry" hidden="1">{"via1",#N/A,TRUE,"general";"via2",#N/A,TRUE,"general";"via3",#N/A,TRUE,"general"}</definedName>
    <definedName name="DS">[74]Cronograma!#REF!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[78]EMPRESA!$I$25</definedName>
    <definedName name="DsctoPension">[78]EMPRESA!$I$23</definedName>
    <definedName name="DsctoSalud">[78]EMPRESA!$I$24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[16]Tablas!#REF!</definedName>
    <definedName name="DSP1_1">[16]Tablas!#REF!</definedName>
    <definedName name="DSP1_1_1">[16]Tablas!#REF!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[16]Tablas!#REF!</definedName>
    <definedName name="ECP1_1">[16]Tablas!#REF!</definedName>
    <definedName name="ECP1_1_1">[16]Tablas!#REF!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jecutivo">'[79]Info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[46]EMPRESA!$F$6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[16]Tablas!#REF!</definedName>
    <definedName name="equipo">[80]Equipo!$A$7:$A$65536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[51]steel!$B$8:$B$47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'[4]7422CW00'!#REF!</definedName>
    <definedName name="ESTRU">[81]Estructura!$C$7:$E$2570</definedName>
    <definedName name="ESTRUCTURA" hidden="1">{#N/A,#N/A,TRUE,"INGENIERIA";#N/A,#N/A,TRUE,"COMPRAS";#N/A,#N/A,TRUE,"DIRECCION";#N/A,#N/A,TRUE,"RESUMEN"}</definedName>
    <definedName name="ESTRUCTURAS">[82]Hoja3!$B$7:$B$15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[27]SKJ452!#REF!</definedName>
    <definedName name="Excel_BuiltIn_Print_Titles_11">[27]ITA878!#REF!</definedName>
    <definedName name="Excel_BuiltIn_Print_Titles_12">'[27]AEA-944'!#REF!</definedName>
    <definedName name="Excel_BuiltIn_Print_Titles_13">'[27]DUB-823'!#REF!</definedName>
    <definedName name="Excel_BuiltIn_Print_Titles_14">'[27]GPI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[27]XXJ617!#REF!</definedName>
    <definedName name="Excel_BuiltIn_Print_Titles_20">#REF!</definedName>
    <definedName name="Excel_BuiltIn_Print_Titles_21">[27]SNG_855!#REF!</definedName>
    <definedName name="Excel_BuiltIn_Print_Titles_23">#REF!</definedName>
    <definedName name="Excel_BuiltIn_Print_Titles_3">#REF!</definedName>
    <definedName name="Excel_BuiltIn_Print_Titles_4">'[83]COSTOS CAMPAMENTO'!#REF!</definedName>
    <definedName name="Excel_BuiltIn_Print_Titles_5">'[27]VEA 374'!#REF!</definedName>
    <definedName name="Excel_BuiltIn_Print_Titles_5_XX">'[27]VEA 374'!#REF!</definedName>
    <definedName name="Excel_BuiltIn_Print_Titles_6">#REF!</definedName>
    <definedName name="Excel_BuiltIn_Print_Titles_7">[27]HFB024!#REF!</definedName>
    <definedName name="Excel_BuiltIn_Print_Titles_8">#REF!</definedName>
    <definedName name="Excel_BuiltIn_Print_Titles_9">[27]PAJ825!#REF!</definedName>
    <definedName name="EXCROC">'[84]Análisis de precios'!$H$52</definedName>
    <definedName name="ExtensionCoordinador">#REF!</definedName>
    <definedName name="Extra_Pay">#REF!</definedName>
    <definedName name="Extracción_IM">#REF!</definedName>
    <definedName name="Extras">'[46]LIQUIDA-NOMINA'!$AH$4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CostoPotencia">[65]Modelo!#REF!</definedName>
    <definedName name="FACTURADO">'[85]Itemes Renovación'!#REF!</definedName>
    <definedName name="FareWellStmnt">[56]!FareWellStmnt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a">[86]Tablas!$B$1:$B$65536</definedName>
    <definedName name="FechaInicio">[46]CONTRATO!$E$10</definedName>
    <definedName name="FechaTermina">[46]CONTRATO!$E$11</definedName>
    <definedName name="FechaTerminacion">#REF!</definedName>
    <definedName name="fer">'[42]Res-Accide-10'!#REF!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'[87]7422CW00'!#REF!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[56]!FinePrint</definedName>
    <definedName name="FM">1.18</definedName>
    <definedName name="fnic">[61]Hoja1!$C$13</definedName>
    <definedName name="FO">1.32</definedName>
    <definedName name="FORDESCR">'[4]7422CW00'!#REF!</definedName>
    <definedName name="FORM_C3">[88]Hoja1!$A$33:$N$51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[16]Tablas!#REF!</definedName>
    <definedName name="G_C10">[16]Tablas!#REF!</definedName>
    <definedName name="G_C11">[16]Tablas!#REF!</definedName>
    <definedName name="G_C12">[16]Tablas!#REF!</definedName>
    <definedName name="G_C13">[16]Tablas!#REF!</definedName>
    <definedName name="G_C14">[16]Tablas!#REF!</definedName>
    <definedName name="G_C15">[16]Tablas!#REF!</definedName>
    <definedName name="G_C16">[16]Tablas!#REF!</definedName>
    <definedName name="G_C17">[16]Tablas!#REF!</definedName>
    <definedName name="G_C18">[16]Tablas!#REF!</definedName>
    <definedName name="G_C19">[16]Tablas!#REF!</definedName>
    <definedName name="G_C2">[16]Tablas!#REF!</definedName>
    <definedName name="G_C20">[16]Tablas!#REF!</definedName>
    <definedName name="G_C21">[16]Tablas!#REF!</definedName>
    <definedName name="G_C22">[16]Tablas!#REF!</definedName>
    <definedName name="G_C3">[16]Tablas!#REF!</definedName>
    <definedName name="G_C4">[16]Tablas!#REF!</definedName>
    <definedName name="G_C5">[16]Tablas!#REF!</definedName>
    <definedName name="G_C6">[16]Tablas!#REF!</definedName>
    <definedName name="G_C7">[16]Tablas!#REF!</definedName>
    <definedName name="G_C8">[16]Tablas!#REF!</definedName>
    <definedName name="G_C9">[16]Tablas!#REF!</definedName>
    <definedName name="G1_">#REF!</definedName>
    <definedName name="GAJ">#REF!</definedName>
    <definedName name="GAS">[16]Tablas!#REF!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[13]Tablas!#REF!</definedName>
    <definedName name="GCI">[16]Tablas!#REF!</definedName>
    <definedName name="GCN">[16]Tablas!#REF!</definedName>
    <definedName name="GCP">[16]Tablas!#REF!</definedName>
    <definedName name="GDN">[16]Tablas!#REF!</definedName>
    <definedName name="GDR">[16]Tablas!#REF!</definedName>
    <definedName name="gdt" hidden="1">{"TAB1",#N/A,TRUE,"GENERAL";"TAB2",#N/A,TRUE,"GENERAL";"TAB3",#N/A,TRUE,"GENERAL";"TAB4",#N/A,TRUE,"GENERAL";"TAB5",#N/A,TRUE,"GENERAL"}</definedName>
    <definedName name="GEA">[16]Tablas!#REF!</definedName>
    <definedName name="GEA1_1">[16]Tablas!#REF!</definedName>
    <definedName name="GEA1_1_1">[16]Tablas!#REF!</definedName>
    <definedName name="GEA1_1_10">[16]Tablas!#REF!</definedName>
    <definedName name="GEA1_1_2">[16]Tablas!#REF!</definedName>
    <definedName name="GEA1_1_3">[16]Tablas!#REF!</definedName>
    <definedName name="GEA1_1_4">[16]Tablas!#REF!</definedName>
    <definedName name="GEA1_1_5">[16]Tablas!#REF!</definedName>
    <definedName name="GEA1_1_6">[16]Tablas!#REF!</definedName>
    <definedName name="GEA1_1_7">[16]Tablas!#REF!</definedName>
    <definedName name="GEA1_1_8">[16]Tablas!#REF!</definedName>
    <definedName name="GEA1_1_9">[16]Tablas!#REF!</definedName>
    <definedName name="GEA1_2">[16]Tablas!#REF!</definedName>
    <definedName name="GEA1_3">[16]Tablas!#REF!</definedName>
    <definedName name="GEA1_4">[16]Tablas!#REF!</definedName>
    <definedName name="GEC">[16]Tablas!#REF!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[46]EMPRESA!$F$12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[16]Tablas!#REF!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'[87]7422CW00'!#REF!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[16]Tablas!#REF!</definedName>
    <definedName name="GMM_ON_DMARES">#REF!</definedName>
    <definedName name="GMM_ON_DRIO">#REF!</definedName>
    <definedName name="GOR">#REF!</definedName>
    <definedName name="GOT">[16]Tablas!#REF!</definedName>
    <definedName name="GPO">[16]Tablas!#REF!</definedName>
    <definedName name="GPR">[16]Tablas!#REF!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[16]Tablas!#REF!</definedName>
    <definedName name="GRC_ON_ASO">[16]Tablas!#REF!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[16]Tablas!#REF!</definedName>
    <definedName name="GRM_ON_DMARES">#REF!</definedName>
    <definedName name="GRM_ON_DRIO">#REF!</definedName>
    <definedName name="GRN">[16]Tablas!#REF!</definedName>
    <definedName name="GRN_ON_ASO">[16]Tablas!#REF!</definedName>
    <definedName name="GRN_ON_DIREC">#REF!</definedName>
    <definedName name="GRS">[16]Tablas!#REF!</definedName>
    <definedName name="GRS_ON_ASO">[16]Tablas!#REF!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[61]Hoja1!$F$6</definedName>
    <definedName name="grupo4">[61]Hoja1!$F$7</definedName>
    <definedName name="grupo5">[61]Hoja1!$F$10</definedName>
    <definedName name="grupo6">[61]Hoja1!$F$11</definedName>
    <definedName name="grupo7">[61]Hoja1!$F$12</definedName>
    <definedName name="grupo8">[61]Hoja1!$F$13</definedName>
    <definedName name="grupo9">[61]Hoja1!$F$14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[89]BASE!$C$4:$H$255</definedName>
    <definedName name="GTC">[16]Tablas!#REF!</definedName>
    <definedName name="GTE">[16]Tablas!#REF!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[16]Tablas!#REF!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[61]Datos!$D$8</definedName>
    <definedName name="hen">[61]Datos!$D$9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'[24]Interc de Hidr.'!$E$1:$E$65536</definedName>
    <definedName name="HIDE1">[51]steel!$F$7:$J$7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'[24]Itemes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[61]Datos!$D$7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[61]Hoja1!$C$17</definedName>
    <definedName name="icbf">[61]Hoja1!$C$15</definedName>
    <definedName name="Icct">#REF!</definedName>
    <definedName name="ICP">[16]Tablas!#REF!</definedName>
    <definedName name="ICP1_1">[16]Tablas!#REF!</definedName>
    <definedName name="ICP1_1_1">[16]Tablas!#REF!</definedName>
    <definedName name="ICP1_1_2">[16]Tablas!#REF!</definedName>
    <definedName name="ICP1_1_3">[16]Tablas!#REF!</definedName>
    <definedName name="ICP1_1_4">[16]Tablas!#REF!</definedName>
    <definedName name="ICP1_2">[16]Tablas!#REF!</definedName>
    <definedName name="ICP1_3">[16]Tablas!#REF!</definedName>
    <definedName name="ICP1_4">[16]Tablas!#REF!</definedName>
    <definedName name="ID">[0]!ERR</definedName>
    <definedName name="IF">'[57]A.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'[90]1'!$N$41</definedName>
    <definedName name="IMP">[29]otros!$C$3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[91]TABLAS!$A$1:$A$65536</definedName>
    <definedName name="Informe_semanal">#REF!</definedName>
    <definedName name="INGENIERIA1" hidden="1">#REF!</definedName>
    <definedName name="INGENIERIA11" hidden="1">#REF!</definedName>
    <definedName name="iniciales">'[31]Reservas de Petróleo'!$A$2,'[31]Reservas de Petróleo'!$A$1,'[31]Reservas de Petróleo'!$D$4,'[31]Reservas de Petróleo'!$D$1:$D$65536</definedName>
    <definedName name="Inicio">[40]BASES!$E$26</definedName>
    <definedName name="INPU">#REF!</definedName>
    <definedName name="INPUT">'[4]7422CW00'!#REF!</definedName>
    <definedName name="INSU">[92]INSUMOS!$A$1:$E$65536</definedName>
    <definedName name="Insumos_auxiliares">[93]Insumos!#REF!</definedName>
    <definedName name="Insumos_basicos">#REF!</definedName>
    <definedName name="Int">#REF!</definedName>
    <definedName name="InTap">[24]Interc.tapones!$E$1:$E$65536</definedName>
    <definedName name="INTER">[82]Hoja3!$F$7:$F$9</definedName>
    <definedName name="Intercambiadores">#REF!</definedName>
    <definedName name="Interest_Rate">#REF!</definedName>
    <definedName name="INTERMEDIA_I">#REF!</definedName>
    <definedName name="Interventor">[46]CONTRATO!$E$12</definedName>
    <definedName name="IntVal">[24]Interc.válv.!$E$1:$E$65536</definedName>
    <definedName name="INV_11">'[94]PR 1'!$A$2:$N$655</definedName>
    <definedName name="INV_Payments">[56]!INV_Payments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rng" hidden="1">#REF!</definedName>
    <definedName name="Iss">'[46]LIQUIDA-NOMINA'!$AT$4</definedName>
    <definedName name="issafp">[61]Hoja1!$C$19</definedName>
    <definedName name="isscs">[61]Hoja1!$C$21</definedName>
    <definedName name="isseps">[61]Hoja1!$C$20</definedName>
    <definedName name="ITEM">[89]BASE!$C$4:$H$255</definedName>
    <definedName name="ITEM1">#REF!</definedName>
    <definedName name="ITEM15">#REF!</definedName>
    <definedName name="ITEM2">#REF!</definedName>
    <definedName name="ITEM2.10">[76]APU!$E$14843</definedName>
    <definedName name="ITEM2.11">[76]APU!$E$14904</definedName>
    <definedName name="ITEM2.12">[76]APU!$E$14965</definedName>
    <definedName name="item210.3">#REF!</definedName>
    <definedName name="item230.1">#REF!</definedName>
    <definedName name="ITEM3">#REF!</definedName>
    <definedName name="ITEM3.15">[76]APU!$E$8621</definedName>
    <definedName name="ITEM3.16">[76]APU!$E$8682</definedName>
    <definedName name="ITEM3.17">[76]APU!$E$8743</definedName>
    <definedName name="ITEM3.18">[76]APU!$E$8804</definedName>
    <definedName name="ITEM3.19">[76]APU!$E$8865</definedName>
    <definedName name="ITEM3.20">[76]APU!$E$8926</definedName>
    <definedName name="ITEM3.21">[76]APU!$E$11915</definedName>
    <definedName name="ITEM3.22">[76]APU!$E$14477</definedName>
    <definedName name="ITEM3.23">[76]APU!$E$15087</definedName>
    <definedName name="item310">#REF!</definedName>
    <definedName name="item320.2">#REF!</definedName>
    <definedName name="item330.1">#REF!</definedName>
    <definedName name="ITEM4.20">[76]APU!$E$9170</definedName>
    <definedName name="ITEM4.21">[76]APU!$E$9231</definedName>
    <definedName name="ITEM4.22">[76]APU!$E$9292</definedName>
    <definedName name="ITEM4.23">[76]APU!$E$9353</definedName>
    <definedName name="ITEM4.24">[76]APU!$E$9414</definedName>
    <definedName name="ITEM4.25">[76]APU!$E$9475</definedName>
    <definedName name="ITEM4.26">[76]APU!$E$9536</definedName>
    <definedName name="ITEM4.27">[76]APU!$E$9597</definedName>
    <definedName name="ITEM4.28">[76]APU!$E$9658</definedName>
    <definedName name="ITEM4.29">[76]APU!$E$9719</definedName>
    <definedName name="ITEM4.30">[76]APU!$E$9780</definedName>
    <definedName name="ITEM4.31">[76]APU!$E$9841</definedName>
    <definedName name="ITEM4.32">[76]APU!$E$9902</definedName>
    <definedName name="ITEM4.33">[76]APU!$E$9963</definedName>
    <definedName name="ITEM4.34">[76]APU!$E$10024</definedName>
    <definedName name="ITEM4.35">[76]APU!$E$11549</definedName>
    <definedName name="ITEM4.36">[76]APU!$E$11610</definedName>
    <definedName name="ITEM4.37">[76]APU!$E$15941</definedName>
    <definedName name="ITEM4.38">[76]APU!$E$15148</definedName>
    <definedName name="ITEM4.39">[76]APU!$E$14233</definedName>
    <definedName name="ITEM4.40">[76]APU!$E$14294</definedName>
    <definedName name="ITEM4.41">[76]APU!$E$14355</definedName>
    <definedName name="ITEM4.42">[76]APU!$E$14416</definedName>
    <definedName name="ITEM4.43">[76]APU!$E$14538</definedName>
    <definedName name="ITEM4.44">[76]APU!$E$16002</definedName>
    <definedName name="ITEM4.45">[76]APU!$E$16063</definedName>
    <definedName name="ITEM4.46">[76]APU!$E$14660</definedName>
    <definedName name="item420">#REF!</definedName>
    <definedName name="item450.2P">#REF!</definedName>
    <definedName name="ITEM5.100">[76]APU!$E$12403</definedName>
    <definedName name="ITEM5.101">[76]APU!$E$12464</definedName>
    <definedName name="ITEM5.104">[76]APU!$E$12525</definedName>
    <definedName name="ITEM5.105">[76]APU!$E$12586</definedName>
    <definedName name="ITEM5.106">[76]APU!$E$12647</definedName>
    <definedName name="ITEM5.107">[76]APU!$E$12708</definedName>
    <definedName name="ITEM5.108">[76]APU!$E$12769</definedName>
    <definedName name="ITEM5.109">[76]APU!$E$12830</definedName>
    <definedName name="ITEM5.111">[76]APU!$E$12891</definedName>
    <definedName name="ITEM5.112">[76]APU!$E$12952</definedName>
    <definedName name="ITEM5.113">[76]APU!$E$14721</definedName>
    <definedName name="ITEM5.114">[76]APU!$E$14782</definedName>
    <definedName name="ITEM5.115">[76]APU!$E$15026</definedName>
    <definedName name="ITEM5.53">[76]APU!$E$10085</definedName>
    <definedName name="ITEM5.54">[76]APU!$E$10146</definedName>
    <definedName name="ITEM5.55">[76]APU!$E$10207</definedName>
    <definedName name="ITEM5.56">[76]APU!$E$10268</definedName>
    <definedName name="ITEM5.57">[76]APU!$E$10329</definedName>
    <definedName name="ITEM5.58">[76]APU!$E$10390</definedName>
    <definedName name="ITEM5.59">[76]APU!$E$10451</definedName>
    <definedName name="ITEM5.60">[76]APU!$E$10512</definedName>
    <definedName name="ITEM5.61">[76]APU!$E$10573</definedName>
    <definedName name="ITEM5.62">[76]APU!$E$10634</definedName>
    <definedName name="ITEM5.63">[76]APU!$E$10695</definedName>
    <definedName name="ITEM5.64">[76]APU!$E$10756</definedName>
    <definedName name="ITEM5.65">[76]APU!$E$10817</definedName>
    <definedName name="ITEM5.66">[76]APU!$E$10878</definedName>
    <definedName name="ITEM5.67">[76]APU!$E$10939</definedName>
    <definedName name="ITEM5.68">[76]APU!$E$11000</definedName>
    <definedName name="ITEM5.69">[76]APU!$E$11061</definedName>
    <definedName name="ITEM5.70">[76]APU!$E$11122</definedName>
    <definedName name="ITEM5.71">[76]APU!$E$11183</definedName>
    <definedName name="ITEM5.72">[76]APU!$E$11976</definedName>
    <definedName name="ITEM5.73">[76]APU!$E$12037</definedName>
    <definedName name="ITEM5.74">[76]APU!$E$12098</definedName>
    <definedName name="ITEM5.77">[76]APU!$E$12159</definedName>
    <definedName name="ITEM5.78">[76]APU!$E$12281</definedName>
    <definedName name="ITEM5.79">[76]APU!$E$12342</definedName>
    <definedName name="ITEM5.80">[76]APU!$E$12220</definedName>
    <definedName name="ITEM5.82">[76]APU!$E$13989</definedName>
    <definedName name="ITEM5.83">[76]APU!$E$14050</definedName>
    <definedName name="ITEM5.84">[76]APU!$E$13318</definedName>
    <definedName name="ITEM5.85">[76]APU!$E$13379</definedName>
    <definedName name="ITEM5.86">[76]APU!$E$13440</definedName>
    <definedName name="ITEM5.87">[76]APU!$E$13501</definedName>
    <definedName name="ITEM5.88">[76]APU!$E$13562</definedName>
    <definedName name="ITEM5.89">[76]APU!$E$13623</definedName>
    <definedName name="ITEM5.90">[76]APU!$E$13684</definedName>
    <definedName name="ITEM5.91">[76]APU!$E$13745</definedName>
    <definedName name="ITEM5.92">[76]APU!$E$13806</definedName>
    <definedName name="ITEM5.93">[76]APU!$E$13867</definedName>
    <definedName name="ITEM5.94">[76]APU!$E$13928</definedName>
    <definedName name="ITEM5.95">[76]APU!$E$13013</definedName>
    <definedName name="ITEM5.96">[76]APU!$E$13074</definedName>
    <definedName name="ITEM5.97">[76]APU!$E$13135</definedName>
    <definedName name="ITEM5.98">[76]APU!$E$13196</definedName>
    <definedName name="ITEM5.99">[76]APU!$E$13257</definedName>
    <definedName name="ITEM521">[73]ITEMS!$A$522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[76]APU!$E$7589</definedName>
    <definedName name="ITEM7.10">[76]APU!$E$8138</definedName>
    <definedName name="ITEM7.11">[76]APU!$E$8199</definedName>
    <definedName name="ITEM7.12">[76]APU!$E$8259</definedName>
    <definedName name="ITEM7.13">[76]APU!$E$8320</definedName>
    <definedName name="ITEM7.14">[76]APU!$E$8381</definedName>
    <definedName name="ITEM7.15">[76]APU!$E$8442</definedName>
    <definedName name="ITEM7.16">[76]APU!$E$8560</definedName>
    <definedName name="ITEM7.17">[76]APU!$E$11244</definedName>
    <definedName name="ITEM7.18">[76]APU!$E$11305</definedName>
    <definedName name="ITEM7.19">[76]APU!$E$11366</definedName>
    <definedName name="ITEM7.2">[76]APU!$E$7650</definedName>
    <definedName name="ITEM7.20">[76]APU!$E$11427</definedName>
    <definedName name="ITEM7.21">[76]APU!$E$11488</definedName>
    <definedName name="ITEM7.22">[76]APU!$E$11671</definedName>
    <definedName name="ITEM7.23">[76]APU!$E$11732</definedName>
    <definedName name="ITEM7.24">[76]APU!$E$14599</definedName>
    <definedName name="ITEM7.25">[76]APU!$E$15209</definedName>
    <definedName name="ITEM7.26">[76]APU!$E$15270</definedName>
    <definedName name="ITEM7.27">[76]APU!$E$15331</definedName>
    <definedName name="ITEM7.28">[76]APU!$E$15392</definedName>
    <definedName name="ITEM7.29">[76]APU!$E$15453</definedName>
    <definedName name="ITEM7.3">[76]APU!$E$7711</definedName>
    <definedName name="ITEM7.30">[76]APU!$E$15514</definedName>
    <definedName name="ITEM7.31">[76]APU!$E$15575</definedName>
    <definedName name="ITEM7.32">[76]APU!$E$15636</definedName>
    <definedName name="ITEM7.33">[76]APU!$E$15697</definedName>
    <definedName name="ITEM7.34">[76]APU!$E$15758</definedName>
    <definedName name="ITEM7.35">[76]APU!$E$15819</definedName>
    <definedName name="ITEM7.4">[76]APU!$E$7772</definedName>
    <definedName name="ITEM7.5">[76]APU!$E$7833</definedName>
    <definedName name="ITEM7.6">[76]APU!$E$7894</definedName>
    <definedName name="ITEM7.7">[76]APU!$E$7955</definedName>
    <definedName name="ITEM7.8">[76]APU!$E$8016</definedName>
    <definedName name="ITEM7.9">[76]APU!$E$8077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ornal">[35]Jornal!$A$12:$I$31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[95]LISTADO!#REF!</definedName>
    <definedName name="LICITACION">#REF!</definedName>
    <definedName name="LINEA">[96]CONT_ADI!#REF!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[97]TOTALES!$D$7:$D$654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[98]tub!$C$1:$J$39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[30]!absc</definedName>
    <definedName name="LOCA1">[43]!absc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'[42]Res-Accide-10'!#REF!</definedName>
    <definedName name="lv">#REF!</definedName>
    <definedName name="m">#REF!</definedName>
    <definedName name="MA">'[42]Res-Accide-10'!#REF!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tenimiento">'[99]COSTOS OFICINA'!#REF!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[59]Insum!$A$68:$H$98</definedName>
    <definedName name="mar">'[42]Res-Accide-10'!#REF!</definedName>
    <definedName name="MARCO_H">#REF!</definedName>
    <definedName name="marina">'[100]Informe Semanal 1'!#REF!</definedName>
    <definedName name="masor" hidden="1">{"via1",#N/A,TRUE,"general";"via2",#N/A,TRUE,"general";"via3",#N/A,TRUE,"general"}</definedName>
    <definedName name="MAT">#REF!</definedName>
    <definedName name="MATERIAL">'[101]TABLA MATERIALES'!$A$3:$D$654</definedName>
    <definedName name="materiales">[80]materiales!$A$7:$A$1317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AY">#REF!</definedName>
    <definedName name="MCCs">#REF!</definedName>
    <definedName name="mdd" hidden="1">{"via1",#N/A,TRUE,"general";"via2",#N/A,TRUE,"general";"via3",#N/A,TRUE,"general"}</definedName>
    <definedName name="mediah_reposo_comida">'[102]CCP,LEYES,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[29]PRESUPUESTO!$C$13</definedName>
    <definedName name="MesCotiz">'[12]LIQ-NOM'!$H$3</definedName>
    <definedName name="MesCotizacion">'[46]LIQUIDA-NOMINA'!$H$3</definedName>
    <definedName name="MESES">#REF!</definedName>
    <definedName name="MesesMora">'[12]LIQ-NOM'!$I$3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'[45]CIRCUITOS CODENSA'!#REF!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hidden="1">{#N/A,#N/A,FALSE,"Hoja1";#N/A,#N/A,FALSE,"Hoja2"}</definedName>
    <definedName name="MONEDA">[103]Tablas!$AO$6:$AO$7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[12]EMPRESA!$I$29</definedName>
    <definedName name="MORON">#REF!</definedName>
    <definedName name="MRLART">[2]STRSUMM0!#REF!</definedName>
    <definedName name="MRSUPDET">[51]steel!#REF!</definedName>
    <definedName name="Mtz_Avance">#REF!</definedName>
    <definedName name="MU">'[45]CIRCUITOS CODENSA'!#REF!</definedName>
    <definedName name="Mv">#REF!</definedName>
    <definedName name="MZ">'[45]CIRCUITOS CODENSA'!#REF!</definedName>
    <definedName name="n" hidden="1">{"via1",#N/A,TRUE,"general";"via2",#N/A,TRUE,"general";"via3",#N/A,TRUE,"general"}</definedName>
    <definedName name="Nada">[56]!Nada</definedName>
    <definedName name="Nafta_2">'[104] ASR+Nafta'!$K$19:$AS$19</definedName>
    <definedName name="Nafta2">'[104] ASR+Nafta'!$K$19:$AS$19</definedName>
    <definedName name="Nafta3">'[104]Todos+Nafta'!$K$19:$AS$19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[46]EMPRESA!$F$8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'[31]Reservas de Petróleo'!$A$2,'[31]Reservas de Petróleo'!$A$1,'[31]Reservas de Petróleo'!$D$4,'[31]Reservas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[29]PRESUPUESTO!$C$10</definedName>
    <definedName name="ObjetivoProyecto">#REF!</definedName>
    <definedName name="Obra">#REF!</definedName>
    <definedName name="obras" hidden="1">#REF!</definedName>
    <definedName name="obras1">DATE(YEAR([105]!Loan_Start),MONTH([105]!Loan_Start)+Payment_Number,DAY([105]!Loan_Start))</definedName>
    <definedName name="obras11" hidden="1">#REF!</definedName>
    <definedName name="obras111">DATE(YEAR([106]!Loan_Start),MONTH([106]!Loan_Start)+Payment_Number,DAY([106]!Loan_Start))</definedName>
    <definedName name="obser">[107]BD_SITP_08!$AP:$AV</definedName>
    <definedName name="OCD">[16]Tablas!#REF!</definedName>
    <definedName name="OCD1_1">[16]Tablas!#REF!</definedName>
    <definedName name="OCD1_1_1">[16]Tablas!#REF!</definedName>
    <definedName name="OCI">[16]Tablas!#REF!</definedName>
    <definedName name="OCI1_1">[16]Tablas!#REF!</definedName>
    <definedName name="OCI1_1_1">[16]Tablas!#REF!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[8]INST!#REF!</definedName>
    <definedName name="ospi">#N/A</definedName>
    <definedName name="otros">[80]otros!$A$6:$A$1235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[64]Tablas!$A$1:$A$65536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DATE(YEAR([106]!Loan_Start),MONTH([106]!Loan_Start)+Payment_Number,DAY([106]!Loan_Start))</definedName>
    <definedName name="Payment_Needed">"Pago necesario"</definedName>
    <definedName name="Pb">#REF!</definedName>
    <definedName name="Pd">#REF!</definedName>
    <definedName name="PEPE">[0]!ERR</definedName>
    <definedName name="Periodo">[48]Hoja1!$C$1</definedName>
    <definedName name="PeriodoPago">'[46]LIQUIDA-NOMINA'!$C$4</definedName>
    <definedName name="PeriodoRepago">#REF!</definedName>
    <definedName name="PeriodoRepagoCCP">#REF!</definedName>
    <definedName name="PESO14.2">#REF!</definedName>
    <definedName name="PESO14.3">#REF!</definedName>
    <definedName name="PESO14.4">#REF!</definedName>
    <definedName name="phed">[61]Hoja1!$C$4</definedName>
    <definedName name="phen">[61]Hoja1!$C$5</definedName>
    <definedName name="Pindis">#REF!</definedName>
    <definedName name="pint">'[87]7422CW00'!#REF!</definedName>
    <definedName name="pintura">'[87]7422CW00'!#REF!</definedName>
    <definedName name="pintyura">[108]STRSUMM0!#REF!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[40]BASES!$E$27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[41]BASES!$E$26</definedName>
    <definedName name="Porcentaje">#REF!</definedName>
    <definedName name="PORCENTAJE1">#REF!</definedName>
    <definedName name="PORTADA2">'[109]Hoja 1 '!#REF!</definedName>
    <definedName name="POSICION_PRESUP">[13]Tablas!#REF!</definedName>
    <definedName name="POSICIONES">#REF!</definedName>
    <definedName name="pouig" hidden="1">{"via1",#N/A,TRUE,"general";"via2",#N/A,TRUE,"general";"via3",#N/A,TRUE,"general"}</definedName>
    <definedName name="POZO">[64]Tablas!$C$1:$C$65536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[52]medelo!$D$46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PUESTADO">#REF!</definedName>
    <definedName name="PRIMER" hidden="1">{"via1",#N/A,TRUE,"general";"via2",#N/A,TRUE,"general";"via3",#N/A,TRUE,"general"}</definedName>
    <definedName name="PRIMERO">'[100]Informe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#N/A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[61]Hoja1!$C$3</definedName>
    <definedName name="prnf">[61]Hoja1!$C$6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[40]BASES!$B$31</definedName>
    <definedName name="PROGDES">#REF!</definedName>
    <definedName name="Programa">#REF!</definedName>
    <definedName name="programainv">[0]!ERR</definedName>
    <definedName name="Proponente">#REF!</definedName>
    <definedName name="PRUEBA">[110]!absc</definedName>
    <definedName name="prueba1">[110]!absc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'[111]ORITO 02 '!$A$12</definedName>
    <definedName name="Pwf_actual">'[111]ORITO 02 '!$E$6</definedName>
    <definedName name="Pwf_i">[52]medelo!$A$66:$A$83</definedName>
    <definedName name="Pwf_min">'[111]ORITO 02 '!$E$8</definedName>
    <definedName name="Pwfd">#REF!</definedName>
    <definedName name="Q">#REF!</definedName>
    <definedName name="Q_actual">'[111]ORITO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[52]medelo!$B$63</definedName>
    <definedName name="qqq">#REF!</definedName>
    <definedName name="qqqqqw" hidden="1">{"via1",#N/A,TRUE,"general";"via2",#N/A,TRUE,"general";"via3",#N/A,TRUE,"general"}</definedName>
    <definedName name="QS">#REF!</definedName>
    <definedName name="Qt">'[111]ORITO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'[104] ASR+Nafta'!$E$9:$E$21</definedName>
    <definedName name="Recall_3">'[104]Todos+Nafta'!$E$9:$E$21</definedName>
    <definedName name="recursos">[112]RECURSOS!$A$8:$A$204</definedName>
    <definedName name="rege" hidden="1">{"TAB1",#N/A,TRUE,"GENERAL";"TAB2",#N/A,TRUE,"GENERAL";"TAB3",#N/A,TRUE,"GENERAL";"TAB4",#N/A,TRUE,"GENERAL";"TAB5",#N/A,TRUE,"GENERAL"}</definedName>
    <definedName name="REGIMEN_CONTRAT">[103]Tablas!$M$6:$M$8</definedName>
    <definedName name="REGIONAL">[103]Tablas!$I$6:$I$10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'[31]Reservas de Petróleo'!$A$2,'[31]Reservas de Petróleo'!$A$1,'[31]Reservas de Petróleo'!$D$4,'[31]Reservas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enciaconductor">[65]Modelo!#REF!</definedName>
    <definedName name="Resistividad">#REF!</definedName>
    <definedName name="RESU">#REF!</definedName>
    <definedName name="resu8">[11]!resu8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[40]BASES!$E$31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[113]Ingenieria!#REF!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[61]Datos!$D$12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'[114]Form5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dy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'[12]DATOS CONTRATO'!$G$14</definedName>
    <definedName name="SALID1">#REF!</definedName>
    <definedName name="SalMinimo">[40]BASES!$E$41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[61]Hoja1!$C$14</definedName>
    <definedName name="SEP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[61]Hoja1!$C$12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>[51]steel!#REF!</definedName>
    <definedName name="SHEET">'[4]7422CW00'!#REF!</definedName>
    <definedName name="SHEET_KP">[51]steel!$C$7:$L$47</definedName>
    <definedName name="SHEET_MR">[51]steel!$C$7:$J$47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J">'[45]CIRCUITOS CODENSA'!#REF!</definedName>
    <definedName name="SM">'[45]CIRCUITOS CODENSA'!#REF!</definedName>
    <definedName name="Smlv">'[12]DATOS CONTRATO'!$I$9</definedName>
    <definedName name="smlv01">[46]CONTRATO!$I$9</definedName>
    <definedName name="smlv2001">[46]CONTRATO!$H$9</definedName>
    <definedName name="SMML">'[75]ASPECTOS TECNICOS'!$O$12:$P$32</definedName>
    <definedName name="SN">[12]EMPRESA!$G$29</definedName>
    <definedName name="SOCIAL">#REF!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[61]Hoja1!$C$25</definedName>
    <definedName name="ssh">[61]Hoja1!$C$24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'[115]PxQ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">'[45]CIRCUITOS CODENSA'!#REF!</definedName>
    <definedName name="SUBESTACIONES">'[116]OBRAS SES'!#REF!</definedName>
    <definedName name="SUBSUELO">#REF!</definedName>
    <definedName name="Subtotal">#REF!</definedName>
    <definedName name="SUELDO">#REF!</definedName>
    <definedName name="suma">[58]Hoja1!$F$60</definedName>
    <definedName name="Summary">#REF!</definedName>
    <definedName name="SUP_ART">[51]steel!#REF!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[16]Tablas!#REF!</definedName>
    <definedName name="SUP_VPR_NA">#REF!</definedName>
    <definedName name="SUPER">[64]Tablas!$H$1:$H$65536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[25]!absc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[64]Tablas!$B$1:$B$65536</definedName>
    <definedName name="TABLA">#REF!</definedName>
    <definedName name="tabla1">[117]Hoja3!$B$4:$F$28</definedName>
    <definedName name="tabla2">#REF!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[46]EMPRESA!$F$24</definedName>
    <definedName name="TARIFAS">[118]TARIFAS!$A$1:$F$52</definedName>
    <definedName name="TarifaSalud">[46]EMPRESA!$F$26</definedName>
    <definedName name="Tasa">#REF!</definedName>
    <definedName name="TASA_DE_CAMBIO">#REF!</definedName>
    <definedName name="Tasa1">'[119]Bases 2A'!$C$20</definedName>
    <definedName name="TasaCCP">#REF!</definedName>
    <definedName name="Tax">#REF!</definedName>
    <definedName name="TB">'[45]CIRCUITOS CODENSA'!#REF!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'[45]CIRCUITOS CODENSA'!#REF!</definedName>
    <definedName name="telefono">[46]EMPRESA!$F$16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[29]PRESUPUESTO!$I$7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[41]BASES!$E$27</definedName>
    <definedName name="TIPO">#REF!</definedName>
    <definedName name="TIPO_GRUPO">#REF!</definedName>
    <definedName name="TipoGC">[103]Tablas!$U$6:$U$15</definedName>
    <definedName name="TipoNeces">[103]Tablas!$Q$6:$Q$8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'[12]DATOS CONTRATO'!$E$18</definedName>
    <definedName name="TK_1" hidden="1">[26]INST!#REF!</definedName>
    <definedName name="TKSLCI07">[12]EMPRESA!$F$22</definedName>
    <definedName name="tld">[61]Datos!$D$14</definedName>
    <definedName name="To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'[120]c2.5y2.6'!#REF!</definedName>
    <definedName name="Total_Kilometro_típico_aereo_34.5_kV">'[120]c2.5y2.6'!#REF!</definedName>
    <definedName name="Total_Kilometro_típico_aereo_rural_11.4kV">'[120]c2.5y2.6'!#REF!</definedName>
    <definedName name="Total_Kilometro_típico_aereo_rural_34.5kV">'[120]c2.5y2.6'!#REF!</definedName>
    <definedName name="Total_Kilometro_típico_subterraneo_11.4_kV">'[120]c2.5y2.6'!#REF!</definedName>
    <definedName name="Total_Kilometro_típico_subterraneo_34.5_kV">'[120]c2.5y2.6'!#REF!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'[46]NOMINA 1'!$N$38</definedName>
    <definedName name="TOTALHH">#REF!</definedName>
    <definedName name="TOTALHH1">#REF!</definedName>
    <definedName name="TotalVacaciones">'[46]NOMINA 1'!$N$37</definedName>
    <definedName name="TotAuxAlim">'[12]NOMINA-1'!$E$37</definedName>
    <definedName name="TotAuxAlimentacion">'[46]NOMINA 1'!$E$38</definedName>
    <definedName name="TotAuxCom">'[12]NOMINA-1'!$E$39</definedName>
    <definedName name="TotAuxComi">'[46]NOMINA 1'!$E$40</definedName>
    <definedName name="TotAuxDotacion">'[46]NOMINA 1'!$E$41</definedName>
    <definedName name="TotAuxHab">'[46]NOMINA 1'!$E$37</definedName>
    <definedName name="TotAuxTransporte">'[46]NOMINA 1'!$E$39</definedName>
    <definedName name="TotBasico">'[46]NOMINA 1'!$E$35</definedName>
    <definedName name="TotCom">'[12]NOMINA-1'!$E$41</definedName>
    <definedName name="TotComision">'[46]NOMINA 1'!$E$42</definedName>
    <definedName name="TotExtras">'[46]NOMINA 1'!$E$36</definedName>
    <definedName name="TotIntercesantias">'[46]NOMINA 1'!$N$39</definedName>
    <definedName name="TotPrimaServicios">'[46]NOMINA 1'!$N$36</definedName>
    <definedName name="TotPrimaServicos">'[46]NOMINA 1'!$N$36</definedName>
    <definedName name="TotPrimaVacaciones">'[46]NOMINA 1'!$N$41</definedName>
    <definedName name="TotPrimConv">'[12]NOMINA-1'!$N$39</definedName>
    <definedName name="TotPrimConvencional">'[46]NOMINA 1'!$N$40</definedName>
    <definedName name="TotPrimVac">'[12]NOMINA-1'!$N$40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'[12]DATOS CONTRATO'!$E$16</definedName>
    <definedName name="TRAT">[121]desmonte!$E$48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[122]Tablas!$B$2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'[102]CCP,LEYES,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[16]Tablas!#REF!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'[45]CIRCUITOS CODENSA'!#REF!</definedName>
    <definedName name="UN_PRI">#REF!</definedName>
    <definedName name="UNIDAD1">[72]ITEMS!$C$2</definedName>
    <definedName name="UNIDAD521">[73]ITEMS!$C$522</definedName>
    <definedName name="UNIT">'[123]Lista APU'!$A$3:$D$479</definedName>
    <definedName name="UNITARIO">[124]Unitarios!$A$3:$D$13</definedName>
    <definedName name="Unitarios">#REF!</definedName>
    <definedName name="unj" hidden="1">[22]INST!#REF!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'[45]CIRCUITOS CODENSA'!#REF!</definedName>
    <definedName name="USxCOL">#REF!</definedName>
    <definedName name="ut">'[90]1'!$N$42</definedName>
    <definedName name="UTL">[29]otros!$C$4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[125]CONTRATO!$E$9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[24]Varios.!$E$1:$E$65536</definedName>
    <definedName name="variacion">[35]Datos!$B$8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'[45]CIRCUITOS CODENSA'!#REF!</definedName>
    <definedName name="VentaAiu">#REF!</definedName>
    <definedName name="VEX">[16]Tablas!#REF!</definedName>
    <definedName name="VEX_ON">#REF!</definedName>
    <definedName name="VEX1_1">[16]Tablas!#REF!</definedName>
    <definedName name="VEX1_1_1">[16]Tablas!#REF!</definedName>
    <definedName name="VEX1_1_2">[16]Tablas!#REF!</definedName>
    <definedName name="VEX1_1_3">[16]Tablas!#REF!</definedName>
    <definedName name="VEX1_1_4">[16]Tablas!#REF!</definedName>
    <definedName name="VEX1_2">[16]Tablas!#REF!</definedName>
    <definedName name="VEX1_3">[16]Tablas!#REF!</definedName>
    <definedName name="VFA">[16]Tablas!#REF!</definedName>
    <definedName name="VFA1_1">[16]Tablas!#REF!</definedName>
    <definedName name="VFA1_1_1">[16]Tablas!#REF!</definedName>
    <definedName name="VFA1_1_2">[16]Tablas!#REF!</definedName>
    <definedName name="VFA1_1_3">[16]Tablas!#REF!</definedName>
    <definedName name="VFA1_1_4">[16]Tablas!#REF!</definedName>
    <definedName name="VFA1_1_5">[16]Tablas!#REF!</definedName>
    <definedName name="VFA1_1_6">[16]Tablas!#REF!</definedName>
    <definedName name="VFA1_2">[16]Tablas!#REF!</definedName>
    <definedName name="VFA1_3">[16]Tablas!#REF!</definedName>
    <definedName name="vfbgnhyt" hidden="1">{"via1",#N/A,TRUE,"general";"via2",#N/A,TRUE,"general";"via3",#N/A,TRUE,"general"}</definedName>
    <definedName name="vfh">'[87]7422CW00'!#REF!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'[45]CIRCUITOS CODENSA'!#REF!</definedName>
    <definedName name="VIA">#REF!</definedName>
    <definedName name="VICEP_DIRECC">[103]Tablas!$A$6:$A$26</definedName>
    <definedName name="VigenciaDolares">#REF!</definedName>
    <definedName name="VigenciaPesos">#REF!</definedName>
    <definedName name="VIGFUTURA">[103]Tablas!$J$6:$J$8</definedName>
    <definedName name="VIT">[16]Tablas!#REF!</definedName>
    <definedName name="VIT1_1">[16]Tablas!#REF!</definedName>
    <definedName name="VIT1_1_1">[16]Tablas!#REF!</definedName>
    <definedName name="VIT1_1_10">[16]Tablas!#REF!</definedName>
    <definedName name="VIT1_1_11">[16]Tablas!#REF!</definedName>
    <definedName name="VIT1_1_12">[16]Tablas!#REF!</definedName>
    <definedName name="VIT1_1_13">[16]Tablas!#REF!</definedName>
    <definedName name="VIT1_1_14">[16]Tablas!#REF!</definedName>
    <definedName name="VIT1_1_15">[16]Tablas!#REF!</definedName>
    <definedName name="VIT1_1_16">[16]Tablas!#REF!</definedName>
    <definedName name="VIt1_1_17">[16]Tablas!#REF!</definedName>
    <definedName name="VIT1_1_18">[16]Tablas!#REF!</definedName>
    <definedName name="VIt1_1_19">[16]Tablas!#REF!</definedName>
    <definedName name="VIT1_1_2">[16]Tablas!#REF!</definedName>
    <definedName name="VIT1_1_20">[16]Tablas!#REF!</definedName>
    <definedName name="VIT1_1_3">[16]Tablas!#REF!</definedName>
    <definedName name="VIT1_1_4">[16]Tablas!#REF!</definedName>
    <definedName name="VIT1_1_5">[16]Tablas!#REF!</definedName>
    <definedName name="VIT1_1_6">[16]Tablas!#REF!</definedName>
    <definedName name="VIT1_1_7">[16]Tablas!#REF!</definedName>
    <definedName name="VIT1_1_8">[16]Tablas!#REF!</definedName>
    <definedName name="VIT1_1_9">[16]Tablas!#REF!</definedName>
    <definedName name="VIT1_2">[16]Tablas!#REF!</definedName>
    <definedName name="VIT1_3">[16]Tablas!#REF!</definedName>
    <definedName name="VIT1_4">[16]Tablas!#REF!</definedName>
    <definedName name="VIT1_5">[16]Tablas!#REF!</definedName>
    <definedName name="VIT1_6">[16]Tablas!#REF!</definedName>
    <definedName name="vital5">[56]Personalizar!$E$15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[16]Tablas!#REF!</definedName>
    <definedName name="VPR1_1_1">[16]Tablas!#REF!</definedName>
    <definedName name="VPR1_1_10">[16]Tablas!#REF!</definedName>
    <definedName name="VPR1_1_11">[16]Tablas!#REF!</definedName>
    <definedName name="VPR1_1_12">[16]Tablas!#REF!</definedName>
    <definedName name="VPR1_1_13">[16]Tablas!#REF!</definedName>
    <definedName name="VPR1_1_14">[16]Tablas!#REF!</definedName>
    <definedName name="VPR1_1_15">[16]Tablas!#REF!</definedName>
    <definedName name="VPR1_1_16">[16]Tablas!#REF!</definedName>
    <definedName name="VPR1_1_17">[16]Tablas!#REF!</definedName>
    <definedName name="VPR1_1_18">[16]Tablas!#REF!</definedName>
    <definedName name="VPR1_1_19">[16]Tablas!#REF!</definedName>
    <definedName name="VPR1_1_2">[16]Tablas!#REF!</definedName>
    <definedName name="VPR1_1_20">[16]Tablas!#REF!</definedName>
    <definedName name="VPR1_1_21">[16]Tablas!#REF!</definedName>
    <definedName name="VPR1_1_22">[16]Tablas!#REF!</definedName>
    <definedName name="VPR1_1_23">[16]Tablas!#REF!</definedName>
    <definedName name="VPR1_1_24">[16]Tablas!#REF!</definedName>
    <definedName name="VPR1_1_25">[16]Tablas!#REF!</definedName>
    <definedName name="VPR1_1_26">[16]Tablas!#REF!</definedName>
    <definedName name="VPR1_1_27">[16]Tablas!#REF!</definedName>
    <definedName name="VPR1_1_28">[16]Tablas!#REF!</definedName>
    <definedName name="VPR1_1_29">[16]Tablas!#REF!</definedName>
    <definedName name="VPR1_1_3">[16]Tablas!#REF!</definedName>
    <definedName name="VPR1_1_30">[16]Tablas!#REF!</definedName>
    <definedName name="VPR1_1_31">[16]Tablas!#REF!</definedName>
    <definedName name="VPR1_1_32">[16]Tablas!#REF!</definedName>
    <definedName name="VPR1_1_4">[16]Tablas!#REF!</definedName>
    <definedName name="VPR1_1_5">[16]Tablas!#REF!</definedName>
    <definedName name="VPR1_1_6">[16]Tablas!#REF!</definedName>
    <definedName name="VPR1_1_7">[16]Tablas!#REF!</definedName>
    <definedName name="VPR1_1_8">[16]Tablas!#REF!</definedName>
    <definedName name="VPR1_1_9">[16]Tablas!#REF!</definedName>
    <definedName name="VPR1_2">[16]Tablas!#REF!</definedName>
    <definedName name="VPR1_3">[16]Tablas!#REF!</definedName>
    <definedName name="VPR1_4">[16]Tablas!#REF!</definedName>
    <definedName name="VPR1_5">[16]Tablas!#REF!</definedName>
    <definedName name="VPR1_6">[16]Tablas!#REF!</definedName>
    <definedName name="vpt">#REF!</definedName>
    <definedName name="VRP">[16]Tablas!#REF!</definedName>
    <definedName name="VRP_PETROQ">#REF!</definedName>
    <definedName name="VRP1_1">[16]Tablas!#REF!</definedName>
    <definedName name="VRP1_1_1">[16]Tablas!#REF!</definedName>
    <definedName name="VRP1_1_10">[16]Tablas!#REF!</definedName>
    <definedName name="VRP1_1_11">[16]Tablas!#REF!</definedName>
    <definedName name="VRP1_1_12">[16]Tablas!#REF!</definedName>
    <definedName name="VRP1_1_13">[16]Tablas!#REF!</definedName>
    <definedName name="VRP1_1_14">[16]Tablas!#REF!</definedName>
    <definedName name="VRP1_1_15">[16]Tablas!#REF!</definedName>
    <definedName name="VRP1_1_16">[16]Tablas!#REF!</definedName>
    <definedName name="VRP1_1_17">[16]Tablas!#REF!</definedName>
    <definedName name="VRP1_1_18">[16]Tablas!#REF!</definedName>
    <definedName name="VRP1_1_19">[16]Tablas!#REF!</definedName>
    <definedName name="VRP1_1_2">[16]Tablas!#REF!</definedName>
    <definedName name="VRP1_1_20">[16]Tablas!#REF!</definedName>
    <definedName name="VRP1_1_21">[16]Tablas!#REF!</definedName>
    <definedName name="VRP1_1_22">[16]Tablas!#REF!</definedName>
    <definedName name="VRP1_1_23">[16]Tablas!#REF!</definedName>
    <definedName name="VRP1_1_3">[16]Tablas!#REF!</definedName>
    <definedName name="VRP1_1_4">[16]Tablas!#REF!</definedName>
    <definedName name="VRP1_1_5">[16]Tablas!#REF!</definedName>
    <definedName name="VRP1_1_6">[16]Tablas!#REF!</definedName>
    <definedName name="VRP1_1_7">[16]Tablas!#REF!</definedName>
    <definedName name="VRP1_1_8">[16]Tablas!#REF!</definedName>
    <definedName name="VRP1_1_9">[16]Tablas!#REF!</definedName>
    <definedName name="VRP1_2">[16]Tablas!#REF!</definedName>
    <definedName name="VRP1_3">[16]Tablas!#REF!</definedName>
    <definedName name="VRP1_4">[16]Tablas!#REF!</definedName>
    <definedName name="vsdfj" hidden="1">{"via1",#N/A,TRUE,"general";"via2",#N/A,TRUE,"general";"via3",#N/A,TRUE,"general"}</definedName>
    <definedName name="VSM">[16]Tablas!#REF!</definedName>
    <definedName name="VSM1_1">[16]Tablas!#REF!</definedName>
    <definedName name="VSM1_1_1">[16]Tablas!#REF!</definedName>
    <definedName name="VSM1_1_2">[16]Tablas!#REF!</definedName>
    <definedName name="VSM1_1_3">[16]Tablas!#REF!</definedName>
    <definedName name="VSM1_1_4">[16]Tablas!#REF!</definedName>
    <definedName name="VSM1_1_5">[16]Tablas!#REF!</definedName>
    <definedName name="VSM1_2">[16]Tablas!#REF!</definedName>
    <definedName name="VSM1_3">[16]Tablas!#REF!</definedName>
    <definedName name="VSM1_4">[16]Tablas!#REF!</definedName>
    <definedName name="VSM1_5">[16]Tablas!#REF!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'[126]2004'!#REF!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'[42]Res-Accide-10'!#REF!</definedName>
    <definedName name="wedw">#REF!</definedName>
    <definedName name="WEFWE">'[42]Res-Accide-10'!#REF!</definedName>
    <definedName name="WER">'[42]Res-Accide-10'!$S$2:$S$7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'[42]Res-Accide-10'!#REF!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[127]!absc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'[128]AISLAMIENTO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'[57]A.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62" l="1"/>
  <c r="F28" i="58" l="1"/>
  <c r="H28" i="58" s="1"/>
  <c r="A15" i="58" l="1"/>
  <c r="C35" i="58" l="1"/>
  <c r="A2" i="58" l="1"/>
  <c r="A1" i="58"/>
  <c r="A1" i="62"/>
  <c r="F16" i="58"/>
  <c r="H16" i="58" s="1"/>
  <c r="D35" i="58"/>
  <c r="E35" i="58"/>
  <c r="N5" i="62" l="1"/>
  <c r="F29" i="58"/>
  <c r="H29" i="58" s="1"/>
  <c r="F27" i="58"/>
  <c r="H27" i="58" s="1"/>
  <c r="A19" i="58"/>
  <c r="A26" i="58"/>
  <c r="H30" i="58" l="1"/>
  <c r="N28" i="62" l="1"/>
  <c r="E19" i="58" l="1"/>
  <c r="E8" i="58"/>
  <c r="H17" i="58" l="1"/>
  <c r="D20" i="58" l="1"/>
  <c r="D21" i="58" s="1"/>
  <c r="D9" i="58"/>
  <c r="D10" i="58" s="1"/>
</calcChain>
</file>

<file path=xl/sharedStrings.xml><?xml version="1.0" encoding="utf-8"?>
<sst xmlns="http://schemas.openxmlformats.org/spreadsheetml/2006/main" count="104" uniqueCount="56">
  <si>
    <t xml:space="preserve">No. </t>
  </si>
  <si>
    <t>NOMBRE</t>
  </si>
  <si>
    <t>REPRESENTANTE LEGAL</t>
  </si>
  <si>
    <t>TIPO DE OFERENTE</t>
  </si>
  <si>
    <t>CONSORCIADO 1</t>
  </si>
  <si>
    <t>CONSORCIADO 2</t>
  </si>
  <si>
    <t xml:space="preserve">EMPRESA </t>
  </si>
  <si>
    <t>REQUISITOS HABILITANTES TÉCNICOS</t>
  </si>
  <si>
    <t>CUMPLE</t>
  </si>
  <si>
    <t>NO CUMPLE</t>
  </si>
  <si>
    <t>NÚMERO DE CONTRATOS PRESENTADOS</t>
  </si>
  <si>
    <t>PRESUPUESTO OFICIAL EN SMMLV</t>
  </si>
  <si>
    <t>VALOR MÍNIMO A CERTIFICAR</t>
  </si>
  <si>
    <t>TERMINO DE EJECUCION EXIGIDO</t>
  </si>
  <si>
    <t>TOTAL SALARIOS MINIMOS ACREDITADOS</t>
  </si>
  <si>
    <t>CONDICIONES DE EXPERIENCIA</t>
  </si>
  <si>
    <t>CONCLUSIÓN 
EXPERIENCIA GENERAL</t>
  </si>
  <si>
    <t>Observación y respuesta a observaciones</t>
  </si>
  <si>
    <t>Objeto del Contrato</t>
  </si>
  <si>
    <t>Entidad Contratante</t>
  </si>
  <si>
    <t>Valor Contrato</t>
  </si>
  <si>
    <t>Año de ejecución aportado</t>
  </si>
  <si>
    <t>Valor del Contrato en SMMLV</t>
  </si>
  <si>
    <t>Participación UT/CONSORCIO</t>
  </si>
  <si>
    <t>Participación en SMMLV</t>
  </si>
  <si>
    <t>Término de ejecución aportado</t>
  </si>
  <si>
    <t>TOTALES</t>
  </si>
  <si>
    <t>EXPERIENCIA DEL PROPONENTE</t>
  </si>
  <si>
    <t>VALOR TOTAL PROYECTO</t>
  </si>
  <si>
    <t>SMMLV</t>
  </si>
  <si>
    <t>PRESUPUESTO OFICIAL</t>
  </si>
  <si>
    <t>VALOR:</t>
  </si>
  <si>
    <t>Año</t>
  </si>
  <si>
    <t>Salario mínimo mensual</t>
  </si>
  <si>
    <t xml:space="preserve">CODIGO UNSPSC
 SEGMENTOS </t>
  </si>
  <si>
    <t>CUMPLIMIENTO UNSPSC</t>
  </si>
  <si>
    <t>ALCALDIA LOCAL DE SAN CRISTOBAL</t>
  </si>
  <si>
    <t>CONCLUSIÓN 
EXPERIENCIA ESPECIFICA</t>
  </si>
  <si>
    <t>TEEN GROUP SAS</t>
  </si>
  <si>
    <t>CLAUDIA MARCELA CHAPARRO</t>
  </si>
  <si>
    <t>CARLOS ALBERTO PINZON MOLINA</t>
  </si>
  <si>
    <t>contratar la prestacion de los servicios para el juzgamiento, logistica, organización y realizacion de las actividades, certamentes y eventos apoyados y/o ejecutados por el IDRD</t>
  </si>
  <si>
    <t>2 contratos adicionales a la experiencia general</t>
  </si>
  <si>
    <t>Se hace necesario allegar mas contratos para relacionar la experiencia especifica determinada en el pliego de condiciones</t>
  </si>
  <si>
    <t>COORDINADOR DELN PROYECTO</t>
  </si>
  <si>
    <t>APOYO A LA COORDINACION DEL PROYECTO</t>
  </si>
  <si>
    <t>NO APORTA</t>
  </si>
  <si>
    <t>EJECUTAR LAS ACCIONES NECESARIAS PARA PROMOVER ESTILOS DE VIDA SALUDABLES, EL AUMENTO Y APROVECHAMIENTO DE LAS PRÁCTICAS DEPORTIVAS Y RECREATIVAS, EL USO DE ESPACIOS Y LOS PROCESOS DE INTEGRACIÓN SOCIAL Y COMUNITARIA DE LOS ADULTOS MAYORES DE LA LOCALIDAD DE ENGATIVA</t>
  </si>
  <si>
    <t>ALCALDIA LOCAL DE ENGATIVA</t>
  </si>
  <si>
    <t>IDRD</t>
  </si>
  <si>
    <t>EJECUTAR ACCIONES QUE CONTRIBUYAN A LA DISMINUCION DE LA IMPUNIDAD FRENTE A LOS DELITOS COMETIDOS CONTRA MUJERES, NIÑAS Y ADOLESCENTES DE LA LOCALIDAD DE ENGATIVA , A TRAVES DE LA IMPLEMENTACION DEL PROGRAMA DE JUSTICIA DE GENERO PARA LA VIGENCIA 2011</t>
  </si>
  <si>
    <t>PRESTACIÓN DE SERVICIOS PARA REALIZAR LOS PROCESOS DE PROMOCIÓN DEL BUEN TRATO DONDE SE INTEGREN ACCIONES DE PREVENCIÓN, ORIENTACIÓN Y ASESORÍA INDIVIDUAL Y FAMILIAR A VÍCTIMAS DE VIOLENCIA INTRAFAMILIAR Y SEXUAL DIRIGIDA A LOS HABITANTES DE LA LOCALIDAD DE ENGATIVÁ.</t>
  </si>
  <si>
    <t>NO CUMPLE DEBIDO A QUE DEBE PRESENTAR ALGUNO DE LOS DOCUMENTOS ESTIMADOS DENTRO DEL PLIEGO DE CONDICIONES PARA ACREDITAR LA EXPERIENCIA.</t>
  </si>
  <si>
    <t>PERSONA NATURAL</t>
  </si>
  <si>
    <t xml:space="preserve">FDLC-SAMC-004-2024 </t>
  </si>
  <si>
    <t>Verificación recurso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</si>
</sst>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\$* #,##0_-;&quot;-$&quot;* #,##0_-;_-\$* \-_-;_-@_-"/>
    <numFmt numFmtId="167" formatCode="_-* #,##0.00_-;\-* #,##0.00_-;_-* \-??_-;_-@_-"/>
    <numFmt numFmtId="168" formatCode="_-* #,##0.00_-;\-* #,##0.00_-;_-* &quot;-&quot;_-;_-@_-"/>
    <numFmt numFmtId="169" formatCode="_ * #,##0.00_ ;_ * \-#,##0.00_ ;_ * &quot;-&quot;??_ ;_ @_ "/>
    <numFmt numFmtId="170" formatCode="#,##0_ ;[Red]\-#,##0\ "/>
    <numFmt numFmtId="171" formatCode="_-[$$-409]* #,##0.00_ ;_-[$$-409]* \-#,##0.00\ ;_-[$$-409]* &quot;-&quot;??_ ;_-@_ "/>
    <numFmt numFmtId="172" formatCode="_(&quot;$&quot;\ * #,##0_);_(&quot;$&quot;\ * \(#,##0\);_(&quot;$&quot;\ * &quot;-&quot;_);_(@_)"/>
  </numFmts>
  <fonts count="4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18"/>
      <color rgb="FF000000"/>
      <name val="Calibri"/>
      <family val="2"/>
    </font>
    <font>
      <sz val="12"/>
      <color rgb="FF000000"/>
      <name val="Arial"/>
      <family val="2"/>
    </font>
    <font>
      <b/>
      <sz val="20"/>
      <name val="Arial"/>
      <family val="2"/>
      <charset val="1"/>
    </font>
    <font>
      <b/>
      <sz val="14"/>
      <name val="Arial"/>
      <family val="2"/>
      <charset val="1"/>
    </font>
    <font>
      <b/>
      <sz val="26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20"/>
      <color rgb="FF000000"/>
      <name val="Calibri"/>
      <family val="2"/>
    </font>
    <font>
      <sz val="18"/>
      <color rgb="FF000000"/>
      <name val="Calibri"/>
      <family val="2"/>
      <charset val="1"/>
    </font>
    <font>
      <b/>
      <sz val="11"/>
      <color rgb="FFFFFFFF"/>
      <name val="Arial"/>
      <family val="2"/>
    </font>
    <font>
      <sz val="11"/>
      <color rgb="FF111111"/>
      <name val="Arial"/>
      <family val="2"/>
    </font>
    <font>
      <sz val="11"/>
      <color indexed="8"/>
      <name val="Calibri"/>
      <family val="2"/>
    </font>
    <font>
      <b/>
      <sz val="12"/>
      <color theme="1"/>
      <name val="Arial"/>
      <family val="2"/>
      <charset val="1"/>
    </font>
    <font>
      <sz val="12"/>
      <color rgb="FF000000"/>
      <name val="Calibri"/>
      <family val="2"/>
      <charset val="1"/>
    </font>
    <font>
      <b/>
      <sz val="12"/>
      <name val="Arial"/>
      <family val="2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rgb="FFFF0000"/>
      <name val="Arial"/>
      <family val="2"/>
    </font>
    <font>
      <b/>
      <sz val="16"/>
      <color rgb="FFFF0000"/>
      <name val="Calibri"/>
      <family val="2"/>
    </font>
    <font>
      <b/>
      <sz val="11"/>
      <color rgb="FF000000"/>
      <name val="Calibri"/>
      <family val="2"/>
    </font>
    <font>
      <b/>
      <sz val="18"/>
      <color theme="1"/>
      <name val="Arial"/>
      <family val="2"/>
      <charset val="1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</font>
    <font>
      <b/>
      <sz val="16"/>
      <name val="Calibri"/>
      <family val="2"/>
    </font>
    <font>
      <b/>
      <sz val="18"/>
      <name val="Calibri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2"/>
      <color rgb="FF000000"/>
      <name val="Calibri"/>
      <family val="2"/>
    </font>
    <font>
      <b/>
      <sz val="24"/>
      <color theme="0"/>
      <name val="Arial"/>
      <family val="2"/>
      <charset val="1"/>
    </font>
    <font>
      <b/>
      <sz val="36"/>
      <color theme="0"/>
      <name val="Arial"/>
      <family val="2"/>
      <charset val="1"/>
    </font>
    <font>
      <b/>
      <sz val="28"/>
      <color theme="0"/>
      <name val="Calibri"/>
      <family val="2"/>
    </font>
    <font>
      <b/>
      <sz val="12"/>
      <color rgb="FF000000"/>
      <name val="Calibri"/>
      <family val="2"/>
      <charset val="1"/>
    </font>
    <font>
      <b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77BB0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rgb="FFFFFFCC"/>
      </patternFill>
    </fill>
    <fill>
      <patternFill patternType="solid">
        <fgColor theme="2" tint="-9.9978637043366805E-2"/>
        <bgColor rgb="FFCCFFFF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59999389629810485"/>
        <bgColor rgb="FF000000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76">
    <xf numFmtId="0" fontId="0" fillId="0" borderId="0"/>
    <xf numFmtId="166" fontId="11" fillId="0" borderId="0" applyBorder="0" applyProtection="0"/>
    <xf numFmtId="165" fontId="12" fillId="0" borderId="0" applyBorder="0" applyAlignment="0" applyProtection="0"/>
    <xf numFmtId="167" fontId="11" fillId="0" borderId="0" applyBorder="0" applyProtection="0"/>
    <xf numFmtId="9" fontId="11" fillId="0" borderId="0" applyBorder="0" applyProtection="0"/>
    <xf numFmtId="0" fontId="12" fillId="0" borderId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24" fillId="0" borderId="0" applyFill="0" applyProtection="0"/>
    <xf numFmtId="0" fontId="10" fillId="0" borderId="0"/>
    <xf numFmtId="0" fontId="29" fillId="0" borderId="0"/>
    <xf numFmtId="0" fontId="11" fillId="0" borderId="0"/>
    <xf numFmtId="42" fontId="11" fillId="0" borderId="0" applyFont="0" applyFill="0" applyBorder="0" applyAlignment="0" applyProtection="0"/>
    <xf numFmtId="166" fontId="11" fillId="0" borderId="0" applyBorder="0" applyProtection="0"/>
    <xf numFmtId="41" fontId="11" fillId="0" borderId="0" applyFont="0" applyFill="0" applyBorder="0" applyAlignment="0" applyProtection="0"/>
    <xf numFmtId="0" fontId="30" fillId="0" borderId="0"/>
    <xf numFmtId="41" fontId="11" fillId="0" borderId="0" applyFont="0" applyFill="0" applyBorder="0" applyAlignment="0" applyProtection="0"/>
    <xf numFmtId="0" fontId="9" fillId="0" borderId="0"/>
    <xf numFmtId="42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8" fillId="0" borderId="0"/>
    <xf numFmtId="42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7" fillId="0" borderId="0"/>
    <xf numFmtId="9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6" fillId="0" borderId="0"/>
    <xf numFmtId="4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9" fillId="0" borderId="0"/>
    <xf numFmtId="41" fontId="11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2" fontId="12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5" fillId="0" borderId="0"/>
    <xf numFmtId="0" fontId="12" fillId="0" borderId="0"/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172" fontId="12" fillId="0" borderId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4">
    <xf numFmtId="0" fontId="0" fillId="0" borderId="0" xfId="0"/>
    <xf numFmtId="0" fontId="11" fillId="0" borderId="0" xfId="11"/>
    <xf numFmtId="9" fontId="14" fillId="0" borderId="1" xfId="4" applyFont="1" applyBorder="1" applyAlignment="1" applyProtection="1">
      <alignment vertical="center"/>
    </xf>
    <xf numFmtId="0" fontId="27" fillId="0" borderId="0" xfId="11" applyFont="1" applyAlignment="1">
      <alignment horizontal="center" vertical="center" wrapText="1"/>
    </xf>
    <xf numFmtId="167" fontId="27" fillId="0" borderId="0" xfId="3" applyFont="1" applyBorder="1" applyAlignment="1" applyProtection="1">
      <alignment horizontal="center" vertical="center" wrapText="1"/>
    </xf>
    <xf numFmtId="167" fontId="27" fillId="0" borderId="9" xfId="3" applyFont="1" applyBorder="1" applyAlignment="1" applyProtection="1">
      <alignment horizontal="center" vertical="center" wrapText="1"/>
    </xf>
    <xf numFmtId="0" fontId="27" fillId="0" borderId="15" xfId="11" applyFont="1" applyBorder="1" applyAlignment="1">
      <alignment horizontal="center" vertical="center" wrapText="1"/>
    </xf>
    <xf numFmtId="0" fontId="27" fillId="0" borderId="1" xfId="11" applyFont="1" applyBorder="1" applyAlignment="1">
      <alignment horizontal="center" vertical="center" wrapText="1"/>
    </xf>
    <xf numFmtId="42" fontId="19" fillId="0" borderId="1" xfId="12" applyFont="1" applyFill="1" applyBorder="1" applyAlignment="1">
      <alignment horizontal="center" vertical="center" wrapText="1"/>
    </xf>
    <xf numFmtId="4" fontId="19" fillId="0" borderId="1" xfId="13" applyNumberFormat="1" applyFont="1" applyBorder="1" applyAlignment="1" applyProtection="1">
      <alignment vertical="center" wrapText="1"/>
    </xf>
    <xf numFmtId="0" fontId="11" fillId="2" borderId="0" xfId="11" applyFill="1" applyAlignment="1">
      <alignment vertical="center"/>
    </xf>
    <xf numFmtId="0" fontId="11" fillId="0" borderId="0" xfId="11" applyAlignment="1">
      <alignment vertical="center"/>
    </xf>
    <xf numFmtId="0" fontId="36" fillId="0" borderId="0" xfId="11" applyFont="1" applyAlignment="1">
      <alignment vertical="center"/>
    </xf>
    <xf numFmtId="0" fontId="25" fillId="0" borderId="22" xfId="11" applyFont="1" applyBorder="1" applyAlignment="1">
      <alignment horizontal="justify" vertical="center"/>
    </xf>
    <xf numFmtId="0" fontId="33" fillId="0" borderId="6" xfId="11" applyFont="1" applyBorder="1" applyAlignment="1">
      <alignment horizontal="center" vertical="center" wrapText="1"/>
    </xf>
    <xf numFmtId="0" fontId="19" fillId="0" borderId="28" xfId="11" applyFont="1" applyBorder="1" applyAlignment="1">
      <alignment horizontal="center" vertical="center" wrapText="1"/>
    </xf>
    <xf numFmtId="0" fontId="26" fillId="0" borderId="0" xfId="11" applyFont="1" applyAlignment="1">
      <alignment vertical="center"/>
    </xf>
    <xf numFmtId="0" fontId="27" fillId="0" borderId="1" xfId="11" applyFont="1" applyBorder="1" applyAlignment="1">
      <alignment horizontal="left" vertical="center" wrapText="1"/>
    </xf>
    <xf numFmtId="168" fontId="37" fillId="0" borderId="1" xfId="16" applyNumberFormat="1" applyFont="1" applyBorder="1" applyAlignment="1">
      <alignment vertical="center"/>
    </xf>
    <xf numFmtId="0" fontId="31" fillId="0" borderId="18" xfId="11" applyFont="1" applyBorder="1" applyAlignment="1">
      <alignment horizontal="left" vertical="center" wrapText="1"/>
    </xf>
    <xf numFmtId="42" fontId="31" fillId="0" borderId="18" xfId="12" applyFont="1" applyBorder="1" applyAlignment="1">
      <alignment horizontal="left" vertical="center" wrapText="1"/>
    </xf>
    <xf numFmtId="41" fontId="31" fillId="0" borderId="0" xfId="16" applyFont="1" applyBorder="1" applyAlignment="1">
      <alignment vertical="center" wrapText="1"/>
    </xf>
    <xf numFmtId="168" fontId="32" fillId="0" borderId="0" xfId="16" applyNumberFormat="1" applyFont="1" applyBorder="1" applyAlignment="1">
      <alignment vertical="center"/>
    </xf>
    <xf numFmtId="170" fontId="31" fillId="0" borderId="0" xfId="11" applyNumberFormat="1" applyFont="1" applyAlignment="1">
      <alignment horizontal="center" vertical="center" wrapText="1"/>
    </xf>
    <xf numFmtId="41" fontId="31" fillId="0" borderId="0" xfId="16" applyFont="1" applyBorder="1" applyAlignment="1">
      <alignment horizontal="center" vertical="center" wrapText="1"/>
    </xf>
    <xf numFmtId="0" fontId="31" fillId="0" borderId="0" xfId="11" applyFont="1" applyAlignment="1">
      <alignment horizontal="left" vertical="center" wrapText="1"/>
    </xf>
    <xf numFmtId="42" fontId="31" fillId="0" borderId="0" xfId="12" applyFont="1" applyBorder="1" applyAlignment="1">
      <alignment horizontal="left" vertical="center" wrapText="1"/>
    </xf>
    <xf numFmtId="0" fontId="21" fillId="0" borderId="0" xfId="11" applyFont="1" applyAlignment="1">
      <alignment vertical="center"/>
    </xf>
    <xf numFmtId="167" fontId="13" fillId="0" borderId="0" xfId="3" applyFont="1" applyBorder="1" applyAlignment="1" applyProtection="1">
      <alignment vertical="center"/>
    </xf>
    <xf numFmtId="10" fontId="23" fillId="0" borderId="0" xfId="11" applyNumberFormat="1" applyFont="1" applyAlignment="1">
      <alignment horizontal="center" vertical="center" wrapText="1"/>
    </xf>
    <xf numFmtId="0" fontId="15" fillId="0" borderId="0" xfId="11" applyFont="1" applyAlignment="1">
      <alignment vertical="center" wrapText="1"/>
    </xf>
    <xf numFmtId="0" fontId="16" fillId="0" borderId="0" xfId="11" applyFont="1" applyAlignment="1">
      <alignment vertical="center" wrapText="1"/>
    </xf>
    <xf numFmtId="0" fontId="17" fillId="0" borderId="0" xfId="11" applyFont="1" applyAlignment="1">
      <alignment vertical="center" wrapText="1"/>
    </xf>
    <xf numFmtId="0" fontId="11" fillId="0" borderId="0" xfId="11" applyAlignment="1">
      <alignment wrapText="1"/>
    </xf>
    <xf numFmtId="41" fontId="27" fillId="0" borderId="0" xfId="16" applyFont="1" applyBorder="1" applyAlignment="1">
      <alignment horizontal="center" vertical="center" wrapText="1"/>
    </xf>
    <xf numFmtId="9" fontId="27" fillId="0" borderId="1" xfId="11" applyNumberFormat="1" applyFont="1" applyBorder="1" applyAlignment="1">
      <alignment horizontal="center" vertical="center" wrapText="1"/>
    </xf>
    <xf numFmtId="42" fontId="39" fillId="0" borderId="1" xfId="12" applyFont="1" applyBorder="1" applyAlignment="1">
      <alignment horizontal="left" vertical="center" wrapText="1"/>
    </xf>
    <xf numFmtId="42" fontId="40" fillId="0" borderId="1" xfId="20" applyFont="1" applyBorder="1" applyAlignment="1">
      <alignment vertical="center" wrapText="1"/>
    </xf>
    <xf numFmtId="168" fontId="20" fillId="0" borderId="23" xfId="16" applyNumberFormat="1" applyFont="1" applyBorder="1" applyAlignment="1">
      <alignment horizontal="center" vertical="center"/>
    </xf>
    <xf numFmtId="1" fontId="27" fillId="0" borderId="1" xfId="3" applyNumberFormat="1" applyFont="1" applyBorder="1" applyAlignment="1" applyProtection="1">
      <alignment horizontal="center" vertical="center" wrapText="1"/>
    </xf>
    <xf numFmtId="9" fontId="33" fillId="0" borderId="1" xfId="4" applyFont="1" applyBorder="1" applyAlignment="1">
      <alignment horizontal="center" vertical="center"/>
    </xf>
    <xf numFmtId="168" fontId="34" fillId="0" borderId="25" xfId="16" applyNumberFormat="1" applyFont="1" applyBorder="1" applyAlignment="1">
      <alignment vertical="center"/>
    </xf>
    <xf numFmtId="4" fontId="18" fillId="0" borderId="29" xfId="13" applyNumberFormat="1" applyFont="1" applyBorder="1" applyAlignment="1" applyProtection="1">
      <alignment vertical="center" wrapText="1"/>
    </xf>
    <xf numFmtId="0" fontId="18" fillId="10" borderId="6" xfId="11" applyFont="1" applyFill="1" applyBorder="1" applyAlignment="1">
      <alignment horizontal="center" vertical="center" wrapText="1"/>
    </xf>
    <xf numFmtId="0" fontId="18" fillId="11" borderId="24" xfId="11" applyFont="1" applyFill="1" applyBorder="1" applyAlignment="1">
      <alignment horizontal="center" vertical="center" wrapText="1"/>
    </xf>
    <xf numFmtId="0" fontId="18" fillId="11" borderId="1" xfId="11" applyFont="1" applyFill="1" applyBorder="1" applyAlignment="1">
      <alignment horizontal="center" vertical="center" wrapText="1"/>
    </xf>
    <xf numFmtId="0" fontId="25" fillId="11" borderId="1" xfId="11" applyFont="1" applyFill="1" applyBorder="1" applyAlignment="1">
      <alignment horizontal="center" vertical="center" wrapText="1"/>
    </xf>
    <xf numFmtId="1" fontId="16" fillId="8" borderId="6" xfId="3" applyNumberFormat="1" applyFont="1" applyFill="1" applyBorder="1" applyAlignment="1" applyProtection="1">
      <alignment horizontal="center" vertical="center"/>
    </xf>
    <xf numFmtId="0" fontId="18" fillId="8" borderId="13" xfId="11" applyFont="1" applyFill="1" applyBorder="1" applyAlignment="1">
      <alignment vertical="center" wrapText="1"/>
    </xf>
    <xf numFmtId="0" fontId="18" fillId="8" borderId="1" xfId="11" applyFont="1" applyFill="1" applyBorder="1" applyAlignment="1">
      <alignment vertical="center" wrapText="1"/>
    </xf>
    <xf numFmtId="0" fontId="18" fillId="8" borderId="12" xfId="11" applyFont="1" applyFill="1" applyBorder="1" applyAlignment="1">
      <alignment vertical="center" wrapText="1"/>
    </xf>
    <xf numFmtId="0" fontId="18" fillId="8" borderId="28" xfId="11" applyFont="1" applyFill="1" applyBorder="1" applyAlignment="1">
      <alignment vertical="center" wrapText="1"/>
    </xf>
    <xf numFmtId="0" fontId="42" fillId="9" borderId="30" xfId="11" applyFont="1" applyFill="1" applyBorder="1" applyAlignment="1">
      <alignment horizontal="center" vertical="center" wrapText="1"/>
    </xf>
    <xf numFmtId="14" fontId="19" fillId="0" borderId="1" xfId="3" applyNumberFormat="1" applyFont="1" applyBorder="1" applyAlignment="1" applyProtection="1">
      <alignment horizontal="center" vertical="center" wrapText="1"/>
    </xf>
    <xf numFmtId="0" fontId="21" fillId="0" borderId="0" xfId="11" applyFont="1" applyAlignment="1">
      <alignment horizontal="center" vertical="center" wrapText="1"/>
    </xf>
    <xf numFmtId="0" fontId="18" fillId="10" borderId="20" xfId="11" applyFont="1" applyFill="1" applyBorder="1" applyAlignment="1">
      <alignment horizontal="center" vertical="center" wrapText="1"/>
    </xf>
    <xf numFmtId="0" fontId="22" fillId="0" borderId="0" xfId="11" applyFont="1" applyAlignment="1">
      <alignment horizontal="center" vertical="center" wrapText="1"/>
    </xf>
    <xf numFmtId="0" fontId="22" fillId="3" borderId="33" xfId="11" applyFont="1" applyFill="1" applyBorder="1" applyAlignment="1">
      <alignment horizontal="center" vertical="center" wrapText="1"/>
    </xf>
    <xf numFmtId="6" fontId="23" fillId="5" borderId="28" xfId="11" applyNumberFormat="1" applyFont="1" applyFill="1" applyBorder="1" applyAlignment="1">
      <alignment horizontal="center" vertical="center" wrapText="1"/>
    </xf>
    <xf numFmtId="6" fontId="23" fillId="0" borderId="28" xfId="11" applyNumberFormat="1" applyFont="1" applyBorder="1" applyAlignment="1">
      <alignment horizontal="center" vertical="center" wrapText="1"/>
    </xf>
    <xf numFmtId="6" fontId="23" fillId="0" borderId="48" xfId="11" applyNumberFormat="1" applyFont="1" applyBorder="1" applyAlignment="1">
      <alignment horizontal="center" vertical="center" wrapText="1"/>
    </xf>
    <xf numFmtId="0" fontId="22" fillId="3" borderId="46" xfId="11" applyFont="1" applyFill="1" applyBorder="1" applyAlignment="1">
      <alignment horizontal="center" vertical="center" wrapText="1"/>
    </xf>
    <xf numFmtId="0" fontId="23" fillId="4" borderId="50" xfId="11" applyFont="1" applyFill="1" applyBorder="1" applyAlignment="1">
      <alignment horizontal="center" vertical="center" wrapText="1"/>
    </xf>
    <xf numFmtId="0" fontId="23" fillId="0" borderId="50" xfId="11" applyFont="1" applyBorder="1" applyAlignment="1">
      <alignment horizontal="center" vertical="center" wrapText="1"/>
    </xf>
    <xf numFmtId="0" fontId="23" fillId="0" borderId="51" xfId="11" applyFont="1" applyBorder="1" applyAlignment="1">
      <alignment horizontal="center" vertical="center" wrapText="1"/>
    </xf>
    <xf numFmtId="0" fontId="18" fillId="11" borderId="12" xfId="11" applyFont="1" applyFill="1" applyBorder="1" applyAlignment="1">
      <alignment horizontal="center" vertical="center" wrapText="1"/>
    </xf>
    <xf numFmtId="0" fontId="19" fillId="0" borderId="1" xfId="11" applyFont="1" applyBorder="1" applyAlignment="1">
      <alignment horizontal="center" vertical="center" wrapText="1"/>
    </xf>
    <xf numFmtId="0" fontId="23" fillId="0" borderId="53" xfId="11" applyFont="1" applyBorder="1" applyAlignment="1">
      <alignment horizontal="center" vertical="center" wrapText="1"/>
    </xf>
    <xf numFmtId="6" fontId="23" fillId="0" borderId="52" xfId="1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2" xfId="25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1" fillId="7" borderId="1" xfId="0" applyFont="1" applyFill="1" applyBorder="1" applyAlignment="1">
      <alignment horizontal="center" wrapText="1"/>
    </xf>
    <xf numFmtId="0" fontId="41" fillId="7" borderId="12" xfId="0" applyFont="1" applyFill="1" applyBorder="1" applyAlignment="1">
      <alignment horizontal="center" wrapText="1"/>
    </xf>
    <xf numFmtId="0" fontId="45" fillId="7" borderId="45" xfId="0" applyFont="1" applyFill="1" applyBorder="1" applyAlignment="1">
      <alignment horizontal="center" wrapText="1"/>
    </xf>
    <xf numFmtId="0" fontId="45" fillId="7" borderId="44" xfId="0" applyFont="1" applyFill="1" applyBorder="1" applyAlignment="1">
      <alignment horizontal="center" wrapText="1"/>
    </xf>
    <xf numFmtId="0" fontId="0" fillId="0" borderId="45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4" xfId="0" applyBorder="1" applyAlignment="1">
      <alignment wrapText="1"/>
    </xf>
    <xf numFmtId="0" fontId="19" fillId="0" borderId="1" xfId="0" applyFont="1" applyBorder="1" applyAlignment="1">
      <alignment horizontal="center" wrapText="1"/>
    </xf>
    <xf numFmtId="4" fontId="19" fillId="0" borderId="14" xfId="0" applyNumberFormat="1" applyFont="1" applyBorder="1" applyAlignment="1">
      <alignment vertical="center" wrapText="1"/>
    </xf>
    <xf numFmtId="9" fontId="14" fillId="0" borderId="14" xfId="0" applyNumberFormat="1" applyFont="1" applyBorder="1" applyAlignment="1">
      <alignment vertical="center"/>
    </xf>
    <xf numFmtId="9" fontId="14" fillId="0" borderId="16" xfId="0" applyNumberFormat="1" applyFont="1" applyBorder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171" fontId="19" fillId="0" borderId="14" xfId="0" applyNumberFormat="1" applyFont="1" applyBorder="1" applyAlignment="1">
      <alignment horizontal="center" vertical="center" wrapText="1"/>
    </xf>
    <xf numFmtId="171" fontId="19" fillId="0" borderId="16" xfId="0" applyNumberFormat="1" applyFont="1" applyBorder="1" applyAlignment="1">
      <alignment horizontal="center" vertical="center" wrapText="1"/>
    </xf>
    <xf numFmtId="4" fontId="26" fillId="0" borderId="55" xfId="11" applyNumberFormat="1" applyFont="1" applyBorder="1" applyAlignment="1">
      <alignment vertical="center"/>
    </xf>
    <xf numFmtId="9" fontId="0" fillId="0" borderId="12" xfId="25" applyFont="1" applyFill="1" applyBorder="1" applyAlignment="1">
      <alignment horizontal="center" vertical="center" wrapText="1"/>
    </xf>
    <xf numFmtId="0" fontId="27" fillId="8" borderId="1" xfId="11" applyFont="1" applyFill="1" applyBorder="1" applyAlignment="1">
      <alignment vertical="center" wrapText="1"/>
    </xf>
    <xf numFmtId="0" fontId="23" fillId="4" borderId="49" xfId="11" applyFont="1" applyFill="1" applyBorder="1" applyAlignment="1">
      <alignment horizontal="center" vertical="center" wrapText="1"/>
    </xf>
    <xf numFmtId="6" fontId="23" fillId="5" borderId="47" xfId="11" applyNumberFormat="1" applyFont="1" applyFill="1" applyBorder="1" applyAlignment="1">
      <alignment horizontal="center" vertical="center" wrapText="1"/>
    </xf>
    <xf numFmtId="0" fontId="19" fillId="6" borderId="1" xfId="11" applyFont="1" applyFill="1" applyBorder="1" applyAlignment="1">
      <alignment horizontal="center" vertical="center" wrapText="1"/>
    </xf>
    <xf numFmtId="0" fontId="19" fillId="13" borderId="1" xfId="11" applyFont="1" applyFill="1" applyBorder="1" applyAlignment="1">
      <alignment horizontal="center" vertical="center" wrapText="1"/>
    </xf>
    <xf numFmtId="0" fontId="19" fillId="0" borderId="1" xfId="0" applyNumberFormat="1" applyFont="1" applyBorder="1" applyAlignment="1">
      <alignment horizontal="center" vertical="center" wrapText="1"/>
    </xf>
    <xf numFmtId="0" fontId="19" fillId="0" borderId="8" xfId="0" applyNumberFormat="1" applyFont="1" applyBorder="1" applyAlignment="1">
      <alignment horizontal="center" vertical="center" wrapText="1"/>
    </xf>
    <xf numFmtId="0" fontId="15" fillId="2" borderId="17" xfId="11" applyFont="1" applyFill="1" applyBorder="1" applyAlignment="1">
      <alignment horizontal="center" vertical="center" wrapText="1"/>
    </xf>
    <xf numFmtId="0" fontId="15" fillId="2" borderId="18" xfId="11" applyFont="1" applyFill="1" applyBorder="1" applyAlignment="1">
      <alignment horizontal="center" vertical="center" wrapText="1"/>
    </xf>
    <xf numFmtId="0" fontId="15" fillId="2" borderId="19" xfId="11" applyFont="1" applyFill="1" applyBorder="1" applyAlignment="1">
      <alignment horizontal="center" vertical="center" wrapText="1"/>
    </xf>
    <xf numFmtId="0" fontId="15" fillId="0" borderId="1" xfId="11" applyFont="1" applyBorder="1" applyAlignment="1">
      <alignment horizontal="center" vertical="center" wrapText="1"/>
    </xf>
    <xf numFmtId="0" fontId="19" fillId="6" borderId="57" xfId="11" applyFont="1" applyFill="1" applyBorder="1" applyAlignment="1">
      <alignment horizontal="center" vertical="center" wrapText="1"/>
    </xf>
    <xf numFmtId="0" fontId="19" fillId="6" borderId="58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11" borderId="12" xfId="11" applyFont="1" applyFill="1" applyBorder="1" applyAlignment="1">
      <alignment horizontal="center" vertical="center" wrapText="1"/>
    </xf>
    <xf numFmtId="0" fontId="18" fillId="11" borderId="14" xfId="11" applyFont="1" applyFill="1" applyBorder="1" applyAlignment="1">
      <alignment horizontal="center" vertical="center" wrapText="1"/>
    </xf>
    <xf numFmtId="0" fontId="43" fillId="12" borderId="4" xfId="11" applyFont="1" applyFill="1" applyBorder="1" applyAlignment="1">
      <alignment horizontal="center" vertical="center"/>
    </xf>
    <xf numFmtId="0" fontId="43" fillId="12" borderId="10" xfId="11" applyFont="1" applyFill="1" applyBorder="1" applyAlignment="1">
      <alignment horizontal="center" vertical="center"/>
    </xf>
    <xf numFmtId="0" fontId="43" fillId="12" borderId="21" xfId="11" applyFont="1" applyFill="1" applyBorder="1" applyAlignment="1">
      <alignment horizontal="center" vertical="center"/>
    </xf>
    <xf numFmtId="0" fontId="43" fillId="12" borderId="5" xfId="11" applyFont="1" applyFill="1" applyBorder="1" applyAlignment="1">
      <alignment horizontal="center" vertical="center"/>
    </xf>
    <xf numFmtId="0" fontId="43" fillId="12" borderId="0" xfId="11" applyFont="1" applyFill="1" applyAlignment="1">
      <alignment horizontal="center" vertical="center"/>
    </xf>
    <xf numFmtId="0" fontId="43" fillId="12" borderId="7" xfId="11" applyFont="1" applyFill="1" applyBorder="1" applyAlignment="1">
      <alignment horizontal="center" vertical="center"/>
    </xf>
    <xf numFmtId="0" fontId="43" fillId="12" borderId="3" xfId="11" applyFont="1" applyFill="1" applyBorder="1" applyAlignment="1">
      <alignment horizontal="center" vertical="center"/>
    </xf>
    <xf numFmtId="0" fontId="43" fillId="12" borderId="11" xfId="11" applyFont="1" applyFill="1" applyBorder="1" applyAlignment="1">
      <alignment horizontal="center" vertical="center"/>
    </xf>
    <xf numFmtId="0" fontId="43" fillId="12" borderId="2" xfId="11" applyFont="1" applyFill="1" applyBorder="1" applyAlignment="1">
      <alignment horizontal="center" vertical="center"/>
    </xf>
    <xf numFmtId="0" fontId="18" fillId="0" borderId="26" xfId="11" applyFont="1" applyBorder="1" applyAlignment="1">
      <alignment horizontal="left" vertical="center" wrapText="1"/>
    </xf>
    <xf numFmtId="0" fontId="18" fillId="0" borderId="14" xfId="11" applyFont="1" applyBorder="1" applyAlignment="1">
      <alignment horizontal="left" vertical="center" wrapText="1"/>
    </xf>
    <xf numFmtId="0" fontId="18" fillId="0" borderId="12" xfId="11" applyFont="1" applyBorder="1" applyAlignment="1">
      <alignment horizontal="left" vertical="center" wrapText="1"/>
    </xf>
    <xf numFmtId="14" fontId="33" fillId="0" borderId="12" xfId="4" applyNumberFormat="1" applyFont="1" applyBorder="1" applyAlignment="1">
      <alignment horizontal="center" vertical="center"/>
    </xf>
    <xf numFmtId="14" fontId="33" fillId="0" borderId="28" xfId="4" applyNumberFormat="1" applyFont="1" applyBorder="1" applyAlignment="1">
      <alignment horizontal="center" vertical="center"/>
    </xf>
    <xf numFmtId="0" fontId="18" fillId="0" borderId="41" xfId="11" applyFont="1" applyBorder="1" applyAlignment="1">
      <alignment horizontal="left" vertical="center" wrapText="1"/>
    </xf>
    <xf numFmtId="0" fontId="18" fillId="0" borderId="38" xfId="11" applyFont="1" applyBorder="1" applyAlignment="1">
      <alignment horizontal="left" vertical="center" wrapText="1"/>
    </xf>
    <xf numFmtId="0" fontId="18" fillId="11" borderId="35" xfId="11" applyFont="1" applyFill="1" applyBorder="1" applyAlignment="1">
      <alignment horizontal="center" vertical="center" wrapText="1"/>
    </xf>
    <xf numFmtId="0" fontId="18" fillId="11" borderId="8" xfId="11" applyFont="1" applyFill="1" applyBorder="1" applyAlignment="1">
      <alignment horizontal="center" vertical="center" wrapText="1"/>
    </xf>
    <xf numFmtId="0" fontId="18" fillId="10" borderId="35" xfId="11" applyFont="1" applyFill="1" applyBorder="1" applyAlignment="1">
      <alignment horizontal="center" vertical="center" wrapText="1"/>
    </xf>
    <xf numFmtId="0" fontId="18" fillId="10" borderId="8" xfId="11" applyFont="1" applyFill="1" applyBorder="1" applyAlignment="1">
      <alignment horizontal="center" vertical="center" wrapText="1"/>
    </xf>
    <xf numFmtId="0" fontId="18" fillId="10" borderId="40" xfId="11" applyFont="1" applyFill="1" applyBorder="1" applyAlignment="1">
      <alignment horizontal="center" vertical="center" wrapText="1"/>
    </xf>
    <xf numFmtId="0" fontId="18" fillId="10" borderId="39" xfId="11" applyFont="1" applyFill="1" applyBorder="1" applyAlignment="1">
      <alignment horizontal="center" vertical="center" wrapText="1"/>
    </xf>
    <xf numFmtId="0" fontId="18" fillId="10" borderId="37" xfId="11" applyFont="1" applyFill="1" applyBorder="1" applyAlignment="1">
      <alignment horizontal="center" vertical="center" wrapText="1"/>
    </xf>
    <xf numFmtId="0" fontId="18" fillId="11" borderId="36" xfId="11" applyFont="1" applyFill="1" applyBorder="1" applyAlignment="1">
      <alignment horizontal="center" vertical="center" wrapText="1"/>
    </xf>
    <xf numFmtId="0" fontId="18" fillId="11" borderId="27" xfId="11" applyFont="1" applyFill="1" applyBorder="1" applyAlignment="1">
      <alignment horizontal="center" vertical="center" wrapText="1"/>
    </xf>
    <xf numFmtId="2" fontId="18" fillId="8" borderId="43" xfId="11" applyNumberFormat="1" applyFont="1" applyFill="1" applyBorder="1" applyAlignment="1">
      <alignment horizontal="center" vertical="center" wrapText="1"/>
    </xf>
    <xf numFmtId="2" fontId="18" fillId="8" borderId="42" xfId="11" applyNumberFormat="1" applyFont="1" applyFill="1" applyBorder="1" applyAlignment="1">
      <alignment horizontal="center" vertical="center" wrapText="1"/>
    </xf>
    <xf numFmtId="0" fontId="27" fillId="0" borderId="41" xfId="11" applyFont="1" applyBorder="1" applyAlignment="1">
      <alignment horizontal="center" vertical="center" wrapText="1"/>
    </xf>
    <xf numFmtId="0" fontId="27" fillId="0" borderId="42" xfId="11" applyFont="1" applyBorder="1" applyAlignment="1">
      <alignment horizontal="center" vertical="center" wrapText="1"/>
    </xf>
    <xf numFmtId="0" fontId="27" fillId="0" borderId="38" xfId="11" applyFont="1" applyBorder="1" applyAlignment="1">
      <alignment horizontal="center" vertical="center" wrapText="1"/>
    </xf>
    <xf numFmtId="0" fontId="18" fillId="8" borderId="12" xfId="11" applyFont="1" applyFill="1" applyBorder="1" applyAlignment="1">
      <alignment horizontal="center" vertical="center" wrapText="1"/>
    </xf>
    <xf numFmtId="0" fontId="18" fillId="8" borderId="14" xfId="11" applyFont="1" applyFill="1" applyBorder="1" applyAlignment="1">
      <alignment horizontal="center" vertical="center" wrapText="1"/>
    </xf>
    <xf numFmtId="2" fontId="18" fillId="8" borderId="43" xfId="11" applyNumberFormat="1" applyFont="1" applyFill="1" applyBorder="1" applyAlignment="1">
      <alignment horizontal="center" vertical="center"/>
    </xf>
    <xf numFmtId="2" fontId="18" fillId="8" borderId="48" xfId="11" applyNumberFormat="1" applyFont="1" applyFill="1" applyBorder="1" applyAlignment="1">
      <alignment horizontal="center" vertical="center"/>
    </xf>
    <xf numFmtId="0" fontId="44" fillId="12" borderId="31" xfId="11" applyFont="1" applyFill="1" applyBorder="1" applyAlignment="1">
      <alignment horizontal="center" vertical="center"/>
    </xf>
    <xf numFmtId="0" fontId="44" fillId="12" borderId="32" xfId="11" applyFont="1" applyFill="1" applyBorder="1" applyAlignment="1">
      <alignment horizontal="center" vertical="center"/>
    </xf>
    <xf numFmtId="0" fontId="44" fillId="12" borderId="33" xfId="11" applyFont="1" applyFill="1" applyBorder="1" applyAlignment="1">
      <alignment horizontal="center" vertical="center"/>
    </xf>
    <xf numFmtId="0" fontId="21" fillId="0" borderId="0" xfId="11" applyFont="1" applyAlignment="1">
      <alignment horizontal="center" vertical="center" wrapText="1"/>
    </xf>
    <xf numFmtId="0" fontId="13" fillId="0" borderId="0" xfId="11" applyFont="1" applyAlignment="1">
      <alignment horizontal="center" vertical="center" wrapText="1"/>
    </xf>
    <xf numFmtId="0" fontId="28" fillId="0" borderId="0" xfId="11" applyFont="1" applyAlignment="1">
      <alignment horizontal="center" vertical="center" wrapText="1"/>
    </xf>
    <xf numFmtId="0" fontId="38" fillId="0" borderId="0" xfId="11" applyFont="1" applyAlignment="1">
      <alignment horizontal="center" vertical="center" wrapText="1"/>
    </xf>
    <xf numFmtId="0" fontId="27" fillId="0" borderId="12" xfId="11" applyFont="1" applyBorder="1" applyAlignment="1">
      <alignment horizontal="center" vertical="center" wrapText="1"/>
    </xf>
    <xf numFmtId="0" fontId="27" fillId="0" borderId="14" xfId="11" applyFont="1" applyBorder="1" applyAlignment="1">
      <alignment horizontal="center" vertical="center" wrapText="1"/>
    </xf>
    <xf numFmtId="0" fontId="17" fillId="0" borderId="1" xfId="11" applyFont="1" applyBorder="1" applyAlignment="1">
      <alignment horizontal="center" vertical="center" wrapText="1"/>
    </xf>
    <xf numFmtId="0" fontId="18" fillId="0" borderId="1" xfId="11" applyFont="1" applyBorder="1" applyAlignment="1">
      <alignment horizontal="center" vertical="center"/>
    </xf>
    <xf numFmtId="0" fontId="19" fillId="0" borderId="12" xfId="11" applyFont="1" applyBorder="1" applyAlignment="1">
      <alignment horizontal="center" vertical="center" wrapText="1"/>
    </xf>
    <xf numFmtId="0" fontId="19" fillId="0" borderId="14" xfId="11" applyFont="1" applyBorder="1" applyAlignment="1">
      <alignment horizontal="center" vertical="center" wrapText="1"/>
    </xf>
    <xf numFmtId="0" fontId="46" fillId="16" borderId="17" xfId="0" applyFont="1" applyFill="1" applyBorder="1" applyAlignment="1">
      <alignment horizontal="center" vertical="center"/>
    </xf>
    <xf numFmtId="0" fontId="46" fillId="16" borderId="18" xfId="0" applyFont="1" applyFill="1" applyBorder="1" applyAlignment="1">
      <alignment horizontal="center" vertical="center"/>
    </xf>
    <xf numFmtId="0" fontId="46" fillId="16" borderId="19" xfId="0" applyFont="1" applyFill="1" applyBorder="1" applyAlignment="1">
      <alignment horizontal="center" vertical="center"/>
    </xf>
    <xf numFmtId="0" fontId="46" fillId="16" borderId="56" xfId="0" applyFont="1" applyFill="1" applyBorder="1" applyAlignment="1">
      <alignment horizontal="center" vertical="center"/>
    </xf>
    <xf numFmtId="0" fontId="46" fillId="16" borderId="0" xfId="0" applyFont="1" applyFill="1" applyBorder="1" applyAlignment="1">
      <alignment horizontal="center" vertical="center"/>
    </xf>
    <xf numFmtId="0" fontId="46" fillId="16" borderId="9" xfId="0" applyFont="1" applyFill="1" applyBorder="1" applyAlignment="1">
      <alignment horizontal="center" vertical="center"/>
    </xf>
    <xf numFmtId="0" fontId="46" fillId="16" borderId="20" xfId="0" applyFont="1" applyFill="1" applyBorder="1" applyAlignment="1">
      <alignment horizontal="center" vertical="center"/>
    </xf>
    <xf numFmtId="0" fontId="46" fillId="16" borderId="15" xfId="0" applyFont="1" applyFill="1" applyBorder="1" applyAlignment="1">
      <alignment horizontal="center" vertical="center"/>
    </xf>
    <xf numFmtId="0" fontId="46" fillId="16" borderId="16" xfId="0" applyFont="1" applyFill="1" applyBorder="1" applyAlignment="1">
      <alignment horizontal="center" vertical="center"/>
    </xf>
    <xf numFmtId="0" fontId="33" fillId="0" borderId="1" xfId="11" applyFont="1" applyBorder="1" applyAlignment="1">
      <alignment horizontal="center" vertical="center"/>
    </xf>
    <xf numFmtId="0" fontId="33" fillId="0" borderId="1" xfId="11" applyFont="1" applyBorder="1" applyAlignment="1">
      <alignment horizontal="center" vertical="center" wrapText="1"/>
    </xf>
    <xf numFmtId="0" fontId="15" fillId="0" borderId="22" xfId="11" applyFont="1" applyBorder="1" applyAlignment="1">
      <alignment horizontal="center" vertical="center" wrapText="1"/>
    </xf>
    <xf numFmtId="0" fontId="15" fillId="0" borderId="6" xfId="11" applyFont="1" applyBorder="1" applyAlignment="1">
      <alignment horizontal="center" vertical="center" wrapText="1"/>
    </xf>
    <xf numFmtId="0" fontId="15" fillId="0" borderId="23" xfId="11" applyFont="1" applyBorder="1" applyAlignment="1">
      <alignment horizontal="center" vertical="center" wrapText="1"/>
    </xf>
    <xf numFmtId="0" fontId="15" fillId="0" borderId="24" xfId="11" applyFont="1" applyBorder="1" applyAlignment="1">
      <alignment horizontal="center" vertical="center" wrapText="1"/>
    </xf>
    <xf numFmtId="0" fontId="15" fillId="0" borderId="25" xfId="11" applyFont="1" applyBorder="1" applyAlignment="1">
      <alignment horizontal="center" vertical="center" wrapText="1"/>
    </xf>
    <xf numFmtId="0" fontId="17" fillId="0" borderId="34" xfId="11" applyFont="1" applyBorder="1" applyAlignment="1">
      <alignment horizontal="center" vertical="center" wrapText="1"/>
    </xf>
    <xf numFmtId="0" fontId="17" fillId="0" borderId="29" xfId="11" applyFont="1" applyBorder="1" applyAlignment="1">
      <alignment horizontal="center" vertical="center" wrapText="1"/>
    </xf>
    <xf numFmtId="0" fontId="17" fillId="0" borderId="30" xfId="11" applyFont="1" applyBorder="1" applyAlignment="1">
      <alignment horizontal="center" vertical="center" wrapText="1"/>
    </xf>
    <xf numFmtId="0" fontId="46" fillId="15" borderId="17" xfId="0" applyFont="1" applyFill="1" applyBorder="1" applyAlignment="1">
      <alignment horizontal="center" vertical="top" wrapText="1"/>
    </xf>
    <xf numFmtId="0" fontId="46" fillId="15" borderId="18" xfId="0" applyFont="1" applyFill="1" applyBorder="1" applyAlignment="1">
      <alignment horizontal="center" vertical="top" wrapText="1"/>
    </xf>
    <xf numFmtId="0" fontId="46" fillId="15" borderId="19" xfId="0" applyFont="1" applyFill="1" applyBorder="1" applyAlignment="1">
      <alignment horizontal="center" vertical="top" wrapText="1"/>
    </xf>
    <xf numFmtId="0" fontId="46" fillId="15" borderId="56" xfId="0" applyFont="1" applyFill="1" applyBorder="1" applyAlignment="1">
      <alignment horizontal="center" vertical="top" wrapText="1"/>
    </xf>
    <xf numFmtId="0" fontId="46" fillId="15" borderId="0" xfId="0" applyFont="1" applyFill="1" applyBorder="1" applyAlignment="1">
      <alignment horizontal="center" vertical="top" wrapText="1"/>
    </xf>
    <xf numFmtId="0" fontId="46" fillId="15" borderId="9" xfId="0" applyFont="1" applyFill="1" applyBorder="1" applyAlignment="1">
      <alignment horizontal="center" vertical="top" wrapText="1"/>
    </xf>
    <xf numFmtId="0" fontId="46" fillId="15" borderId="20" xfId="0" applyFont="1" applyFill="1" applyBorder="1" applyAlignment="1">
      <alignment horizontal="center" vertical="top" wrapText="1"/>
    </xf>
    <xf numFmtId="0" fontId="46" fillId="15" borderId="15" xfId="0" applyFont="1" applyFill="1" applyBorder="1" applyAlignment="1">
      <alignment horizontal="center" vertical="top" wrapText="1"/>
    </xf>
    <xf numFmtId="0" fontId="46" fillId="15" borderId="16" xfId="0" applyFont="1" applyFill="1" applyBorder="1" applyAlignment="1">
      <alignment horizontal="center" vertical="top" wrapText="1"/>
    </xf>
    <xf numFmtId="0" fontId="46" fillId="14" borderId="17" xfId="0" applyFont="1" applyFill="1" applyBorder="1" applyAlignment="1">
      <alignment horizontal="center" vertical="center"/>
    </xf>
    <xf numFmtId="0" fontId="46" fillId="14" borderId="18" xfId="0" applyFont="1" applyFill="1" applyBorder="1" applyAlignment="1">
      <alignment horizontal="center" vertical="center"/>
    </xf>
    <xf numFmtId="0" fontId="46" fillId="14" borderId="19" xfId="0" applyFont="1" applyFill="1" applyBorder="1" applyAlignment="1">
      <alignment horizontal="center" vertical="center"/>
    </xf>
    <xf numFmtId="0" fontId="46" fillId="14" borderId="56" xfId="0" applyFont="1" applyFill="1" applyBorder="1" applyAlignment="1">
      <alignment horizontal="center" vertical="center"/>
    </xf>
    <xf numFmtId="0" fontId="46" fillId="14" borderId="0" xfId="0" applyFont="1" applyFill="1" applyBorder="1" applyAlignment="1">
      <alignment horizontal="center" vertical="center"/>
    </xf>
    <xf numFmtId="0" fontId="46" fillId="14" borderId="9" xfId="0" applyFont="1" applyFill="1" applyBorder="1" applyAlignment="1">
      <alignment horizontal="center" vertical="center"/>
    </xf>
    <xf numFmtId="0" fontId="46" fillId="14" borderId="20" xfId="0" applyFont="1" applyFill="1" applyBorder="1" applyAlignment="1">
      <alignment horizontal="center" vertical="center"/>
    </xf>
    <xf numFmtId="0" fontId="46" fillId="14" borderId="15" xfId="0" applyFont="1" applyFill="1" applyBorder="1" applyAlignment="1">
      <alignment horizontal="center" vertical="center"/>
    </xf>
    <xf numFmtId="0" fontId="46" fillId="14" borderId="16" xfId="0" applyFont="1" applyFill="1" applyBorder="1" applyAlignment="1">
      <alignment horizontal="center" vertical="center"/>
    </xf>
  </cellXfs>
  <cellStyles count="76">
    <cellStyle name="Millares [0]" xfId="16" builtinId="6"/>
    <cellStyle name="Millares [0] 2" xfId="14"/>
    <cellStyle name="Millares [0] 2 2" xfId="19"/>
    <cellStyle name="Millares [0] 2 2 2" xfId="36"/>
    <cellStyle name="Millares [0] 2 3" xfId="23"/>
    <cellStyle name="Millares [0] 2 3 2" xfId="40"/>
    <cellStyle name="Millares [0] 2 4" xfId="31"/>
    <cellStyle name="Millares [0] 3" xfId="33"/>
    <cellStyle name="Millares [0] 4" xfId="44"/>
    <cellStyle name="Millares [0] 4 2" xfId="72"/>
    <cellStyle name="Millares [0] 5" xfId="52"/>
    <cellStyle name="Millares [0] 5 2" xfId="71"/>
    <cellStyle name="Millares [0] 6" xfId="63"/>
    <cellStyle name="Millares 2" xfId="3"/>
    <cellStyle name="Millares 2 2" xfId="26"/>
    <cellStyle name="Millares 3" xfId="7"/>
    <cellStyle name="Millares 4" xfId="46"/>
    <cellStyle name="Millares 5" xfId="62"/>
    <cellStyle name="Millares 6" xfId="67"/>
    <cellStyle name="Moneda [0]" xfId="20" builtinId="7"/>
    <cellStyle name="Moneda [0] 2" xfId="12"/>
    <cellStyle name="Moneda [0] 2 2" xfId="18"/>
    <cellStyle name="Moneda [0] 2 2 2" xfId="35"/>
    <cellStyle name="Moneda [0] 2 3" xfId="22"/>
    <cellStyle name="Moneda [0] 2 3 2" xfId="39"/>
    <cellStyle name="Moneda [0] 2 4" xfId="28"/>
    <cellStyle name="Moneda [0] 2 4 2" xfId="42"/>
    <cellStyle name="Moneda [0] 2 5" xfId="30"/>
    <cellStyle name="Moneda [0] 3" xfId="37"/>
    <cellStyle name="Moneda [0] 3 2" xfId="65"/>
    <cellStyle name="Moneda [0] 4" xfId="45"/>
    <cellStyle name="Moneda [0] 4 2" xfId="66"/>
    <cellStyle name="Moneda [0] 4 2 2" xfId="74"/>
    <cellStyle name="Moneda [0] 5" xfId="51"/>
    <cellStyle name="Moneda [0] 5 2" xfId="75"/>
    <cellStyle name="Moneda [0] 6" xfId="59"/>
    <cellStyle name="Moneda 2" xfId="2"/>
    <cellStyle name="Moneda 3" xfId="54"/>
    <cellStyle name="Moneda 3 2" xfId="70"/>
    <cellStyle name="Moneda 4" xfId="60"/>
    <cellStyle name="Normal" xfId="0" builtinId="0"/>
    <cellStyle name="Normal 10" xfId="48"/>
    <cellStyle name="Normal 11" xfId="56"/>
    <cellStyle name="Normal 12" xfId="58"/>
    <cellStyle name="Normal 12 2" xfId="49"/>
    <cellStyle name="Normal 2" xfId="5"/>
    <cellStyle name="Normal 2 2" xfId="11"/>
    <cellStyle name="Normal 2 2 5" xfId="64"/>
    <cellStyle name="Normal 3" xfId="8"/>
    <cellStyle name="Normal 3 2" xfId="17"/>
    <cellStyle name="Normal 3 2 2" xfId="34"/>
    <cellStyle name="Normal 3 3" xfId="21"/>
    <cellStyle name="Normal 3 3 2" xfId="38"/>
    <cellStyle name="Normal 3 3 3" xfId="57"/>
    <cellStyle name="Normal 3 4" xfId="53"/>
    <cellStyle name="Normal 3 4 2" xfId="69"/>
    <cellStyle name="Normal 4" xfId="9"/>
    <cellStyle name="Normal 4 2" xfId="29"/>
    <cellStyle name="Normal 5" xfId="10"/>
    <cellStyle name="Normal 6" xfId="15"/>
    <cellStyle name="Normal 6 2" xfId="32"/>
    <cellStyle name="Normal 7" xfId="24"/>
    <cellStyle name="Normal 7 2" xfId="41"/>
    <cellStyle name="Normal 8" xfId="43"/>
    <cellStyle name="Normal 8 2" xfId="61"/>
    <cellStyle name="Normal 8 2 2" xfId="73"/>
    <cellStyle name="Normal 9" xfId="50"/>
    <cellStyle name="Normal 9 2" xfId="68"/>
    <cellStyle name="Porcentaje" xfId="25" builtinId="5"/>
    <cellStyle name="Porcentaje 2" xfId="4"/>
    <cellStyle name="Porcentaje 2 2" xfId="27"/>
    <cellStyle name="Porcentaje 3" xfId="6"/>
    <cellStyle name="Porcentaje 4" xfId="47"/>
    <cellStyle name="Porcentaje 5" xfId="55"/>
    <cellStyle name="Texto explicativo" xfId="1" builtinId="53" customBuiltin="1"/>
    <cellStyle name="Texto explicativo 2" xfId="13"/>
  </cellStyles>
  <dxfs count="8"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0AD47"/>
      <rgbColor rgb="FFADB9CA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B3B3B3"/>
      <rgbColor rgb="FFFFCC99"/>
      <rgbColor rgb="FF3366FF"/>
      <rgbColor rgb="FF33CCCC"/>
      <rgbColor rgb="FF92D050"/>
      <rgbColor rgb="FFFFCC00"/>
      <rgbColor rgb="FFFF9900"/>
      <rgbColor rgb="FFFF6600"/>
      <rgbColor rgb="FF585858"/>
      <rgbColor rgb="FFAFABAB"/>
      <rgbColor rgb="FF003366"/>
      <rgbColor rgb="FF579D1C"/>
      <rgbColor rgb="FF003300"/>
      <rgbColor rgb="FF333300"/>
      <rgbColor rgb="FF993300"/>
      <rgbColor rgb="FF993366"/>
      <rgbColor rgb="FF44546A"/>
      <rgbColor rgb="FF4E4D4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styles" Target="styles.xml"/><Relationship Id="rId138" Type="http://schemas.openxmlformats.org/officeDocument/2006/relationships/customXml" Target="../customXml/item3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26" Type="http://schemas.openxmlformats.org/officeDocument/2006/relationships/externalLink" Target="externalLinks/externalLink123.xml"/><Relationship Id="rId134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16" Type="http://schemas.openxmlformats.org/officeDocument/2006/relationships/externalLink" Target="externalLinks/externalLink113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137" Type="http://schemas.openxmlformats.org/officeDocument/2006/relationships/customXml" Target="../customXml/item2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11" Type="http://schemas.openxmlformats.org/officeDocument/2006/relationships/externalLink" Target="externalLinks/externalLink108.xml"/><Relationship Id="rId13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30" Type="http://schemas.openxmlformats.org/officeDocument/2006/relationships/externalLink" Target="externalLinks/externalLink127.xml"/><Relationship Id="rId135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customXml" Target="../customXml/item1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417279</xdr:colOff>
      <xdr:row>46</xdr:row>
      <xdr:rowOff>18682</xdr:rowOff>
    </xdr:from>
    <xdr:to>
      <xdr:col>7</xdr:col>
      <xdr:colOff>1200367</xdr:colOff>
      <xdr:row>47</xdr:row>
      <xdr:rowOff>433631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2E27E9D9-F954-FAAB-4F50-A94D2E3E3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14397" y="34981035"/>
          <a:ext cx="7170441" cy="14010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2</xdr:col>
      <xdr:colOff>2463006</xdr:colOff>
      <xdr:row>45</xdr:row>
      <xdr:rowOff>1090706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4202247-6A6D-D467-6F58-0C7FAB30B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5160941"/>
          <a:ext cx="9709477" cy="7814235"/>
        </a:xfrm>
        <a:prstGeom prst="rect">
          <a:avLst/>
        </a:prstGeom>
      </xdr:spPr>
    </xdr:pic>
    <xdr:clientData/>
  </xdr:twoCellAnchor>
  <xdr:twoCellAnchor editAs="oneCell">
    <xdr:from>
      <xdr:col>2</xdr:col>
      <xdr:colOff>3062941</xdr:colOff>
      <xdr:row>37</xdr:row>
      <xdr:rowOff>209176</xdr:rowOff>
    </xdr:from>
    <xdr:to>
      <xdr:col>8</xdr:col>
      <xdr:colOff>1230728</xdr:colOff>
      <xdr:row>42</xdr:row>
      <xdr:rowOff>896470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73124899-297F-DBC4-EEF1-3CE981AC8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09412" y="25370117"/>
          <a:ext cx="11525198" cy="49156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132521</xdr:colOff>
      <xdr:row>4</xdr:row>
      <xdr:rowOff>99392</xdr:rowOff>
    </xdr:from>
    <xdr:to>
      <xdr:col>19</xdr:col>
      <xdr:colOff>750467</xdr:colOff>
      <xdr:row>35</xdr:row>
      <xdr:rowOff>14029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6A0F74C-8E26-55A6-426E-1ECF8E774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35130" y="1921566"/>
          <a:ext cx="6382641" cy="5563376"/>
        </a:xfrm>
        <a:prstGeom prst="rect">
          <a:avLst/>
        </a:prstGeom>
      </xdr:spPr>
    </xdr:pic>
    <xdr:clientData/>
  </xdr:twoCellAnchor>
  <xdr:twoCellAnchor editAs="oneCell">
    <xdr:from>
      <xdr:col>14</xdr:col>
      <xdr:colOff>298174</xdr:colOff>
      <xdr:row>32</xdr:row>
      <xdr:rowOff>132521</xdr:rowOff>
    </xdr:from>
    <xdr:to>
      <xdr:col>20</xdr:col>
      <xdr:colOff>280449</xdr:colOff>
      <xdr:row>56</xdr:row>
      <xdr:rowOff>93784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4893F135-71D1-C191-A63F-D57D107A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00783" y="7056782"/>
          <a:ext cx="6525536" cy="43344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ck%20up-diego%20m\PRESUPUESTOS%20STED\Puente%20Manitas\VERSION%20FINAL\Presupuesto%20Construcci&#243;n%20Puente%20Peatonal%20Manit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aCaroCar\Documents\PERSONAL%20MACAROCAR\PPTO%20PRELIMINAR%20PPL\APU%20VOL%2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2A2CA59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EAC0788F/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BEC298C7/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amilia%20Monsalvo%20D&#237;az\Equipo%20Anterior\Rossana\CONSULTORIA\2009\Insumos%2020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83E91508/Solicitud%20de%20Contratacion%20o%20Compras%20VFF%2006%20a%2008%20C%20LLANITO%20PC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Centauro\datos\1\CIRCUITOS%20CODENS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D8D52EB8/PRESUPUESTO_LA%20MESA_MESITAS_2011-01-17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Hp-alexander\Documentos\winnt\perfiles\Co80097831\Mis%20documentos\Formatos\Presupuesto%20Da&#241;os%20Interinstitucionales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A0838\nuevos%20tdr\01_TRABAJO\IDU_202\PRESUPUESTOS\ABRIL_18\Ppto%20de%20Obra%20INARE-IDU-202-05%20-%20Tramo%20Cra-15-19%20-Separador-%20v.16-04-07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B2BDEA4/NOMINA%20CONVENC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Centauro\datos\Trab\Codensa-RSA\Densidades%20de%20carga\Cargabilidad%20econ&#243;mica5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quitania/Cofinanciacion/FICHAS%20Y%20FORMATOS/UNITARIOS%20GENERAL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2A3481CF/Copia%20de%20PRESUPUESTO%20PUENTE%20TRANSVERSAL%2045%20-%20V.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Servidor\f\C.701%20DISE&#209;OS%20IDU%20GRUPO%20G\09%20Productos%20de%20la%20Consultor&#237;a\701_SIN_ANALISIS_PRECIOS_UNITARIOS%20en%20proceso\APU_GRUPO_G-Base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Servidor\DATOS%20(F)\Documents%20and%20Settings\Administrador\Mis%20documentos\Mis%20archivos%20recibidos\APUS%20JUNIO%2015-0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D9786AFA/NOMINA%20CONVENCION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IEGO-M-IDU\PPTOS-DTD\formatos\MATRIZ%20PARA%20EL%20CALCULO%20DEL%20AIU%20201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6EF3BCA7/Presupuesto%20remoci&#243;n%20de%20derrumb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115576A2/partidas_cant_tub_final_0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Servidorsma\761\PRODUCTOS\E&amp;D\P127\Informes\Presupuestos\P127-PO-GE-002%20V1%20EN%20PROCES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BEC298C7/Contratacion%20PME%20v021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CCE431D1/CONSOLIDADO%20SOA_REQUERIMIENTOS%20NAFTA_100_2014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Lcopc2421\correo\PLANOBRASING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quitania/Mis%20documentos/MIKO%20EN%20EJECUCION/NUNCHIA/Cofinanciacion/FICHAS%20Y%20FORMATOS/UNITARIOS%20GENERALE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JHON%20SDA\MITIGACION\LP%202018\file:\A:\costodisteeb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6"/>
      <sheetName val="[EST0798.XLS]__cceficiente_sh_9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[EST0798.XLS]__cceficiente_s_15"/>
      <sheetName val="[EST0798.XLS]__cceficiente_s_13"/>
      <sheetName val="[EST0798.XLS]__cceficiente_s_14"/>
      <sheetName val="[EST0798.XLS]__cceficiente_s_17"/>
      <sheetName val="[EST0798.XLS]__cceficiente_s_16"/>
      <sheetName val="[EST0798.XLS]__cceficiente_s_19"/>
      <sheetName val="[EST0798.XLS]__cceficiente_s_18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\Users\ANDRES FELIPE MUÑOZ\Down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11"/>
      <sheetName val="_aCCIDENTES_DE_1995___1996_xl_9"/>
      <sheetName val="_aCCIDENTES_DE_1995___1996_x_10"/>
      <sheetName val="_aCCIDENTES_DE_1995___1996_x_12"/>
      <sheetName val="_aCCIDENTES_DE_1995___1996_x_16"/>
      <sheetName val="_aCCIDENTES_DE_1995___1996_x_14"/>
      <sheetName val="_aCCIDENTES_DE_1995___1996_x_13"/>
      <sheetName val="_aCCIDENTES_DE_1995___1996_x_15"/>
      <sheetName val="_aCCIDENTES_DE_1995___1996_x_17"/>
      <sheetName val="_aCCIDENTES_DE_1995___1996_x_52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18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3"/>
      <sheetName val="_aCCIDENTES_DE_1995___1996_x_54"/>
      <sheetName val="_aCCIDENTES_DE_1995___1996__130"/>
      <sheetName val="_aCCIDENTES_DE_1995___1996_x_61"/>
      <sheetName val="_aCCIDENTES_DE_1995___1996_x_58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_aCCIDENTES_DE_1995___1996_x_93"/>
      <sheetName val="_aCCIDENTES_DE_1995___1996_x_91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\Nuevos APU Córdoba\a  aaInform"/>
      <sheetName val="\E\Nuevos APU Córdoba\a  aaInfo"/>
      <sheetName val="\Users\JoseGabriel\Documents\Mi"/>
      <sheetName val="aCCIDENTES%2520DE%25201995%2520"/>
      <sheetName val="\E\a  aaInformación GRUPO 4\A M"/>
      <sheetName val="MATERIAL"/>
      <sheetName val="COSTOS UNITARIOS"/>
      <sheetName val="CA-2909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_114"/>
      <sheetName val="_aCCIDENTES_DE_1995___1996__112"/>
      <sheetName val="_aCCIDENTES_DE_1995___1996__113"/>
      <sheetName val="_aCCIDENTES_DE_1995___1996__116"/>
      <sheetName val="_aCCIDENTES_DE_1995___1996__115"/>
      <sheetName val="_aCCIDENTES_DE_1995___1996__117"/>
      <sheetName val="_aCCIDENTES_DE_1995___1996__118"/>
      <sheetName val="_aCCIDENTES_DE_1995___1996__122"/>
      <sheetName val="_aCCIDENTES_DE_1995___1996__119"/>
      <sheetName val="_aCCIDENTES_DE_1995___1996__120"/>
      <sheetName val="_aCCIDENTES_DE_1995___1996__121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BASE"/>
      <sheetName val="REQUISITOS INF INTERVENTORÍA"/>
      <sheetName val="gp05"/>
      <sheetName val="GP06"/>
      <sheetName val="ESTADO_VÍA-CRIT_TECNIC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Tabla CONPES 3714"/>
      <sheetName val="PLAN DE INVERSION ANTICIPO"/>
      <sheetName val="inv mensual"/>
      <sheetName val="borrador flujo inv"/>
      <sheetName val="social-ambiental"/>
      <sheetName val="AU"/>
      <sheetName val="\Users\rosalym\Desktop\BALANCE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9"/>
      <sheetName val="_aCCIDENTES_DE_1995___1996_xl_8"/>
      <sheetName val="_aCCIDENTES_DE_1995___1996_xl_7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Lista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"/>
      <sheetName val="LISTADO "/>
      <sheetName val="M.O."/>
      <sheetName val="\Nuevos APU Córdoba\a  aaInform"/>
      <sheetName val="\E\Nuevos APU Córdoba\a  aaInfo"/>
      <sheetName val="\Users\JoseGabriel\Documents\Mi"/>
      <sheetName val="//ccefici"/>
      <sheetName val="//d.docs.live.net/a  aaInformac"/>
      <sheetName val="aCCIDENTES%2520DE%25201995%2520"/>
      <sheetName val="CANT OBRA"/>
      <sheetName val="\Users\ANDRES FELIPE MUÑOZ\Down"/>
      <sheetName val="\Users\rosalym\Desktop\BALANCE "/>
      <sheetName val="_aCCIDENTES_DE_1995___1996_xl_4"/>
      <sheetName val="_aCCIDENTES_DE_1995___1996_xl_5"/>
      <sheetName val="_aCCIDENTES_DE_1995___1996_xl_6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\Users\LENOVO\Downloads\Users\A"/>
      <sheetName val="[a  aaInformación]__cceficien_5"/>
      <sheetName val="[a  aaInformación]__cceficien_8"/>
      <sheetName val="[a  aaInformación]__cceficien_6"/>
      <sheetName val="[a  aaInformación]__cceficien_7"/>
      <sheetName val="[a  aaInformación]__cceficien_9"/>
      <sheetName val="INFORME SEMANAL"/>
      <sheetName val="AVANCE SEMANAL"/>
      <sheetName val="CLIMA mes"/>
      <sheetName val="REG FOTO"/>
      <sheetName val="SISOMA"/>
      <sheetName val="[a  aaInformación]__cceficie_11"/>
      <sheetName val="[a  aaInformación]__cceficie_10"/>
      <sheetName val="[a  aaInformación]__cceficie_12"/>
      <sheetName val="[a  aaInformación]__cceficie_16"/>
      <sheetName val="[a  aaInformación]__cceficie_14"/>
      <sheetName val="[a  aaInformación]__cceficie_13"/>
      <sheetName val="[a  aaInformación]__cceficie_15"/>
      <sheetName val="[a  aaInformación]__cceficie_17"/>
      <sheetName val="[a  aaInformación]__cceficie_52"/>
      <sheetName val="//cceficiente_sharepoint_com/MA"/>
      <sheetName val="[a  aaInformación]__cceficie_18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[a  aaInformación]__cceficie_54"/>
      <sheetName val="[a  aaInformación]__ccefici_114"/>
      <sheetName val="[a  aaInformación]__cceficie_61"/>
      <sheetName val="[a  aaInformación]__cceficie_58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9"/>
      <sheetName val="[a  aaInformación]__cceficie_92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3"/>
      <sheetName val="[a  aaInformación]__ccefici_102"/>
      <sheetName val="[a  aaInformación]__ccefici_105"/>
      <sheetName val="[a  aaInformación]__ccefici_104"/>
      <sheetName val="[a  aaInformación]__ccefici_106"/>
      <sheetName val="[a  aaInformación]__ccefici_107"/>
      <sheetName val="[a  aaInformación]__ccefici_108"/>
      <sheetName val="[a  aaInformación]__ccefici_111"/>
      <sheetName val="[a  aaInformación]__ccefici_109"/>
      <sheetName val="[a  aaInformación]__ccefici_110"/>
      <sheetName val="[a  aaInformación]__ccefici_112"/>
      <sheetName val="[a  aaInformación]__ccefici_113"/>
      <sheetName val="[a  aaInformación]__ccefici_115"/>
      <sheetName val="[a  aaInformación]__ccefici_116"/>
      <sheetName val="PANEL"/>
      <sheetName val="Res-Accide-10"/>
      <sheetName val="Base Datos"/>
      <sheetName val="AJIZAL 3335"/>
      <sheetName val="SABANETA 3335"/>
      <sheetName val="Datos Generales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\MANTENIMIENTO_RUTA_1001_MARZO_"/>
      <sheetName val="ANEXO_IX"/>
      <sheetName val="\I\MANTENIMIENTO_RUTA_1001_MARZ"/>
      <sheetName val="\F\MANTENIMIENTO_RUTA_1001_MARZ"/>
      <sheetName val="PREC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 Ago-Sep.xls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3">
          <cell r="B3" t="str">
            <v>INARE LTDA</v>
          </cell>
        </row>
        <row r="6">
          <cell r="B6" t="str">
            <v>ARQ. SANDRA CAICEDO</v>
          </cell>
        </row>
      </sheetData>
      <sheetData sheetId="16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CONTRATO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210.2.2"/>
      <sheetName val="Hoja1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ALC PROD MENSUAL"/>
      <sheetName val="CIC-NOV"/>
      <sheetName val="base de diseño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>
        <row r="1">
          <cell r="A1">
            <v>0</v>
          </cell>
        </row>
      </sheetData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MATERIALES CON IV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SR+Nafta"/>
      <sheetName val="Todos+Nafta"/>
    </sheetNames>
    <sheetDataSet>
      <sheetData sheetId="0" refreshError="1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6"/>
      <sheetName val="[Acta No 4.xlsx]__cceficiente_9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Acta%20No%204.xlsx"/>
      <sheetName val="[Acta No 4.xlsx]__cceficient_15"/>
      <sheetName val="[Acta No 4.xlsx]__cceficient_13"/>
      <sheetName val="[Acta No 4.xlsx]__cceficient_14"/>
      <sheetName val="[Acta No 4.xlsx]__cceficient_17"/>
      <sheetName val="[Acta No 4.xlsx]__cceficient_16"/>
      <sheetName val="[Acta No 4.xlsx]__cceficient_19"/>
      <sheetName val="[Acta No 4.xlsx]__cceficient_18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6"/>
      <sheetName val="_Cronograma_descansos____Traf_9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Cronograma%20descansos%20%20-%2"/>
      <sheetName val="_Cronograma_descansos____Tra_15"/>
      <sheetName val="_Cronograma_descansos____Tra_13"/>
      <sheetName val="_Cronograma_descansos____Tra_14"/>
      <sheetName val="_Cronograma_descansos____Tra_17"/>
      <sheetName val="_Cronograma_descansos____Tra_16"/>
      <sheetName val="_Cronograma_descansos____Tra_19"/>
      <sheetName val="_Cronograma_descansos____Tra_18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n_9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5"/>
      <sheetName val="[a  aaInformación]__cceficie_13"/>
      <sheetName val="[a  aaInformación]__cceficie_14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>
        <row r="2">
          <cell r="B2" t="str">
            <v>INFORME SEMANAL DE ACTIVIDADES</v>
          </cell>
        </row>
      </sheetData>
      <sheetData sheetId="78"/>
      <sheetData sheetId="79">
        <row r="2">
          <cell r="B2" t="str">
            <v>INFORME SEMANAL DE ACTIVIDADES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REC-COD,"/>
      <sheetName val="Lp"/>
      <sheetName val="5. ELECTRICO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Requisición1"/>
      <sheetName val="2,2,6,1 Pilotes 0,30"/>
      <sheetName val="Bajadas"/>
      <sheetName val="NARIÑO"/>
      <sheetName val="CONT_ADI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PERSONAL"/>
      <sheetName val="Tarifa MT"/>
      <sheetName val="OBRAS SES"/>
      <sheetName val="CHINCHINA FINAL . A CEROS"/>
      <sheetName val="Memoria de calculo"/>
      <sheetName val="Poblacion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inst"/>
      <sheetName val="Hoja2"/>
      <sheetName val="PUNITARIOS PARA 241201 2S.xls"/>
      <sheetName val="PREACTA_61"/>
      <sheetName val="A_P_U1"/>
      <sheetName val="BASE"/>
      <sheetName val="7.1.8.1.1"/>
      <sheetName val="for 6"/>
      <sheetName val="glvc"/>
      <sheetName val="c2_5y2_613"/>
      <sheetName val="PREACTA_62"/>
      <sheetName val="TABLA_20082"/>
      <sheetName val="c2_5y2_612"/>
      <sheetName val="TABLA_20081"/>
      <sheetName val="c2_5y2_61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 Y CONTRATISTAS"/>
      <sheetName val="costos oficina"/>
      <sheetName val="costos campamento"/>
      <sheetName val="días habiles 2015"/>
      <sheetName val="CURVA"/>
      <sheetName val="PREACTA_63"/>
      <sheetName val="TABLA_20083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DEST. MEDIOS"/>
      <sheetName val="COMBUASF"/>
      <sheetName val="BALCRUDO"/>
      <sheetName val="CARGASPROC."/>
      <sheetName val="G L P  FINAL"/>
      <sheetName val="c2_5y2_614"/>
      <sheetName val="Proveedores y acreedores"/>
      <sheetName val="PLAN DE INVERSION ANTICIPO"/>
      <sheetName val="inv mensual"/>
      <sheetName val="borrador flujo inv"/>
      <sheetName val="social-ambiental"/>
      <sheetName val="AU"/>
      <sheetName val="materiale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mdo"/>
      <sheetName val="equip"/>
      <sheetName val="mat"/>
      <sheetName val="CIRCUITOS CODENS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>
        <row r="48">
          <cell r="E48">
            <v>0</v>
          </cell>
        </row>
      </sheetData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>
        <row r="48">
          <cell r="E48">
            <v>0</v>
          </cell>
        </row>
      </sheetData>
      <sheetData sheetId="142">
        <row r="48">
          <cell r="E48">
            <v>0</v>
          </cell>
        </row>
      </sheetData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>
        <row r="48">
          <cell r="E48">
            <v>0</v>
          </cell>
        </row>
      </sheetData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48">
          <cell r="E48">
            <v>0</v>
          </cell>
        </row>
      </sheetData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>
        <row r="48">
          <cell r="E48">
            <v>0</v>
          </cell>
        </row>
      </sheetData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>
        <row r="48">
          <cell r="E48">
            <v>0</v>
          </cell>
        </row>
      </sheetData>
      <sheetData sheetId="318"/>
      <sheetData sheetId="319"/>
      <sheetData sheetId="320"/>
      <sheetData sheetId="321">
        <row r="48">
          <cell r="E48">
            <v>0</v>
          </cell>
        </row>
      </sheetData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>
        <row r="48">
          <cell r="E48">
            <v>0</v>
          </cell>
        </row>
      </sheetData>
      <sheetData sheetId="341"/>
      <sheetData sheetId="342"/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48">
          <cell r="E48">
            <v>0</v>
          </cell>
        </row>
      </sheetData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>
        <row r="48">
          <cell r="E48">
            <v>0</v>
          </cell>
        </row>
      </sheetData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1"/>
  <sheetViews>
    <sheetView zoomScale="73" zoomScaleNormal="130" workbookViewId="0">
      <pane xSplit="1" ySplit="3" topLeftCell="B4" activePane="bottomRight" state="frozen"/>
      <selection pane="topRight"/>
      <selection pane="bottomLeft"/>
      <selection pane="bottomRight" activeCell="F12" sqref="F12"/>
    </sheetView>
  </sheetViews>
  <sheetFormatPr baseColWidth="10" defaultColWidth="11.42578125" defaultRowHeight="15" x14ac:dyDescent="0.25"/>
  <cols>
    <col min="1" max="1" width="11.42578125" style="71"/>
    <col min="2" max="2" width="45" style="71" customWidth="1"/>
    <col min="3" max="3" width="39.42578125" style="71" bestFit="1" customWidth="1"/>
    <col min="4" max="4" width="33.7109375" style="71" customWidth="1"/>
    <col min="5" max="5" width="54.7109375" style="71" bestFit="1" customWidth="1"/>
    <col min="6" max="6" width="64.28515625" style="71" bestFit="1" customWidth="1"/>
    <col min="7" max="7" width="56" style="71" customWidth="1"/>
    <col min="8" max="8" width="33.42578125" style="71" customWidth="1"/>
    <col min="9" max="9" width="22.140625" style="71" customWidth="1"/>
    <col min="10" max="16384" width="11.42578125" style="71"/>
  </cols>
  <sheetData>
    <row r="1" spans="1:13" ht="26.25" x14ac:dyDescent="0.25">
      <c r="A1" s="99" t="s">
        <v>36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/>
    </row>
    <row r="2" spans="1:13" ht="26.25" x14ac:dyDescent="0.25">
      <c r="A2" s="102" t="s">
        <v>54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</row>
    <row r="3" spans="1:13" ht="15.75" x14ac:dyDescent="0.25">
      <c r="A3" s="72" t="s">
        <v>0</v>
      </c>
      <c r="B3" s="72" t="s">
        <v>1</v>
      </c>
      <c r="C3" s="72" t="s">
        <v>2</v>
      </c>
      <c r="D3" s="72" t="s">
        <v>3</v>
      </c>
      <c r="E3" s="72" t="s">
        <v>4</v>
      </c>
      <c r="F3" s="73" t="s">
        <v>5</v>
      </c>
      <c r="G3" s="74"/>
      <c r="H3" s="75"/>
    </row>
    <row r="4" spans="1:13" s="78" customFormat="1" x14ac:dyDescent="0.25">
      <c r="A4" s="69">
        <v>1</v>
      </c>
      <c r="B4" s="69" t="s">
        <v>38</v>
      </c>
      <c r="C4" s="69" t="s">
        <v>39</v>
      </c>
      <c r="D4" s="69" t="s">
        <v>6</v>
      </c>
      <c r="E4" s="69"/>
      <c r="F4" s="70"/>
      <c r="G4" s="76"/>
      <c r="H4" s="77"/>
    </row>
    <row r="5" spans="1:13" x14ac:dyDescent="0.25">
      <c r="A5" s="69">
        <v>2</v>
      </c>
      <c r="B5" s="69" t="s">
        <v>40</v>
      </c>
      <c r="C5" s="69" t="s">
        <v>40</v>
      </c>
      <c r="D5" s="69" t="s">
        <v>53</v>
      </c>
      <c r="E5" s="69"/>
      <c r="F5" s="70"/>
      <c r="G5" s="76"/>
      <c r="H5" s="79"/>
    </row>
    <row r="6" spans="1:13" x14ac:dyDescent="0.25">
      <c r="A6" s="69"/>
      <c r="B6" s="69"/>
      <c r="C6" s="69"/>
      <c r="D6" s="69"/>
      <c r="E6" s="69"/>
      <c r="F6" s="70"/>
      <c r="G6" s="76"/>
      <c r="H6" s="79"/>
    </row>
    <row r="7" spans="1:13" x14ac:dyDescent="0.25">
      <c r="A7" s="69"/>
      <c r="B7" s="69"/>
      <c r="C7" s="69"/>
      <c r="D7" s="69"/>
      <c r="E7" s="69"/>
      <c r="F7" s="70"/>
      <c r="G7" s="76"/>
      <c r="H7" s="79"/>
    </row>
    <row r="8" spans="1:13" x14ac:dyDescent="0.25">
      <c r="A8" s="69"/>
      <c r="B8" s="69"/>
      <c r="C8" s="69"/>
      <c r="D8" s="69"/>
      <c r="E8" s="69"/>
      <c r="F8" s="69"/>
      <c r="G8" s="76"/>
      <c r="H8" s="79"/>
    </row>
    <row r="9" spans="1:13" x14ac:dyDescent="0.25">
      <c r="A9" s="69"/>
      <c r="B9" s="69"/>
      <c r="C9" s="69"/>
      <c r="D9" s="69"/>
      <c r="E9" s="69"/>
      <c r="F9" s="91"/>
      <c r="G9" s="76"/>
      <c r="H9" s="79"/>
    </row>
    <row r="10" spans="1:13" x14ac:dyDescent="0.25">
      <c r="A10" s="69"/>
      <c r="B10" s="91"/>
      <c r="C10" s="91"/>
      <c r="D10" s="69"/>
      <c r="E10" s="69"/>
      <c r="F10" s="91"/>
      <c r="G10" s="76"/>
      <c r="H10" s="79"/>
    </row>
    <row r="11" spans="1:13" x14ac:dyDescent="0.25">
      <c r="A11" s="69"/>
      <c r="B11" s="69"/>
      <c r="C11" s="69"/>
      <c r="D11" s="69"/>
      <c r="E11" s="69"/>
      <c r="F11" s="91"/>
      <c r="G11" s="76"/>
      <c r="H11" s="79"/>
    </row>
  </sheetData>
  <mergeCells count="2">
    <mergeCell ref="A1:M1"/>
    <mergeCell ref="A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98"/>
  <sheetViews>
    <sheetView topLeftCell="F11" zoomScale="55" zoomScaleNormal="55" zoomScaleSheetLayoutView="55" zoomScalePageLayoutView="70" workbookViewId="0">
      <selection activeCell="N16" sqref="N16"/>
    </sheetView>
  </sheetViews>
  <sheetFormatPr baseColWidth="10" defaultColWidth="9.140625" defaultRowHeight="15" x14ac:dyDescent="0.25"/>
  <cols>
    <col min="1" max="1" width="77.7109375" style="11" customWidth="1"/>
    <col min="2" max="2" width="27.7109375" style="11" bestFit="1" customWidth="1"/>
    <col min="3" max="3" width="46.7109375" style="11" bestFit="1" customWidth="1"/>
    <col min="4" max="5" width="34.28515625" style="11" customWidth="1"/>
    <col min="6" max="6" width="38.42578125" style="11" customWidth="1"/>
    <col min="7" max="7" width="20.140625" style="11" customWidth="1"/>
    <col min="8" max="8" width="20.7109375" style="11" customWidth="1"/>
    <col min="9" max="9" width="26.42578125" style="11" customWidth="1"/>
    <col min="10" max="12" width="28.140625" style="11" customWidth="1"/>
    <col min="13" max="13" width="37.28515625" style="11" customWidth="1"/>
    <col min="14" max="14" width="140.28515625" style="11" customWidth="1"/>
    <col min="15" max="15" width="9.140625" style="11"/>
    <col min="16" max="16" width="121" style="11" customWidth="1"/>
    <col min="17" max="16384" width="9.140625" style="11"/>
  </cols>
  <sheetData>
    <row r="1" spans="1:16" s="10" customFormat="1" ht="59.25" customHeight="1" x14ac:dyDescent="0.25">
      <c r="A1" s="99" t="str">
        <f>'LISTA DE OFERENTES'!A1</f>
        <v>ALCALDIA LOCAL DE SAN CRISTOBAL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1"/>
    </row>
    <row r="2" spans="1:16" ht="35.25" customHeight="1" x14ac:dyDescent="0.25">
      <c r="A2" s="102" t="str">
        <f>'LISTA DE OFERENTES'!A2</f>
        <v xml:space="preserve">FDLC-SAMC-004-2024 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6" ht="35.25" customHeight="1" x14ac:dyDescent="0.25">
      <c r="A3" s="153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P3" s="12" t="s">
        <v>8</v>
      </c>
    </row>
    <row r="4" spans="1:16" ht="27.75" customHeight="1" x14ac:dyDescent="0.25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P4" s="12" t="s">
        <v>9</v>
      </c>
    </row>
    <row r="5" spans="1:16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5"/>
    </row>
    <row r="6" spans="1:16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</row>
    <row r="7" spans="1:16" ht="16.5" thickBo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</row>
    <row r="8" spans="1:16" ht="30.75" customHeight="1" thickBot="1" x14ac:dyDescent="0.3">
      <c r="A8" s="144">
        <v>1</v>
      </c>
      <c r="B8" s="145"/>
      <c r="C8" s="145"/>
      <c r="D8" s="146"/>
      <c r="E8" s="110" t="str">
        <f>VLOOKUP(A8,'LISTA DE OFERENTES'!$A$4:$B$11,2,FALSE)</f>
        <v>TEEN GROUP SAS</v>
      </c>
      <c r="F8" s="111"/>
      <c r="G8" s="111"/>
      <c r="H8" s="111"/>
      <c r="I8" s="111"/>
      <c r="J8" s="111"/>
      <c r="K8" s="111"/>
      <c r="L8" s="111"/>
      <c r="M8" s="111"/>
      <c r="N8" s="112"/>
    </row>
    <row r="9" spans="1:16" ht="50.25" customHeight="1" x14ac:dyDescent="0.25">
      <c r="A9" s="13" t="s">
        <v>10</v>
      </c>
      <c r="B9" s="47">
        <v>3</v>
      </c>
      <c r="C9" s="14" t="s">
        <v>11</v>
      </c>
      <c r="D9" s="38">
        <f>+$E$35</f>
        <v>427.06140153846155</v>
      </c>
      <c r="E9" s="113"/>
      <c r="F9" s="114"/>
      <c r="G9" s="114"/>
      <c r="H9" s="114"/>
      <c r="I9" s="114"/>
      <c r="J9" s="114"/>
      <c r="K9" s="114"/>
      <c r="L9" s="114"/>
      <c r="M9" s="114"/>
      <c r="N9" s="115"/>
    </row>
    <row r="10" spans="1:16" ht="23.25" customHeight="1" x14ac:dyDescent="0.25">
      <c r="A10" s="119" t="s">
        <v>12</v>
      </c>
      <c r="B10" s="120"/>
      <c r="C10" s="40">
        <v>1</v>
      </c>
      <c r="D10" s="41">
        <f>+D9*C10</f>
        <v>427.06140153846155</v>
      </c>
      <c r="E10" s="113"/>
      <c r="F10" s="114"/>
      <c r="G10" s="114"/>
      <c r="H10" s="114"/>
      <c r="I10" s="114"/>
      <c r="J10" s="114"/>
      <c r="K10" s="114"/>
      <c r="L10" s="114"/>
      <c r="M10" s="114"/>
      <c r="N10" s="115"/>
    </row>
    <row r="11" spans="1:16" ht="23.25" customHeight="1" x14ac:dyDescent="0.25">
      <c r="A11" s="121" t="s">
        <v>13</v>
      </c>
      <c r="B11" s="120"/>
      <c r="C11" s="122">
        <v>45610</v>
      </c>
      <c r="D11" s="123"/>
      <c r="E11" s="113"/>
      <c r="F11" s="114"/>
      <c r="G11" s="114"/>
      <c r="H11" s="114"/>
      <c r="I11" s="114"/>
      <c r="J11" s="114"/>
      <c r="K11" s="114"/>
      <c r="L11" s="114"/>
      <c r="M11" s="114"/>
      <c r="N11" s="115"/>
    </row>
    <row r="12" spans="1:16" ht="15" customHeight="1" thickBot="1" x14ac:dyDescent="0.3">
      <c r="A12" s="124" t="s">
        <v>14</v>
      </c>
      <c r="B12" s="125"/>
      <c r="C12" s="142" t="s">
        <v>8</v>
      </c>
      <c r="D12" s="143"/>
      <c r="E12" s="116"/>
      <c r="F12" s="117"/>
      <c r="G12" s="117"/>
      <c r="H12" s="117"/>
      <c r="I12" s="117"/>
      <c r="J12" s="117"/>
      <c r="K12" s="117"/>
      <c r="L12" s="117"/>
      <c r="M12" s="117"/>
      <c r="N12" s="118"/>
    </row>
    <row r="13" spans="1:16" ht="55.5" customHeight="1" x14ac:dyDescent="0.25">
      <c r="A13" s="130" t="s">
        <v>15</v>
      </c>
      <c r="B13" s="131"/>
      <c r="C13" s="131"/>
      <c r="D13" s="131"/>
      <c r="E13" s="131"/>
      <c r="F13" s="131"/>
      <c r="G13" s="131"/>
      <c r="H13" s="132"/>
      <c r="I13" s="43"/>
      <c r="J13" s="55" t="s">
        <v>35</v>
      </c>
      <c r="K13" s="126" t="s">
        <v>16</v>
      </c>
      <c r="L13" s="128" t="s">
        <v>42</v>
      </c>
      <c r="M13" s="126" t="s">
        <v>37</v>
      </c>
      <c r="N13" s="133" t="s">
        <v>17</v>
      </c>
    </row>
    <row r="14" spans="1:16" ht="165" customHeight="1" x14ac:dyDescent="0.25">
      <c r="A14" s="44" t="s">
        <v>18</v>
      </c>
      <c r="B14" s="108" t="s">
        <v>19</v>
      </c>
      <c r="C14" s="109"/>
      <c r="D14" s="45" t="s">
        <v>20</v>
      </c>
      <c r="E14" s="45" t="s">
        <v>21</v>
      </c>
      <c r="F14" s="45" t="s">
        <v>22</v>
      </c>
      <c r="G14" s="65" t="s">
        <v>23</v>
      </c>
      <c r="H14" s="65" t="s">
        <v>24</v>
      </c>
      <c r="I14" s="46" t="s">
        <v>25</v>
      </c>
      <c r="J14" s="46" t="s">
        <v>34</v>
      </c>
      <c r="K14" s="127"/>
      <c r="L14" s="129"/>
      <c r="M14" s="127"/>
      <c r="N14" s="134"/>
    </row>
    <row r="15" spans="1:16" ht="15.75" x14ac:dyDescent="0.25">
      <c r="A15" s="49" t="str">
        <f>'LISTA DE OFERENTES'!B4</f>
        <v>TEEN GROUP SAS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51"/>
    </row>
    <row r="16" spans="1:16" s="16" customFormat="1" ht="45" x14ac:dyDescent="0.25">
      <c r="A16" s="66" t="s">
        <v>41</v>
      </c>
      <c r="B16" s="155" t="s">
        <v>49</v>
      </c>
      <c r="C16" s="156"/>
      <c r="D16" s="8">
        <v>600752136</v>
      </c>
      <c r="E16" s="39">
        <v>2023</v>
      </c>
      <c r="F16" s="9">
        <f>D16/(VLOOKUP(E16,$D$55:$E$88,2,FALSE))</f>
        <v>517.88977241379314</v>
      </c>
      <c r="G16" s="2">
        <v>1</v>
      </c>
      <c r="H16" s="9">
        <f>G16*F16</f>
        <v>517.88977241379314</v>
      </c>
      <c r="I16" s="53">
        <v>43003</v>
      </c>
      <c r="J16" s="95" t="s">
        <v>8</v>
      </c>
      <c r="K16" s="95" t="s">
        <v>8</v>
      </c>
      <c r="L16" s="96" t="s">
        <v>9</v>
      </c>
      <c r="M16" s="96" t="s">
        <v>9</v>
      </c>
      <c r="N16" s="15" t="s">
        <v>43</v>
      </c>
    </row>
    <row r="17" spans="1:14" s="16" customFormat="1" ht="48" customHeight="1" thickBot="1" x14ac:dyDescent="0.3">
      <c r="A17" s="137" t="s">
        <v>26</v>
      </c>
      <c r="B17" s="138"/>
      <c r="C17" s="138"/>
      <c r="D17" s="138"/>
      <c r="E17" s="138"/>
      <c r="F17" s="138"/>
      <c r="G17" s="139"/>
      <c r="H17" s="42">
        <f>SUM(H16:H16)</f>
        <v>517.88977241379314</v>
      </c>
      <c r="I17" s="135" t="s">
        <v>27</v>
      </c>
      <c r="J17" s="136"/>
      <c r="K17" s="136"/>
      <c r="L17" s="136"/>
      <c r="M17" s="136"/>
      <c r="N17" s="52" t="s">
        <v>9</v>
      </c>
    </row>
    <row r="18" spans="1:14" ht="16.5" thickBo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</row>
    <row r="19" spans="1:14" ht="30.75" customHeight="1" thickBot="1" x14ac:dyDescent="0.3">
      <c r="A19" s="144">
        <f>A8+1</f>
        <v>2</v>
      </c>
      <c r="B19" s="145"/>
      <c r="C19" s="145"/>
      <c r="D19" s="146"/>
      <c r="E19" s="110" t="str">
        <f>VLOOKUP(A19,'LISTA DE OFERENTES'!$A$4:$B$11,2,FALSE)</f>
        <v>CARLOS ALBERTO PINZON MOLINA</v>
      </c>
      <c r="F19" s="111"/>
      <c r="G19" s="111"/>
      <c r="H19" s="111"/>
      <c r="I19" s="111"/>
      <c r="J19" s="111"/>
      <c r="K19" s="111"/>
      <c r="L19" s="111"/>
      <c r="M19" s="111"/>
      <c r="N19" s="112"/>
    </row>
    <row r="20" spans="1:14" ht="50.25" customHeight="1" x14ac:dyDescent="0.25">
      <c r="A20" s="13" t="s">
        <v>10</v>
      </c>
      <c r="B20" s="47">
        <v>2</v>
      </c>
      <c r="C20" s="14" t="s">
        <v>11</v>
      </c>
      <c r="D20" s="38">
        <f>+$E$35</f>
        <v>427.06140153846155</v>
      </c>
      <c r="E20" s="113"/>
      <c r="F20" s="114"/>
      <c r="G20" s="114"/>
      <c r="H20" s="114"/>
      <c r="I20" s="114"/>
      <c r="J20" s="114"/>
      <c r="K20" s="114"/>
      <c r="L20" s="114"/>
      <c r="M20" s="114"/>
      <c r="N20" s="115"/>
    </row>
    <row r="21" spans="1:14" ht="23.25" customHeight="1" x14ac:dyDescent="0.25">
      <c r="A21" s="119" t="s">
        <v>12</v>
      </c>
      <c r="B21" s="120"/>
      <c r="C21" s="40">
        <v>1</v>
      </c>
      <c r="D21" s="41">
        <f>+D20*C21</f>
        <v>427.06140153846155</v>
      </c>
      <c r="E21" s="113"/>
      <c r="F21" s="114"/>
      <c r="G21" s="114"/>
      <c r="H21" s="114"/>
      <c r="I21" s="114"/>
      <c r="J21" s="114"/>
      <c r="K21" s="114"/>
      <c r="L21" s="114"/>
      <c r="M21" s="114"/>
      <c r="N21" s="115"/>
    </row>
    <row r="22" spans="1:14" ht="23.25" customHeight="1" x14ac:dyDescent="0.25">
      <c r="A22" s="121" t="s">
        <v>13</v>
      </c>
      <c r="B22" s="120"/>
      <c r="C22" s="122">
        <v>45610</v>
      </c>
      <c r="D22" s="123"/>
      <c r="E22" s="113"/>
      <c r="F22" s="114"/>
      <c r="G22" s="114"/>
      <c r="H22" s="114"/>
      <c r="I22" s="114"/>
      <c r="J22" s="114"/>
      <c r="K22" s="114"/>
      <c r="L22" s="114"/>
      <c r="M22" s="114"/>
      <c r="N22" s="115"/>
    </row>
    <row r="23" spans="1:14" ht="15" customHeight="1" thickBot="1" x14ac:dyDescent="0.3">
      <c r="A23" s="124" t="s">
        <v>14</v>
      </c>
      <c r="B23" s="125"/>
      <c r="C23" s="142" t="s">
        <v>9</v>
      </c>
      <c r="D23" s="143"/>
      <c r="E23" s="116"/>
      <c r="F23" s="117"/>
      <c r="G23" s="117"/>
      <c r="H23" s="117"/>
      <c r="I23" s="117"/>
      <c r="J23" s="117"/>
      <c r="K23" s="117"/>
      <c r="L23" s="117"/>
      <c r="M23" s="117"/>
      <c r="N23" s="118"/>
    </row>
    <row r="24" spans="1:14" ht="125.45" customHeight="1" x14ac:dyDescent="0.25">
      <c r="A24" s="130" t="s">
        <v>15</v>
      </c>
      <c r="B24" s="131"/>
      <c r="C24" s="131"/>
      <c r="D24" s="131"/>
      <c r="E24" s="131"/>
      <c r="F24" s="131"/>
      <c r="G24" s="131"/>
      <c r="H24" s="132"/>
      <c r="I24" s="43"/>
      <c r="J24" s="55" t="s">
        <v>35</v>
      </c>
      <c r="K24" s="126" t="s">
        <v>16</v>
      </c>
      <c r="L24" s="128" t="s">
        <v>42</v>
      </c>
      <c r="M24" s="126" t="s">
        <v>37</v>
      </c>
      <c r="N24" s="133" t="s">
        <v>17</v>
      </c>
    </row>
    <row r="25" spans="1:14" ht="105" customHeight="1" x14ac:dyDescent="0.25">
      <c r="A25" s="44" t="s">
        <v>18</v>
      </c>
      <c r="B25" s="108" t="s">
        <v>19</v>
      </c>
      <c r="C25" s="109"/>
      <c r="D25" s="45" t="s">
        <v>20</v>
      </c>
      <c r="E25" s="45" t="s">
        <v>21</v>
      </c>
      <c r="F25" s="45" t="s">
        <v>22</v>
      </c>
      <c r="G25" s="65" t="s">
        <v>23</v>
      </c>
      <c r="H25" s="65" t="s">
        <v>24</v>
      </c>
      <c r="I25" s="46" t="s">
        <v>25</v>
      </c>
      <c r="J25" s="46" t="s">
        <v>34</v>
      </c>
      <c r="K25" s="127"/>
      <c r="L25" s="129"/>
      <c r="M25" s="127"/>
      <c r="N25" s="134"/>
    </row>
    <row r="26" spans="1:14" ht="15.75" x14ac:dyDescent="0.25">
      <c r="A26" s="49">
        <f>+'LISTA DE OFERENTES'!E5</f>
        <v>0</v>
      </c>
      <c r="B26" s="140"/>
      <c r="C26" s="141"/>
      <c r="D26" s="49"/>
      <c r="E26" s="49"/>
      <c r="F26" s="49"/>
      <c r="G26" s="49"/>
      <c r="H26" s="92"/>
      <c r="I26" s="49"/>
      <c r="J26" s="50"/>
      <c r="K26" s="50"/>
      <c r="L26" s="50"/>
      <c r="M26" s="49"/>
      <c r="N26" s="51"/>
    </row>
    <row r="27" spans="1:14" s="16" customFormat="1" ht="105" customHeight="1" x14ac:dyDescent="0.2">
      <c r="A27" s="80" t="s">
        <v>47</v>
      </c>
      <c r="B27" s="106" t="s">
        <v>48</v>
      </c>
      <c r="C27" s="107"/>
      <c r="D27" s="88">
        <v>4950000000</v>
      </c>
      <c r="E27" s="84">
        <v>2017</v>
      </c>
      <c r="F27" s="9">
        <f>D27/(VLOOKUP(E27,$D$61:$E$88,2,FALSE))</f>
        <v>6709.8901069109161</v>
      </c>
      <c r="G27" s="82">
        <v>0.5</v>
      </c>
      <c r="H27" s="81">
        <f>G27*F27</f>
        <v>3354.945053455458</v>
      </c>
      <c r="I27" s="97">
        <v>2017</v>
      </c>
      <c r="J27" s="95" t="s">
        <v>8</v>
      </c>
      <c r="K27" s="95" t="s">
        <v>8</v>
      </c>
      <c r="L27" s="103" t="s">
        <v>8</v>
      </c>
      <c r="M27" s="95" t="s">
        <v>8</v>
      </c>
      <c r="N27" s="87"/>
    </row>
    <row r="28" spans="1:14" s="16" customFormat="1" ht="105" customHeight="1" x14ac:dyDescent="0.25">
      <c r="A28" s="86" t="s">
        <v>50</v>
      </c>
      <c r="B28" s="106" t="s">
        <v>48</v>
      </c>
      <c r="C28" s="107"/>
      <c r="D28" s="89">
        <v>97060107</v>
      </c>
      <c r="E28" s="85">
        <v>2012</v>
      </c>
      <c r="F28" s="9">
        <f>D28/(VLOOKUP(E28,$D$61:$E$88,2,FALSE))</f>
        <v>171.27246691371096</v>
      </c>
      <c r="G28" s="83">
        <v>0.5</v>
      </c>
      <c r="H28" s="81">
        <f>G28*F28</f>
        <v>85.636233456855479</v>
      </c>
      <c r="I28" s="98">
        <v>2012</v>
      </c>
      <c r="J28" s="95" t="s">
        <v>8</v>
      </c>
      <c r="K28" s="95" t="s">
        <v>8</v>
      </c>
      <c r="L28" s="104"/>
      <c r="M28" s="95" t="s">
        <v>8</v>
      </c>
      <c r="N28" s="87"/>
    </row>
    <row r="29" spans="1:14" s="16" customFormat="1" ht="197.45" customHeight="1" x14ac:dyDescent="0.25">
      <c r="A29" s="86" t="s">
        <v>51</v>
      </c>
      <c r="B29" s="106" t="s">
        <v>48</v>
      </c>
      <c r="C29" s="107"/>
      <c r="D29" s="89">
        <v>435296000</v>
      </c>
      <c r="E29" s="85">
        <v>2015</v>
      </c>
      <c r="F29" s="9">
        <f>D29/(VLOOKUP(E29,$D$61:$E$88,2,FALSE))</f>
        <v>675.55831458058503</v>
      </c>
      <c r="G29" s="83">
        <v>1</v>
      </c>
      <c r="H29" s="81">
        <f>G29*F29</f>
        <v>675.55831458058503</v>
      </c>
      <c r="I29" s="98">
        <v>2015</v>
      </c>
      <c r="J29" s="95" t="s">
        <v>8</v>
      </c>
      <c r="K29" s="96" t="s">
        <v>9</v>
      </c>
      <c r="L29" s="105"/>
      <c r="M29" s="96" t="s">
        <v>9</v>
      </c>
      <c r="N29" s="87" t="s">
        <v>52</v>
      </c>
    </row>
    <row r="30" spans="1:14" s="16" customFormat="1" ht="48" customHeight="1" thickBot="1" x14ac:dyDescent="0.3">
      <c r="A30" s="137" t="s">
        <v>26</v>
      </c>
      <c r="B30" s="138"/>
      <c r="C30" s="138"/>
      <c r="D30" s="138"/>
      <c r="E30" s="138"/>
      <c r="F30" s="138"/>
      <c r="G30" s="138"/>
      <c r="H30" s="90">
        <f>+SUM(H27:H29)</f>
        <v>4116.1396014928987</v>
      </c>
      <c r="I30" s="136" t="s">
        <v>27</v>
      </c>
      <c r="J30" s="136"/>
      <c r="K30" s="136"/>
      <c r="L30" s="136"/>
      <c r="M30" s="136"/>
      <c r="N30" s="52" t="s">
        <v>9</v>
      </c>
    </row>
    <row r="31" spans="1:14" ht="15.7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</row>
    <row r="32" spans="1:14" ht="73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</row>
    <row r="33" spans="1:14" ht="15.75" x14ac:dyDescent="0.25">
      <c r="A33" s="6"/>
      <c r="B33" s="6"/>
      <c r="C33" s="6"/>
      <c r="D33" s="6"/>
      <c r="E33" s="6"/>
      <c r="F33" s="6"/>
      <c r="G33" s="6"/>
      <c r="H33" s="3"/>
      <c r="I33" s="3"/>
      <c r="J33" s="3"/>
      <c r="K33" s="3"/>
      <c r="L33" s="3"/>
      <c r="M33" s="4"/>
      <c r="N33" s="4"/>
    </row>
    <row r="34" spans="1:14" ht="15.75" x14ac:dyDescent="0.25">
      <c r="A34" s="151" t="s">
        <v>28</v>
      </c>
      <c r="B34" s="152"/>
      <c r="C34" s="35">
        <v>1</v>
      </c>
      <c r="D34" s="35" t="s">
        <v>29</v>
      </c>
      <c r="E34" s="35" t="s">
        <v>30</v>
      </c>
      <c r="F34" s="7"/>
      <c r="G34" s="7"/>
      <c r="H34" s="7"/>
      <c r="I34" s="3"/>
      <c r="J34" s="3"/>
      <c r="K34" s="3"/>
      <c r="L34" s="3"/>
      <c r="M34" s="4"/>
      <c r="N34" s="5"/>
    </row>
    <row r="35" spans="1:14" ht="21" x14ac:dyDescent="0.25">
      <c r="A35" s="17" t="s">
        <v>31</v>
      </c>
      <c r="B35" s="36">
        <v>555179822</v>
      </c>
      <c r="C35" s="37">
        <f>+B35</f>
        <v>555179822</v>
      </c>
      <c r="D35" s="18">
        <f>+$C$35/$E$88</f>
        <v>427.06140153846155</v>
      </c>
      <c r="E35" s="18">
        <f>$B$35/$E$88</f>
        <v>427.06140153846155</v>
      </c>
      <c r="F35" s="18"/>
      <c r="G35" s="18"/>
      <c r="H35" s="18"/>
      <c r="I35" s="34"/>
      <c r="J35" s="3"/>
      <c r="K35" s="3"/>
      <c r="L35" s="3"/>
      <c r="M35" s="4"/>
      <c r="N35" s="4"/>
    </row>
    <row r="36" spans="1:14" ht="21" x14ac:dyDescent="0.25">
      <c r="A36" s="19"/>
      <c r="B36" s="20"/>
      <c r="C36" s="21"/>
      <c r="D36" s="22"/>
      <c r="E36" s="22"/>
      <c r="F36" s="21"/>
      <c r="G36" s="22"/>
      <c r="H36" s="23"/>
      <c r="I36" s="24"/>
      <c r="J36" s="3"/>
      <c r="K36" s="3"/>
      <c r="L36" s="3"/>
      <c r="M36" s="4"/>
      <c r="N36" s="4"/>
    </row>
    <row r="37" spans="1:14" ht="21" x14ac:dyDescent="0.25">
      <c r="A37" s="25"/>
      <c r="B37" s="26"/>
      <c r="C37" s="21"/>
      <c r="D37" s="22"/>
      <c r="E37" s="22"/>
      <c r="F37" s="21"/>
      <c r="G37" s="22"/>
      <c r="H37" s="23"/>
      <c r="I37" s="24"/>
      <c r="J37" s="3"/>
      <c r="K37" s="3"/>
      <c r="L37" s="3"/>
      <c r="M37" s="4"/>
      <c r="N37" s="4"/>
    </row>
    <row r="38" spans="1:14" ht="162.75" customHeight="1" x14ac:dyDescent="0.25">
      <c r="A38" s="150"/>
      <c r="B38" s="150"/>
      <c r="C38" s="150"/>
      <c r="D38" s="150"/>
      <c r="E38" s="150"/>
      <c r="F38" s="150"/>
      <c r="G38" s="150"/>
      <c r="H38" s="150"/>
      <c r="I38" s="150"/>
      <c r="M38" s="27"/>
      <c r="N38" s="27"/>
    </row>
    <row r="39" spans="1:14" ht="22.5" customHeight="1" x14ac:dyDescent="0.25">
      <c r="A39" s="150"/>
      <c r="B39" s="150"/>
      <c r="C39" s="150"/>
      <c r="D39" s="150"/>
      <c r="E39" s="150"/>
      <c r="F39" s="150"/>
      <c r="G39" s="150"/>
      <c r="H39" s="150"/>
      <c r="I39" s="150"/>
      <c r="J39" s="54"/>
      <c r="K39" s="54"/>
      <c r="L39" s="54"/>
      <c r="M39" s="27"/>
      <c r="N39" s="27"/>
    </row>
    <row r="40" spans="1:14" ht="23.25" x14ac:dyDescent="0.25">
      <c r="A40" s="150"/>
      <c r="B40" s="150"/>
      <c r="C40" s="150"/>
      <c r="D40" s="150"/>
      <c r="E40" s="150"/>
      <c r="F40" s="150"/>
      <c r="G40" s="150"/>
      <c r="H40" s="150"/>
      <c r="I40" s="150"/>
      <c r="M40" s="27"/>
      <c r="N40" s="27"/>
    </row>
    <row r="41" spans="1:14" ht="51.75" customHeight="1" x14ac:dyDescent="0.25">
      <c r="A41" s="150"/>
      <c r="B41" s="150"/>
      <c r="C41" s="150"/>
      <c r="D41" s="150"/>
      <c r="E41" s="150"/>
      <c r="F41" s="150"/>
      <c r="G41" s="150"/>
      <c r="H41" s="150"/>
      <c r="I41" s="150"/>
      <c r="J41" s="11">
        <v>7</v>
      </c>
      <c r="M41" s="27"/>
      <c r="N41" s="27"/>
    </row>
    <row r="42" spans="1:14" ht="72.75" customHeight="1" x14ac:dyDescent="0.25">
      <c r="A42" s="150"/>
      <c r="B42" s="150"/>
      <c r="C42" s="150"/>
      <c r="D42" s="150"/>
      <c r="E42" s="150"/>
      <c r="F42" s="150"/>
      <c r="G42" s="150"/>
      <c r="H42" s="150"/>
      <c r="I42" s="150"/>
      <c r="J42" s="11">
        <v>2</v>
      </c>
      <c r="M42" s="27"/>
      <c r="N42" s="27"/>
    </row>
    <row r="43" spans="1:14" ht="87.75" customHeight="1" x14ac:dyDescent="0.25">
      <c r="A43" s="150"/>
      <c r="B43" s="150"/>
      <c r="C43" s="150"/>
      <c r="D43" s="150"/>
      <c r="E43" s="150"/>
      <c r="F43" s="150"/>
      <c r="G43" s="150"/>
      <c r="H43" s="150"/>
      <c r="I43" s="150"/>
      <c r="J43" s="11">
        <v>3</v>
      </c>
      <c r="M43" s="27"/>
      <c r="N43" s="27"/>
    </row>
    <row r="44" spans="1:14" ht="60" customHeight="1" x14ac:dyDescent="0.25">
      <c r="A44" s="150"/>
      <c r="B44" s="150"/>
      <c r="C44" s="150"/>
      <c r="D44" s="150"/>
      <c r="E44" s="150"/>
      <c r="F44" s="150"/>
      <c r="G44" s="150"/>
      <c r="H44" s="150"/>
      <c r="I44" s="150"/>
      <c r="J44" s="11">
        <v>4</v>
      </c>
      <c r="M44" s="27"/>
      <c r="N44" s="27"/>
    </row>
    <row r="45" spans="1:14" ht="49.5" customHeight="1" x14ac:dyDescent="0.25">
      <c r="A45" s="150"/>
      <c r="B45" s="150"/>
      <c r="C45" s="150"/>
      <c r="D45" s="150"/>
      <c r="E45" s="150"/>
      <c r="F45" s="150"/>
      <c r="G45" s="150"/>
      <c r="H45" s="150"/>
      <c r="I45" s="150"/>
      <c r="J45" s="11">
        <v>5</v>
      </c>
      <c r="M45" s="27"/>
      <c r="N45" s="27"/>
    </row>
    <row r="46" spans="1:14" ht="170.25" customHeight="1" x14ac:dyDescent="0.25">
      <c r="A46" s="150"/>
      <c r="B46" s="150"/>
      <c r="C46" s="150"/>
      <c r="D46" s="150"/>
      <c r="E46" s="150"/>
      <c r="F46" s="150"/>
      <c r="G46" s="150"/>
      <c r="H46" s="150"/>
      <c r="I46" s="150"/>
      <c r="J46" s="11">
        <v>6</v>
      </c>
      <c r="M46" s="27"/>
      <c r="N46" s="27"/>
    </row>
    <row r="47" spans="1:14" ht="77.25" customHeight="1" x14ac:dyDescent="0.25">
      <c r="A47" s="150"/>
      <c r="B47" s="150"/>
      <c r="C47" s="150"/>
      <c r="D47" s="150"/>
      <c r="E47" s="150"/>
      <c r="F47" s="150"/>
      <c r="G47" s="150"/>
      <c r="H47" s="150"/>
      <c r="I47" s="150"/>
      <c r="J47" s="11">
        <v>7</v>
      </c>
      <c r="M47" s="27"/>
      <c r="N47" s="27"/>
    </row>
    <row r="48" spans="1:14" ht="66.75" customHeight="1" x14ac:dyDescent="0.25">
      <c r="A48" s="148"/>
      <c r="B48" s="148"/>
      <c r="C48" s="148"/>
      <c r="D48" s="148"/>
      <c r="E48" s="148"/>
      <c r="F48" s="148"/>
      <c r="G48" s="148"/>
      <c r="H48" s="148"/>
      <c r="I48" s="148"/>
      <c r="J48" s="11">
        <v>8</v>
      </c>
      <c r="M48" s="27"/>
      <c r="N48" s="27"/>
    </row>
    <row r="49" spans="1:14" ht="109.5" customHeight="1" x14ac:dyDescent="0.25">
      <c r="A49" s="148"/>
      <c r="B49" s="148"/>
      <c r="C49" s="148"/>
      <c r="D49" s="148"/>
      <c r="E49" s="148"/>
      <c r="F49" s="148"/>
      <c r="G49" s="148"/>
      <c r="H49" s="148"/>
      <c r="I49" s="148"/>
      <c r="J49" s="11">
        <v>9</v>
      </c>
      <c r="M49" s="27"/>
      <c r="N49" s="27"/>
    </row>
    <row r="50" spans="1:14" ht="292.14999999999998" customHeight="1" x14ac:dyDescent="0.25">
      <c r="A50" s="148"/>
      <c r="B50" s="148"/>
      <c r="C50" s="148"/>
      <c r="D50" s="148"/>
      <c r="E50" s="148"/>
      <c r="F50" s="148"/>
      <c r="G50" s="148"/>
      <c r="H50" s="148"/>
      <c r="I50" s="148"/>
      <c r="M50" s="27"/>
      <c r="N50" s="27"/>
    </row>
    <row r="51" spans="1:14" ht="109.5" customHeight="1" x14ac:dyDescent="0.25">
      <c r="A51" s="148"/>
      <c r="B51" s="148"/>
      <c r="C51" s="148"/>
      <c r="D51" s="148"/>
      <c r="E51" s="148"/>
      <c r="F51" s="148"/>
      <c r="G51" s="148"/>
      <c r="H51" s="148"/>
      <c r="I51" s="148"/>
      <c r="M51" s="27"/>
      <c r="N51" s="27"/>
    </row>
    <row r="52" spans="1:14" ht="131.25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M52" s="27"/>
      <c r="N52" s="27"/>
    </row>
    <row r="53" spans="1:14" ht="24" thickBot="1" x14ac:dyDescent="0.3">
      <c r="A53" s="27"/>
      <c r="B53" s="27"/>
      <c r="C53" s="28"/>
      <c r="D53" s="28"/>
      <c r="E53" s="28"/>
      <c r="F53" s="147"/>
      <c r="G53" s="147"/>
      <c r="H53" s="147"/>
      <c r="I53" s="147"/>
      <c r="M53" s="27"/>
      <c r="N53" s="27"/>
    </row>
    <row r="54" spans="1:14" ht="24" thickBot="1" x14ac:dyDescent="0.3">
      <c r="D54" s="61" t="s">
        <v>32</v>
      </c>
      <c r="E54" s="57" t="s">
        <v>33</v>
      </c>
      <c r="F54" s="56"/>
      <c r="M54" s="27"/>
      <c r="N54" s="27"/>
    </row>
    <row r="55" spans="1:14" ht="23.25" x14ac:dyDescent="0.25">
      <c r="D55" s="93">
        <v>1991</v>
      </c>
      <c r="E55" s="94">
        <v>51720</v>
      </c>
      <c r="F55" s="29"/>
      <c r="M55" s="27"/>
      <c r="N55" s="27"/>
    </row>
    <row r="56" spans="1:14" ht="23.25" x14ac:dyDescent="0.25">
      <c r="D56" s="62">
        <v>1992</v>
      </c>
      <c r="E56" s="58">
        <v>65190</v>
      </c>
      <c r="F56" s="29"/>
      <c r="M56" s="27"/>
      <c r="N56" s="27"/>
    </row>
    <row r="57" spans="1:14" ht="23.25" x14ac:dyDescent="0.25">
      <c r="D57" s="62">
        <v>1993</v>
      </c>
      <c r="E57" s="58">
        <v>81510</v>
      </c>
      <c r="F57" s="29"/>
      <c r="M57" s="27"/>
      <c r="N57" s="27"/>
    </row>
    <row r="58" spans="1:14" ht="23.25" x14ac:dyDescent="0.25">
      <c r="D58" s="62">
        <v>1994</v>
      </c>
      <c r="E58" s="58">
        <v>98700</v>
      </c>
      <c r="F58" s="29"/>
      <c r="M58" s="27"/>
      <c r="N58" s="27"/>
    </row>
    <row r="59" spans="1:14" ht="23.25" x14ac:dyDescent="0.25">
      <c r="D59" s="62">
        <v>1995</v>
      </c>
      <c r="E59" s="58">
        <v>118933</v>
      </c>
      <c r="F59" s="29"/>
      <c r="M59" s="27"/>
      <c r="N59" s="27"/>
    </row>
    <row r="60" spans="1:14" ht="23.25" x14ac:dyDescent="0.25">
      <c r="D60" s="62">
        <v>1996</v>
      </c>
      <c r="E60" s="58">
        <v>142125</v>
      </c>
      <c r="F60" s="29"/>
      <c r="M60" s="27"/>
      <c r="N60" s="27"/>
    </row>
    <row r="61" spans="1:14" ht="15" customHeight="1" x14ac:dyDescent="0.25">
      <c r="D61" s="62">
        <v>1997</v>
      </c>
      <c r="E61" s="58">
        <v>172005</v>
      </c>
      <c r="F61" s="29"/>
    </row>
    <row r="62" spans="1:14" ht="15" customHeight="1" x14ac:dyDescent="0.25">
      <c r="D62" s="63">
        <v>1998</v>
      </c>
      <c r="E62" s="59">
        <v>203826</v>
      </c>
      <c r="F62" s="29"/>
    </row>
    <row r="63" spans="1:14" ht="15" customHeight="1" x14ac:dyDescent="0.25">
      <c r="D63" s="63">
        <v>1999</v>
      </c>
      <c r="E63" s="59">
        <v>236460</v>
      </c>
      <c r="F63" s="29"/>
    </row>
    <row r="64" spans="1:14" ht="15" customHeight="1" x14ac:dyDescent="0.25">
      <c r="D64" s="63">
        <v>2000</v>
      </c>
      <c r="E64" s="59">
        <v>260100</v>
      </c>
      <c r="F64" s="29"/>
    </row>
    <row r="65" spans="4:8" ht="15" customHeight="1" x14ac:dyDescent="0.25">
      <c r="D65" s="63">
        <v>2001</v>
      </c>
      <c r="E65" s="59">
        <v>286000</v>
      </c>
      <c r="F65" s="29"/>
    </row>
    <row r="66" spans="4:8" ht="15" customHeight="1" x14ac:dyDescent="0.25">
      <c r="D66" s="63">
        <v>2002</v>
      </c>
      <c r="E66" s="59">
        <v>309000</v>
      </c>
      <c r="F66" s="29"/>
    </row>
    <row r="67" spans="4:8" ht="15" customHeight="1" x14ac:dyDescent="0.25">
      <c r="D67" s="63">
        <v>2003</v>
      </c>
      <c r="E67" s="59">
        <v>332000</v>
      </c>
      <c r="F67" s="29"/>
    </row>
    <row r="68" spans="4:8" ht="15" customHeight="1" x14ac:dyDescent="0.25">
      <c r="D68" s="63">
        <v>2004</v>
      </c>
      <c r="E68" s="59">
        <v>358000</v>
      </c>
      <c r="F68" s="29"/>
    </row>
    <row r="69" spans="4:8" ht="15" customHeight="1" x14ac:dyDescent="0.25">
      <c r="D69" s="63">
        <v>2005</v>
      </c>
      <c r="E69" s="59">
        <v>381500</v>
      </c>
      <c r="F69" s="29"/>
    </row>
    <row r="70" spans="4:8" ht="15" customHeight="1" x14ac:dyDescent="0.25">
      <c r="D70" s="63">
        <v>2006</v>
      </c>
      <c r="E70" s="59">
        <v>408000</v>
      </c>
      <c r="F70" s="29"/>
    </row>
    <row r="71" spans="4:8" ht="15" customHeight="1" x14ac:dyDescent="0.25">
      <c r="D71" s="63">
        <v>2007</v>
      </c>
      <c r="E71" s="59">
        <v>433700</v>
      </c>
      <c r="F71" s="29"/>
    </row>
    <row r="72" spans="4:8" ht="15" customHeight="1" x14ac:dyDescent="0.25">
      <c r="D72" s="63">
        <v>2008</v>
      </c>
      <c r="E72" s="59">
        <v>461500</v>
      </c>
      <c r="F72" s="29"/>
    </row>
    <row r="73" spans="4:8" ht="15" customHeight="1" x14ac:dyDescent="0.25">
      <c r="D73" s="63">
        <v>2009</v>
      </c>
      <c r="E73" s="59">
        <v>496900</v>
      </c>
      <c r="F73" s="29"/>
    </row>
    <row r="74" spans="4:8" ht="15" customHeight="1" x14ac:dyDescent="0.25">
      <c r="D74" s="63">
        <v>2010</v>
      </c>
      <c r="E74" s="59">
        <v>515000</v>
      </c>
      <c r="F74" s="29"/>
    </row>
    <row r="75" spans="4:8" ht="15" customHeight="1" x14ac:dyDescent="0.25">
      <c r="D75" s="63">
        <v>2011</v>
      </c>
      <c r="E75" s="59">
        <v>535600</v>
      </c>
      <c r="F75" s="29"/>
    </row>
    <row r="76" spans="4:8" ht="15" customHeight="1" x14ac:dyDescent="0.25">
      <c r="D76" s="63">
        <v>2012</v>
      </c>
      <c r="E76" s="59">
        <v>566700</v>
      </c>
      <c r="F76" s="29"/>
    </row>
    <row r="77" spans="4:8" ht="15" customHeight="1" x14ac:dyDescent="0.25">
      <c r="D77" s="63">
        <v>2013</v>
      </c>
      <c r="E77" s="59">
        <v>589500</v>
      </c>
      <c r="F77" s="29"/>
    </row>
    <row r="78" spans="4:8" ht="15" customHeight="1" x14ac:dyDescent="0.25">
      <c r="D78" s="63">
        <v>2014</v>
      </c>
      <c r="E78" s="59">
        <v>616000</v>
      </c>
      <c r="F78" s="29"/>
    </row>
    <row r="79" spans="4:8" ht="15" customHeight="1" x14ac:dyDescent="0.25">
      <c r="D79" s="63">
        <v>2015</v>
      </c>
      <c r="E79" s="59">
        <v>644350</v>
      </c>
      <c r="F79" s="29"/>
      <c r="H79" s="27"/>
    </row>
    <row r="80" spans="4:8" ht="15" customHeight="1" x14ac:dyDescent="0.25">
      <c r="D80" s="63">
        <v>2016</v>
      </c>
      <c r="E80" s="59">
        <v>689455</v>
      </c>
      <c r="F80" s="29"/>
      <c r="H80" s="27"/>
    </row>
    <row r="81" spans="4:8" ht="15" customHeight="1" x14ac:dyDescent="0.25">
      <c r="D81" s="63">
        <v>2017</v>
      </c>
      <c r="E81" s="59">
        <v>737717</v>
      </c>
      <c r="F81" s="29"/>
      <c r="H81" s="27"/>
    </row>
    <row r="82" spans="4:8" ht="15" customHeight="1" x14ac:dyDescent="0.25">
      <c r="D82" s="63">
        <v>2018</v>
      </c>
      <c r="E82" s="59">
        <v>781242</v>
      </c>
      <c r="F82" s="29"/>
      <c r="H82" s="27"/>
    </row>
    <row r="83" spans="4:8" ht="15" customHeight="1" x14ac:dyDescent="0.25">
      <c r="D83" s="63">
        <v>2019</v>
      </c>
      <c r="E83" s="59">
        <v>828116</v>
      </c>
      <c r="F83" s="29"/>
      <c r="H83" s="27"/>
    </row>
    <row r="84" spans="4:8" ht="15" customHeight="1" x14ac:dyDescent="0.25">
      <c r="D84" s="63">
        <v>2020</v>
      </c>
      <c r="E84" s="59">
        <v>877803</v>
      </c>
      <c r="F84" s="29"/>
      <c r="H84" s="27"/>
    </row>
    <row r="85" spans="4:8" ht="15" customHeight="1" x14ac:dyDescent="0.25">
      <c r="D85" s="67">
        <v>2021</v>
      </c>
      <c r="E85" s="68">
        <v>908526</v>
      </c>
      <c r="F85" s="29"/>
      <c r="H85" s="27"/>
    </row>
    <row r="86" spans="4:8" ht="15" customHeight="1" x14ac:dyDescent="0.25">
      <c r="D86" s="63">
        <v>2022</v>
      </c>
      <c r="E86" s="63">
        <v>1000000</v>
      </c>
      <c r="G86" s="27"/>
      <c r="H86" s="27"/>
    </row>
    <row r="87" spans="4:8" ht="15" customHeight="1" x14ac:dyDescent="0.25">
      <c r="D87" s="63">
        <v>2023</v>
      </c>
      <c r="E87" s="63">
        <v>1160000</v>
      </c>
      <c r="G87" s="27"/>
      <c r="H87" s="27"/>
    </row>
    <row r="88" spans="4:8" ht="24" thickBot="1" x14ac:dyDescent="0.3">
      <c r="D88" s="64">
        <v>2024</v>
      </c>
      <c r="E88" s="60">
        <v>1300000</v>
      </c>
      <c r="G88" s="27"/>
      <c r="H88" s="27"/>
    </row>
    <row r="89" spans="4:8" ht="23.25" x14ac:dyDescent="0.25">
      <c r="G89" s="27"/>
      <c r="H89" s="27"/>
    </row>
    <row r="98" spans="7:7" x14ac:dyDescent="0.25">
      <c r="G98" s="29"/>
    </row>
  </sheetData>
  <sheetProtection formatCells="0" formatColumns="0" formatRows="0" insertColumns="0" insertRows="0" insertHyperlinks="0" deleteColumns="0" deleteRows="0" sort="0" autoFilter="0" pivotTables="0"/>
  <mergeCells count="48">
    <mergeCell ref="A1:N1"/>
    <mergeCell ref="A2:N2"/>
    <mergeCell ref="A3:N3"/>
    <mergeCell ref="A4:N4"/>
    <mergeCell ref="B16:C16"/>
    <mergeCell ref="A8:D8"/>
    <mergeCell ref="E8:N12"/>
    <mergeCell ref="A10:B10"/>
    <mergeCell ref="A11:B11"/>
    <mergeCell ref="C11:D11"/>
    <mergeCell ref="A12:B12"/>
    <mergeCell ref="C12:D12"/>
    <mergeCell ref="K13:K14"/>
    <mergeCell ref="L13:L14"/>
    <mergeCell ref="N24:N25"/>
    <mergeCell ref="A19:D19"/>
    <mergeCell ref="A30:G30"/>
    <mergeCell ref="I30:M30"/>
    <mergeCell ref="F53:I53"/>
    <mergeCell ref="A48:I48"/>
    <mergeCell ref="A49:I49"/>
    <mergeCell ref="A50:I50"/>
    <mergeCell ref="A51:I51"/>
    <mergeCell ref="A52:I52"/>
    <mergeCell ref="A38:I47"/>
    <mergeCell ref="A34:B34"/>
    <mergeCell ref="A13:H13"/>
    <mergeCell ref="M13:M14"/>
    <mergeCell ref="N13:N14"/>
    <mergeCell ref="B14:C14"/>
    <mergeCell ref="I17:M17"/>
    <mergeCell ref="A17:G17"/>
    <mergeCell ref="L27:L29"/>
    <mergeCell ref="B28:C28"/>
    <mergeCell ref="B25:C25"/>
    <mergeCell ref="E19:N23"/>
    <mergeCell ref="A21:B21"/>
    <mergeCell ref="A22:B22"/>
    <mergeCell ref="C22:D22"/>
    <mergeCell ref="A23:B23"/>
    <mergeCell ref="K24:K25"/>
    <mergeCell ref="L24:L25"/>
    <mergeCell ref="B27:C27"/>
    <mergeCell ref="B29:C29"/>
    <mergeCell ref="B26:C26"/>
    <mergeCell ref="C23:D23"/>
    <mergeCell ref="A24:H24"/>
    <mergeCell ref="M24:M25"/>
  </mergeCells>
  <conditionalFormatting sqref="C12:D12">
    <cfRule type="cellIs" dxfId="7" priority="95" operator="equal">
      <formula>"CUMPLE"</formula>
    </cfRule>
    <cfRule type="cellIs" dxfId="6" priority="96" operator="equal">
      <formula>"NO CUMPLE"</formula>
    </cfRule>
  </conditionalFormatting>
  <conditionalFormatting sqref="C23:D23">
    <cfRule type="cellIs" dxfId="5" priority="93" operator="equal">
      <formula>"CUMPLE"</formula>
    </cfRule>
    <cfRule type="cellIs" dxfId="4" priority="94" operator="equal">
      <formula>"NO CUMPLE"</formula>
    </cfRule>
  </conditionalFormatting>
  <conditionalFormatting sqref="N17">
    <cfRule type="containsText" dxfId="3" priority="257" operator="containsText" text="NO CUMPLE">
      <formula>NOT(ISERROR(SEARCH("NO CUMPLE",N17)))</formula>
    </cfRule>
    <cfRule type="containsText" dxfId="2" priority="258" operator="containsText" text="CUMPLE">
      <formula>NOT(ISERROR(SEARCH("CUMPLE",N17)))</formula>
    </cfRule>
  </conditionalFormatting>
  <conditionalFormatting sqref="N30">
    <cfRule type="containsText" dxfId="1" priority="205" operator="containsText" text="NO CUMPLE">
      <formula>NOT(ISERROR(SEARCH("NO CUMPLE",N30)))</formula>
    </cfRule>
    <cfRule type="containsText" dxfId="0" priority="206" operator="containsText" text="CUMPLE">
      <formula>NOT(ISERROR(SEARCH("CUMPLE",N30)))</formula>
    </cfRule>
  </conditionalFormatting>
  <dataValidations count="1">
    <dataValidation type="list" allowBlank="1" showInputMessage="1" showErrorMessage="1" sqref="N30 N17 J16:M16 L27:L28 M27:M29 J27:K29">
      <formula1>$P$3:$P$4</formula1>
    </dataValidation>
  </dataValidations>
  <pageMargins left="0.7" right="0.7" top="0.75" bottom="0.75" header="0.51180555555555496" footer="0.51180555555555496"/>
  <pageSetup scale="56" firstPageNumber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50"/>
  <sheetViews>
    <sheetView tabSelected="1" zoomScale="46" zoomScaleNormal="70" zoomScalePageLayoutView="70" workbookViewId="0">
      <selection activeCell="A3" sqref="A3:N3"/>
    </sheetView>
  </sheetViews>
  <sheetFormatPr baseColWidth="10" defaultColWidth="11.42578125" defaultRowHeight="15" x14ac:dyDescent="0.25"/>
  <cols>
    <col min="1" max="1" width="33.42578125" style="1" customWidth="1"/>
    <col min="2" max="13" width="11.42578125" style="1"/>
    <col min="14" max="14" width="62.28515625" style="33" customWidth="1"/>
    <col min="15" max="15" width="38.7109375" style="1" customWidth="1"/>
    <col min="16" max="16384" width="11.42578125" style="1"/>
  </cols>
  <sheetData>
    <row r="1" spans="1:16" ht="59.25" customHeight="1" x14ac:dyDescent="0.25">
      <c r="A1" s="168" t="str">
        <f>'LISTA DE OFERENTES'!A1</f>
        <v>ALCALDIA LOCAL DE SAN CRISTOBAL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70"/>
      <c r="O1" s="30"/>
      <c r="P1" s="30"/>
    </row>
    <row r="2" spans="1:16" ht="35.25" customHeight="1" x14ac:dyDescent="0.25">
      <c r="A2" s="171" t="str">
        <f>'LISTA DE OFERENTES'!A2</f>
        <v xml:space="preserve">FDLC-SAMC-004-2024 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72"/>
      <c r="O2" s="31"/>
      <c r="P2" s="31"/>
    </row>
    <row r="3" spans="1:16" ht="35.25" customHeight="1" thickBot="1" x14ac:dyDescent="0.3">
      <c r="A3" s="173" t="s">
        <v>55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5"/>
      <c r="O3" s="32"/>
      <c r="P3" s="32"/>
    </row>
    <row r="5" spans="1:16" x14ac:dyDescent="0.25">
      <c r="A5" s="166">
        <v>1</v>
      </c>
      <c r="B5" s="176" t="s">
        <v>44</v>
      </c>
      <c r="C5" s="177"/>
      <c r="D5" s="177"/>
      <c r="E5" s="177"/>
      <c r="F5" s="177"/>
      <c r="G5" s="178"/>
      <c r="H5" s="176" t="s">
        <v>45</v>
      </c>
      <c r="I5" s="177"/>
      <c r="J5" s="177"/>
      <c r="K5" s="177"/>
      <c r="L5" s="177"/>
      <c r="M5" s="178"/>
      <c r="N5" s="167" t="str">
        <f>VLOOKUP(A5,'LISTA DE OFERENTES'!$A$4:$B$11,2,FALSE)</f>
        <v>TEEN GROUP SAS</v>
      </c>
    </row>
    <row r="6" spans="1:16" x14ac:dyDescent="0.25">
      <c r="A6" s="166"/>
      <c r="B6" s="179"/>
      <c r="C6" s="180"/>
      <c r="D6" s="180"/>
      <c r="E6" s="180"/>
      <c r="F6" s="180"/>
      <c r="G6" s="181"/>
      <c r="H6" s="179"/>
      <c r="I6" s="180"/>
      <c r="J6" s="180"/>
      <c r="K6" s="180"/>
      <c r="L6" s="180"/>
      <c r="M6" s="181"/>
      <c r="N6" s="167"/>
    </row>
    <row r="7" spans="1:16" x14ac:dyDescent="0.25">
      <c r="A7" s="166"/>
      <c r="B7" s="182"/>
      <c r="C7" s="183"/>
      <c r="D7" s="183"/>
      <c r="E7" s="183"/>
      <c r="F7" s="183"/>
      <c r="G7" s="184"/>
      <c r="H7" s="182"/>
      <c r="I7" s="183"/>
      <c r="J7" s="183"/>
      <c r="K7" s="183"/>
      <c r="L7" s="183"/>
      <c r="M7" s="184"/>
      <c r="N7" s="167"/>
    </row>
    <row r="8" spans="1:16" x14ac:dyDescent="0.25">
      <c r="A8" s="166"/>
      <c r="B8" s="185" t="s">
        <v>46</v>
      </c>
      <c r="C8" s="186"/>
      <c r="D8" s="186"/>
      <c r="E8" s="186"/>
      <c r="F8" s="186"/>
      <c r="G8" s="187"/>
      <c r="H8" s="185" t="s">
        <v>46</v>
      </c>
      <c r="I8" s="186"/>
      <c r="J8" s="186"/>
      <c r="K8" s="186"/>
      <c r="L8" s="186"/>
      <c r="M8" s="187"/>
      <c r="N8" s="167"/>
    </row>
    <row r="9" spans="1:16" x14ac:dyDescent="0.25">
      <c r="A9" s="166"/>
      <c r="B9" s="188"/>
      <c r="C9" s="189"/>
      <c r="D9" s="189"/>
      <c r="E9" s="189"/>
      <c r="F9" s="189"/>
      <c r="G9" s="190"/>
      <c r="H9" s="188"/>
      <c r="I9" s="189"/>
      <c r="J9" s="189"/>
      <c r="K9" s="189"/>
      <c r="L9" s="189"/>
      <c r="M9" s="190"/>
      <c r="N9" s="167"/>
    </row>
    <row r="10" spans="1:16" x14ac:dyDescent="0.25">
      <c r="A10" s="166"/>
      <c r="B10" s="188"/>
      <c r="C10" s="189"/>
      <c r="D10" s="189"/>
      <c r="E10" s="189"/>
      <c r="F10" s="189"/>
      <c r="G10" s="190"/>
      <c r="H10" s="188"/>
      <c r="I10" s="189"/>
      <c r="J10" s="189"/>
      <c r="K10" s="189"/>
      <c r="L10" s="189"/>
      <c r="M10" s="190"/>
      <c r="N10" s="167"/>
    </row>
    <row r="11" spans="1:16" x14ac:dyDescent="0.25">
      <c r="A11" s="166"/>
      <c r="B11" s="188"/>
      <c r="C11" s="189"/>
      <c r="D11" s="189"/>
      <c r="E11" s="189"/>
      <c r="F11" s="189"/>
      <c r="G11" s="190"/>
      <c r="H11" s="188"/>
      <c r="I11" s="189"/>
      <c r="J11" s="189"/>
      <c r="K11" s="189"/>
      <c r="L11" s="189"/>
      <c r="M11" s="190"/>
      <c r="N11" s="167"/>
    </row>
    <row r="12" spans="1:16" x14ac:dyDescent="0.25">
      <c r="A12" s="166"/>
      <c r="B12" s="188"/>
      <c r="C12" s="189"/>
      <c r="D12" s="189"/>
      <c r="E12" s="189"/>
      <c r="F12" s="189"/>
      <c r="G12" s="190"/>
      <c r="H12" s="188"/>
      <c r="I12" s="189"/>
      <c r="J12" s="189"/>
      <c r="K12" s="189"/>
      <c r="L12" s="189"/>
      <c r="M12" s="190"/>
      <c r="N12" s="167"/>
    </row>
    <row r="13" spans="1:16" x14ac:dyDescent="0.25">
      <c r="A13" s="166"/>
      <c r="B13" s="188"/>
      <c r="C13" s="189"/>
      <c r="D13" s="189"/>
      <c r="E13" s="189"/>
      <c r="F13" s="189"/>
      <c r="G13" s="190"/>
      <c r="H13" s="188"/>
      <c r="I13" s="189"/>
      <c r="J13" s="189"/>
      <c r="K13" s="189"/>
      <c r="L13" s="189"/>
      <c r="M13" s="190"/>
      <c r="N13" s="167"/>
    </row>
    <row r="14" spans="1:16" x14ac:dyDescent="0.25">
      <c r="A14" s="166"/>
      <c r="B14" s="188"/>
      <c r="C14" s="189"/>
      <c r="D14" s="189"/>
      <c r="E14" s="189"/>
      <c r="F14" s="189"/>
      <c r="G14" s="190"/>
      <c r="H14" s="188"/>
      <c r="I14" s="189"/>
      <c r="J14" s="189"/>
      <c r="K14" s="189"/>
      <c r="L14" s="189"/>
      <c r="M14" s="190"/>
      <c r="N14" s="167"/>
    </row>
    <row r="15" spans="1:16" x14ac:dyDescent="0.25">
      <c r="A15" s="166"/>
      <c r="B15" s="188"/>
      <c r="C15" s="189"/>
      <c r="D15" s="189"/>
      <c r="E15" s="189"/>
      <c r="F15" s="189"/>
      <c r="G15" s="190"/>
      <c r="H15" s="188"/>
      <c r="I15" s="189"/>
      <c r="J15" s="189"/>
      <c r="K15" s="189"/>
      <c r="L15" s="189"/>
      <c r="M15" s="190"/>
      <c r="N15" s="167"/>
    </row>
    <row r="16" spans="1:16" x14ac:dyDescent="0.25">
      <c r="A16" s="166"/>
      <c r="B16" s="188"/>
      <c r="C16" s="189"/>
      <c r="D16" s="189"/>
      <c r="E16" s="189"/>
      <c r="F16" s="189"/>
      <c r="G16" s="190"/>
      <c r="H16" s="188"/>
      <c r="I16" s="189"/>
      <c r="J16" s="189"/>
      <c r="K16" s="189"/>
      <c r="L16" s="189"/>
      <c r="M16" s="190"/>
      <c r="N16" s="167"/>
    </row>
    <row r="17" spans="1:14" x14ac:dyDescent="0.25">
      <c r="A17" s="166"/>
      <c r="B17" s="188"/>
      <c r="C17" s="189"/>
      <c r="D17" s="189"/>
      <c r="E17" s="189"/>
      <c r="F17" s="189"/>
      <c r="G17" s="190"/>
      <c r="H17" s="188"/>
      <c r="I17" s="189"/>
      <c r="J17" s="189"/>
      <c r="K17" s="189"/>
      <c r="L17" s="189"/>
      <c r="M17" s="190"/>
      <c r="N17" s="167"/>
    </row>
    <row r="18" spans="1:14" x14ac:dyDescent="0.25">
      <c r="A18" s="166"/>
      <c r="B18" s="188"/>
      <c r="C18" s="189"/>
      <c r="D18" s="189"/>
      <c r="E18" s="189"/>
      <c r="F18" s="189"/>
      <c r="G18" s="190"/>
      <c r="H18" s="188"/>
      <c r="I18" s="189"/>
      <c r="J18" s="189"/>
      <c r="K18" s="189"/>
      <c r="L18" s="189"/>
      <c r="M18" s="190"/>
      <c r="N18" s="167"/>
    </row>
    <row r="19" spans="1:14" x14ac:dyDescent="0.25">
      <c r="A19" s="166"/>
      <c r="B19" s="188"/>
      <c r="C19" s="189"/>
      <c r="D19" s="189"/>
      <c r="E19" s="189"/>
      <c r="F19" s="189"/>
      <c r="G19" s="190"/>
      <c r="H19" s="188"/>
      <c r="I19" s="189"/>
      <c r="J19" s="189"/>
      <c r="K19" s="189"/>
      <c r="L19" s="189"/>
      <c r="M19" s="190"/>
      <c r="N19" s="167"/>
    </row>
    <row r="20" spans="1:14" x14ac:dyDescent="0.25">
      <c r="A20" s="166"/>
      <c r="B20" s="188"/>
      <c r="C20" s="189"/>
      <c r="D20" s="189"/>
      <c r="E20" s="189"/>
      <c r="F20" s="189"/>
      <c r="G20" s="190"/>
      <c r="H20" s="188"/>
      <c r="I20" s="189"/>
      <c r="J20" s="189"/>
      <c r="K20" s="189"/>
      <c r="L20" s="189"/>
      <c r="M20" s="190"/>
      <c r="N20" s="167"/>
    </row>
    <row r="21" spans="1:14" x14ac:dyDescent="0.25">
      <c r="A21" s="166"/>
      <c r="B21" s="188"/>
      <c r="C21" s="189"/>
      <c r="D21" s="189"/>
      <c r="E21" s="189"/>
      <c r="F21" s="189"/>
      <c r="G21" s="190"/>
      <c r="H21" s="188"/>
      <c r="I21" s="189"/>
      <c r="J21" s="189"/>
      <c r="K21" s="189"/>
      <c r="L21" s="189"/>
      <c r="M21" s="190"/>
      <c r="N21" s="167"/>
    </row>
    <row r="22" spans="1:14" x14ac:dyDescent="0.25">
      <c r="A22" s="166"/>
      <c r="B22" s="188"/>
      <c r="C22" s="189"/>
      <c r="D22" s="189"/>
      <c r="E22" s="189"/>
      <c r="F22" s="189"/>
      <c r="G22" s="190"/>
      <c r="H22" s="188"/>
      <c r="I22" s="189"/>
      <c r="J22" s="189"/>
      <c r="K22" s="189"/>
      <c r="L22" s="189"/>
      <c r="M22" s="190"/>
      <c r="N22" s="167"/>
    </row>
    <row r="23" spans="1:14" x14ac:dyDescent="0.25">
      <c r="A23" s="166"/>
      <c r="B23" s="188"/>
      <c r="C23" s="189"/>
      <c r="D23" s="189"/>
      <c r="E23" s="189"/>
      <c r="F23" s="189"/>
      <c r="G23" s="190"/>
      <c r="H23" s="188"/>
      <c r="I23" s="189"/>
      <c r="J23" s="189"/>
      <c r="K23" s="189"/>
      <c r="L23" s="189"/>
      <c r="M23" s="190"/>
      <c r="N23" s="167"/>
    </row>
    <row r="24" spans="1:14" x14ac:dyDescent="0.25">
      <c r="A24" s="166"/>
      <c r="B24" s="188"/>
      <c r="C24" s="189"/>
      <c r="D24" s="189"/>
      <c r="E24" s="189"/>
      <c r="F24" s="189"/>
      <c r="G24" s="190"/>
      <c r="H24" s="188"/>
      <c r="I24" s="189"/>
      <c r="J24" s="189"/>
      <c r="K24" s="189"/>
      <c r="L24" s="189"/>
      <c r="M24" s="190"/>
      <c r="N24" s="167"/>
    </row>
    <row r="25" spans="1:14" x14ac:dyDescent="0.25">
      <c r="A25" s="166"/>
      <c r="B25" s="188"/>
      <c r="C25" s="189"/>
      <c r="D25" s="189"/>
      <c r="E25" s="189"/>
      <c r="F25" s="189"/>
      <c r="G25" s="190"/>
      <c r="H25" s="188"/>
      <c r="I25" s="189"/>
      <c r="J25" s="189"/>
      <c r="K25" s="189"/>
      <c r="L25" s="189"/>
      <c r="M25" s="190"/>
      <c r="N25" s="167"/>
    </row>
    <row r="26" spans="1:14" x14ac:dyDescent="0.25">
      <c r="A26" s="166"/>
      <c r="B26" s="188"/>
      <c r="C26" s="189"/>
      <c r="D26" s="189"/>
      <c r="E26" s="189"/>
      <c r="F26" s="189"/>
      <c r="G26" s="190"/>
      <c r="H26" s="188"/>
      <c r="I26" s="189"/>
      <c r="J26" s="189"/>
      <c r="K26" s="189"/>
      <c r="L26" s="189"/>
      <c r="M26" s="190"/>
      <c r="N26" s="167"/>
    </row>
    <row r="27" spans="1:14" x14ac:dyDescent="0.25">
      <c r="A27" s="166"/>
      <c r="B27" s="191"/>
      <c r="C27" s="192"/>
      <c r="D27" s="192"/>
      <c r="E27" s="192"/>
      <c r="F27" s="192"/>
      <c r="G27" s="193"/>
      <c r="H27" s="191"/>
      <c r="I27" s="192"/>
      <c r="J27" s="192"/>
      <c r="K27" s="192"/>
      <c r="L27" s="192"/>
      <c r="M27" s="193"/>
      <c r="N27" s="167"/>
    </row>
    <row r="28" spans="1:14" ht="14.45" customHeight="1" x14ac:dyDescent="0.25">
      <c r="A28" s="166">
        <v>2</v>
      </c>
      <c r="B28" s="176" t="s">
        <v>44</v>
      </c>
      <c r="C28" s="177"/>
      <c r="D28" s="177"/>
      <c r="E28" s="177"/>
      <c r="F28" s="177"/>
      <c r="G28" s="178"/>
      <c r="H28" s="176" t="s">
        <v>45</v>
      </c>
      <c r="I28" s="177"/>
      <c r="J28" s="177"/>
      <c r="K28" s="177"/>
      <c r="L28" s="177"/>
      <c r="M28" s="178"/>
      <c r="N28" s="167" t="str">
        <f>VLOOKUP(A28,'LISTA DE OFERENTES'!$A$4:$B$11,2,FALSE)</f>
        <v>CARLOS ALBERTO PINZON MOLINA</v>
      </c>
    </row>
    <row r="29" spans="1:14" x14ac:dyDescent="0.25">
      <c r="A29" s="166"/>
      <c r="B29" s="179"/>
      <c r="C29" s="180"/>
      <c r="D29" s="180"/>
      <c r="E29" s="180"/>
      <c r="F29" s="180"/>
      <c r="G29" s="181"/>
      <c r="H29" s="179"/>
      <c r="I29" s="180"/>
      <c r="J29" s="180"/>
      <c r="K29" s="180"/>
      <c r="L29" s="180"/>
      <c r="M29" s="181"/>
      <c r="N29" s="167"/>
    </row>
    <row r="30" spans="1:14" x14ac:dyDescent="0.25">
      <c r="A30" s="166"/>
      <c r="B30" s="182"/>
      <c r="C30" s="183"/>
      <c r="D30" s="183"/>
      <c r="E30" s="183"/>
      <c r="F30" s="183"/>
      <c r="G30" s="184"/>
      <c r="H30" s="182"/>
      <c r="I30" s="183"/>
      <c r="J30" s="183"/>
      <c r="K30" s="183"/>
      <c r="L30" s="183"/>
      <c r="M30" s="184"/>
      <c r="N30" s="167"/>
    </row>
    <row r="31" spans="1:14" x14ac:dyDescent="0.25">
      <c r="A31" s="166"/>
      <c r="B31" s="157" t="s">
        <v>8</v>
      </c>
      <c r="C31" s="158"/>
      <c r="D31" s="158"/>
      <c r="E31" s="158"/>
      <c r="F31" s="158"/>
      <c r="G31" s="159"/>
      <c r="H31" s="157" t="s">
        <v>8</v>
      </c>
      <c r="I31" s="158"/>
      <c r="J31" s="158"/>
      <c r="K31" s="158"/>
      <c r="L31" s="158"/>
      <c r="M31" s="159"/>
      <c r="N31" s="167"/>
    </row>
    <row r="32" spans="1:14" x14ac:dyDescent="0.25">
      <c r="A32" s="166"/>
      <c r="B32" s="160"/>
      <c r="C32" s="161"/>
      <c r="D32" s="161"/>
      <c r="E32" s="161"/>
      <c r="F32" s="161"/>
      <c r="G32" s="162"/>
      <c r="H32" s="160"/>
      <c r="I32" s="161"/>
      <c r="J32" s="161"/>
      <c r="K32" s="161"/>
      <c r="L32" s="161"/>
      <c r="M32" s="162"/>
      <c r="N32" s="167"/>
    </row>
    <row r="33" spans="1:15" x14ac:dyDescent="0.25">
      <c r="A33" s="166"/>
      <c r="B33" s="160"/>
      <c r="C33" s="161"/>
      <c r="D33" s="161"/>
      <c r="E33" s="161"/>
      <c r="F33" s="161"/>
      <c r="G33" s="162"/>
      <c r="H33" s="160"/>
      <c r="I33" s="161"/>
      <c r="J33" s="161"/>
      <c r="K33" s="161"/>
      <c r="L33" s="161"/>
      <c r="M33" s="162"/>
      <c r="N33" s="167"/>
    </row>
    <row r="34" spans="1:15" x14ac:dyDescent="0.25">
      <c r="A34" s="166"/>
      <c r="B34" s="160"/>
      <c r="C34" s="161"/>
      <c r="D34" s="161"/>
      <c r="E34" s="161"/>
      <c r="F34" s="161"/>
      <c r="G34" s="162"/>
      <c r="H34" s="160"/>
      <c r="I34" s="161"/>
      <c r="J34" s="161"/>
      <c r="K34" s="161"/>
      <c r="L34" s="161"/>
      <c r="M34" s="162"/>
      <c r="N34" s="167"/>
    </row>
    <row r="35" spans="1:15" x14ac:dyDescent="0.25">
      <c r="A35" s="166"/>
      <c r="B35" s="160"/>
      <c r="C35" s="161"/>
      <c r="D35" s="161"/>
      <c r="E35" s="161"/>
      <c r="F35" s="161"/>
      <c r="G35" s="162"/>
      <c r="H35" s="160"/>
      <c r="I35" s="161"/>
      <c r="J35" s="161"/>
      <c r="K35" s="161"/>
      <c r="L35" s="161"/>
      <c r="M35" s="162"/>
      <c r="N35" s="167"/>
    </row>
    <row r="36" spans="1:15" x14ac:dyDescent="0.25">
      <c r="A36" s="166"/>
      <c r="B36" s="160"/>
      <c r="C36" s="161"/>
      <c r="D36" s="161"/>
      <c r="E36" s="161"/>
      <c r="F36" s="161"/>
      <c r="G36" s="162"/>
      <c r="H36" s="160"/>
      <c r="I36" s="161"/>
      <c r="J36" s="161"/>
      <c r="K36" s="161"/>
      <c r="L36" s="161"/>
      <c r="M36" s="162"/>
      <c r="N36" s="167"/>
      <c r="O36"/>
    </row>
    <row r="37" spans="1:15" x14ac:dyDescent="0.25">
      <c r="A37" s="166"/>
      <c r="B37" s="160"/>
      <c r="C37" s="161"/>
      <c r="D37" s="161"/>
      <c r="E37" s="161"/>
      <c r="F37" s="161"/>
      <c r="G37" s="162"/>
      <c r="H37" s="160"/>
      <c r="I37" s="161"/>
      <c r="J37" s="161"/>
      <c r="K37" s="161"/>
      <c r="L37" s="161"/>
      <c r="M37" s="162"/>
      <c r="N37" s="167"/>
    </row>
    <row r="38" spans="1:15" x14ac:dyDescent="0.25">
      <c r="A38" s="166"/>
      <c r="B38" s="160"/>
      <c r="C38" s="161"/>
      <c r="D38" s="161"/>
      <c r="E38" s="161"/>
      <c r="F38" s="161"/>
      <c r="G38" s="162"/>
      <c r="H38" s="160"/>
      <c r="I38" s="161"/>
      <c r="J38" s="161"/>
      <c r="K38" s="161"/>
      <c r="L38" s="161"/>
      <c r="M38" s="162"/>
      <c r="N38" s="167"/>
    </row>
    <row r="39" spans="1:15" x14ac:dyDescent="0.25">
      <c r="A39" s="166"/>
      <c r="B39" s="160"/>
      <c r="C39" s="161"/>
      <c r="D39" s="161"/>
      <c r="E39" s="161"/>
      <c r="F39" s="161"/>
      <c r="G39" s="162"/>
      <c r="H39" s="160"/>
      <c r="I39" s="161"/>
      <c r="J39" s="161"/>
      <c r="K39" s="161"/>
      <c r="L39" s="161"/>
      <c r="M39" s="162"/>
      <c r="N39" s="167"/>
    </row>
    <row r="40" spans="1:15" x14ac:dyDescent="0.25">
      <c r="A40" s="166"/>
      <c r="B40" s="160"/>
      <c r="C40" s="161"/>
      <c r="D40" s="161"/>
      <c r="E40" s="161"/>
      <c r="F40" s="161"/>
      <c r="G40" s="162"/>
      <c r="H40" s="160"/>
      <c r="I40" s="161"/>
      <c r="J40" s="161"/>
      <c r="K40" s="161"/>
      <c r="L40" s="161"/>
      <c r="M40" s="162"/>
      <c r="N40" s="167"/>
    </row>
    <row r="41" spans="1:15" x14ac:dyDescent="0.25">
      <c r="A41" s="166"/>
      <c r="B41" s="160"/>
      <c r="C41" s="161"/>
      <c r="D41" s="161"/>
      <c r="E41" s="161"/>
      <c r="F41" s="161"/>
      <c r="G41" s="162"/>
      <c r="H41" s="160"/>
      <c r="I41" s="161"/>
      <c r="J41" s="161"/>
      <c r="K41" s="161"/>
      <c r="L41" s="161"/>
      <c r="M41" s="162"/>
      <c r="N41" s="167"/>
    </row>
    <row r="42" spans="1:15" x14ac:dyDescent="0.25">
      <c r="A42" s="166"/>
      <c r="B42" s="160"/>
      <c r="C42" s="161"/>
      <c r="D42" s="161"/>
      <c r="E42" s="161"/>
      <c r="F42" s="161"/>
      <c r="G42" s="162"/>
      <c r="H42" s="160"/>
      <c r="I42" s="161"/>
      <c r="J42" s="161"/>
      <c r="K42" s="161"/>
      <c r="L42" s="161"/>
      <c r="M42" s="162"/>
      <c r="N42" s="167"/>
    </row>
    <row r="43" spans="1:15" x14ac:dyDescent="0.25">
      <c r="A43" s="166"/>
      <c r="B43" s="160"/>
      <c r="C43" s="161"/>
      <c r="D43" s="161"/>
      <c r="E43" s="161"/>
      <c r="F43" s="161"/>
      <c r="G43" s="162"/>
      <c r="H43" s="160"/>
      <c r="I43" s="161"/>
      <c r="J43" s="161"/>
      <c r="K43" s="161"/>
      <c r="L43" s="161"/>
      <c r="M43" s="162"/>
      <c r="N43" s="167"/>
    </row>
    <row r="44" spans="1:15" x14ac:dyDescent="0.25">
      <c r="A44" s="166"/>
      <c r="B44" s="160"/>
      <c r="C44" s="161"/>
      <c r="D44" s="161"/>
      <c r="E44" s="161"/>
      <c r="F44" s="161"/>
      <c r="G44" s="162"/>
      <c r="H44" s="160"/>
      <c r="I44" s="161"/>
      <c r="J44" s="161"/>
      <c r="K44" s="161"/>
      <c r="L44" s="161"/>
      <c r="M44" s="162"/>
      <c r="N44" s="167"/>
    </row>
    <row r="45" spans="1:15" x14ac:dyDescent="0.25">
      <c r="A45" s="166"/>
      <c r="B45" s="160"/>
      <c r="C45" s="161"/>
      <c r="D45" s="161"/>
      <c r="E45" s="161"/>
      <c r="F45" s="161"/>
      <c r="G45" s="162"/>
      <c r="H45" s="160"/>
      <c r="I45" s="161"/>
      <c r="J45" s="161"/>
      <c r="K45" s="161"/>
      <c r="L45" s="161"/>
      <c r="M45" s="162"/>
      <c r="N45" s="167"/>
    </row>
    <row r="46" spans="1:15" x14ac:dyDescent="0.25">
      <c r="A46" s="166"/>
      <c r="B46" s="160"/>
      <c r="C46" s="161"/>
      <c r="D46" s="161"/>
      <c r="E46" s="161"/>
      <c r="F46" s="161"/>
      <c r="G46" s="162"/>
      <c r="H46" s="160"/>
      <c r="I46" s="161"/>
      <c r="J46" s="161"/>
      <c r="K46" s="161"/>
      <c r="L46" s="161"/>
      <c r="M46" s="162"/>
      <c r="N46" s="167"/>
    </row>
    <row r="47" spans="1:15" x14ac:dyDescent="0.25">
      <c r="A47" s="166"/>
      <c r="B47" s="160"/>
      <c r="C47" s="161"/>
      <c r="D47" s="161"/>
      <c r="E47" s="161"/>
      <c r="F47" s="161"/>
      <c r="G47" s="162"/>
      <c r="H47" s="160"/>
      <c r="I47" s="161"/>
      <c r="J47" s="161"/>
      <c r="K47" s="161"/>
      <c r="L47" s="161"/>
      <c r="M47" s="162"/>
      <c r="N47" s="167"/>
    </row>
    <row r="48" spans="1:15" x14ac:dyDescent="0.25">
      <c r="A48" s="166"/>
      <c r="B48" s="160"/>
      <c r="C48" s="161"/>
      <c r="D48" s="161"/>
      <c r="E48" s="161"/>
      <c r="F48" s="161"/>
      <c r="G48" s="162"/>
      <c r="H48" s="160"/>
      <c r="I48" s="161"/>
      <c r="J48" s="161"/>
      <c r="K48" s="161"/>
      <c r="L48" s="161"/>
      <c r="M48" s="162"/>
      <c r="N48" s="167"/>
    </row>
    <row r="49" spans="1:14" x14ac:dyDescent="0.25">
      <c r="A49" s="166"/>
      <c r="B49" s="160"/>
      <c r="C49" s="161"/>
      <c r="D49" s="161"/>
      <c r="E49" s="161"/>
      <c r="F49" s="161"/>
      <c r="G49" s="162"/>
      <c r="H49" s="160"/>
      <c r="I49" s="161"/>
      <c r="J49" s="161"/>
      <c r="K49" s="161"/>
      <c r="L49" s="161"/>
      <c r="M49" s="162"/>
      <c r="N49" s="167"/>
    </row>
    <row r="50" spans="1:14" x14ac:dyDescent="0.25">
      <c r="A50" s="166"/>
      <c r="B50" s="163"/>
      <c r="C50" s="164"/>
      <c r="D50" s="164"/>
      <c r="E50" s="164"/>
      <c r="F50" s="164"/>
      <c r="G50" s="165"/>
      <c r="H50" s="163"/>
      <c r="I50" s="164"/>
      <c r="J50" s="164"/>
      <c r="K50" s="164"/>
      <c r="L50" s="164"/>
      <c r="M50" s="165"/>
      <c r="N50" s="167"/>
    </row>
  </sheetData>
  <mergeCells count="15">
    <mergeCell ref="H31:M50"/>
    <mergeCell ref="A28:A50"/>
    <mergeCell ref="N28:N50"/>
    <mergeCell ref="A1:N1"/>
    <mergeCell ref="A2:N2"/>
    <mergeCell ref="A3:N3"/>
    <mergeCell ref="A5:A27"/>
    <mergeCell ref="N5:N27"/>
    <mergeCell ref="B5:G7"/>
    <mergeCell ref="H5:M7"/>
    <mergeCell ref="B8:G27"/>
    <mergeCell ref="H8:M27"/>
    <mergeCell ref="B28:G30"/>
    <mergeCell ref="H28:M30"/>
    <mergeCell ref="B31:G50"/>
  </mergeCells>
  <pageMargins left="0.7" right="0.7" top="0.75" bottom="0.75" header="0.3" footer="0.3"/>
  <pageSetup paperSize="12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375352CD749D459A7B8005EF9FD8E7" ma:contentTypeVersion="13" ma:contentTypeDescription="Crear nuevo documento." ma:contentTypeScope="" ma:versionID="f4e623f5b1e0533c37e059d4abab3a4d">
  <xsd:schema xmlns:xsd="http://www.w3.org/2001/XMLSchema" xmlns:xs="http://www.w3.org/2001/XMLSchema" xmlns:p="http://schemas.microsoft.com/office/2006/metadata/properties" xmlns:ns3="e4dbb700-c511-4ee3-a312-b224bf564eff" xmlns:ns4="badd6a06-ad6f-4965-a6f2-eec033803b2b" targetNamespace="http://schemas.microsoft.com/office/2006/metadata/properties" ma:root="true" ma:fieldsID="dac93a41348b066fa2bf7fdc7d5b06b6" ns3:_="" ns4:_="">
    <xsd:import namespace="e4dbb700-c511-4ee3-a312-b224bf564eff"/>
    <xsd:import namespace="badd6a06-ad6f-4965-a6f2-eec033803b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bb700-c511-4ee3-a312-b224bf564e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dd6a06-ad6f-4965-a6f2-eec033803b2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52F2A9-DFB2-4F34-8F48-ED14F2AF38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3F0E43-118A-40DD-AFC7-5BA1F0667C7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129DF3D-6C0A-4081-8557-D66B4BB1F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bb700-c511-4ee3-a312-b224bf564eff"/>
    <ds:schemaRef ds:uri="badd6a06-ad6f-4965-a6f2-eec033803b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 DE OFERENTES</vt:lpstr>
      <vt:lpstr>EVALUACION TÉC</vt:lpstr>
      <vt:lpstr>PROFESIONALES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FDLSC</dc:creator>
  <cp:keywords/>
  <dc:description/>
  <cp:lastModifiedBy>User</cp:lastModifiedBy>
  <cp:revision>3</cp:revision>
  <dcterms:created xsi:type="dcterms:W3CDTF">2016-11-29T14:57:14Z</dcterms:created>
  <dcterms:modified xsi:type="dcterms:W3CDTF">2024-12-20T23:43:36Z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0x010100BB375352CD749D459A7B8005EF9FD8E7</vt:lpwstr>
  </property>
</Properties>
</file>